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showInkAnnotation="0" autoCompressPictures="0"/>
  <mc:AlternateContent xmlns:mc="http://schemas.openxmlformats.org/markup-compatibility/2006">
    <mc:Choice Requires="x15">
      <x15ac:absPath xmlns:x15ac="http://schemas.microsoft.com/office/spreadsheetml/2010/11/ac" url="/Users/paulcarini/Dropbox/Fierer Lab/Extracellular DNA/Submitted/Nature Microbiology/Submitted/Resubmission_NatMicro/2ndRelicResubmission/Final Submission/"/>
    </mc:Choice>
  </mc:AlternateContent>
  <bookViews>
    <workbookView xWindow="0" yWindow="1340" windowWidth="25520" windowHeight="14660" tabRatio="500"/>
  </bookViews>
  <sheets>
    <sheet name="Sheet1" sheetId="1"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T33" i="1" l="1"/>
  <c r="T32" i="1"/>
  <c r="T31" i="1"/>
  <c r="T30" i="1"/>
  <c r="T29" i="1"/>
  <c r="T28" i="1"/>
  <c r="T27" i="1"/>
  <c r="T26" i="1"/>
  <c r="T25" i="1"/>
  <c r="T24" i="1"/>
  <c r="T23" i="1"/>
  <c r="T22" i="1"/>
  <c r="T21" i="1"/>
  <c r="T20" i="1"/>
  <c r="T19" i="1"/>
  <c r="T18" i="1"/>
  <c r="T17" i="1"/>
  <c r="T16" i="1"/>
  <c r="T15" i="1"/>
  <c r="T14" i="1"/>
  <c r="T13" i="1"/>
  <c r="T12" i="1"/>
  <c r="T11" i="1"/>
  <c r="T10" i="1"/>
  <c r="T9" i="1"/>
  <c r="T8" i="1"/>
  <c r="T7" i="1"/>
  <c r="T6" i="1"/>
  <c r="T5" i="1"/>
  <c r="T4" i="1"/>
  <c r="T3" i="1"/>
  <c r="Q33" i="1"/>
  <c r="Q32" i="1"/>
  <c r="Q31" i="1"/>
  <c r="Q30" i="1"/>
  <c r="Q29" i="1"/>
  <c r="Q28" i="1"/>
  <c r="Q27" i="1"/>
  <c r="Q26" i="1"/>
  <c r="Q25" i="1"/>
  <c r="Q24" i="1"/>
  <c r="Q23" i="1"/>
  <c r="Q22" i="1"/>
  <c r="Q21" i="1"/>
  <c r="Q20" i="1"/>
  <c r="Q19" i="1"/>
  <c r="Q18" i="1"/>
  <c r="Q17" i="1"/>
  <c r="Q16" i="1"/>
  <c r="Q15" i="1"/>
  <c r="Q14" i="1"/>
  <c r="Q13" i="1"/>
  <c r="Q12" i="1"/>
  <c r="Q11" i="1"/>
  <c r="Q10" i="1"/>
  <c r="Q9" i="1"/>
  <c r="Q8" i="1"/>
  <c r="Q7" i="1"/>
  <c r="Q6" i="1"/>
  <c r="Q5" i="1"/>
  <c r="Q4" i="1"/>
  <c r="Q3"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 r="N4" i="1"/>
  <c r="N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 i="1"/>
</calcChain>
</file>

<file path=xl/sharedStrings.xml><?xml version="1.0" encoding="utf-8"?>
<sst xmlns="http://schemas.openxmlformats.org/spreadsheetml/2006/main" count="79" uniqueCount="62">
  <si>
    <t>Date Collected</t>
  </si>
  <si>
    <t>Date PMA treated</t>
  </si>
  <si>
    <t>pH</t>
  </si>
  <si>
    <t>Electrical conductivity (mmhos/cm)</t>
  </si>
  <si>
    <t>% Organic matter</t>
  </si>
  <si>
    <t>NO3-N (ppm)</t>
  </si>
  <si>
    <t>P (ppm)</t>
  </si>
  <si>
    <t>K (ppm)</t>
  </si>
  <si>
    <t xml:space="preserve">Zn (ppm) </t>
  </si>
  <si>
    <t>Fe (ppm)</t>
  </si>
  <si>
    <t>Mn (ppm)</t>
  </si>
  <si>
    <t>Cu (ppm)</t>
  </si>
  <si>
    <t>% base saturation</t>
  </si>
  <si>
    <t>Sum basic cations</t>
  </si>
  <si>
    <t xml:space="preserve">% moisture </t>
  </si>
  <si>
    <t>Cation exchange capacity (meq/100g)</t>
  </si>
  <si>
    <t>Ca Extractable bases (meq/100 g)</t>
  </si>
  <si>
    <t>Mg Extractable bases (meq/100 g)</t>
  </si>
  <si>
    <t>Na Extractable bases (meq/100 g)</t>
  </si>
  <si>
    <t>K Extractable bases (meq/100 g)</t>
  </si>
  <si>
    <r>
      <t>MWD</t>
    </r>
    <r>
      <rPr>
        <b/>
        <vertAlign val="subscript"/>
        <sz val="12"/>
        <color theme="1"/>
        <rFont val="Helvetica"/>
      </rPr>
      <t>w</t>
    </r>
  </si>
  <si>
    <t>Soil Sample</t>
  </si>
  <si>
    <t>Latitude</t>
  </si>
  <si>
    <t>Longitude</t>
  </si>
  <si>
    <t>Ecosystem type (U.S. state)</t>
  </si>
  <si>
    <t>sub-alpine grassland (CO)</t>
  </si>
  <si>
    <t>sub-alpine forest (CO)</t>
  </si>
  <si>
    <t>grassland (CO)</t>
  </si>
  <si>
    <t>agricultural field (CO)</t>
  </si>
  <si>
    <t>deciduous forest (CO)</t>
  </si>
  <si>
    <t>turfgrass field (CO)</t>
  </si>
  <si>
    <t>grassland (VA)</t>
  </si>
  <si>
    <t>deciduous forest (VA)</t>
  </si>
  <si>
    <t>coniferous forest (VA)</t>
  </si>
  <si>
    <t>coniferous forest (NH)</t>
  </si>
  <si>
    <t>deciduous forest (NH)</t>
  </si>
  <si>
    <t>grassland (NH)</t>
  </si>
  <si>
    <t>wetland (NH)</t>
  </si>
  <si>
    <t>alpine tundra (CO)</t>
  </si>
  <si>
    <t>prairie (KS)</t>
  </si>
  <si>
    <t>Mean annual  temperature (°C)</t>
  </si>
  <si>
    <t>1.00</t>
  </si>
  <si>
    <t>Mean annual precipitation (mm)</t>
  </si>
  <si>
    <r>
      <t xml:space="preserve">16S and ITS qPCR gene copies are reported as mean </t>
    </r>
    <r>
      <rPr>
        <i/>
        <sz val="12"/>
        <color theme="1"/>
        <rFont val="Helvetica"/>
      </rPr>
      <t>E. coli</t>
    </r>
    <r>
      <rPr>
        <sz val="12"/>
        <color theme="1"/>
        <rFont val="Helvetica"/>
      </rPr>
      <t xml:space="preserve"> or </t>
    </r>
    <r>
      <rPr>
        <i/>
        <sz val="12"/>
        <color theme="1"/>
        <rFont val="Helvetica"/>
      </rPr>
      <t>A. fumigatus</t>
    </r>
    <r>
      <rPr>
        <sz val="12"/>
        <color theme="1"/>
        <rFont val="Helvetica"/>
      </rPr>
      <t xml:space="preserve"> genome equivalents per reaction, respectively (n=5). MWDw is a proxy for the amount of water stable aggregates.</t>
    </r>
  </si>
  <si>
    <t>Mean 16S qPCR gene copies total</t>
  </si>
  <si>
    <t>Mean 16S qPCR gene copies PMA treated</t>
  </si>
  <si>
    <t>Mean ITS qPCR gene copies total</t>
  </si>
  <si>
    <t>Mean ITS qPCR gene copies PMA treated</t>
  </si>
  <si>
    <t>% Sand</t>
  </si>
  <si>
    <t>% Silt</t>
  </si>
  <si>
    <t>% Clay</t>
  </si>
  <si>
    <t>Supplementary Table 1: List of soil sample locations, ecosystem descriptions, edaphic characteristics, mean community dissimilarity after relic DNA removal, mean percent relic DNA for each soil, mean richness, and mean 16S and ITS amplicon abundances for both untreated and PMA treated soils.</t>
  </si>
  <si>
    <t>Mean % prokaryotic relic DNA</t>
  </si>
  <si>
    <t>Mean % fungal relic DNA</t>
  </si>
  <si>
    <t>Mean number of  prokaryotic taxa total</t>
  </si>
  <si>
    <t>Mean number of  prokaryotic taxa PMA treated</t>
  </si>
  <si>
    <t xml:space="preserve">Mean % prokaryotic  richness  decrease </t>
  </si>
  <si>
    <t>Mean number of  fungal taxa total</t>
  </si>
  <si>
    <t>Mean number of  fungal taxa PMA treated</t>
  </si>
  <si>
    <t>Mean % ITS  richness decrease</t>
  </si>
  <si>
    <t>Mean Bray-Curtis dissimilarity (16S)</t>
  </si>
  <si>
    <t>Mean Bray-Curtis dissimilarity (ITS)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</si>
</sst>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0"/>
    <numFmt numFmtId="166" formatCode="0.0%"/>
  </numFmts>
  <fonts count="7" x14ac:knownFonts="1">
    <font>
      <sz val="12"/>
      <color theme="1"/>
      <name val="Calibri"/>
      <family val="2"/>
      <scheme val="minor"/>
    </font>
    <font>
      <sz val="12"/>
      <color theme="1"/>
      <name val="Helvetica"/>
    </font>
    <font>
      <b/>
      <sz val="12"/>
      <color theme="1"/>
      <name val="Helvetica"/>
    </font>
    <font>
      <b/>
      <vertAlign val="subscript"/>
      <sz val="12"/>
      <color theme="1"/>
      <name val="Helvetica"/>
    </font>
    <font>
      <b/>
      <sz val="12"/>
      <name val="Helvetica"/>
    </font>
    <font>
      <sz val="12"/>
      <name val="Helvetica"/>
    </font>
    <font>
      <i/>
      <sz val="12"/>
      <color theme="1"/>
      <name val="Helvetica"/>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58">
    <xf numFmtId="0" fontId="0" fillId="0" borderId="0" xfId="0"/>
    <xf numFmtId="0" fontId="1" fillId="0" borderId="0" xfId="0" applyFont="1" applyFill="1"/>
    <xf numFmtId="0" fontId="1" fillId="0" borderId="0" xfId="0" applyFont="1" applyFill="1" applyAlignment="1">
      <alignment horizontal="right"/>
    </xf>
    <xf numFmtId="2" fontId="1" fillId="0" borderId="0" xfId="0" applyNumberFormat="1" applyFont="1" applyFill="1" applyAlignment="1">
      <alignment horizontal="right"/>
    </xf>
    <xf numFmtId="0" fontId="2" fillId="0" borderId="0" xfId="0" applyFont="1" applyFill="1" applyAlignment="1">
      <alignment wrapText="1"/>
    </xf>
    <xf numFmtId="0" fontId="1" fillId="0" borderId="0" xfId="0" applyFont="1" applyFill="1" applyBorder="1" applyAlignment="1">
      <alignment horizontal="right"/>
    </xf>
    <xf numFmtId="0" fontId="1" fillId="0" borderId="0" xfId="0" applyFont="1" applyFill="1" applyBorder="1" applyAlignment="1">
      <alignment horizontal="right" vertical="center"/>
    </xf>
    <xf numFmtId="15" fontId="1" fillId="0" borderId="0" xfId="0" applyNumberFormat="1" applyFont="1" applyFill="1" applyBorder="1" applyAlignment="1">
      <alignment horizontal="right" vertical="center"/>
    </xf>
    <xf numFmtId="1" fontId="1" fillId="0" borderId="0" xfId="0" applyNumberFormat="1" applyFont="1" applyFill="1" applyBorder="1" applyAlignment="1">
      <alignment horizontal="right"/>
    </xf>
    <xf numFmtId="2" fontId="1" fillId="0" borderId="0" xfId="0" applyNumberFormat="1" applyFont="1" applyFill="1" applyBorder="1" applyAlignment="1">
      <alignment horizontal="right"/>
    </xf>
    <xf numFmtId="164" fontId="5" fillId="0" borderId="0" xfId="0" applyNumberFormat="1" applyFont="1" applyFill="1" applyBorder="1" applyAlignment="1">
      <alignment horizontal="right"/>
    </xf>
    <xf numFmtId="0" fontId="5" fillId="0" borderId="0" xfId="0" applyFont="1" applyFill="1" applyBorder="1" applyAlignment="1">
      <alignment horizontal="right"/>
    </xf>
    <xf numFmtId="0" fontId="5" fillId="0" borderId="0" xfId="0" applyNumberFormat="1" applyFont="1" applyFill="1" applyBorder="1" applyAlignment="1">
      <alignment horizontal="right" vertical="top"/>
    </xf>
    <xf numFmtId="1" fontId="5" fillId="0" borderId="0" xfId="0" applyNumberFormat="1" applyFont="1" applyFill="1" applyBorder="1" applyAlignment="1">
      <alignment horizontal="right" vertical="top"/>
    </xf>
    <xf numFmtId="2"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right" vertical="top"/>
    </xf>
    <xf numFmtId="0" fontId="5" fillId="0" borderId="0" xfId="0" quotePrefix="1" applyFont="1" applyFill="1" applyBorder="1" applyAlignment="1">
      <alignment horizontal="right"/>
    </xf>
    <xf numFmtId="2" fontId="5" fillId="0" borderId="0" xfId="0" applyNumberFormat="1" applyFont="1" applyFill="1" applyBorder="1" applyAlignment="1">
      <alignment horizontal="right"/>
    </xf>
    <xf numFmtId="164" fontId="5" fillId="0" borderId="0" xfId="0" quotePrefix="1" applyNumberFormat="1" applyFont="1" applyFill="1" applyBorder="1" applyAlignment="1">
      <alignment horizontal="right"/>
    </xf>
    <xf numFmtId="164" fontId="1" fillId="0" borderId="0" xfId="0" applyNumberFormat="1" applyFont="1" applyFill="1"/>
    <xf numFmtId="0" fontId="1" fillId="0" borderId="0" xfId="0" applyFont="1" applyFill="1" applyAlignment="1">
      <alignment horizontal="left"/>
    </xf>
    <xf numFmtId="0" fontId="1" fillId="0" borderId="1" xfId="0" applyFont="1" applyFill="1" applyBorder="1" applyAlignment="1">
      <alignment horizontal="left"/>
    </xf>
    <xf numFmtId="0" fontId="1" fillId="0" borderId="1" xfId="0" applyFont="1" applyFill="1" applyBorder="1" applyAlignment="1">
      <alignment horizontal="right" vertical="center"/>
    </xf>
    <xf numFmtId="0" fontId="1" fillId="0" borderId="1" xfId="0" applyFont="1" applyFill="1" applyBorder="1" applyAlignment="1">
      <alignment horizontal="right"/>
    </xf>
    <xf numFmtId="15" fontId="1" fillId="0" borderId="1" xfId="0" applyNumberFormat="1" applyFont="1" applyFill="1" applyBorder="1" applyAlignment="1">
      <alignment horizontal="right" vertical="center"/>
    </xf>
    <xf numFmtId="1" fontId="1" fillId="0" borderId="1" xfId="0" applyNumberFormat="1" applyFont="1" applyFill="1" applyBorder="1" applyAlignment="1">
      <alignment horizontal="right"/>
    </xf>
    <xf numFmtId="2" fontId="1" fillId="0" borderId="1" xfId="0" applyNumberFormat="1" applyFont="1" applyFill="1" applyBorder="1" applyAlignment="1">
      <alignment horizontal="right"/>
    </xf>
    <xf numFmtId="164" fontId="5" fillId="0" borderId="1" xfId="0" quotePrefix="1" applyNumberFormat="1" applyFont="1" applyFill="1" applyBorder="1" applyAlignment="1">
      <alignment horizontal="right"/>
    </xf>
    <xf numFmtId="0" fontId="5" fillId="0" borderId="1" xfId="0" quotePrefix="1" applyFont="1" applyFill="1" applyBorder="1" applyAlignment="1">
      <alignment horizontal="right"/>
    </xf>
    <xf numFmtId="2" fontId="5" fillId="0" borderId="1" xfId="0" applyNumberFormat="1" applyFont="1" applyFill="1" applyBorder="1" applyAlignment="1">
      <alignment horizontal="right" vertical="top"/>
    </xf>
    <xf numFmtId="1"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right" vertical="top"/>
    </xf>
    <xf numFmtId="0" fontId="5" fillId="0" borderId="1" xfId="0" applyFont="1" applyFill="1" applyBorder="1" applyAlignment="1">
      <alignment horizontal="right"/>
    </xf>
    <xf numFmtId="2" fontId="5" fillId="0" borderId="1" xfId="0" applyNumberFormat="1" applyFont="1" applyFill="1" applyBorder="1" applyAlignment="1">
      <alignment horizontal="right"/>
    </xf>
    <xf numFmtId="0" fontId="2" fillId="0" borderId="2" xfId="0" applyFont="1" applyFill="1" applyBorder="1" applyAlignment="1">
      <alignment horizontal="left" wrapText="1"/>
    </xf>
    <xf numFmtId="0" fontId="2" fillId="0" borderId="2" xfId="0" applyFont="1" applyFill="1" applyBorder="1" applyAlignment="1">
      <alignment horizontal="right" wrapText="1"/>
    </xf>
    <xf numFmtId="2" fontId="2" fillId="0" borderId="2" xfId="0" applyNumberFormat="1" applyFont="1" applyFill="1" applyBorder="1" applyAlignment="1">
      <alignment horizontal="right" wrapText="1"/>
    </xf>
    <xf numFmtId="0" fontId="4" fillId="0" borderId="2" xfId="0" quotePrefix="1" applyFont="1" applyFill="1" applyBorder="1" applyAlignment="1">
      <alignment horizontal="right" wrapText="1"/>
    </xf>
    <xf numFmtId="0" fontId="4" fillId="0" borderId="2" xfId="0" applyFont="1" applyFill="1" applyBorder="1" applyAlignment="1">
      <alignment horizontal="right" wrapText="1"/>
    </xf>
    <xf numFmtId="165" fontId="1" fillId="0" borderId="0" xfId="0" applyNumberFormat="1" applyFont="1" applyFill="1" applyAlignment="1">
      <alignment horizontal="right"/>
    </xf>
    <xf numFmtId="0" fontId="1" fillId="0" borderId="0" xfId="0" applyFont="1" applyFill="1" applyBorder="1"/>
    <xf numFmtId="0" fontId="2" fillId="0" borderId="0" xfId="0" applyFont="1" applyFill="1" applyBorder="1" applyAlignment="1">
      <alignment wrapText="1"/>
    </xf>
    <xf numFmtId="0" fontId="1" fillId="0" borderId="0" xfId="0" quotePrefix="1" applyFont="1" applyFill="1" applyBorder="1" applyAlignment="1">
      <alignment horizontal="right" vertical="center"/>
    </xf>
    <xf numFmtId="2" fontId="1" fillId="0" borderId="0" xfId="0" applyNumberFormat="1" applyFont="1" applyFill="1"/>
    <xf numFmtId="166" fontId="1" fillId="0" borderId="0" xfId="0" applyNumberFormat="1" applyFont="1" applyFill="1"/>
    <xf numFmtId="166" fontId="2" fillId="0" borderId="2" xfId="0" applyNumberFormat="1" applyFont="1" applyFill="1" applyBorder="1" applyAlignment="1">
      <alignment horizontal="right" wrapText="1"/>
    </xf>
    <xf numFmtId="166" fontId="1" fillId="0" borderId="0" xfId="0" applyNumberFormat="1" applyFont="1" applyFill="1" applyBorder="1" applyAlignment="1">
      <alignment horizontal="right"/>
    </xf>
    <xf numFmtId="166" fontId="1" fillId="0" borderId="1" xfId="0" applyNumberFormat="1" applyFont="1" applyFill="1" applyBorder="1" applyAlignment="1">
      <alignment horizontal="right"/>
    </xf>
    <xf numFmtId="166" fontId="1" fillId="0" borderId="0" xfId="0" applyNumberFormat="1" applyFont="1" applyFill="1" applyAlignment="1">
      <alignment horizontal="right"/>
    </xf>
    <xf numFmtId="164" fontId="2" fillId="0" borderId="2" xfId="0" applyNumberFormat="1" applyFont="1" applyFill="1" applyBorder="1" applyAlignment="1">
      <alignment horizontal="right" wrapText="1"/>
    </xf>
    <xf numFmtId="164" fontId="5" fillId="0" borderId="1" xfId="0" applyNumberFormat="1" applyFont="1" applyFill="1" applyBorder="1" applyAlignment="1">
      <alignment horizontal="right"/>
    </xf>
    <xf numFmtId="164" fontId="4" fillId="0" borderId="2" xfId="0" applyNumberFormat="1" applyFont="1" applyFill="1" applyBorder="1" applyAlignment="1">
      <alignment horizontal="right" wrapText="1"/>
    </xf>
    <xf numFmtId="1" fontId="1" fillId="0" borderId="0" xfId="0" applyNumberFormat="1" applyFont="1" applyFill="1"/>
    <xf numFmtId="1" fontId="2" fillId="0" borderId="2" xfId="0" applyNumberFormat="1" applyFont="1" applyFill="1" applyBorder="1" applyAlignment="1">
      <alignment horizontal="right" wrapText="1"/>
    </xf>
    <xf numFmtId="1" fontId="1" fillId="0" borderId="0" xfId="0" applyNumberFormat="1" applyFont="1" applyFill="1" applyBorder="1" applyAlignment="1">
      <alignment horizontal="right" vertical="center"/>
    </xf>
    <xf numFmtId="1" fontId="1" fillId="0" borderId="1" xfId="0" applyNumberFormat="1" applyFont="1" applyFill="1" applyBorder="1" applyAlignment="1">
      <alignment horizontal="right" vertical="center"/>
    </xf>
    <xf numFmtId="164" fontId="1" fillId="0" borderId="0" xfId="0" applyNumberFormat="1" applyFont="1" applyFill="1" applyBorder="1" applyAlignment="1">
      <alignment horizontal="right"/>
    </xf>
    <xf numFmtId="164" fontId="1" fillId="0" borderId="1" xfId="0" applyNumberFormat="1" applyFont="1" applyFill="1" applyBorder="1" applyAlignment="1">
      <alignment horizontal="right"/>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35"/>
  <sheetViews>
    <sheetView tabSelected="1" topLeftCell="A25" workbookViewId="0">
      <selection activeCell="Z2" sqref="Z2"/>
    </sheetView>
  </sheetViews>
  <sheetFormatPr baseColWidth="10" defaultRowHeight="16" x14ac:dyDescent="0.2"/>
  <cols>
    <col min="1" max="1" width="8.5" style="20" customWidth="1"/>
    <col min="2" max="2" width="27.33203125" style="1" bestFit="1" customWidth="1"/>
    <col min="3" max="3" width="16.83203125" style="1" bestFit="1" customWidth="1"/>
    <col min="4" max="4" width="13.33203125" style="52" bestFit="1" customWidth="1"/>
    <col min="5" max="5" width="10.5" style="19" bestFit="1" customWidth="1"/>
    <col min="6" max="6" width="12.1640625" style="19" bestFit="1" customWidth="1"/>
    <col min="7" max="8" width="10.5" style="2" bestFit="1" customWidth="1"/>
    <col min="9" max="9" width="12.1640625" style="2" bestFit="1" customWidth="1"/>
    <col min="10" max="10" width="17.6640625" style="2" bestFit="1" customWidth="1"/>
    <col min="11" max="11" width="12" style="48" bestFit="1" customWidth="1"/>
    <col min="12" max="12" width="12.1640625" style="2" bestFit="1" customWidth="1"/>
    <col min="13" max="13" width="16" style="39" bestFit="1" customWidth="1"/>
    <col min="14" max="14" width="10.6640625" style="48" bestFit="1" customWidth="1"/>
    <col min="15" max="15" width="15" style="2" bestFit="1" customWidth="1"/>
    <col min="16" max="16" width="16.6640625" style="39" bestFit="1" customWidth="1"/>
    <col min="17" max="17" width="21.33203125" style="44" bestFit="1" customWidth="1"/>
    <col min="18" max="18" width="16.5" style="1" customWidth="1"/>
    <col min="19" max="19" width="16.83203125" style="39" bestFit="1" customWidth="1"/>
    <col min="20" max="20" width="10" style="44" bestFit="1" customWidth="1"/>
    <col min="21" max="21" width="12.83203125" style="43" bestFit="1" customWidth="1"/>
    <col min="22" max="22" width="13" style="3" bestFit="1" customWidth="1"/>
    <col min="23" max="23" width="13.5" style="39" customWidth="1"/>
    <col min="24" max="24" width="12.6640625" style="39" customWidth="1"/>
    <col min="25" max="25" width="11.1640625" style="3" bestFit="1" customWidth="1"/>
    <col min="26" max="26" width="13" style="3" bestFit="1" customWidth="1"/>
    <col min="27" max="27" width="11" style="1" bestFit="1" customWidth="1"/>
    <col min="28" max="28" width="14.5" style="1" customWidth="1"/>
    <col min="29" max="29" width="10.5" style="1" bestFit="1" customWidth="1"/>
    <col min="30" max="30" width="7.33203125" style="1" bestFit="1" customWidth="1"/>
    <col min="31" max="31" width="8" style="1" bestFit="1" customWidth="1"/>
    <col min="32" max="32" width="8.33203125" style="1" bestFit="1" customWidth="1"/>
    <col min="33" max="33" width="9.33203125" style="1" bestFit="1" customWidth="1"/>
    <col min="34" max="34" width="8.83203125" style="1" bestFit="1" customWidth="1"/>
    <col min="35" max="35" width="9.83203125" style="1" bestFit="1" customWidth="1"/>
    <col min="36" max="36" width="9.33203125" style="1" bestFit="1" customWidth="1"/>
    <col min="37" max="37" width="10.83203125" style="1"/>
    <col min="38" max="38" width="18.5" style="1" customWidth="1"/>
    <col min="39" max="39" width="18.83203125" style="1" customWidth="1"/>
    <col min="40" max="40" width="18.5" style="1" bestFit="1" customWidth="1"/>
    <col min="41" max="41" width="18.6640625" style="1" customWidth="1"/>
    <col min="42" max="42" width="13.1640625" style="19" customWidth="1"/>
    <col min="43" max="43" width="20.5" style="1" customWidth="1"/>
    <col min="44" max="44" width="13.1640625" style="19" customWidth="1"/>
    <col min="45" max="45" width="13" style="1" bestFit="1" customWidth="1"/>
    <col min="46" max="46" width="10.83203125" style="1"/>
    <col min="47" max="77" width="10.83203125" style="40"/>
    <col min="78" max="16384" width="10.83203125" style="1"/>
  </cols>
  <sheetData>
    <row r="1" spans="1:77" x14ac:dyDescent="0.2">
      <c r="A1" s="20" t="s">
        <v>51</v>
      </c>
    </row>
    <row r="2" spans="1:77" s="4" customFormat="1" ht="65" x14ac:dyDescent="0.25">
      <c r="A2" s="34" t="s">
        <v>21</v>
      </c>
      <c r="B2" s="35" t="s">
        <v>24</v>
      </c>
      <c r="C2" s="35" t="s">
        <v>40</v>
      </c>
      <c r="D2" s="53" t="s">
        <v>42</v>
      </c>
      <c r="E2" s="49" t="s">
        <v>22</v>
      </c>
      <c r="F2" s="49" t="s">
        <v>23</v>
      </c>
      <c r="G2" s="35" t="s">
        <v>0</v>
      </c>
      <c r="H2" s="35" t="s">
        <v>1</v>
      </c>
      <c r="I2" s="35" t="s">
        <v>44</v>
      </c>
      <c r="J2" s="35" t="s">
        <v>45</v>
      </c>
      <c r="K2" s="45" t="s">
        <v>52</v>
      </c>
      <c r="L2" s="35" t="s">
        <v>46</v>
      </c>
      <c r="M2" s="35" t="s">
        <v>47</v>
      </c>
      <c r="N2" s="45" t="s">
        <v>53</v>
      </c>
      <c r="O2" s="35" t="s">
        <v>54</v>
      </c>
      <c r="P2" s="35" t="s">
        <v>55</v>
      </c>
      <c r="Q2" s="45" t="s">
        <v>56</v>
      </c>
      <c r="R2" s="35" t="s">
        <v>57</v>
      </c>
      <c r="S2" s="35" t="s">
        <v>58</v>
      </c>
      <c r="T2" s="45" t="s">
        <v>59</v>
      </c>
      <c r="U2" s="36" t="s">
        <v>60</v>
      </c>
      <c r="V2" s="36" t="s">
        <v>61</v>
      </c>
      <c r="W2" s="36" t="s">
        <v>14</v>
      </c>
      <c r="X2" s="36" t="s">
        <v>20</v>
      </c>
      <c r="Y2" s="35" t="s">
        <v>2</v>
      </c>
      <c r="Z2" s="35" t="s">
        <v>3</v>
      </c>
      <c r="AA2" s="35" t="s">
        <v>4</v>
      </c>
      <c r="AB2" s="35" t="s">
        <v>5</v>
      </c>
      <c r="AC2" s="35" t="s">
        <v>6</v>
      </c>
      <c r="AD2" s="35" t="s">
        <v>7</v>
      </c>
      <c r="AE2" s="35" t="s">
        <v>8</v>
      </c>
      <c r="AF2" s="35" t="s">
        <v>9</v>
      </c>
      <c r="AG2" s="35" t="s">
        <v>10</v>
      </c>
      <c r="AH2" s="35" t="s">
        <v>11</v>
      </c>
      <c r="AI2" s="37" t="s">
        <v>48</v>
      </c>
      <c r="AJ2" s="38" t="s">
        <v>49</v>
      </c>
      <c r="AK2" s="38" t="s">
        <v>50</v>
      </c>
      <c r="AL2" s="38" t="s">
        <v>16</v>
      </c>
      <c r="AM2" s="38" t="s">
        <v>17</v>
      </c>
      <c r="AN2" s="38" t="s">
        <v>18</v>
      </c>
      <c r="AO2" s="38" t="s">
        <v>19</v>
      </c>
      <c r="AP2" s="51" t="s">
        <v>13</v>
      </c>
      <c r="AQ2" s="38" t="s">
        <v>15</v>
      </c>
      <c r="AR2" s="49" t="s">
        <v>12</v>
      </c>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row>
    <row r="3" spans="1:77" x14ac:dyDescent="0.2">
      <c r="A3" s="20">
        <v>1</v>
      </c>
      <c r="B3" s="5" t="s">
        <v>25</v>
      </c>
      <c r="C3" s="5">
        <v>1.83</v>
      </c>
      <c r="D3" s="8">
        <v>723.13799999999992</v>
      </c>
      <c r="E3" s="56">
        <v>40.020969999999998</v>
      </c>
      <c r="F3" s="56">
        <v>-105.47956000000001</v>
      </c>
      <c r="G3" s="7">
        <v>42221</v>
      </c>
      <c r="H3" s="7">
        <v>42223</v>
      </c>
      <c r="I3" s="8">
        <v>60041.4</v>
      </c>
      <c r="J3" s="8">
        <v>21394.733333333334</v>
      </c>
      <c r="K3" s="46">
        <f t="shared" ref="K3:K33" si="0">(I3-J3)/I3</f>
        <v>0.64366698089429408</v>
      </c>
      <c r="L3" s="8">
        <v>13720.933333333334</v>
      </c>
      <c r="M3" s="8">
        <v>5176.5333333333338</v>
      </c>
      <c r="N3" s="46">
        <f t="shared" ref="N3:N33" si="1">(L3-M3)/L3</f>
        <v>0.6227273168977816</v>
      </c>
      <c r="O3" s="5">
        <v>1700.2</v>
      </c>
      <c r="P3" s="5">
        <v>1348.4</v>
      </c>
      <c r="Q3" s="46">
        <f t="shared" ref="Q3:Q33" si="2">(O3-P3)/O3</f>
        <v>0.20691683331372776</v>
      </c>
      <c r="R3" s="5">
        <v>179.8</v>
      </c>
      <c r="S3" s="5">
        <v>114.2</v>
      </c>
      <c r="T3" s="46">
        <f t="shared" ref="T3:T33" si="3">(R3-S3)/R3</f>
        <v>0.36484983314794217</v>
      </c>
      <c r="U3" s="9">
        <v>0.46971164119999997</v>
      </c>
      <c r="V3" s="9">
        <v>0.65985213598079728</v>
      </c>
      <c r="W3" s="9">
        <v>7.4626865671641864</v>
      </c>
      <c r="X3" s="9">
        <v>0.17875000000000002</v>
      </c>
      <c r="Y3" s="10">
        <v>5.81</v>
      </c>
      <c r="Z3" s="11">
        <v>0.2</v>
      </c>
      <c r="AA3" s="11">
        <v>8.4</v>
      </c>
      <c r="AB3" s="10">
        <v>1</v>
      </c>
      <c r="AC3" s="12">
        <v>9.36</v>
      </c>
      <c r="AD3" s="13">
        <v>226.8</v>
      </c>
      <c r="AE3" s="14">
        <v>7.5049999999999999</v>
      </c>
      <c r="AF3" s="15">
        <v>89.1</v>
      </c>
      <c r="AG3" s="14">
        <v>6.6029999999999998</v>
      </c>
      <c r="AH3" s="14">
        <v>3.681</v>
      </c>
      <c r="AI3" s="11">
        <v>58</v>
      </c>
      <c r="AJ3" s="11">
        <v>24</v>
      </c>
      <c r="AK3" s="16">
        <v>18</v>
      </c>
      <c r="AL3" s="17">
        <v>19.965599999999998</v>
      </c>
      <c r="AM3" s="17">
        <v>5.6708333333333325</v>
      </c>
      <c r="AN3" s="17">
        <v>2.2913043478260897E-2</v>
      </c>
      <c r="AO3" s="17">
        <v>1.3569230769230767</v>
      </c>
      <c r="AP3" s="10">
        <v>27.016269453734669</v>
      </c>
      <c r="AQ3" s="11">
        <v>30.7</v>
      </c>
      <c r="AR3" s="10">
        <v>88.000877699461469</v>
      </c>
      <c r="AS3" s="40"/>
      <c r="AT3" s="40"/>
      <c r="BX3" s="1"/>
      <c r="BY3" s="1"/>
    </row>
    <row r="4" spans="1:77" x14ac:dyDescent="0.2">
      <c r="A4" s="20">
        <v>2</v>
      </c>
      <c r="B4" s="5" t="s">
        <v>26</v>
      </c>
      <c r="C4" s="5">
        <v>1.83</v>
      </c>
      <c r="D4" s="8">
        <v>723.13799999999992</v>
      </c>
      <c r="E4" s="56">
        <v>40.012900000000002</v>
      </c>
      <c r="F4" s="56">
        <v>-105.46808</v>
      </c>
      <c r="G4" s="7">
        <v>42221</v>
      </c>
      <c r="H4" s="7">
        <v>42223</v>
      </c>
      <c r="I4" s="8">
        <v>20734.26666666667</v>
      </c>
      <c r="J4" s="8">
        <v>8238.2666666666664</v>
      </c>
      <c r="K4" s="46">
        <f t="shared" si="0"/>
        <v>0.60267383461837742</v>
      </c>
      <c r="L4" s="8">
        <v>10874.466666666667</v>
      </c>
      <c r="M4" s="8">
        <v>4644.2666666666673</v>
      </c>
      <c r="N4" s="46">
        <f t="shared" si="1"/>
        <v>0.57292005125155554</v>
      </c>
      <c r="O4" s="5">
        <v>1644.4</v>
      </c>
      <c r="P4" s="5">
        <v>1269.4000000000001</v>
      </c>
      <c r="Q4" s="46">
        <f t="shared" si="2"/>
        <v>0.22804670396497201</v>
      </c>
      <c r="R4" s="5">
        <v>141.19999999999999</v>
      </c>
      <c r="S4" s="5">
        <v>95.8</v>
      </c>
      <c r="T4" s="46">
        <f t="shared" si="3"/>
        <v>0.32152974504249288</v>
      </c>
      <c r="U4" s="9">
        <v>0.47893805140000001</v>
      </c>
      <c r="V4" s="9">
        <v>0.6563400372795144</v>
      </c>
      <c r="W4" s="9">
        <v>1.3888888888888902</v>
      </c>
      <c r="X4" s="9">
        <v>0.15500000000000003</v>
      </c>
      <c r="Y4" s="10">
        <v>5.51</v>
      </c>
      <c r="Z4" s="11">
        <v>0.1</v>
      </c>
      <c r="AA4" s="11">
        <v>4.0999999999999996</v>
      </c>
      <c r="AB4" s="10">
        <v>1</v>
      </c>
      <c r="AC4" s="14">
        <v>9.4570000000000007</v>
      </c>
      <c r="AD4" s="13">
        <v>140.69999999999999</v>
      </c>
      <c r="AE4" s="14">
        <v>3.8130000000000002</v>
      </c>
      <c r="AF4" s="15">
        <v>73.77</v>
      </c>
      <c r="AG4" s="14">
        <v>10.43</v>
      </c>
      <c r="AH4" s="14">
        <v>1.897</v>
      </c>
      <c r="AI4" s="11">
        <v>73</v>
      </c>
      <c r="AJ4" s="11">
        <v>15</v>
      </c>
      <c r="AK4" s="16">
        <v>12</v>
      </c>
      <c r="AL4" s="17">
        <v>9.4361999999999995</v>
      </c>
      <c r="AM4" s="17">
        <v>1.35175</v>
      </c>
      <c r="AN4" s="17">
        <v>5.3913043478260869E-3</v>
      </c>
      <c r="AO4" s="17">
        <v>0.62161538461538468</v>
      </c>
      <c r="AP4" s="10">
        <v>11.41495668896321</v>
      </c>
      <c r="AQ4" s="11">
        <v>13.6</v>
      </c>
      <c r="AR4" s="10">
        <v>83.933505065905962</v>
      </c>
      <c r="AS4" s="40"/>
      <c r="AT4" s="40"/>
      <c r="BX4" s="1"/>
      <c r="BY4" s="1"/>
    </row>
    <row r="5" spans="1:77" x14ac:dyDescent="0.2">
      <c r="A5" s="20">
        <v>3</v>
      </c>
      <c r="B5" s="5" t="s">
        <v>26</v>
      </c>
      <c r="C5" s="5">
        <v>1.83</v>
      </c>
      <c r="D5" s="8">
        <v>723.13799999999992</v>
      </c>
      <c r="E5" s="56">
        <v>40.012900000000002</v>
      </c>
      <c r="F5" s="56">
        <v>-105.46808</v>
      </c>
      <c r="G5" s="7">
        <v>42221</v>
      </c>
      <c r="H5" s="7">
        <v>42223</v>
      </c>
      <c r="I5" s="8">
        <v>54291.733333333337</v>
      </c>
      <c r="J5" s="8">
        <v>26440.6</v>
      </c>
      <c r="K5" s="46">
        <f t="shared" si="0"/>
        <v>0.51299031405640649</v>
      </c>
      <c r="L5" s="8">
        <v>65091.866666666676</v>
      </c>
      <c r="M5" s="8">
        <v>24847.866666666665</v>
      </c>
      <c r="N5" s="46">
        <f t="shared" si="1"/>
        <v>0.61826464750332366</v>
      </c>
      <c r="O5" s="5">
        <v>1334.8</v>
      </c>
      <c r="P5" s="5">
        <v>1181.5999999999999</v>
      </c>
      <c r="Q5" s="46">
        <f t="shared" si="2"/>
        <v>0.11477374887623618</v>
      </c>
      <c r="R5" s="5">
        <v>125.6</v>
      </c>
      <c r="S5" s="5">
        <v>123.2</v>
      </c>
      <c r="T5" s="46">
        <f t="shared" si="3"/>
        <v>1.9108280254777003E-2</v>
      </c>
      <c r="U5" s="9">
        <v>0.4062423195999999</v>
      </c>
      <c r="V5" s="9">
        <v>0.44242170220945454</v>
      </c>
      <c r="W5" s="9">
        <v>5.8823529411764763</v>
      </c>
      <c r="X5" s="9">
        <v>0.16000000000000003</v>
      </c>
      <c r="Y5" s="10">
        <v>4.96</v>
      </c>
      <c r="Z5" s="11">
        <v>0.2</v>
      </c>
      <c r="AA5" s="11">
        <v>9.4</v>
      </c>
      <c r="AB5" s="10">
        <v>0.84</v>
      </c>
      <c r="AC5" s="15">
        <v>15.25</v>
      </c>
      <c r="AD5" s="13">
        <v>258</v>
      </c>
      <c r="AE5" s="14">
        <v>8.7289999999999992</v>
      </c>
      <c r="AF5" s="13">
        <v>186.6</v>
      </c>
      <c r="AG5" s="15">
        <v>49.92</v>
      </c>
      <c r="AH5" s="14">
        <v>1.738</v>
      </c>
      <c r="AI5" s="11">
        <v>68</v>
      </c>
      <c r="AJ5" s="11">
        <v>18</v>
      </c>
      <c r="AK5" s="16">
        <v>14</v>
      </c>
      <c r="AL5" s="17">
        <v>13.5168</v>
      </c>
      <c r="AM5" s="17">
        <v>3.3399166666666664</v>
      </c>
      <c r="AN5" s="17">
        <v>8.2173913043478153E-3</v>
      </c>
      <c r="AO5" s="17">
        <v>1.3027692307692307</v>
      </c>
      <c r="AP5" s="10">
        <v>18.167703288740245</v>
      </c>
      <c r="AQ5" s="11">
        <v>27.4</v>
      </c>
      <c r="AR5" s="10">
        <v>66.305486455256371</v>
      </c>
      <c r="AS5" s="40"/>
      <c r="AT5" s="40"/>
      <c r="BX5" s="1"/>
      <c r="BY5" s="1"/>
    </row>
    <row r="6" spans="1:77" x14ac:dyDescent="0.2">
      <c r="A6" s="20">
        <v>4</v>
      </c>
      <c r="B6" s="5" t="s">
        <v>26</v>
      </c>
      <c r="C6" s="5">
        <v>1.83</v>
      </c>
      <c r="D6" s="8">
        <v>723.13799999999992</v>
      </c>
      <c r="E6" s="56">
        <v>40.011719999999997</v>
      </c>
      <c r="F6" s="56">
        <v>-105.34331</v>
      </c>
      <c r="G6" s="7">
        <v>42221</v>
      </c>
      <c r="H6" s="7">
        <v>42223</v>
      </c>
      <c r="I6" s="8">
        <v>65010.46666666666</v>
      </c>
      <c r="J6" s="8">
        <v>34259</v>
      </c>
      <c r="K6" s="46">
        <f t="shared" si="0"/>
        <v>0.47302331829643834</v>
      </c>
      <c r="L6" s="8">
        <v>39413.4</v>
      </c>
      <c r="M6" s="8">
        <v>21309.066666666669</v>
      </c>
      <c r="N6" s="46">
        <f t="shared" si="1"/>
        <v>0.45934462221816263</v>
      </c>
      <c r="O6" s="5">
        <v>1165.2</v>
      </c>
      <c r="P6" s="5">
        <v>1065.4000000000001</v>
      </c>
      <c r="Q6" s="46">
        <f t="shared" si="2"/>
        <v>8.5650532097493945E-2</v>
      </c>
      <c r="R6" s="5">
        <v>156</v>
      </c>
      <c r="S6" s="5">
        <v>135.80000000000001</v>
      </c>
      <c r="T6" s="46">
        <f t="shared" si="3"/>
        <v>0.12948717948717942</v>
      </c>
      <c r="U6" s="9">
        <v>0.3673908212</v>
      </c>
      <c r="V6" s="9">
        <v>0.44627730176554942</v>
      </c>
      <c r="W6" s="9">
        <v>8.9552238805970248</v>
      </c>
      <c r="X6" s="9">
        <v>0.15624999999999994</v>
      </c>
      <c r="Y6" s="10">
        <v>4.84</v>
      </c>
      <c r="Z6" s="11">
        <v>0.2</v>
      </c>
      <c r="AA6" s="10">
        <v>16</v>
      </c>
      <c r="AB6" s="10">
        <v>1.8</v>
      </c>
      <c r="AC6" s="15">
        <v>29.83</v>
      </c>
      <c r="AD6" s="13">
        <v>330.9</v>
      </c>
      <c r="AE6" s="15">
        <v>17.59</v>
      </c>
      <c r="AF6" s="13">
        <v>289.2</v>
      </c>
      <c r="AG6" s="15">
        <v>40.11</v>
      </c>
      <c r="AH6" s="14">
        <v>2.0379999999999998</v>
      </c>
      <c r="AI6" s="11">
        <v>72</v>
      </c>
      <c r="AJ6" s="11">
        <v>14</v>
      </c>
      <c r="AK6" s="16">
        <v>14</v>
      </c>
      <c r="AL6" s="17">
        <v>17.387499999999999</v>
      </c>
      <c r="AM6" s="17">
        <v>5.3306666666666658</v>
      </c>
      <c r="AN6" s="17">
        <v>1.843478260869566E-2</v>
      </c>
      <c r="AO6" s="17">
        <v>1.7859487179487181</v>
      </c>
      <c r="AP6" s="10">
        <v>24.522550167224079</v>
      </c>
      <c r="AQ6" s="11">
        <v>43.8</v>
      </c>
      <c r="AR6" s="10">
        <v>55.987557459415704</v>
      </c>
      <c r="AS6" s="40"/>
      <c r="AT6" s="40"/>
      <c r="BX6" s="1"/>
      <c r="BY6" s="1"/>
    </row>
    <row r="7" spans="1:77" x14ac:dyDescent="0.2">
      <c r="A7" s="20">
        <v>5</v>
      </c>
      <c r="B7" s="5" t="s">
        <v>27</v>
      </c>
      <c r="C7" s="5">
        <v>10.8</v>
      </c>
      <c r="D7" s="8">
        <v>524.76400000000001</v>
      </c>
      <c r="E7" s="56">
        <v>39.99944</v>
      </c>
      <c r="F7" s="56">
        <v>-105.21487</v>
      </c>
      <c r="G7" s="7">
        <v>42221</v>
      </c>
      <c r="H7" s="7">
        <v>42223</v>
      </c>
      <c r="I7" s="8">
        <v>38612.800000000003</v>
      </c>
      <c r="J7" s="8">
        <v>27938.933333333331</v>
      </c>
      <c r="K7" s="46">
        <f t="shared" si="0"/>
        <v>0.2764333761516044</v>
      </c>
      <c r="L7" s="8">
        <v>8982.4666666666653</v>
      </c>
      <c r="M7" s="8">
        <v>7001.6</v>
      </c>
      <c r="N7" s="46">
        <f t="shared" si="1"/>
        <v>0.22052591344619502</v>
      </c>
      <c r="O7" s="5">
        <v>1668.6</v>
      </c>
      <c r="P7" s="5">
        <v>1470.4</v>
      </c>
      <c r="Q7" s="46">
        <f t="shared" si="2"/>
        <v>0.11878221263334522</v>
      </c>
      <c r="R7" s="5">
        <v>168</v>
      </c>
      <c r="S7" s="5">
        <v>136</v>
      </c>
      <c r="T7" s="46">
        <f t="shared" si="3"/>
        <v>0.19047619047619047</v>
      </c>
      <c r="U7" s="9">
        <v>0.43899573079999998</v>
      </c>
      <c r="V7" s="9">
        <v>0.59461828125847949</v>
      </c>
      <c r="W7" s="9">
        <v>4.2253521126760605</v>
      </c>
      <c r="X7" s="9">
        <v>9.1249999999999998E-2</v>
      </c>
      <c r="Y7" s="10">
        <v>5.89</v>
      </c>
      <c r="Z7" s="11">
        <v>0.2</v>
      </c>
      <c r="AA7" s="11">
        <v>5.9</v>
      </c>
      <c r="AB7" s="10">
        <v>1.7</v>
      </c>
      <c r="AC7" s="15">
        <v>10.27</v>
      </c>
      <c r="AD7" s="13">
        <v>154.80000000000001</v>
      </c>
      <c r="AE7" s="14">
        <v>4.6340000000000003</v>
      </c>
      <c r="AF7" s="13">
        <v>119.9</v>
      </c>
      <c r="AG7" s="14">
        <v>5.5739999999999998</v>
      </c>
      <c r="AH7" s="14">
        <v>5.65</v>
      </c>
      <c r="AI7" s="11">
        <v>58</v>
      </c>
      <c r="AJ7" s="11">
        <v>27</v>
      </c>
      <c r="AK7" s="16">
        <v>15</v>
      </c>
      <c r="AL7" s="17">
        <v>14.549849999999999</v>
      </c>
      <c r="AM7" s="17">
        <v>4.0645000000000007</v>
      </c>
      <c r="AN7" s="17">
        <v>1.7347826086956508E-2</v>
      </c>
      <c r="AO7" s="17">
        <v>0.82869230769230773</v>
      </c>
      <c r="AP7" s="10">
        <v>19.460390133779267</v>
      </c>
      <c r="AQ7" s="11">
        <v>20.399999999999999</v>
      </c>
      <c r="AR7" s="10">
        <v>95.394069283231715</v>
      </c>
      <c r="AS7" s="40"/>
      <c r="AT7" s="40"/>
      <c r="BX7" s="1"/>
      <c r="BY7" s="1"/>
    </row>
    <row r="8" spans="1:77" x14ac:dyDescent="0.2">
      <c r="A8" s="20">
        <v>6</v>
      </c>
      <c r="B8" s="5" t="s">
        <v>27</v>
      </c>
      <c r="C8" s="5">
        <v>10.8</v>
      </c>
      <c r="D8" s="8">
        <v>524.76400000000001</v>
      </c>
      <c r="E8" s="56">
        <v>40.114579999999997</v>
      </c>
      <c r="F8" s="56">
        <v>-105.21031000000001</v>
      </c>
      <c r="G8" s="7">
        <v>42221</v>
      </c>
      <c r="H8" s="7">
        <v>42223</v>
      </c>
      <c r="I8" s="8">
        <v>78173.866666666669</v>
      </c>
      <c r="J8" s="8">
        <v>49083.866666666661</v>
      </c>
      <c r="K8" s="46">
        <f t="shared" si="0"/>
        <v>0.37211924189498974</v>
      </c>
      <c r="L8" s="8">
        <v>24949.533333333333</v>
      </c>
      <c r="M8" s="8">
        <v>14558.733333333334</v>
      </c>
      <c r="N8" s="46">
        <f t="shared" si="1"/>
        <v>0.41647271959662568</v>
      </c>
      <c r="O8" s="5">
        <v>1539.2</v>
      </c>
      <c r="P8" s="5">
        <v>1494</v>
      </c>
      <c r="Q8" s="46">
        <f t="shared" si="2"/>
        <v>2.9365904365904395E-2</v>
      </c>
      <c r="R8" s="5">
        <v>189.8</v>
      </c>
      <c r="S8" s="5">
        <v>162.6</v>
      </c>
      <c r="T8" s="46">
        <f t="shared" si="3"/>
        <v>0.14330874604847216</v>
      </c>
      <c r="U8" s="9">
        <v>0.41449373439999998</v>
      </c>
      <c r="V8" s="9">
        <v>0.5043202029825784</v>
      </c>
      <c r="W8" s="9">
        <v>4.28571428571429</v>
      </c>
      <c r="X8" s="9">
        <v>0.12125000000000002</v>
      </c>
      <c r="Y8" s="10">
        <v>7.31</v>
      </c>
      <c r="Z8" s="11">
        <v>0.4</v>
      </c>
      <c r="AA8" s="11">
        <v>7.2</v>
      </c>
      <c r="AB8" s="10">
        <v>1.8</v>
      </c>
      <c r="AC8" s="15">
        <v>13.26</v>
      </c>
      <c r="AD8" s="13">
        <v>465.4</v>
      </c>
      <c r="AE8" s="14">
        <v>4.1539999999999999</v>
      </c>
      <c r="AF8" s="15">
        <v>11.94</v>
      </c>
      <c r="AG8" s="15">
        <v>11.3</v>
      </c>
      <c r="AH8" s="14">
        <v>2.5179999999999998</v>
      </c>
      <c r="AI8" s="11">
        <v>40</v>
      </c>
      <c r="AJ8" s="11">
        <v>36</v>
      </c>
      <c r="AK8" s="16">
        <v>24</v>
      </c>
      <c r="AL8" s="17">
        <v>23.127500000000001</v>
      </c>
      <c r="AM8" s="17">
        <v>5.4788333333333332</v>
      </c>
      <c r="AN8" s="17">
        <v>5.4782608695652102E-3</v>
      </c>
      <c r="AO8" s="17">
        <v>2.1025641025641026</v>
      </c>
      <c r="AP8" s="10">
        <v>30.714375696767004</v>
      </c>
      <c r="AQ8" s="11">
        <v>21.6</v>
      </c>
      <c r="AR8" s="10">
        <v>142.19618378132873</v>
      </c>
      <c r="AS8" s="40"/>
      <c r="AT8" s="40"/>
      <c r="BX8" s="1"/>
      <c r="BY8" s="1"/>
    </row>
    <row r="9" spans="1:77" x14ac:dyDescent="0.2">
      <c r="A9" s="20">
        <v>7</v>
      </c>
      <c r="B9" s="5" t="s">
        <v>28</v>
      </c>
      <c r="C9" s="5">
        <v>10.8</v>
      </c>
      <c r="D9" s="8">
        <v>524.76400000000001</v>
      </c>
      <c r="E9" s="56">
        <v>40.114579999999997</v>
      </c>
      <c r="F9" s="56">
        <v>-105.21031000000001</v>
      </c>
      <c r="G9" s="7">
        <v>42221</v>
      </c>
      <c r="H9" s="7">
        <v>42223</v>
      </c>
      <c r="I9" s="8">
        <v>37493.866666666661</v>
      </c>
      <c r="J9" s="8">
        <v>39333.466666666667</v>
      </c>
      <c r="K9" s="46">
        <f t="shared" si="0"/>
        <v>-4.9064024693816752E-2</v>
      </c>
      <c r="L9" s="8">
        <v>25415.73333333333</v>
      </c>
      <c r="M9" s="8">
        <v>18563.2</v>
      </c>
      <c r="N9" s="46">
        <f t="shared" si="1"/>
        <v>0.26961776957055461</v>
      </c>
      <c r="O9" s="5">
        <v>1324.2</v>
      </c>
      <c r="P9" s="5">
        <v>1304.4000000000001</v>
      </c>
      <c r="Q9" s="46">
        <f t="shared" si="2"/>
        <v>1.4952424105120038E-2</v>
      </c>
      <c r="R9" s="5">
        <v>103.4</v>
      </c>
      <c r="S9" s="5">
        <v>109.6</v>
      </c>
      <c r="T9" s="46">
        <f t="shared" si="3"/>
        <v>-5.9961315280464104E-2</v>
      </c>
      <c r="U9" s="9">
        <v>0.40924790980000003</v>
      </c>
      <c r="V9" s="9">
        <v>0.49331874853991381</v>
      </c>
      <c r="W9" s="9">
        <v>8.8235294117647154</v>
      </c>
      <c r="X9" s="9">
        <v>6.1249999999999971E-2</v>
      </c>
      <c r="Y9" s="10">
        <v>7.66</v>
      </c>
      <c r="Z9" s="11">
        <v>0.9</v>
      </c>
      <c r="AA9" s="11">
        <v>7.5</v>
      </c>
      <c r="AB9" s="10">
        <v>47.1</v>
      </c>
      <c r="AC9" s="15">
        <v>24.9</v>
      </c>
      <c r="AD9" s="13">
        <v>674.5</v>
      </c>
      <c r="AE9" s="14">
        <v>3.1120000000000001</v>
      </c>
      <c r="AF9" s="15">
        <v>28.6</v>
      </c>
      <c r="AG9" s="14">
        <v>4.298</v>
      </c>
      <c r="AH9" s="14">
        <v>4.5940000000000003</v>
      </c>
      <c r="AI9" s="11">
        <v>72</v>
      </c>
      <c r="AJ9" s="11">
        <v>15</v>
      </c>
      <c r="AK9" s="16">
        <v>13</v>
      </c>
      <c r="AL9" s="17">
        <v>34.202500000000001</v>
      </c>
      <c r="AM9" s="17">
        <v>6.6072500000000005</v>
      </c>
      <c r="AN9" s="17">
        <v>4.2652173913043517E-2</v>
      </c>
      <c r="AO9" s="17">
        <v>3.0787179487179488</v>
      </c>
      <c r="AP9" s="10">
        <v>43.931120122630993</v>
      </c>
      <c r="AQ9" s="11">
        <v>25.3</v>
      </c>
      <c r="AR9" s="10">
        <v>173.64079099854146</v>
      </c>
      <c r="AS9" s="40"/>
      <c r="AT9" s="40"/>
      <c r="BX9" s="1"/>
      <c r="BY9" s="1"/>
    </row>
    <row r="10" spans="1:77" x14ac:dyDescent="0.2">
      <c r="A10" s="20">
        <v>8</v>
      </c>
      <c r="B10" s="5" t="s">
        <v>28</v>
      </c>
      <c r="C10" s="5">
        <v>10.8</v>
      </c>
      <c r="D10" s="8">
        <v>524.76400000000001</v>
      </c>
      <c r="E10" s="56">
        <v>40.114579999999997</v>
      </c>
      <c r="F10" s="56">
        <v>-105.21031000000001</v>
      </c>
      <c r="G10" s="7">
        <v>42221</v>
      </c>
      <c r="H10" s="7">
        <v>42223</v>
      </c>
      <c r="I10" s="8">
        <v>49263.8</v>
      </c>
      <c r="J10" s="8">
        <v>52335.6</v>
      </c>
      <c r="K10" s="46">
        <f t="shared" si="0"/>
        <v>-6.2354101794826942E-2</v>
      </c>
      <c r="L10" s="8">
        <v>12871.866666666667</v>
      </c>
      <c r="M10" s="8">
        <v>11554.8</v>
      </c>
      <c r="N10" s="46">
        <f t="shared" si="1"/>
        <v>0.10232134163395111</v>
      </c>
      <c r="O10" s="5">
        <v>1110.4000000000001</v>
      </c>
      <c r="P10" s="5">
        <v>1164.4000000000001</v>
      </c>
      <c r="Q10" s="46">
        <f t="shared" si="2"/>
        <v>-4.863112391930835E-2</v>
      </c>
      <c r="R10" s="5">
        <v>120.8</v>
      </c>
      <c r="S10" s="5">
        <v>116.2</v>
      </c>
      <c r="T10" s="46">
        <f t="shared" si="3"/>
        <v>3.8079470198675448E-2</v>
      </c>
      <c r="U10" s="9">
        <v>0.43731607219999996</v>
      </c>
      <c r="V10" s="9">
        <v>0.50550173464437331</v>
      </c>
      <c r="W10" s="9">
        <v>2.7777777777777803</v>
      </c>
      <c r="X10" s="9">
        <v>0.06</v>
      </c>
      <c r="Y10" s="18">
        <v>7.79</v>
      </c>
      <c r="Z10" s="16">
        <v>2.4</v>
      </c>
      <c r="AA10" s="16">
        <v>6.7</v>
      </c>
      <c r="AB10" s="18">
        <v>41</v>
      </c>
      <c r="AC10" s="15">
        <v>84.51</v>
      </c>
      <c r="AD10" s="13">
        <v>1108</v>
      </c>
      <c r="AE10" s="14">
        <v>7.6529999999999996</v>
      </c>
      <c r="AF10" s="15">
        <v>31.46</v>
      </c>
      <c r="AG10" s="15">
        <v>20.22</v>
      </c>
      <c r="AH10" s="14">
        <v>4.5430000000000001</v>
      </c>
      <c r="AI10" s="11">
        <v>52</v>
      </c>
      <c r="AJ10" s="11">
        <v>17</v>
      </c>
      <c r="AK10" s="16">
        <v>31</v>
      </c>
      <c r="AL10" s="17">
        <v>28.683499999999999</v>
      </c>
      <c r="AM10" s="17">
        <v>7.3433333333333328</v>
      </c>
      <c r="AN10" s="17">
        <v>0.42913043478260865</v>
      </c>
      <c r="AO10" s="17">
        <v>3.8838461538461537</v>
      </c>
      <c r="AP10" s="10">
        <v>40.339809921962086</v>
      </c>
      <c r="AQ10" s="16">
        <v>22.2</v>
      </c>
      <c r="AR10" s="10">
        <v>181.71085550433372</v>
      </c>
      <c r="AS10" s="40"/>
      <c r="AT10" s="40"/>
      <c r="BX10" s="1"/>
      <c r="BY10" s="1"/>
    </row>
    <row r="11" spans="1:77" x14ac:dyDescent="0.2">
      <c r="A11" s="20">
        <v>9</v>
      </c>
      <c r="B11" s="5" t="s">
        <v>29</v>
      </c>
      <c r="C11" s="5">
        <v>10.8</v>
      </c>
      <c r="D11" s="8">
        <v>524.76400000000001</v>
      </c>
      <c r="E11" s="56">
        <v>40.011800000000001</v>
      </c>
      <c r="F11" s="56">
        <v>-105.27211</v>
      </c>
      <c r="G11" s="7">
        <v>42221</v>
      </c>
      <c r="H11" s="7">
        <v>42223</v>
      </c>
      <c r="I11" s="8">
        <v>37961.599999999999</v>
      </c>
      <c r="J11" s="8">
        <v>24537.466666666667</v>
      </c>
      <c r="K11" s="46">
        <f t="shared" si="0"/>
        <v>0.35362401303773633</v>
      </c>
      <c r="L11" s="8">
        <v>11255.199999999999</v>
      </c>
      <c r="M11" s="8">
        <v>8347.2000000000007</v>
      </c>
      <c r="N11" s="46">
        <f t="shared" si="1"/>
        <v>0.25836946478072342</v>
      </c>
      <c r="O11" s="5">
        <v>1639.25</v>
      </c>
      <c r="P11" s="5">
        <v>1406</v>
      </c>
      <c r="Q11" s="46">
        <f t="shared" si="2"/>
        <v>0.14229068171419856</v>
      </c>
      <c r="R11" s="5">
        <v>152</v>
      </c>
      <c r="S11" s="5">
        <v>136.5</v>
      </c>
      <c r="T11" s="46">
        <f t="shared" si="3"/>
        <v>0.10197368421052631</v>
      </c>
      <c r="U11" s="9">
        <v>0.43492426325</v>
      </c>
      <c r="V11" s="9">
        <v>0.56947833664648428</v>
      </c>
      <c r="W11" s="9">
        <v>5.8823529411764763</v>
      </c>
      <c r="X11" s="9">
        <v>0.13625000000000004</v>
      </c>
      <c r="Y11" s="18">
        <v>6.97</v>
      </c>
      <c r="Z11" s="16">
        <v>0.5</v>
      </c>
      <c r="AA11" s="16">
        <v>10.3</v>
      </c>
      <c r="AB11" s="18">
        <v>2.2000000000000002</v>
      </c>
      <c r="AC11" s="15">
        <v>31.42</v>
      </c>
      <c r="AD11" s="13">
        <v>546.20000000000005</v>
      </c>
      <c r="AE11" s="15">
        <v>23.15</v>
      </c>
      <c r="AF11" s="15">
        <v>61.12</v>
      </c>
      <c r="AG11" s="14">
        <v>4.8339999999999996</v>
      </c>
      <c r="AH11" s="14">
        <v>7.3979999999999997</v>
      </c>
      <c r="AI11" s="11">
        <v>53</v>
      </c>
      <c r="AJ11" s="11">
        <v>29</v>
      </c>
      <c r="AK11" s="16">
        <v>18</v>
      </c>
      <c r="AL11" s="17">
        <v>27.687000000000001</v>
      </c>
      <c r="AM11" s="17">
        <v>4.9909166666666671</v>
      </c>
      <c r="AN11" s="17">
        <v>2.0086956521739141E-2</v>
      </c>
      <c r="AO11" s="17">
        <v>2.36</v>
      </c>
      <c r="AP11" s="10">
        <v>35.058003623188405</v>
      </c>
      <c r="AQ11" s="16">
        <v>29.5</v>
      </c>
      <c r="AR11" s="10">
        <v>118.84069024809629</v>
      </c>
      <c r="AS11" s="40"/>
      <c r="AT11" s="40"/>
      <c r="BX11" s="1"/>
      <c r="BY11" s="1"/>
    </row>
    <row r="12" spans="1:77" x14ac:dyDescent="0.2">
      <c r="A12" s="20">
        <v>10</v>
      </c>
      <c r="B12" s="5" t="s">
        <v>30</v>
      </c>
      <c r="C12" s="5">
        <v>10.8</v>
      </c>
      <c r="D12" s="8">
        <v>524.76400000000001</v>
      </c>
      <c r="E12" s="56">
        <v>40.009639999999997</v>
      </c>
      <c r="F12" s="56">
        <v>-105.27558000000001</v>
      </c>
      <c r="G12" s="7">
        <v>42221</v>
      </c>
      <c r="H12" s="7">
        <v>42223</v>
      </c>
      <c r="I12" s="8">
        <v>49050</v>
      </c>
      <c r="J12" s="8">
        <v>55672.733333333337</v>
      </c>
      <c r="K12" s="46">
        <f t="shared" si="0"/>
        <v>-0.13502004757050637</v>
      </c>
      <c r="L12" s="8">
        <v>8847.2666666666664</v>
      </c>
      <c r="M12" s="8">
        <v>12515.333333333334</v>
      </c>
      <c r="N12" s="46">
        <f t="shared" si="1"/>
        <v>-0.41459885915800748</v>
      </c>
      <c r="O12" s="5">
        <v>1263.4000000000001</v>
      </c>
      <c r="P12" s="5">
        <v>1273.5999999999999</v>
      </c>
      <c r="Q12" s="46">
        <f t="shared" si="2"/>
        <v>-8.0734525882537739E-3</v>
      </c>
      <c r="R12" s="5">
        <v>143.19999999999999</v>
      </c>
      <c r="S12" s="5">
        <v>140.80000000000001</v>
      </c>
      <c r="T12" s="46">
        <f t="shared" si="3"/>
        <v>1.6759776536312693E-2</v>
      </c>
      <c r="U12" s="9">
        <v>0.3641416448</v>
      </c>
      <c r="V12" s="9">
        <v>0.49513354860143854</v>
      </c>
      <c r="W12" s="9">
        <v>35.185185185185176</v>
      </c>
      <c r="X12" s="9">
        <v>0.15999999999999998</v>
      </c>
      <c r="Y12" s="10">
        <v>6.11</v>
      </c>
      <c r="Z12" s="11">
        <v>0.9</v>
      </c>
      <c r="AA12" s="11">
        <v>17.399999999999999</v>
      </c>
      <c r="AB12" s="10">
        <v>61.7</v>
      </c>
      <c r="AC12" s="15">
        <v>18.649999999999999</v>
      </c>
      <c r="AD12" s="13">
        <v>411.9</v>
      </c>
      <c r="AE12" s="14">
        <v>8.1590000000000007</v>
      </c>
      <c r="AF12" s="13">
        <v>151.1</v>
      </c>
      <c r="AG12" s="14">
        <v>0.57799999999999996</v>
      </c>
      <c r="AH12" s="14">
        <v>5.1959999999999997</v>
      </c>
      <c r="AI12" s="11">
        <v>44</v>
      </c>
      <c r="AJ12" s="11">
        <v>34</v>
      </c>
      <c r="AK12" s="16">
        <v>22</v>
      </c>
      <c r="AL12" s="17">
        <v>26.279999999999998</v>
      </c>
      <c r="AM12" s="17">
        <v>6.254833333333333</v>
      </c>
      <c r="AN12" s="17">
        <v>9.0434782608695641E-2</v>
      </c>
      <c r="AO12" s="17">
        <v>2.2156410256410255</v>
      </c>
      <c r="AP12" s="10">
        <v>34.840909141583055</v>
      </c>
      <c r="AQ12" s="11">
        <v>31.4</v>
      </c>
      <c r="AR12" s="10">
        <v>110.9583093680989</v>
      </c>
      <c r="AS12" s="40"/>
      <c r="AT12" s="40"/>
      <c r="BX12" s="1"/>
      <c r="BY12" s="1"/>
    </row>
    <row r="13" spans="1:77" x14ac:dyDescent="0.2">
      <c r="A13" s="20">
        <v>11</v>
      </c>
      <c r="B13" s="5" t="s">
        <v>31</v>
      </c>
      <c r="C13" s="5">
        <v>10.8</v>
      </c>
      <c r="D13" s="8">
        <v>1037.8439999999998</v>
      </c>
      <c r="E13" s="56">
        <v>37.207850000000001</v>
      </c>
      <c r="F13" s="56">
        <v>-80.389629999999997</v>
      </c>
      <c r="G13" s="7">
        <v>42239</v>
      </c>
      <c r="H13" s="7">
        <v>42241</v>
      </c>
      <c r="I13" s="8">
        <v>43020.866666666669</v>
      </c>
      <c r="J13" s="8">
        <v>23415.333333333336</v>
      </c>
      <c r="K13" s="46">
        <f t="shared" si="0"/>
        <v>0.4557214870923102</v>
      </c>
      <c r="L13" s="8">
        <v>3465.5999999999995</v>
      </c>
      <c r="M13" s="8">
        <v>1891.7333333333331</v>
      </c>
      <c r="N13" s="46">
        <f t="shared" si="1"/>
        <v>0.4541397353031702</v>
      </c>
      <c r="O13" s="5">
        <v>1651</v>
      </c>
      <c r="P13" s="5">
        <v>947</v>
      </c>
      <c r="Q13" s="46">
        <f t="shared" si="2"/>
        <v>0.42640823743185946</v>
      </c>
      <c r="R13" s="5">
        <v>120.4</v>
      </c>
      <c r="S13" s="5">
        <v>57.25</v>
      </c>
      <c r="T13" s="46">
        <f t="shared" si="3"/>
        <v>0.52450166112956809</v>
      </c>
      <c r="U13" s="9">
        <v>0.57570023439999995</v>
      </c>
      <c r="V13" s="9">
        <v>0.79083831985589503</v>
      </c>
      <c r="W13" s="9">
        <v>16.129032258064534</v>
      </c>
      <c r="X13" s="9">
        <v>0.10499999999999998</v>
      </c>
      <c r="Y13" s="10">
        <v>5.45</v>
      </c>
      <c r="Z13" s="11">
        <v>0.4</v>
      </c>
      <c r="AA13" s="11">
        <v>6.5</v>
      </c>
      <c r="AB13" s="10">
        <v>13.7</v>
      </c>
      <c r="AC13" s="15">
        <v>14.08</v>
      </c>
      <c r="AD13" s="15">
        <v>87.18</v>
      </c>
      <c r="AE13" s="14">
        <v>3.4409999999999998</v>
      </c>
      <c r="AF13" s="15">
        <v>89.62</v>
      </c>
      <c r="AG13" s="14">
        <v>6.3840000000000003</v>
      </c>
      <c r="AH13" s="14">
        <v>3.1640000000000001</v>
      </c>
      <c r="AI13" s="11">
        <v>28</v>
      </c>
      <c r="AJ13" s="11">
        <v>36</v>
      </c>
      <c r="AK13" s="16">
        <v>36</v>
      </c>
      <c r="AL13" s="17">
        <v>6.5842000000000001</v>
      </c>
      <c r="AM13" s="17">
        <v>2.3958333333333335</v>
      </c>
      <c r="AN13" s="17">
        <v>7.2173913043478144E-3</v>
      </c>
      <c r="AO13" s="17">
        <v>0.40017948717948715</v>
      </c>
      <c r="AP13" s="10">
        <v>9.3874302118171684</v>
      </c>
      <c r="AQ13" s="10">
        <v>13</v>
      </c>
      <c r="AR13" s="10">
        <v>72.211001629362841</v>
      </c>
      <c r="AS13" s="40"/>
      <c r="AT13" s="40"/>
      <c r="BX13" s="1"/>
      <c r="BY13" s="1"/>
    </row>
    <row r="14" spans="1:77" x14ac:dyDescent="0.2">
      <c r="A14" s="20">
        <v>12</v>
      </c>
      <c r="B14" s="5" t="s">
        <v>32</v>
      </c>
      <c r="C14" s="5">
        <v>10.8</v>
      </c>
      <c r="D14" s="8">
        <v>1037.8439999999998</v>
      </c>
      <c r="E14" s="56">
        <v>37.207949999999997</v>
      </c>
      <c r="F14" s="56">
        <v>-80.390529999999998</v>
      </c>
      <c r="G14" s="7">
        <v>42239</v>
      </c>
      <c r="H14" s="7">
        <v>42241</v>
      </c>
      <c r="I14" s="8">
        <v>23324</v>
      </c>
      <c r="J14" s="8">
        <v>4876.6000000000004</v>
      </c>
      <c r="K14" s="46">
        <f t="shared" si="0"/>
        <v>0.79091922483279031</v>
      </c>
      <c r="L14" s="8">
        <v>18626.866666666669</v>
      </c>
      <c r="M14" s="8">
        <v>2144.1333333333332</v>
      </c>
      <c r="N14" s="46">
        <f t="shared" si="1"/>
        <v>0.88489028392680114</v>
      </c>
      <c r="O14" s="5">
        <v>863</v>
      </c>
      <c r="P14" s="5">
        <v>760.8</v>
      </c>
      <c r="Q14" s="46">
        <f t="shared" si="2"/>
        <v>0.11842410196987259</v>
      </c>
      <c r="R14" s="5">
        <v>88</v>
      </c>
      <c r="S14" s="5">
        <v>90.2</v>
      </c>
      <c r="T14" s="46">
        <f t="shared" si="3"/>
        <v>-2.5000000000000033E-2</v>
      </c>
      <c r="U14" s="9">
        <v>0.42666067719999995</v>
      </c>
      <c r="V14" s="9">
        <v>0.49065635944905334</v>
      </c>
      <c r="W14" s="9">
        <v>7.4626865671641864</v>
      </c>
      <c r="X14" s="9">
        <v>8.6249999999999993E-2</v>
      </c>
      <c r="Y14" s="10">
        <v>4.2699999999999996</v>
      </c>
      <c r="Z14" s="11">
        <v>0.3</v>
      </c>
      <c r="AA14" s="11">
        <v>4.5999999999999996</v>
      </c>
      <c r="AB14" s="10">
        <v>1</v>
      </c>
      <c r="AC14" s="15">
        <v>21.32</v>
      </c>
      <c r="AD14" s="15">
        <v>66.55</v>
      </c>
      <c r="AE14" s="14">
        <v>2.649</v>
      </c>
      <c r="AF14" s="13">
        <v>217.4</v>
      </c>
      <c r="AG14" s="14">
        <v>9.1069999999999993</v>
      </c>
      <c r="AH14" s="14">
        <v>2.3050000000000002</v>
      </c>
      <c r="AI14" s="11">
        <v>48</v>
      </c>
      <c r="AJ14" s="11">
        <v>30</v>
      </c>
      <c r="AK14" s="16">
        <v>22</v>
      </c>
      <c r="AL14" s="17">
        <v>1.0621</v>
      </c>
      <c r="AM14" s="17">
        <v>0.8524166666666666</v>
      </c>
      <c r="AN14" s="17">
        <v>2.1652173913043499E-2</v>
      </c>
      <c r="AO14" s="17">
        <v>0.25630769230769229</v>
      </c>
      <c r="AP14" s="10">
        <v>2.1924765328874023</v>
      </c>
      <c r="AQ14" s="10">
        <v>14</v>
      </c>
      <c r="AR14" s="10">
        <v>15.660546663481444</v>
      </c>
      <c r="AS14" s="40"/>
      <c r="AT14" s="40"/>
      <c r="BX14" s="1"/>
      <c r="BY14" s="1"/>
    </row>
    <row r="15" spans="1:77" x14ac:dyDescent="0.2">
      <c r="A15" s="20">
        <v>13</v>
      </c>
      <c r="B15" s="5" t="s">
        <v>33</v>
      </c>
      <c r="C15" s="5">
        <v>10.8</v>
      </c>
      <c r="D15" s="8">
        <v>1037.8439999999998</v>
      </c>
      <c r="E15" s="56">
        <v>37.280670000000001</v>
      </c>
      <c r="F15" s="56">
        <v>-80.473399999999998</v>
      </c>
      <c r="G15" s="7">
        <v>42239</v>
      </c>
      <c r="H15" s="7">
        <v>42241</v>
      </c>
      <c r="I15" s="8">
        <v>42321.133333333331</v>
      </c>
      <c r="J15" s="8">
        <v>13506.266666666668</v>
      </c>
      <c r="K15" s="46">
        <f t="shared" si="0"/>
        <v>0.68086235875850831</v>
      </c>
      <c r="L15" s="8">
        <v>13156.6</v>
      </c>
      <c r="M15" s="8">
        <v>1309.2666666666667</v>
      </c>
      <c r="N15" s="46">
        <f t="shared" si="1"/>
        <v>0.90048594114994251</v>
      </c>
      <c r="O15" s="5">
        <v>879.4</v>
      </c>
      <c r="P15" s="5">
        <v>727.4</v>
      </c>
      <c r="Q15" s="46">
        <f t="shared" si="2"/>
        <v>0.17284512167386856</v>
      </c>
      <c r="R15" s="5">
        <v>80.599999999999994</v>
      </c>
      <c r="S15" s="5">
        <v>76</v>
      </c>
      <c r="T15" s="46">
        <f t="shared" si="3"/>
        <v>5.7071960297766684E-2</v>
      </c>
      <c r="U15" s="9">
        <v>0.40204975200000004</v>
      </c>
      <c r="V15" s="9">
        <v>0.57882102095535204</v>
      </c>
      <c r="W15" s="9">
        <v>28.571428571428552</v>
      </c>
      <c r="X15" s="9">
        <v>9.3749999999999944E-2</v>
      </c>
      <c r="Y15" s="10">
        <v>4.29</v>
      </c>
      <c r="Z15" s="11">
        <v>0.1</v>
      </c>
      <c r="AA15" s="11">
        <v>11.3</v>
      </c>
      <c r="AB15" s="10">
        <v>0.55000000000000004</v>
      </c>
      <c r="AC15" s="15">
        <v>13.98</v>
      </c>
      <c r="AD15" s="15">
        <v>79.09</v>
      </c>
      <c r="AE15" s="14">
        <v>2.4790000000000001</v>
      </c>
      <c r="AF15" s="13">
        <v>168.3</v>
      </c>
      <c r="AG15" s="15">
        <v>13.24</v>
      </c>
      <c r="AH15" s="14">
        <v>3.8559999999999999</v>
      </c>
      <c r="AI15" s="11">
        <v>40</v>
      </c>
      <c r="AJ15" s="11">
        <v>21</v>
      </c>
      <c r="AK15" s="16">
        <v>39</v>
      </c>
      <c r="AL15" s="17">
        <v>1.2381</v>
      </c>
      <c r="AM15" s="17">
        <v>0.48258333333333331</v>
      </c>
      <c r="AN15" s="17">
        <v>1.1086956521739133E-2</v>
      </c>
      <c r="AO15" s="17">
        <v>0.34823076923076929</v>
      </c>
      <c r="AP15" s="10">
        <v>2.0800010590858418</v>
      </c>
      <c r="AQ15" s="11">
        <v>19.600000000000001</v>
      </c>
      <c r="AR15" s="10">
        <v>10.612250301458376</v>
      </c>
      <c r="AS15" s="40"/>
      <c r="AT15" s="40"/>
      <c r="BX15" s="1"/>
      <c r="BY15" s="1"/>
    </row>
    <row r="16" spans="1:77" x14ac:dyDescent="0.2">
      <c r="A16" s="20">
        <v>14</v>
      </c>
      <c r="B16" s="5" t="s">
        <v>33</v>
      </c>
      <c r="C16" s="5">
        <v>10.8</v>
      </c>
      <c r="D16" s="8">
        <v>1037.8439999999998</v>
      </c>
      <c r="E16" s="56">
        <v>37.198619999999998</v>
      </c>
      <c r="F16" s="56">
        <v>-80.58408</v>
      </c>
      <c r="G16" s="7">
        <v>42239</v>
      </c>
      <c r="H16" s="7">
        <v>42241</v>
      </c>
      <c r="I16" s="8">
        <v>45264.933333333334</v>
      </c>
      <c r="J16" s="8">
        <v>12257.599999999999</v>
      </c>
      <c r="K16" s="46">
        <f t="shared" si="0"/>
        <v>0.72920318009231577</v>
      </c>
      <c r="L16" s="8">
        <v>8304.866666666665</v>
      </c>
      <c r="M16" s="8">
        <v>1469.4666666666667</v>
      </c>
      <c r="N16" s="46">
        <f t="shared" si="1"/>
        <v>0.82305957149623099</v>
      </c>
      <c r="O16" s="5">
        <v>1480.6</v>
      </c>
      <c r="P16" s="5">
        <v>1115.5999999999999</v>
      </c>
      <c r="Q16" s="46">
        <f t="shared" si="2"/>
        <v>0.24652168039983791</v>
      </c>
      <c r="R16" s="5">
        <v>69.2</v>
      </c>
      <c r="S16" s="5">
        <v>48.8</v>
      </c>
      <c r="T16" s="46">
        <f t="shared" si="3"/>
        <v>0.29479768786127175</v>
      </c>
      <c r="U16" s="9">
        <v>0.49726584600000001</v>
      </c>
      <c r="V16" s="9">
        <v>0.71753308372735969</v>
      </c>
      <c r="W16" s="9">
        <v>7.3529411764705959</v>
      </c>
      <c r="X16" s="9">
        <v>8.500000000000002E-2</v>
      </c>
      <c r="Y16" s="10">
        <v>6.07</v>
      </c>
      <c r="Z16" s="11">
        <v>0.2</v>
      </c>
      <c r="AA16" s="11">
        <v>3.9</v>
      </c>
      <c r="AB16" s="10">
        <v>4.5999999999999996</v>
      </c>
      <c r="AC16" s="14">
        <v>9.0719999999999992</v>
      </c>
      <c r="AD16" s="15">
        <v>65.55</v>
      </c>
      <c r="AE16" s="14">
        <v>0.996</v>
      </c>
      <c r="AF16" s="15">
        <v>44.95</v>
      </c>
      <c r="AG16" s="15">
        <v>10.31</v>
      </c>
      <c r="AH16" s="14">
        <v>2.2410000000000001</v>
      </c>
      <c r="AI16" s="11">
        <v>34</v>
      </c>
      <c r="AJ16" s="11">
        <v>28</v>
      </c>
      <c r="AK16" s="16">
        <v>38</v>
      </c>
      <c r="AL16" s="17">
        <v>5.8719999999999999</v>
      </c>
      <c r="AM16" s="17">
        <v>3.5991666666666666</v>
      </c>
      <c r="AN16" s="17">
        <v>1.3304347826086943E-2</v>
      </c>
      <c r="AO16" s="17">
        <v>0.27723076923076923</v>
      </c>
      <c r="AP16" s="10">
        <v>9.7617017837235238</v>
      </c>
      <c r="AQ16" s="11">
        <v>11.9</v>
      </c>
      <c r="AR16" s="10">
        <v>82.031107426248099</v>
      </c>
      <c r="AS16" s="40"/>
      <c r="AT16" s="40"/>
      <c r="BX16" s="1"/>
      <c r="BY16" s="1"/>
    </row>
    <row r="17" spans="1:77" x14ac:dyDescent="0.2">
      <c r="A17" s="20">
        <v>15</v>
      </c>
      <c r="B17" s="5" t="s">
        <v>32</v>
      </c>
      <c r="C17" s="5">
        <v>10.8</v>
      </c>
      <c r="D17" s="8">
        <v>1037.8439999999998</v>
      </c>
      <c r="E17" s="56">
        <v>37.284399999999998</v>
      </c>
      <c r="F17" s="56">
        <v>-80.462879999999998</v>
      </c>
      <c r="G17" s="7">
        <v>42239</v>
      </c>
      <c r="H17" s="7">
        <v>42241</v>
      </c>
      <c r="I17" s="8">
        <v>52246.8</v>
      </c>
      <c r="J17" s="8">
        <v>26133</v>
      </c>
      <c r="K17" s="46">
        <f t="shared" si="0"/>
        <v>0.49981625668940494</v>
      </c>
      <c r="L17" s="8">
        <v>17459.933333333331</v>
      </c>
      <c r="M17" s="8">
        <v>8701.0500000000011</v>
      </c>
      <c r="N17" s="46">
        <f t="shared" si="1"/>
        <v>0.50165617279943786</v>
      </c>
      <c r="O17" s="5">
        <v>1055.2</v>
      </c>
      <c r="P17" s="5">
        <v>892.4</v>
      </c>
      <c r="Q17" s="46">
        <f t="shared" si="2"/>
        <v>0.15428354814253228</v>
      </c>
      <c r="R17" s="5">
        <v>120.4</v>
      </c>
      <c r="S17" s="5">
        <v>117.8</v>
      </c>
      <c r="T17" s="46">
        <f t="shared" si="3"/>
        <v>2.1594684385382128E-2</v>
      </c>
      <c r="U17" s="9">
        <v>0.39993224839999997</v>
      </c>
      <c r="V17" s="9">
        <v>0.51490891348732037</v>
      </c>
      <c r="W17" s="9">
        <v>20.000000000000025</v>
      </c>
      <c r="X17" s="9">
        <v>9.7499999999999976E-2</v>
      </c>
      <c r="Y17" s="10">
        <v>4.7300000000000004</v>
      </c>
      <c r="Z17" s="11">
        <v>0.2</v>
      </c>
      <c r="AA17" s="10">
        <v>9</v>
      </c>
      <c r="AB17" s="10">
        <v>0.47</v>
      </c>
      <c r="AC17" s="14">
        <v>9.5579999999999998</v>
      </c>
      <c r="AD17" s="15">
        <v>54.98</v>
      </c>
      <c r="AE17" s="14">
        <v>3.0110000000000001</v>
      </c>
      <c r="AF17" s="13">
        <v>279.3</v>
      </c>
      <c r="AG17" s="15">
        <v>15.77</v>
      </c>
      <c r="AH17" s="14">
        <v>3.0859999999999999</v>
      </c>
      <c r="AI17" s="11">
        <v>58</v>
      </c>
      <c r="AJ17" s="11">
        <v>19</v>
      </c>
      <c r="AK17" s="16">
        <v>23</v>
      </c>
      <c r="AL17" s="17">
        <v>5.2588500000000007</v>
      </c>
      <c r="AM17" s="17">
        <v>4.2287500000000007</v>
      </c>
      <c r="AN17" s="17">
        <v>1.2173913043478257E-2</v>
      </c>
      <c r="AO17" s="17">
        <v>0.21682051282051282</v>
      </c>
      <c r="AP17" s="10">
        <v>9.7165944258639918</v>
      </c>
      <c r="AQ17" s="11">
        <v>18.5</v>
      </c>
      <c r="AR17" s="10">
        <v>52.522132031697254</v>
      </c>
      <c r="AS17" s="40"/>
      <c r="AT17" s="40"/>
      <c r="BX17" s="1"/>
      <c r="BY17" s="1"/>
    </row>
    <row r="18" spans="1:77" x14ac:dyDescent="0.2">
      <c r="A18" s="20">
        <v>16</v>
      </c>
      <c r="B18" s="5" t="s">
        <v>32</v>
      </c>
      <c r="C18" s="5">
        <v>10.8</v>
      </c>
      <c r="D18" s="8">
        <v>1037.8439999999998</v>
      </c>
      <c r="E18" s="56">
        <v>37.281829999999999</v>
      </c>
      <c r="F18" s="56">
        <v>-80.472970000000004</v>
      </c>
      <c r="G18" s="7">
        <v>42239</v>
      </c>
      <c r="H18" s="7">
        <v>42241</v>
      </c>
      <c r="I18" s="8">
        <v>60582.400000000001</v>
      </c>
      <c r="J18" s="8">
        <v>20182.866666666669</v>
      </c>
      <c r="K18" s="46">
        <f t="shared" si="0"/>
        <v>0.66685263927037108</v>
      </c>
      <c r="L18" s="8">
        <v>20266.266666666666</v>
      </c>
      <c r="M18" s="8">
        <v>5947.5333333333328</v>
      </c>
      <c r="N18" s="46">
        <f t="shared" si="1"/>
        <v>0.70653039204721146</v>
      </c>
      <c r="O18" s="5">
        <v>786.8</v>
      </c>
      <c r="P18" s="5">
        <v>654.4</v>
      </c>
      <c r="Q18" s="46">
        <f t="shared" si="2"/>
        <v>0.16827656329435686</v>
      </c>
      <c r="R18" s="5">
        <v>76.2</v>
      </c>
      <c r="S18" s="5">
        <v>72.599999999999994</v>
      </c>
      <c r="T18" s="46">
        <f t="shared" si="3"/>
        <v>4.7244094488189087E-2</v>
      </c>
      <c r="U18" s="9">
        <v>0.36058527439999999</v>
      </c>
      <c r="V18" s="9">
        <v>0.42963949656267497</v>
      </c>
      <c r="W18" s="9">
        <v>26.315789473684191</v>
      </c>
      <c r="X18" s="9">
        <v>0.11999999999999994</v>
      </c>
      <c r="Y18" s="10">
        <v>4.07</v>
      </c>
      <c r="Z18" s="11">
        <v>0.1</v>
      </c>
      <c r="AA18" s="10">
        <v>9</v>
      </c>
      <c r="AB18" s="10">
        <v>0.77</v>
      </c>
      <c r="AC18" s="15">
        <v>16.25</v>
      </c>
      <c r="AD18" s="15">
        <v>62.85</v>
      </c>
      <c r="AE18" s="14">
        <v>2.1680000000000001</v>
      </c>
      <c r="AF18" s="13">
        <v>234.5</v>
      </c>
      <c r="AG18" s="15">
        <v>19.23</v>
      </c>
      <c r="AH18" s="14">
        <v>2.5369999999999999</v>
      </c>
      <c r="AI18" s="11">
        <v>51</v>
      </c>
      <c r="AJ18" s="11">
        <v>26</v>
      </c>
      <c r="AK18" s="16">
        <v>23</v>
      </c>
      <c r="AL18" s="17">
        <v>0.38819999999999993</v>
      </c>
      <c r="AM18" s="17">
        <v>0.39924999999999999</v>
      </c>
      <c r="AN18" s="17">
        <v>2.4260869565217391E-2</v>
      </c>
      <c r="AO18" s="17">
        <v>0.27382051282051284</v>
      </c>
      <c r="AP18" s="10">
        <v>1.0855313823857302</v>
      </c>
      <c r="AQ18" s="11">
        <v>18.3</v>
      </c>
      <c r="AR18" s="10">
        <v>5.9318654775176514</v>
      </c>
      <c r="AS18" s="40"/>
      <c r="AT18" s="40"/>
      <c r="BX18" s="1"/>
      <c r="BY18" s="1"/>
    </row>
    <row r="19" spans="1:77" x14ac:dyDescent="0.2">
      <c r="A19" s="20">
        <v>17</v>
      </c>
      <c r="B19" s="5" t="s">
        <v>31</v>
      </c>
      <c r="C19" s="5">
        <v>10.8</v>
      </c>
      <c r="D19" s="8">
        <v>1037.8439999999998</v>
      </c>
      <c r="E19" s="56">
        <v>37.281619999999997</v>
      </c>
      <c r="F19" s="56">
        <v>-80.473920000000007</v>
      </c>
      <c r="G19" s="7">
        <v>42239</v>
      </c>
      <c r="H19" s="7">
        <v>42241</v>
      </c>
      <c r="I19" s="8">
        <v>50689.066666666666</v>
      </c>
      <c r="J19" s="8">
        <v>13725.8</v>
      </c>
      <c r="K19" s="46">
        <f t="shared" si="0"/>
        <v>0.72921576776582975</v>
      </c>
      <c r="L19" s="8">
        <v>8607.1333333333332</v>
      </c>
      <c r="M19" s="8">
        <v>2931.7866666666664</v>
      </c>
      <c r="N19" s="46">
        <f t="shared" si="1"/>
        <v>0.6593771058114587</v>
      </c>
      <c r="O19" s="5">
        <v>1240.5999999999999</v>
      </c>
      <c r="P19" s="5">
        <v>1184.5999999999999</v>
      </c>
      <c r="Q19" s="46">
        <f t="shared" si="2"/>
        <v>4.5139448653877159E-2</v>
      </c>
      <c r="R19" s="5">
        <v>133.80000000000001</v>
      </c>
      <c r="S19" s="5">
        <v>92.8</v>
      </c>
      <c r="T19" s="46">
        <f t="shared" si="3"/>
        <v>0.30642750373692085</v>
      </c>
      <c r="U19" s="9">
        <v>0.53854314140000004</v>
      </c>
      <c r="V19" s="9">
        <v>0.71885765347816233</v>
      </c>
      <c r="W19" s="9">
        <v>19.672131147541005</v>
      </c>
      <c r="X19" s="9">
        <v>7.5000000000000011E-2</v>
      </c>
      <c r="Y19" s="10">
        <v>5.42</v>
      </c>
      <c r="Z19" s="11">
        <v>0.1</v>
      </c>
      <c r="AA19" s="11">
        <v>7.4</v>
      </c>
      <c r="AB19" s="10">
        <v>1</v>
      </c>
      <c r="AC19" s="14">
        <v>8.7189999999999994</v>
      </c>
      <c r="AD19" s="15">
        <v>52.92</v>
      </c>
      <c r="AE19" s="14">
        <v>0.754</v>
      </c>
      <c r="AF19" s="15">
        <v>57.82</v>
      </c>
      <c r="AG19" s="14">
        <v>2.7970000000000002</v>
      </c>
      <c r="AH19" s="14">
        <v>2.0209999999999999</v>
      </c>
      <c r="AI19" s="11">
        <v>39</v>
      </c>
      <c r="AJ19" s="11">
        <v>34</v>
      </c>
      <c r="AK19" s="16">
        <v>27</v>
      </c>
      <c r="AL19" s="17">
        <v>4.3606999999999996</v>
      </c>
      <c r="AM19" s="17">
        <v>2.6215833333333332</v>
      </c>
      <c r="AN19" s="17">
        <v>2.7999999999999997E-2</v>
      </c>
      <c r="AO19" s="17">
        <v>0.24915384615384617</v>
      </c>
      <c r="AP19" s="10">
        <v>7.259437179487179</v>
      </c>
      <c r="AQ19" s="11">
        <v>14.6</v>
      </c>
      <c r="AR19" s="10">
        <v>49.722172462240955</v>
      </c>
      <c r="AS19" s="40"/>
      <c r="AT19" s="40"/>
      <c r="BX19" s="1"/>
      <c r="BY19" s="1"/>
    </row>
    <row r="20" spans="1:77" x14ac:dyDescent="0.2">
      <c r="A20" s="20">
        <v>18</v>
      </c>
      <c r="B20" s="6" t="s">
        <v>26</v>
      </c>
      <c r="C20" s="1">
        <v>6.91</v>
      </c>
      <c r="D20" s="52">
        <v>267.46199999999999</v>
      </c>
      <c r="E20" s="56">
        <v>38.719279999999998</v>
      </c>
      <c r="F20" s="56">
        <v>-106.19432999999999</v>
      </c>
      <c r="G20" s="7">
        <v>42253</v>
      </c>
      <c r="H20" s="7">
        <v>42256</v>
      </c>
      <c r="I20" s="8">
        <v>2261.8666666666668</v>
      </c>
      <c r="J20" s="8">
        <v>729.33333333333326</v>
      </c>
      <c r="K20" s="46">
        <f t="shared" si="0"/>
        <v>0.67755246404149971</v>
      </c>
      <c r="L20" s="8">
        <v>700.57333333333338</v>
      </c>
      <c r="M20" s="8">
        <v>305.37333333333333</v>
      </c>
      <c r="N20" s="46">
        <f t="shared" si="1"/>
        <v>0.56410939611365929</v>
      </c>
      <c r="O20" s="5">
        <v>804.6</v>
      </c>
      <c r="P20" s="5">
        <v>361</v>
      </c>
      <c r="Q20" s="46">
        <f t="shared" si="2"/>
        <v>0.55132985334327622</v>
      </c>
      <c r="R20" s="5">
        <v>40.799999999999997</v>
      </c>
      <c r="S20" s="5">
        <v>25.8</v>
      </c>
      <c r="T20" s="46">
        <f t="shared" si="3"/>
        <v>0.36764705882352933</v>
      </c>
      <c r="U20" s="9">
        <v>0.69137135139999994</v>
      </c>
      <c r="V20" s="9">
        <v>0.74571455786248886</v>
      </c>
      <c r="W20" s="9">
        <v>1.4084507042253533</v>
      </c>
      <c r="X20" s="9">
        <v>0.18250000000000005</v>
      </c>
      <c r="Y20" s="10">
        <v>8.0299999999999994</v>
      </c>
      <c r="Z20" s="11">
        <v>0.1</v>
      </c>
      <c r="AA20" s="11">
        <v>1.2</v>
      </c>
      <c r="AB20" s="10">
        <v>1.6</v>
      </c>
      <c r="AC20" s="14">
        <v>5.9509999999999996</v>
      </c>
      <c r="AD20" s="15">
        <v>26.61</v>
      </c>
      <c r="AE20" s="14">
        <v>0.60599999999999998</v>
      </c>
      <c r="AF20" s="15">
        <v>13.39</v>
      </c>
      <c r="AG20" s="14">
        <v>2.2519999999999998</v>
      </c>
      <c r="AH20" s="14">
        <v>4.0179999999999998</v>
      </c>
      <c r="AI20" s="11">
        <v>82</v>
      </c>
      <c r="AJ20" s="11">
        <v>10</v>
      </c>
      <c r="AK20" s="16">
        <v>8</v>
      </c>
      <c r="AL20" s="17">
        <v>11.31535</v>
      </c>
      <c r="AM20" s="17">
        <v>5.9666666666666673E-2</v>
      </c>
      <c r="AN20" s="17">
        <v>5.0869565217391555E-3</v>
      </c>
      <c r="AO20" s="17">
        <v>0.11146666666666666</v>
      </c>
      <c r="AP20" s="10">
        <v>11.491570289855073</v>
      </c>
      <c r="AQ20" s="11">
        <v>3.3</v>
      </c>
      <c r="AR20" s="10">
        <v>348.22940272288099</v>
      </c>
      <c r="AS20" s="40"/>
      <c r="AT20" s="40"/>
      <c r="BX20" s="1"/>
      <c r="BY20" s="1"/>
    </row>
    <row r="21" spans="1:77" x14ac:dyDescent="0.2">
      <c r="A21" s="20">
        <v>19</v>
      </c>
      <c r="B21" s="6" t="s">
        <v>26</v>
      </c>
      <c r="C21" s="1">
        <v>6.91</v>
      </c>
      <c r="D21" s="52">
        <v>267.46199999999999</v>
      </c>
      <c r="E21" s="56">
        <v>38.714010000000002</v>
      </c>
      <c r="F21" s="56">
        <v>-106.31050999999999</v>
      </c>
      <c r="G21" s="7">
        <v>42253</v>
      </c>
      <c r="H21" s="7">
        <v>42256</v>
      </c>
      <c r="I21" s="8">
        <v>91172.666666666672</v>
      </c>
      <c r="J21" s="8">
        <v>53942.666666666664</v>
      </c>
      <c r="K21" s="46">
        <f t="shared" si="0"/>
        <v>0.4083460686316806</v>
      </c>
      <c r="L21" s="8">
        <v>39756.066666666666</v>
      </c>
      <c r="M21" s="8">
        <v>16903.599999999999</v>
      </c>
      <c r="N21" s="46">
        <f t="shared" si="1"/>
        <v>0.57481709290489835</v>
      </c>
      <c r="O21" s="5">
        <v>1583.4</v>
      </c>
      <c r="P21" s="5">
        <v>1392.2</v>
      </c>
      <c r="Q21" s="46">
        <f t="shared" si="2"/>
        <v>0.12075281040798284</v>
      </c>
      <c r="R21" s="5">
        <v>148.80000000000001</v>
      </c>
      <c r="S21" s="5">
        <v>139.80000000000001</v>
      </c>
      <c r="T21" s="46">
        <f t="shared" si="3"/>
        <v>6.048387096774193E-2</v>
      </c>
      <c r="U21" s="9">
        <v>0.44055505119999994</v>
      </c>
      <c r="V21" s="9">
        <v>0.46759220912368321</v>
      </c>
      <c r="W21" s="9">
        <v>9.0909090909090988</v>
      </c>
      <c r="X21" s="9">
        <v>0.13500000000000006</v>
      </c>
      <c r="Y21" s="10">
        <v>6.07</v>
      </c>
      <c r="Z21" s="11">
        <v>0.2</v>
      </c>
      <c r="AA21" s="11">
        <v>8.5</v>
      </c>
      <c r="AB21" s="10">
        <v>0.3</v>
      </c>
      <c r="AC21" s="15">
        <v>19.43</v>
      </c>
      <c r="AD21" s="13">
        <v>217.3</v>
      </c>
      <c r="AE21" s="15">
        <v>27.6</v>
      </c>
      <c r="AF21" s="13">
        <v>125.4</v>
      </c>
      <c r="AG21" s="14">
        <v>7.758</v>
      </c>
      <c r="AH21" s="14">
        <v>4.0019999999999998</v>
      </c>
      <c r="AI21" s="11">
        <v>72</v>
      </c>
      <c r="AJ21" s="11">
        <v>13</v>
      </c>
      <c r="AK21" s="16">
        <v>15</v>
      </c>
      <c r="AL21" s="17">
        <v>18.993500000000001</v>
      </c>
      <c r="AM21" s="17">
        <v>3.7653333333333325</v>
      </c>
      <c r="AN21" s="17">
        <v>1.360869565217393E-2</v>
      </c>
      <c r="AO21" s="17">
        <v>1.2181794871794871</v>
      </c>
      <c r="AP21" s="10">
        <v>23.990621516164996</v>
      </c>
      <c r="AQ21" s="11">
        <v>24.2</v>
      </c>
      <c r="AR21" s="10">
        <v>99.134799653574362</v>
      </c>
      <c r="AS21" s="40"/>
      <c r="AT21" s="40"/>
      <c r="BX21" s="1"/>
      <c r="BY21" s="1"/>
    </row>
    <row r="22" spans="1:77" x14ac:dyDescent="0.2">
      <c r="A22" s="20">
        <v>20</v>
      </c>
      <c r="B22" s="6" t="s">
        <v>26</v>
      </c>
      <c r="C22" s="1">
        <v>6.91</v>
      </c>
      <c r="D22" s="52">
        <v>267.46199999999999</v>
      </c>
      <c r="E22" s="56">
        <v>38.7117</v>
      </c>
      <c r="F22" s="56">
        <v>-106.23566</v>
      </c>
      <c r="G22" s="7">
        <v>42253</v>
      </c>
      <c r="H22" s="7">
        <v>42256</v>
      </c>
      <c r="I22" s="8">
        <v>14681.933333333334</v>
      </c>
      <c r="J22" s="8">
        <v>6801</v>
      </c>
      <c r="K22" s="46">
        <f t="shared" si="0"/>
        <v>0.5367776269247011</v>
      </c>
      <c r="L22" s="8">
        <v>2157.8666666666668</v>
      </c>
      <c r="M22" s="8">
        <v>667.73333333333335</v>
      </c>
      <c r="N22" s="46">
        <f t="shared" si="1"/>
        <v>0.69055857637172513</v>
      </c>
      <c r="O22" s="5">
        <v>1341.8</v>
      </c>
      <c r="P22" s="5">
        <v>1086.5999999999999</v>
      </c>
      <c r="Q22" s="46">
        <f t="shared" si="2"/>
        <v>0.19019227902817115</v>
      </c>
      <c r="R22" s="5">
        <v>65.400000000000006</v>
      </c>
      <c r="S22" s="5">
        <v>54.4</v>
      </c>
      <c r="T22" s="46">
        <f t="shared" si="3"/>
        <v>0.16819571865443433</v>
      </c>
      <c r="U22" s="9">
        <v>0.48740740139999994</v>
      </c>
      <c r="V22" s="9">
        <v>0.77988548920727463</v>
      </c>
      <c r="W22" s="9">
        <v>5.7971014492753676</v>
      </c>
      <c r="X22" s="9">
        <v>0.11500000000000005</v>
      </c>
      <c r="Y22" s="10">
        <v>6.33</v>
      </c>
      <c r="Z22" s="11">
        <v>0.2</v>
      </c>
      <c r="AA22" s="11">
        <v>3.3</v>
      </c>
      <c r="AB22" s="10">
        <v>4</v>
      </c>
      <c r="AC22" s="15">
        <v>11.71</v>
      </c>
      <c r="AD22" s="13">
        <v>277.89999999999998</v>
      </c>
      <c r="AE22" s="14">
        <v>4.7949999999999999</v>
      </c>
      <c r="AF22" s="15">
        <v>36.85</v>
      </c>
      <c r="AG22" s="14">
        <v>2.2309999999999999</v>
      </c>
      <c r="AH22" s="15">
        <v>10.16</v>
      </c>
      <c r="AI22" s="11">
        <v>60</v>
      </c>
      <c r="AJ22" s="11">
        <v>24</v>
      </c>
      <c r="AK22" s="16">
        <v>16</v>
      </c>
      <c r="AL22" s="17">
        <v>11.77205</v>
      </c>
      <c r="AM22" s="17">
        <v>2.4787499999999998</v>
      </c>
      <c r="AN22" s="17">
        <v>2.3391304347826075E-2</v>
      </c>
      <c r="AO22" s="17">
        <v>1.0394102564102565</v>
      </c>
      <c r="AP22" s="10">
        <v>15.313601560758082</v>
      </c>
      <c r="AQ22" s="11">
        <v>13.5</v>
      </c>
      <c r="AR22" s="10">
        <v>113.43408563524504</v>
      </c>
      <c r="AS22" s="40"/>
      <c r="AT22" s="40"/>
      <c r="BX22" s="1"/>
      <c r="BY22" s="1"/>
    </row>
    <row r="23" spans="1:77" x14ac:dyDescent="0.2">
      <c r="A23" s="20">
        <v>21</v>
      </c>
      <c r="B23" s="6" t="s">
        <v>34</v>
      </c>
      <c r="C23" s="6">
        <v>8.83</v>
      </c>
      <c r="D23" s="54">
        <v>1168.146</v>
      </c>
      <c r="E23" s="56">
        <v>43.175559999999997</v>
      </c>
      <c r="F23" s="56">
        <v>-70.941500000000005</v>
      </c>
      <c r="G23" s="7">
        <v>42249</v>
      </c>
      <c r="H23" s="7">
        <v>42256</v>
      </c>
      <c r="I23" s="8">
        <v>327533.33333333337</v>
      </c>
      <c r="J23" s="8">
        <v>292866.66666666669</v>
      </c>
      <c r="K23" s="46">
        <f t="shared" si="0"/>
        <v>0.10584164461632409</v>
      </c>
      <c r="L23" s="8">
        <v>74434.399999999994</v>
      </c>
      <c r="M23" s="8">
        <v>60644.133333333339</v>
      </c>
      <c r="N23" s="46">
        <f t="shared" si="1"/>
        <v>0.18526738533079673</v>
      </c>
      <c r="O23" s="5">
        <v>629.20000000000005</v>
      </c>
      <c r="P23" s="5">
        <v>618.4</v>
      </c>
      <c r="Q23" s="46">
        <f t="shared" si="2"/>
        <v>1.716465352829E-2</v>
      </c>
      <c r="R23" s="5">
        <v>97.6</v>
      </c>
      <c r="S23" s="5">
        <v>93.2</v>
      </c>
      <c r="T23" s="46">
        <f t="shared" si="3"/>
        <v>4.5081967213114672E-2</v>
      </c>
      <c r="U23" s="9">
        <v>0.27441403600000003</v>
      </c>
      <c r="V23" s="9">
        <v>0.34709245464315097</v>
      </c>
      <c r="W23" s="9">
        <v>100.00000000000007</v>
      </c>
      <c r="X23" s="9">
        <v>8.3750000000000047E-2</v>
      </c>
      <c r="Y23" s="10">
        <v>3.62</v>
      </c>
      <c r="Z23" s="11">
        <v>0.2</v>
      </c>
      <c r="AA23" s="11">
        <v>62.7</v>
      </c>
      <c r="AB23" s="10">
        <v>9</v>
      </c>
      <c r="AC23" s="15">
        <v>66.34</v>
      </c>
      <c r="AD23" s="13">
        <v>241.7</v>
      </c>
      <c r="AE23" s="15">
        <v>13.52</v>
      </c>
      <c r="AF23" s="13">
        <v>583</v>
      </c>
      <c r="AG23" s="15">
        <v>52.44</v>
      </c>
      <c r="AH23" s="14">
        <v>7.484</v>
      </c>
      <c r="AI23" s="11">
        <v>72</v>
      </c>
      <c r="AJ23" s="11">
        <v>12</v>
      </c>
      <c r="AK23" s="16">
        <v>16</v>
      </c>
      <c r="AL23" s="17">
        <v>1.6835</v>
      </c>
      <c r="AM23" s="17">
        <v>3.5758333333333336</v>
      </c>
      <c r="AN23" s="17">
        <v>0.3818260869565217</v>
      </c>
      <c r="AO23" s="17">
        <v>1.1544871794871796</v>
      </c>
      <c r="AP23" s="10">
        <v>6.7956465997770348</v>
      </c>
      <c r="AQ23" s="11">
        <v>47.5</v>
      </c>
      <c r="AR23" s="10">
        <v>14.30662442058323</v>
      </c>
      <c r="AS23" s="40"/>
      <c r="AT23" s="40"/>
      <c r="BX23" s="1"/>
      <c r="BY23" s="1"/>
    </row>
    <row r="24" spans="1:77" x14ac:dyDescent="0.2">
      <c r="A24" s="20">
        <v>22</v>
      </c>
      <c r="B24" s="6" t="s">
        <v>34</v>
      </c>
      <c r="C24" s="6">
        <v>8.83</v>
      </c>
      <c r="D24" s="54">
        <v>1168.146</v>
      </c>
      <c r="E24" s="56">
        <v>43.16583</v>
      </c>
      <c r="F24" s="56">
        <v>-71.058940000000007</v>
      </c>
      <c r="G24" s="7">
        <v>42249</v>
      </c>
      <c r="H24" s="7">
        <v>42256</v>
      </c>
      <c r="I24" s="8">
        <v>163266.66666666669</v>
      </c>
      <c r="J24" s="8">
        <v>101296.73333333332</v>
      </c>
      <c r="K24" s="46">
        <f t="shared" si="0"/>
        <v>0.37956267864434479</v>
      </c>
      <c r="L24" s="8">
        <v>106862.6</v>
      </c>
      <c r="M24" s="8">
        <v>71911.600000000006</v>
      </c>
      <c r="N24" s="46">
        <f t="shared" si="1"/>
        <v>0.32706484775777495</v>
      </c>
      <c r="O24" s="5">
        <v>591.79999999999995</v>
      </c>
      <c r="P24" s="5">
        <v>553.20000000000005</v>
      </c>
      <c r="Q24" s="46">
        <f t="shared" si="2"/>
        <v>6.5224738087191467E-2</v>
      </c>
      <c r="R24" s="5">
        <v>104.4</v>
      </c>
      <c r="S24" s="5">
        <v>95.8</v>
      </c>
      <c r="T24" s="46">
        <f t="shared" si="3"/>
        <v>8.2375478927203136E-2</v>
      </c>
      <c r="U24" s="9">
        <v>0.2675180264</v>
      </c>
      <c r="V24" s="9">
        <v>0.31934398553436416</v>
      </c>
      <c r="W24" s="9">
        <v>94.594594594594653</v>
      </c>
      <c r="X24" s="9">
        <v>8.6249999999999993E-2</v>
      </c>
      <c r="Y24" s="10">
        <v>3.46</v>
      </c>
      <c r="Z24" s="11">
        <v>0.2</v>
      </c>
      <c r="AA24" s="11">
        <v>56.7</v>
      </c>
      <c r="AB24" s="11">
        <v>7.7</v>
      </c>
      <c r="AC24" s="15">
        <v>55.4</v>
      </c>
      <c r="AD24" s="13">
        <v>310</v>
      </c>
      <c r="AE24" s="15">
        <v>11.29</v>
      </c>
      <c r="AF24" s="13">
        <v>339.5</v>
      </c>
      <c r="AG24" s="15">
        <v>15.79</v>
      </c>
      <c r="AH24" s="14">
        <v>9.08</v>
      </c>
      <c r="AI24" s="11">
        <v>72</v>
      </c>
      <c r="AJ24" s="11">
        <v>12</v>
      </c>
      <c r="AK24" s="16">
        <v>16</v>
      </c>
      <c r="AL24" s="17">
        <v>1.7235</v>
      </c>
      <c r="AM24" s="17">
        <v>1.6095833333333334</v>
      </c>
      <c r="AN24" s="17">
        <v>0.28521739130434781</v>
      </c>
      <c r="AO24" s="17">
        <v>1.3887948717948719</v>
      </c>
      <c r="AP24" s="10">
        <v>5.0070955964325536</v>
      </c>
      <c r="AQ24" s="11">
        <v>52.2</v>
      </c>
      <c r="AR24" s="10">
        <v>9.5921371579167687</v>
      </c>
      <c r="AS24" s="40"/>
      <c r="AT24" s="40"/>
      <c r="BX24" s="1"/>
      <c r="BY24" s="1"/>
    </row>
    <row r="25" spans="1:77" x14ac:dyDescent="0.2">
      <c r="A25" s="20">
        <v>23</v>
      </c>
      <c r="B25" s="6" t="s">
        <v>35</v>
      </c>
      <c r="C25" s="6">
        <v>8.83</v>
      </c>
      <c r="D25" s="54">
        <v>1168.146</v>
      </c>
      <c r="E25" s="56">
        <v>43.175829999999998</v>
      </c>
      <c r="F25" s="56">
        <v>-70.94256</v>
      </c>
      <c r="G25" s="7">
        <v>42249</v>
      </c>
      <c r="H25" s="7">
        <v>42256</v>
      </c>
      <c r="I25" s="8">
        <v>480933.33333333331</v>
      </c>
      <c r="J25" s="8">
        <v>291533.33333333337</v>
      </c>
      <c r="K25" s="46">
        <f t="shared" si="0"/>
        <v>0.39381757693373987</v>
      </c>
      <c r="L25" s="8">
        <v>105653.26666666665</v>
      </c>
      <c r="M25" s="8">
        <v>58849.666666666664</v>
      </c>
      <c r="N25" s="46">
        <f t="shared" si="1"/>
        <v>0.44299245519463343</v>
      </c>
      <c r="O25" s="5">
        <v>827.6</v>
      </c>
      <c r="P25" s="5">
        <v>743</v>
      </c>
      <c r="Q25" s="46">
        <f t="shared" si="2"/>
        <v>0.10222329627839538</v>
      </c>
      <c r="R25" s="5">
        <v>134.19999999999999</v>
      </c>
      <c r="S25" s="5">
        <v>121</v>
      </c>
      <c r="T25" s="46">
        <f t="shared" si="3"/>
        <v>9.8360655737704847E-2</v>
      </c>
      <c r="U25" s="9">
        <v>0.30482198620000001</v>
      </c>
      <c r="V25" s="9">
        <v>0.37173630641476418</v>
      </c>
      <c r="W25" s="9">
        <v>55.319148936170215</v>
      </c>
      <c r="X25" s="9">
        <v>8.1249999999999989E-2</v>
      </c>
      <c r="Y25" s="10">
        <v>3.91</v>
      </c>
      <c r="Z25" s="11">
        <v>0.2</v>
      </c>
      <c r="AA25" s="10">
        <v>40</v>
      </c>
      <c r="AB25" s="11">
        <v>5.9</v>
      </c>
      <c r="AC25" s="12">
        <v>101</v>
      </c>
      <c r="AD25" s="13">
        <v>302.89999999999998</v>
      </c>
      <c r="AE25" s="15">
        <v>21.56</v>
      </c>
      <c r="AF25" s="13">
        <v>736.1</v>
      </c>
      <c r="AG25" s="15">
        <v>90.21</v>
      </c>
      <c r="AH25" s="14">
        <v>8.6790000000000003</v>
      </c>
      <c r="AI25" s="11">
        <v>56</v>
      </c>
      <c r="AJ25" s="11">
        <v>20</v>
      </c>
      <c r="AK25" s="11">
        <v>24</v>
      </c>
      <c r="AL25" s="17">
        <v>2.3321500000000004</v>
      </c>
      <c r="AM25" s="17">
        <v>2.8933333333333331</v>
      </c>
      <c r="AN25" s="17">
        <v>1.517391304347826E-2</v>
      </c>
      <c r="AO25" s="17">
        <v>1.1641794871794873</v>
      </c>
      <c r="AP25" s="10">
        <v>6.4048367335562979</v>
      </c>
      <c r="AQ25" s="11">
        <v>35.6</v>
      </c>
      <c r="AR25" s="10">
        <v>17.991114420101958</v>
      </c>
      <c r="AS25" s="40"/>
      <c r="AT25" s="40"/>
      <c r="BX25" s="1"/>
      <c r="BY25" s="1"/>
    </row>
    <row r="26" spans="1:77" x14ac:dyDescent="0.2">
      <c r="A26" s="20">
        <v>24</v>
      </c>
      <c r="B26" s="6" t="s">
        <v>35</v>
      </c>
      <c r="C26" s="6">
        <v>8.83</v>
      </c>
      <c r="D26" s="54">
        <v>1168.146</v>
      </c>
      <c r="E26" s="56">
        <v>43.16583</v>
      </c>
      <c r="F26" s="56">
        <v>-71.058940000000007</v>
      </c>
      <c r="G26" s="7">
        <v>42249</v>
      </c>
      <c r="H26" s="7">
        <v>42256</v>
      </c>
      <c r="I26" s="8">
        <v>242000</v>
      </c>
      <c r="J26" s="8">
        <v>121770.33333333333</v>
      </c>
      <c r="K26" s="46">
        <f t="shared" si="0"/>
        <v>0.49681680440771353</v>
      </c>
      <c r="L26" s="8">
        <v>66813.733333333337</v>
      </c>
      <c r="M26" s="8">
        <v>41720.73333333333</v>
      </c>
      <c r="N26" s="46">
        <f t="shared" si="1"/>
        <v>0.37556650030033756</v>
      </c>
      <c r="O26" s="5">
        <v>1013</v>
      </c>
      <c r="P26" s="5">
        <v>953.8</v>
      </c>
      <c r="Q26" s="46">
        <f t="shared" si="2"/>
        <v>5.8440276406712781E-2</v>
      </c>
      <c r="R26" s="5">
        <v>118.4</v>
      </c>
      <c r="S26" s="5">
        <v>108.8</v>
      </c>
      <c r="T26" s="46">
        <f t="shared" si="3"/>
        <v>8.1081081081081155E-2</v>
      </c>
      <c r="U26" s="9">
        <v>0.34572642620000005</v>
      </c>
      <c r="V26" s="9">
        <v>0.39201205322717697</v>
      </c>
      <c r="W26" s="9">
        <v>143.33333333333329</v>
      </c>
      <c r="X26" s="9">
        <v>6.9999999999999951E-2</v>
      </c>
      <c r="Y26" s="10">
        <v>4.2300000000000004</v>
      </c>
      <c r="Z26" s="11">
        <v>0.1</v>
      </c>
      <c r="AA26" s="11">
        <v>54.2</v>
      </c>
      <c r="AB26" s="11">
        <v>4.2</v>
      </c>
      <c r="AC26" s="15">
        <v>54.77</v>
      </c>
      <c r="AD26" s="13">
        <v>160.6</v>
      </c>
      <c r="AE26" s="14">
        <v>6.5579999999999998</v>
      </c>
      <c r="AF26" s="13">
        <v>132.5</v>
      </c>
      <c r="AG26" s="14">
        <v>4.5259999999999998</v>
      </c>
      <c r="AH26" s="14">
        <v>9.8279999999999994</v>
      </c>
      <c r="AI26" s="11">
        <v>72</v>
      </c>
      <c r="AJ26" s="11">
        <v>4</v>
      </c>
      <c r="AK26" s="11">
        <v>24</v>
      </c>
      <c r="AL26" s="17">
        <v>0.98650000000000004</v>
      </c>
      <c r="AM26" s="17">
        <v>0.7180833333333333</v>
      </c>
      <c r="AN26" s="17">
        <v>5.8391304347826078E-2</v>
      </c>
      <c r="AO26" s="17">
        <v>0.76171794871794873</v>
      </c>
      <c r="AP26" s="10">
        <v>2.5246925863991083</v>
      </c>
      <c r="AQ26" s="11">
        <v>35.5</v>
      </c>
      <c r="AR26" s="10">
        <v>7.111810102532699</v>
      </c>
      <c r="AS26" s="40"/>
      <c r="AT26" s="40"/>
      <c r="BX26" s="1"/>
      <c r="BY26" s="1"/>
    </row>
    <row r="27" spans="1:77" x14ac:dyDescent="0.2">
      <c r="A27" s="20">
        <v>25</v>
      </c>
      <c r="B27" s="6" t="s">
        <v>36</v>
      </c>
      <c r="C27" s="6">
        <v>8.83</v>
      </c>
      <c r="D27" s="54">
        <v>1168.146</v>
      </c>
      <c r="E27" s="56">
        <v>43.172829999999998</v>
      </c>
      <c r="F27" s="56">
        <v>-70.926310000000001</v>
      </c>
      <c r="G27" s="7">
        <v>42249</v>
      </c>
      <c r="H27" s="7">
        <v>42256</v>
      </c>
      <c r="I27" s="8">
        <v>125292.33333333334</v>
      </c>
      <c r="J27" s="8">
        <v>45270</v>
      </c>
      <c r="K27" s="46">
        <f t="shared" si="0"/>
        <v>0.63868499535752388</v>
      </c>
      <c r="L27" s="8">
        <v>10842.266666666666</v>
      </c>
      <c r="M27" s="8">
        <v>4715.2666666666673</v>
      </c>
      <c r="N27" s="46">
        <f t="shared" si="1"/>
        <v>0.56510323794532502</v>
      </c>
      <c r="O27" s="5">
        <v>1863.4</v>
      </c>
      <c r="P27" s="5">
        <v>1534.4</v>
      </c>
      <c r="Q27" s="46">
        <f t="shared" si="2"/>
        <v>0.17655897821187078</v>
      </c>
      <c r="R27" s="5">
        <v>132.6</v>
      </c>
      <c r="S27" s="5">
        <v>101</v>
      </c>
      <c r="T27" s="46">
        <f t="shared" si="3"/>
        <v>0.23831070889894415</v>
      </c>
      <c r="U27" s="9">
        <v>0.47760861859999998</v>
      </c>
      <c r="V27" s="9">
        <v>0.63534182233524272</v>
      </c>
      <c r="W27" s="9">
        <v>19.672131147541005</v>
      </c>
      <c r="X27" s="9">
        <v>9.6249999999999947E-2</v>
      </c>
      <c r="Y27" s="10">
        <v>6.06</v>
      </c>
      <c r="Z27" s="11">
        <v>0.3</v>
      </c>
      <c r="AA27" s="11">
        <v>9.1999999999999993</v>
      </c>
      <c r="AB27" s="11">
        <v>16.5</v>
      </c>
      <c r="AC27" s="15">
        <v>54.33</v>
      </c>
      <c r="AD27" s="13">
        <v>191.6</v>
      </c>
      <c r="AE27" s="14">
        <v>5.5419999999999998</v>
      </c>
      <c r="AF27" s="15">
        <v>72.58</v>
      </c>
      <c r="AG27" s="14">
        <v>1.01</v>
      </c>
      <c r="AH27" s="15">
        <v>20.100000000000001</v>
      </c>
      <c r="AI27" s="11">
        <v>56</v>
      </c>
      <c r="AJ27" s="11">
        <v>32</v>
      </c>
      <c r="AK27" s="11">
        <v>12</v>
      </c>
      <c r="AL27" s="17">
        <v>8.9969000000000001</v>
      </c>
      <c r="AM27" s="17">
        <v>3.7479166666666663</v>
      </c>
      <c r="AN27" s="17">
        <v>0.1519130434782609</v>
      </c>
      <c r="AO27" s="17">
        <v>1.1284615384615384</v>
      </c>
      <c r="AP27" s="10">
        <v>14.025191248606466</v>
      </c>
      <c r="AQ27" s="11">
        <v>19.7</v>
      </c>
      <c r="AR27" s="10">
        <v>71.193864206124204</v>
      </c>
      <c r="AS27" s="40"/>
      <c r="AT27" s="40"/>
      <c r="BX27" s="1"/>
      <c r="BY27" s="1"/>
    </row>
    <row r="28" spans="1:77" x14ac:dyDescent="0.2">
      <c r="A28" s="20">
        <v>26</v>
      </c>
      <c r="B28" s="6" t="s">
        <v>37</v>
      </c>
      <c r="C28" s="6">
        <v>8.83</v>
      </c>
      <c r="D28" s="54">
        <v>1168.146</v>
      </c>
      <c r="E28" s="56">
        <v>43.17042</v>
      </c>
      <c r="F28" s="56">
        <v>-70.942719999999994</v>
      </c>
      <c r="G28" s="7">
        <v>42249</v>
      </c>
      <c r="H28" s="7">
        <v>42256</v>
      </c>
      <c r="I28" s="8">
        <v>57753.666666666672</v>
      </c>
      <c r="J28" s="8">
        <v>28121.066666666662</v>
      </c>
      <c r="K28" s="46">
        <f t="shared" si="0"/>
        <v>0.5130860378273242</v>
      </c>
      <c r="L28" s="8">
        <v>1032.8333333333335</v>
      </c>
      <c r="M28" s="8">
        <v>604.6</v>
      </c>
      <c r="N28" s="46">
        <f t="shared" si="1"/>
        <v>0.41461997740842349</v>
      </c>
      <c r="O28" s="5">
        <v>1206</v>
      </c>
      <c r="P28" s="5">
        <v>1087.4000000000001</v>
      </c>
      <c r="Q28" s="46">
        <f t="shared" si="2"/>
        <v>9.8341625207296779E-2</v>
      </c>
      <c r="R28" s="5">
        <v>50.5</v>
      </c>
      <c r="S28" s="5">
        <v>34.200000000000003</v>
      </c>
      <c r="T28" s="46">
        <f t="shared" si="3"/>
        <v>0.32277227722772273</v>
      </c>
      <c r="U28" s="9">
        <v>0.39983359559999998</v>
      </c>
      <c r="V28" s="9">
        <v>0.76576748674984163</v>
      </c>
      <c r="W28" s="9">
        <v>121.21212121212115</v>
      </c>
      <c r="X28" s="9">
        <v>5.0000000000000044E-3</v>
      </c>
      <c r="Y28" s="10">
        <v>5.09</v>
      </c>
      <c r="Z28" s="11">
        <v>0.2</v>
      </c>
      <c r="AA28" s="11">
        <v>14.1</v>
      </c>
      <c r="AB28" s="11">
        <v>1.1000000000000001</v>
      </c>
      <c r="AC28" s="15">
        <v>33.58</v>
      </c>
      <c r="AD28" s="13">
        <v>119.3</v>
      </c>
      <c r="AE28" s="14">
        <v>4.3520000000000003</v>
      </c>
      <c r="AF28" s="13">
        <v>763</v>
      </c>
      <c r="AG28" s="14">
        <v>5.6619999999999999</v>
      </c>
      <c r="AH28" s="14">
        <v>9.1189999999999998</v>
      </c>
      <c r="AI28" s="11">
        <v>22</v>
      </c>
      <c r="AJ28" s="11">
        <v>30</v>
      </c>
      <c r="AK28" s="11">
        <v>48</v>
      </c>
      <c r="AL28" s="17">
        <v>15.800999999999998</v>
      </c>
      <c r="AM28" s="17">
        <v>6.5029999999999992</v>
      </c>
      <c r="AN28" s="17">
        <v>0.32365217391304352</v>
      </c>
      <c r="AO28" s="17">
        <v>0.66302564102564099</v>
      </c>
      <c r="AP28" s="10">
        <v>23.290677814938682</v>
      </c>
      <c r="AQ28" s="11">
        <v>48.8</v>
      </c>
      <c r="AR28" s="10">
        <v>47.726798801103861</v>
      </c>
      <c r="AS28" s="40"/>
      <c r="AT28" s="40"/>
      <c r="BX28" s="1"/>
      <c r="BY28" s="1"/>
    </row>
    <row r="29" spans="1:77" x14ac:dyDescent="0.2">
      <c r="A29" s="20">
        <v>27</v>
      </c>
      <c r="B29" s="6" t="s">
        <v>38</v>
      </c>
      <c r="C29" s="42" t="s">
        <v>41</v>
      </c>
      <c r="D29" s="54">
        <v>700</v>
      </c>
      <c r="E29" s="56">
        <v>40.053719999999998</v>
      </c>
      <c r="F29" s="56">
        <v>-105.64242</v>
      </c>
      <c r="G29" s="7">
        <v>42257</v>
      </c>
      <c r="H29" s="7">
        <v>42263</v>
      </c>
      <c r="I29" s="8">
        <v>13142.733333333332</v>
      </c>
      <c r="J29" s="8">
        <v>5787.2</v>
      </c>
      <c r="K29" s="46">
        <f t="shared" si="0"/>
        <v>0.55966541713798745</v>
      </c>
      <c r="L29" s="8">
        <v>1656.2666666666669</v>
      </c>
      <c r="M29" s="8">
        <v>621.4666666666667</v>
      </c>
      <c r="N29" s="46">
        <f t="shared" si="1"/>
        <v>0.62477861857993888</v>
      </c>
      <c r="O29" s="5">
        <v>1167.5999999999999</v>
      </c>
      <c r="P29" s="5">
        <v>778</v>
      </c>
      <c r="Q29" s="46">
        <f t="shared" si="2"/>
        <v>0.33367591640972932</v>
      </c>
      <c r="R29" s="5">
        <v>28.8</v>
      </c>
      <c r="S29" s="5">
        <v>21.75</v>
      </c>
      <c r="T29" s="46">
        <f t="shared" si="3"/>
        <v>0.24479166666666669</v>
      </c>
      <c r="U29" s="9">
        <v>0.47450964520000005</v>
      </c>
      <c r="V29" s="9">
        <v>0.90397383860120617</v>
      </c>
      <c r="W29" s="9">
        <v>7.4626865671641864</v>
      </c>
      <c r="X29" s="9">
        <v>0.16625000000000001</v>
      </c>
      <c r="Y29" s="10">
        <v>5.05</v>
      </c>
      <c r="Z29" s="11">
        <v>0.1</v>
      </c>
      <c r="AA29" s="11">
        <v>2.9</v>
      </c>
      <c r="AB29" s="11">
        <v>2.1</v>
      </c>
      <c r="AC29" s="12">
        <v>26.6</v>
      </c>
      <c r="AD29" s="15">
        <v>74.14</v>
      </c>
      <c r="AE29" s="14">
        <v>1.706</v>
      </c>
      <c r="AF29" s="15">
        <v>44.04</v>
      </c>
      <c r="AG29" s="14">
        <v>1.8959999999999999</v>
      </c>
      <c r="AH29" s="14">
        <v>8.1639999999999997</v>
      </c>
      <c r="AI29" s="11">
        <v>81</v>
      </c>
      <c r="AJ29" s="11">
        <v>7</v>
      </c>
      <c r="AK29" s="11">
        <v>12</v>
      </c>
      <c r="AL29" s="17">
        <v>6.1863999999999999</v>
      </c>
      <c r="AM29" s="17">
        <v>0.83024999999999993</v>
      </c>
      <c r="AN29" s="17">
        <v>5.908695652173912E-2</v>
      </c>
      <c r="AO29" s="17">
        <v>0.31213589743589742</v>
      </c>
      <c r="AP29" s="10">
        <v>7.3878728539576368</v>
      </c>
      <c r="AQ29" s="11">
        <v>9.4</v>
      </c>
      <c r="AR29" s="10">
        <v>78.594392063379118</v>
      </c>
      <c r="AS29" s="40"/>
      <c r="AT29" s="40"/>
      <c r="BX29" s="1"/>
      <c r="BY29" s="1"/>
    </row>
    <row r="30" spans="1:77" x14ac:dyDescent="0.2">
      <c r="A30" s="20">
        <v>28</v>
      </c>
      <c r="B30" s="6" t="s">
        <v>38</v>
      </c>
      <c r="C30" s="42" t="s">
        <v>41</v>
      </c>
      <c r="D30" s="54">
        <v>700</v>
      </c>
      <c r="E30" s="56">
        <v>40.051659999999998</v>
      </c>
      <c r="F30" s="56">
        <v>-105.64467999999999</v>
      </c>
      <c r="G30" s="7">
        <v>42257</v>
      </c>
      <c r="H30" s="7">
        <v>42263</v>
      </c>
      <c r="I30" s="8">
        <v>6838.6</v>
      </c>
      <c r="J30" s="8">
        <v>2876.2666666666669</v>
      </c>
      <c r="K30" s="46">
        <f t="shared" si="0"/>
        <v>0.57940709112001476</v>
      </c>
      <c r="L30" s="8">
        <v>535.53333333333342</v>
      </c>
      <c r="M30" s="8">
        <v>711.4666666666667</v>
      </c>
      <c r="N30" s="46">
        <f t="shared" si="1"/>
        <v>-0.32851985559566771</v>
      </c>
      <c r="O30" s="5">
        <v>674.25</v>
      </c>
      <c r="P30" s="5">
        <v>530</v>
      </c>
      <c r="Q30" s="46">
        <f t="shared" si="2"/>
        <v>0.21394141638857991</v>
      </c>
      <c r="R30" s="5">
        <v>22.6</v>
      </c>
      <c r="S30" s="5">
        <v>32.4</v>
      </c>
      <c r="T30" s="46">
        <f t="shared" si="3"/>
        <v>-0.43362831858407064</v>
      </c>
      <c r="U30" s="9">
        <v>0.39599043750000001</v>
      </c>
      <c r="V30" s="9">
        <v>0.7885292168822301</v>
      </c>
      <c r="W30" s="9">
        <v>10.769230769230781</v>
      </c>
      <c r="X30" s="9">
        <v>0.125</v>
      </c>
      <c r="Y30" s="10">
        <v>4.82</v>
      </c>
      <c r="Z30" s="11">
        <v>0.1</v>
      </c>
      <c r="AA30" s="11">
        <v>3.3</v>
      </c>
      <c r="AB30" s="10">
        <v>1</v>
      </c>
      <c r="AC30" s="15">
        <v>20.53</v>
      </c>
      <c r="AD30" s="15">
        <v>56.09</v>
      </c>
      <c r="AE30" s="14">
        <v>3.3170000000000002</v>
      </c>
      <c r="AF30" s="15">
        <v>93.22</v>
      </c>
      <c r="AG30" s="14">
        <v>7.09</v>
      </c>
      <c r="AH30" s="15">
        <v>10.23</v>
      </c>
      <c r="AI30" s="11">
        <v>70</v>
      </c>
      <c r="AJ30" s="11">
        <v>14</v>
      </c>
      <c r="AK30" s="11">
        <v>16</v>
      </c>
      <c r="AL30" s="17">
        <v>7.5633999999999997</v>
      </c>
      <c r="AM30" s="17">
        <v>0.93950000000000022</v>
      </c>
      <c r="AN30" s="17">
        <v>7.5304347826086956E-2</v>
      </c>
      <c r="AO30" s="17">
        <v>0.32958974358974358</v>
      </c>
      <c r="AP30" s="10">
        <v>8.9077940914158305</v>
      </c>
      <c r="AQ30" s="11">
        <v>12.2</v>
      </c>
      <c r="AR30" s="10">
        <v>73.014705667342866</v>
      </c>
      <c r="AS30" s="40"/>
      <c r="AT30" s="40"/>
      <c r="BX30" s="1"/>
      <c r="BY30" s="1"/>
    </row>
    <row r="31" spans="1:77" x14ac:dyDescent="0.2">
      <c r="A31" s="20">
        <v>29</v>
      </c>
      <c r="B31" s="6" t="s">
        <v>39</v>
      </c>
      <c r="C31" s="6">
        <v>12.7</v>
      </c>
      <c r="D31" s="54">
        <v>903.98599999999999</v>
      </c>
      <c r="E31" s="56">
        <v>39.106879999999997</v>
      </c>
      <c r="F31" s="56">
        <v>-96.609139999999996</v>
      </c>
      <c r="G31" s="7">
        <v>42263</v>
      </c>
      <c r="H31" s="7">
        <v>42270</v>
      </c>
      <c r="I31" s="8">
        <v>59938.333333333336</v>
      </c>
      <c r="J31" s="8">
        <v>60694.866666666676</v>
      </c>
      <c r="K31" s="46">
        <f t="shared" si="0"/>
        <v>-1.2621861357506439E-2</v>
      </c>
      <c r="L31" s="8">
        <v>3249.9333333333334</v>
      </c>
      <c r="M31" s="8">
        <v>2990.7333333333331</v>
      </c>
      <c r="N31" s="46">
        <f t="shared" si="1"/>
        <v>7.9755482163736777E-2</v>
      </c>
      <c r="O31" s="5">
        <v>1607.6</v>
      </c>
      <c r="P31" s="5">
        <v>1514.4</v>
      </c>
      <c r="Q31" s="46">
        <f t="shared" si="2"/>
        <v>5.7974620552376101E-2</v>
      </c>
      <c r="R31" s="5">
        <v>121.6</v>
      </c>
      <c r="S31" s="5">
        <v>107</v>
      </c>
      <c r="T31" s="46">
        <f t="shared" si="3"/>
        <v>0.12006578947368417</v>
      </c>
      <c r="U31" s="9">
        <v>0.43058880899999996</v>
      </c>
      <c r="V31" s="9">
        <v>0.70232753988705432</v>
      </c>
      <c r="W31" s="9">
        <v>30.909090909090892</v>
      </c>
      <c r="X31" s="9">
        <v>4.6250000000000013E-2</v>
      </c>
      <c r="Y31" s="10">
        <v>6.64</v>
      </c>
      <c r="Z31" s="11">
        <v>0.2</v>
      </c>
      <c r="AA31" s="11">
        <v>15.2</v>
      </c>
      <c r="AB31" s="11">
        <v>23.4</v>
      </c>
      <c r="AC31" s="15">
        <v>13.65</v>
      </c>
      <c r="AD31" s="13">
        <v>486.9</v>
      </c>
      <c r="AE31" s="14">
        <v>5.0880000000000001</v>
      </c>
      <c r="AF31" s="15">
        <v>22.21</v>
      </c>
      <c r="AG31" s="14">
        <v>0.75700000000000001</v>
      </c>
      <c r="AH31" s="14">
        <v>4.9660000000000002</v>
      </c>
      <c r="AI31" s="11">
        <v>38</v>
      </c>
      <c r="AJ31" s="11">
        <v>38</v>
      </c>
      <c r="AK31" s="11">
        <v>24</v>
      </c>
      <c r="AL31" s="17">
        <v>31.621999999999996</v>
      </c>
      <c r="AM31" s="17">
        <v>6.0695833333333331</v>
      </c>
      <c r="AN31" s="17">
        <v>1.6999999999999987E-2</v>
      </c>
      <c r="AO31" s="17">
        <v>2.8215384615384616</v>
      </c>
      <c r="AP31" s="10">
        <v>40.530121794871789</v>
      </c>
      <c r="AQ31" s="11">
        <v>35.1</v>
      </c>
      <c r="AR31" s="10">
        <v>115.47043246402218</v>
      </c>
      <c r="AS31" s="40"/>
      <c r="AT31" s="40"/>
      <c r="BX31" s="1"/>
      <c r="BY31" s="1"/>
    </row>
    <row r="32" spans="1:77" x14ac:dyDescent="0.2">
      <c r="A32" s="20">
        <v>30</v>
      </c>
      <c r="B32" s="6" t="s">
        <v>39</v>
      </c>
      <c r="C32" s="6">
        <v>12.7</v>
      </c>
      <c r="D32" s="54">
        <v>903.98599999999999</v>
      </c>
      <c r="E32" s="56">
        <v>39.106879999999997</v>
      </c>
      <c r="F32" s="56">
        <v>-96.609139999999996</v>
      </c>
      <c r="G32" s="7">
        <v>42263</v>
      </c>
      <c r="H32" s="7">
        <v>42270</v>
      </c>
      <c r="I32" s="8">
        <v>73809.46666666666</v>
      </c>
      <c r="J32" s="8">
        <v>70803.933333333334</v>
      </c>
      <c r="K32" s="46">
        <f t="shared" si="0"/>
        <v>4.0720160557543558E-2</v>
      </c>
      <c r="L32" s="8">
        <v>8452.9333333333325</v>
      </c>
      <c r="M32" s="8">
        <v>6487.7333333333327</v>
      </c>
      <c r="N32" s="46">
        <f t="shared" si="1"/>
        <v>0.23248734167231888</v>
      </c>
      <c r="O32" s="5">
        <v>1754.6</v>
      </c>
      <c r="P32" s="5">
        <v>1559</v>
      </c>
      <c r="Q32" s="46">
        <f t="shared" si="2"/>
        <v>0.11147839963524446</v>
      </c>
      <c r="R32" s="5">
        <v>129.4</v>
      </c>
      <c r="S32" s="5">
        <v>120.6</v>
      </c>
      <c r="T32" s="46">
        <f t="shared" si="3"/>
        <v>6.8006182380216468E-2</v>
      </c>
      <c r="U32" s="9">
        <v>0.44256815059999999</v>
      </c>
      <c r="V32" s="9">
        <v>0.5811846831887213</v>
      </c>
      <c r="W32" s="9">
        <v>30.909090909090892</v>
      </c>
      <c r="X32" s="9">
        <v>7.8749999999999987E-2</v>
      </c>
      <c r="Y32" s="18">
        <v>6.31</v>
      </c>
      <c r="Z32" s="16">
        <v>0.2</v>
      </c>
      <c r="AA32" s="16">
        <v>15.7</v>
      </c>
      <c r="AB32" s="16">
        <v>9.1</v>
      </c>
      <c r="AC32" s="14">
        <v>3.9079999999999999</v>
      </c>
      <c r="AD32" s="13">
        <v>452.8</v>
      </c>
      <c r="AE32" s="14">
        <v>5.3959999999999999</v>
      </c>
      <c r="AF32" s="15">
        <v>36.33</v>
      </c>
      <c r="AG32" s="14">
        <v>0.48299999999999998</v>
      </c>
      <c r="AH32" s="14">
        <v>7.5430000000000001</v>
      </c>
      <c r="AI32" s="11">
        <v>22</v>
      </c>
      <c r="AJ32" s="11">
        <v>48</v>
      </c>
      <c r="AK32" s="11">
        <v>30</v>
      </c>
      <c r="AL32" s="17">
        <v>24.984500000000001</v>
      </c>
      <c r="AM32" s="17">
        <v>6.7266666666666666</v>
      </c>
      <c r="AN32" s="17">
        <v>6.2608695652174307E-3</v>
      </c>
      <c r="AO32" s="17">
        <v>2.3241025641025641</v>
      </c>
      <c r="AP32" s="10">
        <v>34.041530100334448</v>
      </c>
      <c r="AQ32" s="16">
        <v>31.3</v>
      </c>
      <c r="AR32" s="10">
        <v>108.75888210969471</v>
      </c>
      <c r="AS32" s="40"/>
      <c r="AT32" s="40"/>
      <c r="BX32" s="1"/>
      <c r="BY32" s="1"/>
    </row>
    <row r="33" spans="1:44" s="40" customFormat="1" x14ac:dyDescent="0.2">
      <c r="A33" s="21">
        <v>31</v>
      </c>
      <c r="B33" s="22" t="s">
        <v>39</v>
      </c>
      <c r="C33" s="22">
        <v>12.7</v>
      </c>
      <c r="D33" s="55">
        <v>903.98599999999999</v>
      </c>
      <c r="E33" s="57">
        <v>39.106879999999997</v>
      </c>
      <c r="F33" s="57">
        <v>-96.609139999999996</v>
      </c>
      <c r="G33" s="24">
        <v>42263</v>
      </c>
      <c r="H33" s="24">
        <v>42270</v>
      </c>
      <c r="I33" s="25">
        <v>74211</v>
      </c>
      <c r="J33" s="25">
        <v>91628.933333333334</v>
      </c>
      <c r="K33" s="47">
        <f t="shared" si="0"/>
        <v>-0.23470824181500496</v>
      </c>
      <c r="L33" s="25">
        <v>6503.6666666666661</v>
      </c>
      <c r="M33" s="25">
        <v>8073.6666666666661</v>
      </c>
      <c r="N33" s="47">
        <f t="shared" si="1"/>
        <v>-0.24140228589001078</v>
      </c>
      <c r="O33" s="23">
        <v>1784</v>
      </c>
      <c r="P33" s="23">
        <v>1784.4</v>
      </c>
      <c r="Q33" s="47">
        <f t="shared" si="2"/>
        <v>-2.2421524663682229E-4</v>
      </c>
      <c r="R33" s="23">
        <v>157.4</v>
      </c>
      <c r="S33" s="23">
        <v>160.19999999999999</v>
      </c>
      <c r="T33" s="47">
        <f t="shared" si="3"/>
        <v>-1.7789072426937631E-2</v>
      </c>
      <c r="U33" s="26">
        <v>0.4440418814</v>
      </c>
      <c r="V33" s="26">
        <v>0.62663314933512648</v>
      </c>
      <c r="W33" s="26">
        <v>32.72727272727272</v>
      </c>
      <c r="X33" s="26">
        <v>6.3750000000000029E-2</v>
      </c>
      <c r="Y33" s="27">
        <v>7.51</v>
      </c>
      <c r="Z33" s="28">
        <v>0.4</v>
      </c>
      <c r="AA33" s="28">
        <v>20.100000000000001</v>
      </c>
      <c r="AB33" s="28">
        <v>17.7</v>
      </c>
      <c r="AC33" s="29">
        <v>4.1189999999999998</v>
      </c>
      <c r="AD33" s="30">
        <v>436.9</v>
      </c>
      <c r="AE33" s="29">
        <v>5.4480000000000004</v>
      </c>
      <c r="AF33" s="31">
        <v>6.4470000000000001</v>
      </c>
      <c r="AG33" s="29">
        <v>1.579</v>
      </c>
      <c r="AH33" s="29">
        <v>5.72</v>
      </c>
      <c r="AI33" s="32">
        <v>34</v>
      </c>
      <c r="AJ33" s="32">
        <v>38</v>
      </c>
      <c r="AK33" s="32">
        <v>28</v>
      </c>
      <c r="AL33" s="33">
        <v>52.435000000000002</v>
      </c>
      <c r="AM33" s="33">
        <v>4.1887499999999998</v>
      </c>
      <c r="AN33" s="33">
        <v>2.4826086956521748E-2</v>
      </c>
      <c r="AO33" s="33">
        <v>2.9455128205128203</v>
      </c>
      <c r="AP33" s="50">
        <v>59.594088907469342</v>
      </c>
      <c r="AQ33" s="28">
        <v>52.3</v>
      </c>
      <c r="AR33" s="50">
        <v>113.94663271026644</v>
      </c>
    </row>
    <row r="34" spans="1:44" x14ac:dyDescent="0.2">
      <c r="A34" s="20" t="s">
        <v>43</v>
      </c>
      <c r="AA34" s="19"/>
    </row>
    <row r="35" spans="1:44" x14ac:dyDescent="0.2">
      <c r="AA35" s="19"/>
    </row>
  </sheetData>
  <sortState ref="A3:AP33">
    <sortCondition ref="A3:A33"/>
  </sortState>
  <pageMargins left="0.7" right="0.7" top="0.75" bottom="0.75" header="0.3" footer="0.3"/>
  <ignoredErrors>
    <ignoredError sqref="C29:C30"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Paul Carini</cp:lastModifiedBy>
  <dcterms:created xsi:type="dcterms:W3CDTF">2015-11-12T14:29:22Z</dcterms:created>
  <dcterms:modified xsi:type="dcterms:W3CDTF">2016-10-25T20:33:37Z</dcterms:modified>
</cp:coreProperties>
</file>