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60" windowWidth="14208" windowHeight="5340" firstSheet="2" activeTab="3"/>
  </bookViews>
  <sheets>
    <sheet name="Drug properties &amp; LE, LLE data" sheetId="1" r:id="rId1"/>
    <sheet name="__JChemStructureSheet" sheetId="7" state="hidden" r:id="rId2"/>
    <sheet name="Lit. Lipophilic optimisations" sheetId="2" r:id="rId3"/>
    <sheet name="Target (480)quantile properties" sheetId="3" r:id="rId4"/>
    <sheet name="Target pActivity vs cLogP" sheetId="4" r:id="rId5"/>
    <sheet name="Target pActivity vs HA" sheetId="5" r:id="rId6"/>
    <sheet name="Target cLogP slope vs HA slope" sheetId="6" r:id="rId7"/>
  </sheets>
  <definedNames>
    <definedName name="_xlnm._FilterDatabase" localSheetId="3" hidden="1">'Target (480)quantile properties'!$BL$1:$BL$1691</definedName>
  </definedNames>
  <calcPr calcId="125725"/>
</workbook>
</file>

<file path=xl/calcChain.xml><?xml version="1.0" encoding="utf-8"?>
<calcChain xmlns="http://schemas.openxmlformats.org/spreadsheetml/2006/main">
  <c r="AH2" i="1"/>
  <c r="AH49"/>
  <c r="AG49"/>
  <c r="AH48"/>
  <c r="AG48"/>
  <c r="AH47"/>
  <c r="AG47"/>
  <c r="AH46"/>
  <c r="AG46"/>
  <c r="AH45"/>
  <c r="AG45"/>
  <c r="AH44"/>
  <c r="AG44"/>
  <c r="AH43"/>
  <c r="AG43"/>
  <c r="AH42"/>
  <c r="AG42"/>
  <c r="AH41"/>
  <c r="AG41"/>
  <c r="AH40"/>
  <c r="AG40"/>
  <c r="AH39"/>
  <c r="AG39"/>
  <c r="AH38"/>
  <c r="AG38"/>
  <c r="AH37"/>
  <c r="AG37"/>
  <c r="AH36"/>
  <c r="AG36"/>
  <c r="AH35"/>
  <c r="AG35"/>
  <c r="AH34"/>
  <c r="AG34"/>
  <c r="AH33"/>
  <c r="AG33"/>
  <c r="AH32"/>
  <c r="AG32"/>
  <c r="AH31"/>
  <c r="AG31"/>
  <c r="AH30"/>
  <c r="AG30"/>
  <c r="AH29"/>
  <c r="AG29"/>
  <c r="AH28"/>
  <c r="AG28"/>
  <c r="AH27"/>
  <c r="AG27"/>
  <c r="AH26"/>
  <c r="AG26"/>
  <c r="AH25"/>
  <c r="AG25"/>
  <c r="AH24"/>
  <c r="AG24"/>
  <c r="AH23"/>
  <c r="AG23"/>
  <c r="AH22"/>
  <c r="AG22"/>
  <c r="AH21"/>
  <c r="AG21"/>
  <c r="AH20"/>
  <c r="AG20"/>
  <c r="AH19"/>
  <c r="AG19"/>
  <c r="AH18"/>
  <c r="AG18"/>
  <c r="AH17"/>
  <c r="AG17"/>
  <c r="AH16"/>
  <c r="AG16"/>
  <c r="AH15"/>
  <c r="AG15"/>
  <c r="AH14"/>
  <c r="AG14"/>
  <c r="AH13"/>
  <c r="AG13"/>
  <c r="AH12"/>
  <c r="AG12"/>
  <c r="AH11"/>
  <c r="AG11"/>
  <c r="AH10"/>
  <c r="AG10"/>
  <c r="AH9"/>
  <c r="AG9"/>
  <c r="AH8"/>
  <c r="AG8"/>
  <c r="AH7"/>
  <c r="AG7"/>
  <c r="AH6"/>
  <c r="AG6"/>
  <c r="AH5"/>
  <c r="AG5"/>
  <c r="AH4"/>
  <c r="AG4"/>
  <c r="AH3"/>
  <c r="AG3"/>
  <c r="AG2"/>
  <c r="AK60" i="2"/>
  <c r="AJ60"/>
  <c r="AI60"/>
  <c r="AH60"/>
  <c r="AG60"/>
  <c r="AD60"/>
  <c r="AA60"/>
  <c r="T60"/>
  <c r="P60"/>
  <c r="M60"/>
  <c r="O60" s="1"/>
  <c r="F60"/>
  <c r="N60" s="1"/>
  <c r="AK59"/>
  <c r="AJ59"/>
  <c r="AI59"/>
  <c r="AH59"/>
  <c r="AG59"/>
  <c r="AF59"/>
  <c r="AB59"/>
  <c r="AE59" s="1"/>
  <c r="S59"/>
  <c r="AA59" s="1"/>
  <c r="N59"/>
  <c r="E59"/>
  <c r="P59" s="1"/>
  <c r="AK58"/>
  <c r="AJ58"/>
  <c r="AI58"/>
  <c r="AH58"/>
  <c r="AG58"/>
  <c r="AD58"/>
  <c r="AA58"/>
  <c r="T58"/>
  <c r="P58"/>
  <c r="M58"/>
  <c r="O58" s="1"/>
  <c r="F58"/>
  <c r="N58" s="1"/>
  <c r="AK57"/>
  <c r="AJ57"/>
  <c r="AI57"/>
  <c r="AH57"/>
  <c r="AG57"/>
  <c r="AF57"/>
  <c r="AB57"/>
  <c r="AE57" s="1"/>
  <c r="S57"/>
  <c r="AA57" s="1"/>
  <c r="N57"/>
  <c r="Q57" s="1"/>
  <c r="E57"/>
  <c r="P57" s="1"/>
  <c r="AK56"/>
  <c r="AJ56"/>
  <c r="AI56"/>
  <c r="AH56"/>
  <c r="AG56"/>
  <c r="AD56"/>
  <c r="AA56"/>
  <c r="T56"/>
  <c r="P56"/>
  <c r="M56"/>
  <c r="O56" s="1"/>
  <c r="F56"/>
  <c r="N56" s="1"/>
  <c r="AK55"/>
  <c r="AJ55"/>
  <c r="AI55"/>
  <c r="AH55"/>
  <c r="AG55"/>
  <c r="AD55"/>
  <c r="AA55"/>
  <c r="T55"/>
  <c r="P55"/>
  <c r="M55"/>
  <c r="O55" s="1"/>
  <c r="F55"/>
  <c r="N55" s="1"/>
  <c r="AK54"/>
  <c r="AJ54"/>
  <c r="AI54"/>
  <c r="AH54"/>
  <c r="AG54"/>
  <c r="AD54"/>
  <c r="AA54"/>
  <c r="T54"/>
  <c r="P54"/>
  <c r="M54"/>
  <c r="O54" s="1"/>
  <c r="F54"/>
  <c r="N54" s="1"/>
  <c r="AK53"/>
  <c r="AJ53"/>
  <c r="AI53"/>
  <c r="AH53"/>
  <c r="AG53"/>
  <c r="AD53"/>
  <c r="AA53"/>
  <c r="T53"/>
  <c r="AF53" s="1"/>
  <c r="N53"/>
  <c r="E53"/>
  <c r="P53" s="1"/>
  <c r="AK52"/>
  <c r="AJ52"/>
  <c r="AI52"/>
  <c r="AH52"/>
  <c r="AG52"/>
  <c r="AD52"/>
  <c r="AA52"/>
  <c r="T52"/>
  <c r="P52"/>
  <c r="M52"/>
  <c r="O52" s="1"/>
  <c r="F52"/>
  <c r="N52" s="1"/>
  <c r="AK51"/>
  <c r="AJ51"/>
  <c r="AI51"/>
  <c r="AH51"/>
  <c r="AG51"/>
  <c r="AD51"/>
  <c r="AA51"/>
  <c r="T51"/>
  <c r="P51"/>
  <c r="M51"/>
  <c r="O51" s="1"/>
  <c r="F51"/>
  <c r="N51" s="1"/>
  <c r="AK50"/>
  <c r="AJ50"/>
  <c r="AI50"/>
  <c r="AH50"/>
  <c r="AG50"/>
  <c r="AD50"/>
  <c r="AA50"/>
  <c r="T50"/>
  <c r="P50"/>
  <c r="M50"/>
  <c r="O50" s="1"/>
  <c r="F50"/>
  <c r="N50" s="1"/>
  <c r="AK49"/>
  <c r="AJ49"/>
  <c r="AI49"/>
  <c r="AH49"/>
  <c r="AG49"/>
  <c r="AD49"/>
  <c r="AA49"/>
  <c r="T49"/>
  <c r="P49"/>
  <c r="M49"/>
  <c r="O49" s="1"/>
  <c r="F49"/>
  <c r="N49" s="1"/>
  <c r="AK48"/>
  <c r="AJ48"/>
  <c r="AI48"/>
  <c r="AH48"/>
  <c r="AG48"/>
  <c r="AD48"/>
  <c r="AA48"/>
  <c r="T48"/>
  <c r="P48"/>
  <c r="M48"/>
  <c r="O48" s="1"/>
  <c r="F48"/>
  <c r="N48" s="1"/>
  <c r="AK47"/>
  <c r="AJ47"/>
  <c r="AI47"/>
  <c r="AH47"/>
  <c r="AG47"/>
  <c r="AD47"/>
  <c r="AA47"/>
  <c r="T47"/>
  <c r="P47"/>
  <c r="M47"/>
  <c r="O47" s="1"/>
  <c r="F47"/>
  <c r="N47" s="1"/>
  <c r="AK46"/>
  <c r="AJ46"/>
  <c r="AI46"/>
  <c r="AH46"/>
  <c r="AG46"/>
  <c r="AD46"/>
  <c r="AA46"/>
  <c r="T46"/>
  <c r="P46"/>
  <c r="M46"/>
  <c r="O46" s="1"/>
  <c r="F46"/>
  <c r="N46" s="1"/>
  <c r="AK45"/>
  <c r="AJ45"/>
  <c r="AI45"/>
  <c r="AH45"/>
  <c r="AG45"/>
  <c r="AD45"/>
  <c r="AA45"/>
  <c r="T45"/>
  <c r="P45"/>
  <c r="M45"/>
  <c r="O45" s="1"/>
  <c r="F45"/>
  <c r="N45" s="1"/>
  <c r="AK44"/>
  <c r="AJ44"/>
  <c r="AI44"/>
  <c r="AH44"/>
  <c r="AG44"/>
  <c r="AD44"/>
  <c r="AA44"/>
  <c r="T44"/>
  <c r="P44"/>
  <c r="M44"/>
  <c r="O44" s="1"/>
  <c r="F44"/>
  <c r="N44" s="1"/>
  <c r="AK43"/>
  <c r="AJ43"/>
  <c r="AI43"/>
  <c r="AH43"/>
  <c r="AG43"/>
  <c r="AD43"/>
  <c r="AA43"/>
  <c r="T43"/>
  <c r="P43"/>
  <c r="M43"/>
  <c r="O43" s="1"/>
  <c r="F43"/>
  <c r="N43" s="1"/>
  <c r="AK42"/>
  <c r="AJ42"/>
  <c r="AI42"/>
  <c r="AH42"/>
  <c r="AG42"/>
  <c r="AD42"/>
  <c r="AA42"/>
  <c r="T42"/>
  <c r="P42"/>
  <c r="M42"/>
  <c r="O42" s="1"/>
  <c r="F42"/>
  <c r="N42" s="1"/>
  <c r="AK41"/>
  <c r="AJ41"/>
  <c r="AI41"/>
  <c r="AH41"/>
  <c r="AG41"/>
  <c r="AD41"/>
  <c r="AA41"/>
  <c r="T41"/>
  <c r="P41"/>
  <c r="M41"/>
  <c r="O41" s="1"/>
  <c r="F41"/>
  <c r="N41" s="1"/>
  <c r="AK40"/>
  <c r="AJ40"/>
  <c r="AI40"/>
  <c r="AH40"/>
  <c r="AG40"/>
  <c r="AD40"/>
  <c r="AA40"/>
  <c r="T40"/>
  <c r="P40"/>
  <c r="M40"/>
  <c r="O40" s="1"/>
  <c r="F40"/>
  <c r="N40" s="1"/>
  <c r="AK39"/>
  <c r="AJ39"/>
  <c r="AI39"/>
  <c r="AH39"/>
  <c r="AG39"/>
  <c r="AD39"/>
  <c r="AA39"/>
  <c r="T39"/>
  <c r="P39"/>
  <c r="M39"/>
  <c r="O39" s="1"/>
  <c r="F39"/>
  <c r="N39" s="1"/>
  <c r="AK38"/>
  <c r="AJ38"/>
  <c r="AI38"/>
  <c r="AH38"/>
  <c r="AG38"/>
  <c r="AF38"/>
  <c r="AD38"/>
  <c r="AB38"/>
  <c r="AE38" s="1"/>
  <c r="AA38"/>
  <c r="P38"/>
  <c r="N38"/>
  <c r="Q38" s="1"/>
  <c r="M38"/>
  <c r="O38" s="1"/>
  <c r="AK37"/>
  <c r="AJ37"/>
  <c r="AI37"/>
  <c r="AH37"/>
  <c r="AG37"/>
  <c r="AF37"/>
  <c r="AD37"/>
  <c r="AB37"/>
  <c r="AE37" s="1"/>
  <c r="AA37"/>
  <c r="P37"/>
  <c r="N37"/>
  <c r="Q37" s="1"/>
  <c r="M37"/>
  <c r="O37" s="1"/>
  <c r="AK36"/>
  <c r="AJ36"/>
  <c r="AI36"/>
  <c r="AH36"/>
  <c r="AG36"/>
  <c r="AF36"/>
  <c r="AB36"/>
  <c r="AE36" s="1"/>
  <c r="S36"/>
  <c r="AA36" s="1"/>
  <c r="N36"/>
  <c r="E36"/>
  <c r="P36" s="1"/>
  <c r="AK35"/>
  <c r="AJ35"/>
  <c r="AI35"/>
  <c r="AH35"/>
  <c r="AG35"/>
  <c r="AD35"/>
  <c r="AA35"/>
  <c r="T35"/>
  <c r="P35"/>
  <c r="M35"/>
  <c r="O35" s="1"/>
  <c r="F35"/>
  <c r="N35" s="1"/>
  <c r="AK34"/>
  <c r="AJ34"/>
  <c r="AI34"/>
  <c r="AH34"/>
  <c r="AG34"/>
  <c r="AD34"/>
  <c r="AA34"/>
  <c r="T34"/>
  <c r="P34"/>
  <c r="M34"/>
  <c r="O34" s="1"/>
  <c r="F34"/>
  <c r="N34" s="1"/>
  <c r="AK33"/>
  <c r="AJ33"/>
  <c r="AI33"/>
  <c r="AH33"/>
  <c r="AG33"/>
  <c r="AD33"/>
  <c r="AA33"/>
  <c r="T33"/>
  <c r="P33"/>
  <c r="M33"/>
  <c r="O33" s="1"/>
  <c r="F33"/>
  <c r="N33" s="1"/>
  <c r="AK32"/>
  <c r="AJ32"/>
  <c r="AI32"/>
  <c r="AH32"/>
  <c r="AG32"/>
  <c r="AD32"/>
  <c r="AA32"/>
  <c r="T32"/>
  <c r="P32"/>
  <c r="M32"/>
  <c r="O32" s="1"/>
  <c r="F32"/>
  <c r="N32" s="1"/>
  <c r="AK31"/>
  <c r="AJ31"/>
  <c r="AI31"/>
  <c r="AH31"/>
  <c r="AG31"/>
  <c r="AD31"/>
  <c r="AA31"/>
  <c r="T31"/>
  <c r="P31"/>
  <c r="M31"/>
  <c r="O31" s="1"/>
  <c r="F31"/>
  <c r="N31" s="1"/>
  <c r="AK30"/>
  <c r="AJ30"/>
  <c r="AI30"/>
  <c r="AH30"/>
  <c r="AG30"/>
  <c r="AD30"/>
  <c r="AO30" s="1"/>
  <c r="AA30"/>
  <c r="T30"/>
  <c r="P30"/>
  <c r="O30"/>
  <c r="M30"/>
  <c r="F30"/>
  <c r="N30" s="1"/>
  <c r="AK29"/>
  <c r="AJ29"/>
  <c r="AI29"/>
  <c r="AH29"/>
  <c r="AG29"/>
  <c r="AD29"/>
  <c r="AA29"/>
  <c r="T29"/>
  <c r="P29"/>
  <c r="O29"/>
  <c r="M29"/>
  <c r="F29"/>
  <c r="N29" s="1"/>
  <c r="AK28"/>
  <c r="AJ28"/>
  <c r="AI28"/>
  <c r="AH28"/>
  <c r="AG28"/>
  <c r="AF28"/>
  <c r="AB28"/>
  <c r="S28"/>
  <c r="AD28" s="1"/>
  <c r="N28"/>
  <c r="Q28" s="1"/>
  <c r="E28"/>
  <c r="M28" s="1"/>
  <c r="O28" s="1"/>
  <c r="AK27"/>
  <c r="AJ27"/>
  <c r="AI27"/>
  <c r="AH27"/>
  <c r="AG27"/>
  <c r="AD27"/>
  <c r="AO27" s="1"/>
  <c r="AA27"/>
  <c r="T27"/>
  <c r="AB27" s="1"/>
  <c r="P27"/>
  <c r="M27"/>
  <c r="O27" s="1"/>
  <c r="F27"/>
  <c r="AK26"/>
  <c r="AJ26"/>
  <c r="AI26"/>
  <c r="AH26"/>
  <c r="AG26"/>
  <c r="AD26"/>
  <c r="AA26"/>
  <c r="AL26" s="1"/>
  <c r="T26"/>
  <c r="AB26" s="1"/>
  <c r="P26"/>
  <c r="M26"/>
  <c r="O26" s="1"/>
  <c r="F26"/>
  <c r="AF26" s="1"/>
  <c r="AK25"/>
  <c r="AJ25"/>
  <c r="AI25"/>
  <c r="AH25"/>
  <c r="AG25"/>
  <c r="AD25"/>
  <c r="AO25" s="1"/>
  <c r="AA25"/>
  <c r="T25"/>
  <c r="AB25" s="1"/>
  <c r="P25"/>
  <c r="M25"/>
  <c r="O25" s="1"/>
  <c r="F25"/>
  <c r="AK24"/>
  <c r="AJ24"/>
  <c r="AI24"/>
  <c r="AH24"/>
  <c r="AG24"/>
  <c r="AD24"/>
  <c r="AA24"/>
  <c r="AL24" s="1"/>
  <c r="T24"/>
  <c r="AB24" s="1"/>
  <c r="P24"/>
  <c r="M24"/>
  <c r="O24" s="1"/>
  <c r="F24"/>
  <c r="AF24" s="1"/>
  <c r="AK23"/>
  <c r="AJ23"/>
  <c r="AI23"/>
  <c r="AH23"/>
  <c r="AG23"/>
  <c r="AD23"/>
  <c r="AO23" s="1"/>
  <c r="AA23"/>
  <c r="T23"/>
  <c r="AB23" s="1"/>
  <c r="P23"/>
  <c r="M23"/>
  <c r="O23" s="1"/>
  <c r="F23"/>
  <c r="AK22"/>
  <c r="AJ22"/>
  <c r="AI22"/>
  <c r="AH22"/>
  <c r="AG22"/>
  <c r="AD22"/>
  <c r="AA22"/>
  <c r="AL22" s="1"/>
  <c r="T22"/>
  <c r="AB22" s="1"/>
  <c r="P22"/>
  <c r="M22"/>
  <c r="O22" s="1"/>
  <c r="F22"/>
  <c r="AF22" s="1"/>
  <c r="AK21"/>
  <c r="AJ21"/>
  <c r="AI21"/>
  <c r="AH21"/>
  <c r="AG21"/>
  <c r="AD21"/>
  <c r="AO21" s="1"/>
  <c r="AA21"/>
  <c r="T21"/>
  <c r="AB21" s="1"/>
  <c r="P21"/>
  <c r="M21"/>
  <c r="O21" s="1"/>
  <c r="F21"/>
  <c r="AK20"/>
  <c r="AJ20"/>
  <c r="AI20"/>
  <c r="AH20"/>
  <c r="AG20"/>
  <c r="AD20"/>
  <c r="AA20"/>
  <c r="AL20" s="1"/>
  <c r="T20"/>
  <c r="AB20" s="1"/>
  <c r="P20"/>
  <c r="M20"/>
  <c r="O20" s="1"/>
  <c r="F20"/>
  <c r="AF20" s="1"/>
  <c r="AK19"/>
  <c r="AJ19"/>
  <c r="AI19"/>
  <c r="AH19"/>
  <c r="AG19"/>
  <c r="AF19"/>
  <c r="AB19"/>
  <c r="S19"/>
  <c r="AD19" s="1"/>
  <c r="N19"/>
  <c r="Q19" s="1"/>
  <c r="E19"/>
  <c r="M19" s="1"/>
  <c r="O19" s="1"/>
  <c r="AK18"/>
  <c r="AJ18"/>
  <c r="AI18"/>
  <c r="AH18"/>
  <c r="AG18"/>
  <c r="AD18"/>
  <c r="AO18" s="1"/>
  <c r="AA18"/>
  <c r="T18"/>
  <c r="AB18" s="1"/>
  <c r="P18"/>
  <c r="M18"/>
  <c r="O18" s="1"/>
  <c r="F18"/>
  <c r="AK17"/>
  <c r="AJ17"/>
  <c r="AI17"/>
  <c r="AH17"/>
  <c r="AG17"/>
  <c r="AF17"/>
  <c r="AD17"/>
  <c r="AB17"/>
  <c r="AA17"/>
  <c r="N17"/>
  <c r="Q17" s="1"/>
  <c r="E17"/>
  <c r="P17" s="1"/>
  <c r="AK16"/>
  <c r="AJ16"/>
  <c r="AI16"/>
  <c r="AH16"/>
  <c r="AG16"/>
  <c r="AB16"/>
  <c r="AE16" s="1"/>
  <c r="S16"/>
  <c r="AA16" s="1"/>
  <c r="P16"/>
  <c r="M16"/>
  <c r="O16" s="1"/>
  <c r="F16"/>
  <c r="AF16" s="1"/>
  <c r="AK15"/>
  <c r="AJ15"/>
  <c r="AI15"/>
  <c r="AH15"/>
  <c r="AG15"/>
  <c r="AD15"/>
  <c r="AA15"/>
  <c r="T15"/>
  <c r="P15"/>
  <c r="M15"/>
  <c r="O15" s="1"/>
  <c r="F15"/>
  <c r="N15" s="1"/>
  <c r="AK14"/>
  <c r="AJ14"/>
  <c r="AI14"/>
  <c r="AH14"/>
  <c r="AG14"/>
  <c r="AD14"/>
  <c r="AA14"/>
  <c r="T14"/>
  <c r="P14"/>
  <c r="M14"/>
  <c r="O14" s="1"/>
  <c r="F14"/>
  <c r="N14" s="1"/>
  <c r="AK13"/>
  <c r="AJ13"/>
  <c r="AI13"/>
  <c r="AH13"/>
  <c r="AG13"/>
  <c r="AF13"/>
  <c r="AD13"/>
  <c r="AB13"/>
  <c r="AE13" s="1"/>
  <c r="AA13"/>
  <c r="P13"/>
  <c r="N13"/>
  <c r="Q13" s="1"/>
  <c r="M13"/>
  <c r="O13" s="1"/>
  <c r="AK12"/>
  <c r="AJ12"/>
  <c r="AI12"/>
  <c r="AH12"/>
  <c r="AG12"/>
  <c r="AD12"/>
  <c r="AA12"/>
  <c r="T12"/>
  <c r="P12"/>
  <c r="M12"/>
  <c r="O12" s="1"/>
  <c r="F12"/>
  <c r="N12" s="1"/>
  <c r="AK11"/>
  <c r="AJ11"/>
  <c r="AI11"/>
  <c r="AH11"/>
  <c r="AG11"/>
  <c r="AD11"/>
  <c r="AA11"/>
  <c r="T11"/>
  <c r="P11"/>
  <c r="M11"/>
  <c r="O11" s="1"/>
  <c r="F11"/>
  <c r="N11" s="1"/>
  <c r="AK10"/>
  <c r="AJ10"/>
  <c r="AI10"/>
  <c r="AH10"/>
  <c r="AG10"/>
  <c r="AD10"/>
  <c r="AA10"/>
  <c r="T10"/>
  <c r="P10"/>
  <c r="M10"/>
  <c r="O10" s="1"/>
  <c r="F10"/>
  <c r="N10" s="1"/>
  <c r="AK9"/>
  <c r="AJ9"/>
  <c r="AI9"/>
  <c r="AH9"/>
  <c r="AG9"/>
  <c r="AD9"/>
  <c r="AA9"/>
  <c r="T9"/>
  <c r="P9"/>
  <c r="M9"/>
  <c r="O9" s="1"/>
  <c r="F9"/>
  <c r="N9" s="1"/>
  <c r="AK8"/>
  <c r="AJ8"/>
  <c r="AI8"/>
  <c r="AH8"/>
  <c r="AG8"/>
  <c r="AD8"/>
  <c r="AA8"/>
  <c r="T8"/>
  <c r="P8"/>
  <c r="M8"/>
  <c r="O8" s="1"/>
  <c r="F8"/>
  <c r="N8" s="1"/>
  <c r="AK7"/>
  <c r="AJ7"/>
  <c r="AI7"/>
  <c r="AH7"/>
  <c r="AG7"/>
  <c r="AD7"/>
  <c r="AA7"/>
  <c r="T7"/>
  <c r="P7"/>
  <c r="M7"/>
  <c r="O7" s="1"/>
  <c r="F7"/>
  <c r="N7" s="1"/>
  <c r="AK6"/>
  <c r="AJ6"/>
  <c r="AI6"/>
  <c r="AH6"/>
  <c r="AG6"/>
  <c r="AD6"/>
  <c r="AA6"/>
  <c r="T6"/>
  <c r="P6"/>
  <c r="M6"/>
  <c r="O6" s="1"/>
  <c r="F6"/>
  <c r="N6" s="1"/>
  <c r="AK5"/>
  <c r="AJ5"/>
  <c r="AI5"/>
  <c r="AH5"/>
  <c r="AG5"/>
  <c r="AD5"/>
  <c r="AA5"/>
  <c r="T5"/>
  <c r="P5"/>
  <c r="M5"/>
  <c r="O5" s="1"/>
  <c r="F5"/>
  <c r="N5" s="1"/>
  <c r="AK4"/>
  <c r="AJ4"/>
  <c r="AI4"/>
  <c r="AH4"/>
  <c r="AG4"/>
  <c r="AD4"/>
  <c r="AA4"/>
  <c r="T4"/>
  <c r="P4"/>
  <c r="M4"/>
  <c r="O4" s="1"/>
  <c r="F4"/>
  <c r="N4" s="1"/>
  <c r="AK3"/>
  <c r="AJ3"/>
  <c r="AI3"/>
  <c r="AH3"/>
  <c r="AG3"/>
  <c r="AD3"/>
  <c r="AA3"/>
  <c r="T3"/>
  <c r="P3"/>
  <c r="M3"/>
  <c r="O3" s="1"/>
  <c r="F3"/>
  <c r="N3" s="1"/>
  <c r="AK2"/>
  <c r="AJ2"/>
  <c r="AI2"/>
  <c r="AH2"/>
  <c r="AG2"/>
  <c r="AD2"/>
  <c r="AA2"/>
  <c r="T2"/>
  <c r="P2"/>
  <c r="M2"/>
  <c r="O2" s="1"/>
  <c r="F2"/>
  <c r="N2" s="1"/>
  <c r="AH51" i="1" l="1"/>
  <c r="AG52"/>
  <c r="AG51"/>
  <c r="AH52"/>
  <c r="AO29" i="2"/>
  <c r="AO31"/>
  <c r="AL32"/>
  <c r="AF33"/>
  <c r="AO33"/>
  <c r="AL34"/>
  <c r="AF35"/>
  <c r="AO35"/>
  <c r="AP37"/>
  <c r="AP38"/>
  <c r="AL39"/>
  <c r="AF40"/>
  <c r="AO40"/>
  <c r="AF42"/>
  <c r="AL41"/>
  <c r="AO42"/>
  <c r="AL43"/>
  <c r="AF44"/>
  <c r="AO44"/>
  <c r="AL45"/>
  <c r="AF46"/>
  <c r="AO46"/>
  <c r="AL47"/>
  <c r="AF48"/>
  <c r="AO48"/>
  <c r="AL49"/>
  <c r="AF50"/>
  <c r="AO50"/>
  <c r="AL51"/>
  <c r="AF52"/>
  <c r="AO52"/>
  <c r="AL54"/>
  <c r="AF55"/>
  <c r="AO55"/>
  <c r="AL56"/>
  <c r="M57"/>
  <c r="O57" s="1"/>
  <c r="AF58"/>
  <c r="AO58"/>
  <c r="AL60"/>
  <c r="AL2"/>
  <c r="AF3"/>
  <c r="AO3"/>
  <c r="AL4"/>
  <c r="AF5"/>
  <c r="AO5"/>
  <c r="AL6"/>
  <c r="AF7"/>
  <c r="AO7"/>
  <c r="AL8"/>
  <c r="AF9"/>
  <c r="AO9"/>
  <c r="AL10"/>
  <c r="AF11"/>
  <c r="AO11"/>
  <c r="AL12"/>
  <c r="AL13"/>
  <c r="AO13"/>
  <c r="AF14"/>
  <c r="AO14"/>
  <c r="AL15"/>
  <c r="M17"/>
  <c r="O17" s="1"/>
  <c r="AM17"/>
  <c r="AM19"/>
  <c r="AM28"/>
  <c r="AE17"/>
  <c r="AP17" s="1"/>
  <c r="AF29"/>
  <c r="AF30"/>
  <c r="AF31"/>
  <c r="AP57"/>
  <c r="AF2"/>
  <c r="AO2"/>
  <c r="AL3"/>
  <c r="AF4"/>
  <c r="AO4"/>
  <c r="AL5"/>
  <c r="AF6"/>
  <c r="AO6"/>
  <c r="AL7"/>
  <c r="AF8"/>
  <c r="AO8"/>
  <c r="AL9"/>
  <c r="AF10"/>
  <c r="AO10"/>
  <c r="AL11"/>
  <c r="AF12"/>
  <c r="AO12"/>
  <c r="AL14"/>
  <c r="AF15"/>
  <c r="AO15"/>
  <c r="AF18"/>
  <c r="AL18"/>
  <c r="AA19"/>
  <c r="AL19" s="1"/>
  <c r="AE19"/>
  <c r="AO20"/>
  <c r="AF21"/>
  <c r="AL21"/>
  <c r="AO22"/>
  <c r="AF23"/>
  <c r="AL23"/>
  <c r="AO24"/>
  <c r="AF25"/>
  <c r="AL25"/>
  <c r="AO26"/>
  <c r="AF27"/>
  <c r="AL27"/>
  <c r="AA28"/>
  <c r="AL28" s="1"/>
  <c r="AE28"/>
  <c r="AL29"/>
  <c r="AL30"/>
  <c r="AL31"/>
  <c r="AF32"/>
  <c r="AO32"/>
  <c r="AL33"/>
  <c r="AF34"/>
  <c r="AO34"/>
  <c r="AL35"/>
  <c r="M36"/>
  <c r="O36" s="1"/>
  <c r="Q36"/>
  <c r="AP36" s="1"/>
  <c r="AL37"/>
  <c r="AO37"/>
  <c r="AL38"/>
  <c r="AO38"/>
  <c r="AF39"/>
  <c r="AO39"/>
  <c r="AL40"/>
  <c r="AF41"/>
  <c r="AO41"/>
  <c r="AL42"/>
  <c r="AF43"/>
  <c r="AO43"/>
  <c r="AL44"/>
  <c r="AF45"/>
  <c r="AO45"/>
  <c r="AL46"/>
  <c r="AF47"/>
  <c r="AO47"/>
  <c r="AL48"/>
  <c r="AF49"/>
  <c r="AO49"/>
  <c r="AL50"/>
  <c r="AF51"/>
  <c r="AO51"/>
  <c r="AL52"/>
  <c r="M53"/>
  <c r="O53" s="1"/>
  <c r="Q53"/>
  <c r="AL53"/>
  <c r="AF54"/>
  <c r="AO54"/>
  <c r="AL55"/>
  <c r="AF56"/>
  <c r="AO56"/>
  <c r="AL58"/>
  <c r="M59"/>
  <c r="O59" s="1"/>
  <c r="Q59"/>
  <c r="AP59" s="1"/>
  <c r="AF60"/>
  <c r="AO60"/>
  <c r="Q2"/>
  <c r="Q4"/>
  <c r="Q6"/>
  <c r="Q8"/>
  <c r="Q10"/>
  <c r="Q12"/>
  <c r="Q15"/>
  <c r="AL16"/>
  <c r="AC16"/>
  <c r="AN16" s="1"/>
  <c r="AE18"/>
  <c r="AE21"/>
  <c r="AE23"/>
  <c r="AE25"/>
  <c r="AE27"/>
  <c r="Q3"/>
  <c r="Q5"/>
  <c r="Q7"/>
  <c r="Q9"/>
  <c r="Q11"/>
  <c r="Q14"/>
  <c r="AE20"/>
  <c r="AE22"/>
  <c r="AE24"/>
  <c r="AE26"/>
  <c r="AP13"/>
  <c r="AO17"/>
  <c r="AP19"/>
  <c r="Q32"/>
  <c r="Q34"/>
  <c r="AL36"/>
  <c r="AC36"/>
  <c r="Q39"/>
  <c r="Q41"/>
  <c r="Q43"/>
  <c r="Q45"/>
  <c r="Q47"/>
  <c r="Q49"/>
  <c r="Q51"/>
  <c r="Q54"/>
  <c r="Q56"/>
  <c r="AL59"/>
  <c r="AC59"/>
  <c r="Q60"/>
  <c r="AB2"/>
  <c r="AB3"/>
  <c r="AB4"/>
  <c r="AB5"/>
  <c r="AB6"/>
  <c r="AB7"/>
  <c r="AB8"/>
  <c r="AB9"/>
  <c r="AB10"/>
  <c r="AB11"/>
  <c r="AB12"/>
  <c r="AM13"/>
  <c r="AB14"/>
  <c r="AB15"/>
  <c r="AD16"/>
  <c r="AO16" s="1"/>
  <c r="AC17"/>
  <c r="AN17" s="1"/>
  <c r="N18"/>
  <c r="AM18" s="1"/>
  <c r="AC18"/>
  <c r="AN18" s="1"/>
  <c r="P19"/>
  <c r="AO19" s="1"/>
  <c r="N20"/>
  <c r="AC20"/>
  <c r="AN20" s="1"/>
  <c r="N21"/>
  <c r="AC21"/>
  <c r="AN21" s="1"/>
  <c r="N22"/>
  <c r="AC22"/>
  <c r="AN22" s="1"/>
  <c r="N23"/>
  <c r="AC23"/>
  <c r="AN23" s="1"/>
  <c r="N24"/>
  <c r="AC24"/>
  <c r="AN24" s="1"/>
  <c r="N25"/>
  <c r="AC25"/>
  <c r="AN25" s="1"/>
  <c r="N26"/>
  <c r="AC26"/>
  <c r="AN26" s="1"/>
  <c r="N27"/>
  <c r="AC27"/>
  <c r="AN27" s="1"/>
  <c r="P28"/>
  <c r="AO28" s="1"/>
  <c r="AC28"/>
  <c r="AN28" s="1"/>
  <c r="AP28"/>
  <c r="Q29"/>
  <c r="Q30"/>
  <c r="Q31"/>
  <c r="AO53"/>
  <c r="Q33"/>
  <c r="Q35"/>
  <c r="Q40"/>
  <c r="Q42"/>
  <c r="Q44"/>
  <c r="Q46"/>
  <c r="Q48"/>
  <c r="Q50"/>
  <c r="Q52"/>
  <c r="Q55"/>
  <c r="AL57"/>
  <c r="AC57"/>
  <c r="AN57" s="1"/>
  <c r="Q58"/>
  <c r="AC2"/>
  <c r="AN2" s="1"/>
  <c r="AC3"/>
  <c r="AN3" s="1"/>
  <c r="AC4"/>
  <c r="AN4" s="1"/>
  <c r="AC5"/>
  <c r="AN5" s="1"/>
  <c r="AC6"/>
  <c r="AN6" s="1"/>
  <c r="AC7"/>
  <c r="AN7" s="1"/>
  <c r="AC8"/>
  <c r="AN8" s="1"/>
  <c r="AC9"/>
  <c r="AN9" s="1"/>
  <c r="AC10"/>
  <c r="AN10" s="1"/>
  <c r="AC11"/>
  <c r="AN11" s="1"/>
  <c r="AC12"/>
  <c r="AN12" s="1"/>
  <c r="AC13"/>
  <c r="AN13" s="1"/>
  <c r="AC14"/>
  <c r="AN14" s="1"/>
  <c r="AC15"/>
  <c r="AN15" s="1"/>
  <c r="N16"/>
  <c r="AB29"/>
  <c r="AB30"/>
  <c r="AB31"/>
  <c r="AB32"/>
  <c r="AB33"/>
  <c r="AB34"/>
  <c r="AB35"/>
  <c r="AD36"/>
  <c r="AO36" s="1"/>
  <c r="AM36"/>
  <c r="AM37"/>
  <c r="AM38"/>
  <c r="AB39"/>
  <c r="AB40"/>
  <c r="AB41"/>
  <c r="AB42"/>
  <c r="AB43"/>
  <c r="AB44"/>
  <c r="AB45"/>
  <c r="AB46"/>
  <c r="AB47"/>
  <c r="AB48"/>
  <c r="AB49"/>
  <c r="AB50"/>
  <c r="AB51"/>
  <c r="AB52"/>
  <c r="AB53"/>
  <c r="AB54"/>
  <c r="AB55"/>
  <c r="AB56"/>
  <c r="AD57"/>
  <c r="AO57" s="1"/>
  <c r="AM57"/>
  <c r="AB58"/>
  <c r="AD59"/>
  <c r="AO59" s="1"/>
  <c r="AM59"/>
  <c r="AB60"/>
  <c r="AC29"/>
  <c r="AN29" s="1"/>
  <c r="AC30"/>
  <c r="AN30" s="1"/>
  <c r="AC31"/>
  <c r="AN31" s="1"/>
  <c r="AC32"/>
  <c r="AN32" s="1"/>
  <c r="AC33"/>
  <c r="AN33" s="1"/>
  <c r="AC34"/>
  <c r="AN34" s="1"/>
  <c r="AC35"/>
  <c r="AN35" s="1"/>
  <c r="AC37"/>
  <c r="AN37" s="1"/>
  <c r="AC38"/>
  <c r="AN38" s="1"/>
  <c r="AC39"/>
  <c r="AN39" s="1"/>
  <c r="AC40"/>
  <c r="AN40" s="1"/>
  <c r="AC41"/>
  <c r="AN41" s="1"/>
  <c r="AC42"/>
  <c r="AN42" s="1"/>
  <c r="AC43"/>
  <c r="AN43" s="1"/>
  <c r="AC44"/>
  <c r="AN44" s="1"/>
  <c r="AC45"/>
  <c r="AN45" s="1"/>
  <c r="AC46"/>
  <c r="AN46" s="1"/>
  <c r="AC47"/>
  <c r="AN47" s="1"/>
  <c r="AC48"/>
  <c r="AN48" s="1"/>
  <c r="AC49"/>
  <c r="AN49" s="1"/>
  <c r="AC50"/>
  <c r="AN50" s="1"/>
  <c r="AC51"/>
  <c r="AN51" s="1"/>
  <c r="AC52"/>
  <c r="AN52" s="1"/>
  <c r="AC53"/>
  <c r="AN53" s="1"/>
  <c r="AC54"/>
  <c r="AN54" s="1"/>
  <c r="AC55"/>
  <c r="AN55" s="1"/>
  <c r="AC56"/>
  <c r="AN56" s="1"/>
  <c r="AC58"/>
  <c r="AN58" s="1"/>
  <c r="AC60"/>
  <c r="AN60" s="1"/>
  <c r="AC19" l="1"/>
  <c r="AN19" s="1"/>
  <c r="AN59"/>
  <c r="AL17"/>
  <c r="AN36"/>
  <c r="AE55"/>
  <c r="AP55" s="1"/>
  <c r="AM55"/>
  <c r="AE53"/>
  <c r="AP53" s="1"/>
  <c r="AM53"/>
  <c r="AE51"/>
  <c r="AP51" s="1"/>
  <c r="AM51"/>
  <c r="AE49"/>
  <c r="AP49" s="1"/>
  <c r="AM49"/>
  <c r="AE47"/>
  <c r="AP47" s="1"/>
  <c r="AM47"/>
  <c r="AE45"/>
  <c r="AP45" s="1"/>
  <c r="AM45"/>
  <c r="AE43"/>
  <c r="AP43" s="1"/>
  <c r="AM43"/>
  <c r="AE41"/>
  <c r="AP41" s="1"/>
  <c r="AM41"/>
  <c r="AE39"/>
  <c r="AP39" s="1"/>
  <c r="AM39"/>
  <c r="AE35"/>
  <c r="AP35" s="1"/>
  <c r="AM35"/>
  <c r="AE33"/>
  <c r="AP33" s="1"/>
  <c r="AM33"/>
  <c r="AE31"/>
  <c r="AP31" s="1"/>
  <c r="AM31"/>
  <c r="AE29"/>
  <c r="AP29" s="1"/>
  <c r="AM29"/>
  <c r="Q16"/>
  <c r="AP16" s="1"/>
  <c r="Q27"/>
  <c r="Q26"/>
  <c r="Q25"/>
  <c r="Q24"/>
  <c r="Q23"/>
  <c r="Q22"/>
  <c r="Q21"/>
  <c r="Q20"/>
  <c r="AE15"/>
  <c r="AP15" s="1"/>
  <c r="AM15"/>
  <c r="AE11"/>
  <c r="AP11" s="1"/>
  <c r="AM11"/>
  <c r="AE9"/>
  <c r="AP9" s="1"/>
  <c r="AM9"/>
  <c r="AE7"/>
  <c r="AP7" s="1"/>
  <c r="AM7"/>
  <c r="AE5"/>
  <c r="AP5" s="1"/>
  <c r="AM5"/>
  <c r="AE3"/>
  <c r="AP3" s="1"/>
  <c r="AM3"/>
  <c r="AP26"/>
  <c r="AM26"/>
  <c r="AP22"/>
  <c r="AM22"/>
  <c r="AP27"/>
  <c r="AM27"/>
  <c r="AP23"/>
  <c r="AM23"/>
  <c r="AE60"/>
  <c r="AP60" s="1"/>
  <c r="AM60"/>
  <c r="AE58"/>
  <c r="AP58" s="1"/>
  <c r="AM58"/>
  <c r="AE56"/>
  <c r="AP56" s="1"/>
  <c r="AM56"/>
  <c r="AE54"/>
  <c r="AP54" s="1"/>
  <c r="AM54"/>
  <c r="AE52"/>
  <c r="AP52" s="1"/>
  <c r="AM52"/>
  <c r="AE50"/>
  <c r="AP50" s="1"/>
  <c r="AM50"/>
  <c r="AE48"/>
  <c r="AP48" s="1"/>
  <c r="AM48"/>
  <c r="AE46"/>
  <c r="AP46" s="1"/>
  <c r="AM46"/>
  <c r="AE44"/>
  <c r="AP44" s="1"/>
  <c r="AM44"/>
  <c r="AE42"/>
  <c r="AP42" s="1"/>
  <c r="AM42"/>
  <c r="AE40"/>
  <c r="AP40" s="1"/>
  <c r="AM40"/>
  <c r="AE34"/>
  <c r="AP34" s="1"/>
  <c r="AM34"/>
  <c r="AE32"/>
  <c r="AP32" s="1"/>
  <c r="AM32"/>
  <c r="AE30"/>
  <c r="AP30" s="1"/>
  <c r="AM30"/>
  <c r="Q18"/>
  <c r="AP18" s="1"/>
  <c r="AE14"/>
  <c r="AP14" s="1"/>
  <c r="AM14"/>
  <c r="AE12"/>
  <c r="AP12" s="1"/>
  <c r="AM12"/>
  <c r="AE10"/>
  <c r="AP10" s="1"/>
  <c r="AM10"/>
  <c r="AE8"/>
  <c r="AP8" s="1"/>
  <c r="AM8"/>
  <c r="AE6"/>
  <c r="AP6" s="1"/>
  <c r="AM6"/>
  <c r="AE4"/>
  <c r="AP4" s="1"/>
  <c r="AM4"/>
  <c r="AE2"/>
  <c r="AP2" s="1"/>
  <c r="AM2"/>
  <c r="AM16"/>
  <c r="AP24"/>
  <c r="AM24"/>
  <c r="AP20"/>
  <c r="AM20"/>
  <c r="AP25"/>
  <c r="AM25"/>
  <c r="AP21"/>
  <c r="AM21"/>
  <c r="Y42" i="1" l="1"/>
  <c r="X42" s="1"/>
  <c r="U42"/>
  <c r="S42"/>
  <c r="T42" s="1"/>
  <c r="H42"/>
  <c r="H29"/>
  <c r="H16"/>
  <c r="H49"/>
  <c r="H45"/>
  <c r="H40"/>
  <c r="H35"/>
  <c r="H31"/>
  <c r="H25"/>
  <c r="H13"/>
  <c r="H2"/>
  <c r="H41"/>
  <c r="H8"/>
  <c r="H30"/>
  <c r="H15"/>
  <c r="H5"/>
  <c r="H47"/>
  <c r="H36"/>
  <c r="H33"/>
  <c r="H22"/>
  <c r="H3"/>
  <c r="H48"/>
  <c r="H34"/>
  <c r="H6"/>
  <c r="H37"/>
  <c r="H9"/>
  <c r="H4"/>
  <c r="H24"/>
  <c r="H26"/>
  <c r="H23"/>
  <c r="H39"/>
  <c r="H38"/>
  <c r="H28"/>
  <c r="H7"/>
  <c r="H12"/>
  <c r="H43"/>
  <c r="H32"/>
  <c r="H21"/>
  <c r="H44"/>
  <c r="H20"/>
  <c r="H18"/>
  <c r="H17"/>
  <c r="H46"/>
  <c r="H11"/>
  <c r="H27"/>
  <c r="H19"/>
  <c r="H14"/>
  <c r="H10"/>
  <c r="V42" l="1"/>
  <c r="W42"/>
</calcChain>
</file>

<file path=xl/sharedStrings.xml><?xml version="1.0" encoding="utf-8"?>
<sst xmlns="http://schemas.openxmlformats.org/spreadsheetml/2006/main" count="7538" uniqueCount="1402">
  <si>
    <t>Drug</t>
  </si>
  <si>
    <t>Target Class</t>
  </si>
  <si>
    <t>Target</t>
  </si>
  <si>
    <t>Assay</t>
  </si>
  <si>
    <t>n (HA&lt;70; pAct &gt;4)</t>
  </si>
  <si>
    <t>n with &gt;LE &amp; &gt;LLE vs drug</t>
  </si>
  <si>
    <t>% Compounds with both LE &amp; LLE better than Drug</t>
  </si>
  <si>
    <t>Canonical SMILES</t>
  </si>
  <si>
    <t>Ar ring</t>
  </si>
  <si>
    <t>cLogP</t>
  </si>
  <si>
    <t>HA</t>
  </si>
  <si>
    <t>HA&gt;70</t>
  </si>
  <si>
    <t>Mol Wt</t>
  </si>
  <si>
    <t>TPSA</t>
  </si>
  <si>
    <t>n</t>
  </si>
  <si>
    <t xml:space="preserve">p(Activity) </t>
  </si>
  <si>
    <t>p(Activity) &lt;4</t>
  </si>
  <si>
    <t>LEI</t>
  </si>
  <si>
    <t>LE</t>
  </si>
  <si>
    <t>LLE</t>
  </si>
  <si>
    <t>LELP</t>
  </si>
  <si>
    <t>LLEAT</t>
  </si>
  <si>
    <t>SILE</t>
  </si>
  <si>
    <t>HA0.3</t>
  </si>
  <si>
    <t>p(Activity) Std Dev</t>
  </si>
  <si>
    <t>p(Activity) Std Err Mean</t>
  </si>
  <si>
    <t>p(Activity) Lower 95%</t>
  </si>
  <si>
    <t>p(Activity) Upper 95%</t>
  </si>
  <si>
    <t>Bosutinib</t>
  </si>
  <si>
    <t>Kinase</t>
  </si>
  <si>
    <t>ABL</t>
  </si>
  <si>
    <t>IC50</t>
  </si>
  <si>
    <t>COc1cc(Nc2c(cnc3cc(OCCCN4CCN(C)CC4)c(OC)cc23)C#N)c(Cl)cc1Cl</t>
  </si>
  <si>
    <t>N</t>
  </si>
  <si>
    <t>Dasatinib</t>
  </si>
  <si>
    <t>Cc1nc(Nc2ncc(s2)C(=O)Nc2c(C)cccc2Cl)cc(n1)N1CCN(CCO)CC1</t>
  </si>
  <si>
    <t>Imitanib</t>
  </si>
  <si>
    <t>CN1CCN(Cc2ccc(cc2)C(=O)Nc2ccc(C)c(Nc3nccc(n3)-c3cccnc3)c2)CC1</t>
  </si>
  <si>
    <t>Nilotinib</t>
  </si>
  <si>
    <t>Cc1cn(cn1)-c1cc(NC(=O)c2ccc(C)c(Nc3nccc(n3)-c3cccnc3)c2)cc(c1)C(F)(F)F</t>
  </si>
  <si>
    <t>Crizotinib (ALK)</t>
  </si>
  <si>
    <t>ALK</t>
  </si>
  <si>
    <t>C[C@@H](Oc1cc(cnc1N)-c1cnn(c1)C1CCNCC1)c1c(Cl)ccc(F)c1Cl</t>
  </si>
  <si>
    <t>Vemurafenib</t>
  </si>
  <si>
    <t>BRAF V600E</t>
  </si>
  <si>
    <t>CCCS(=O)(=O)Nc1ccc(F)c(C(=O)c2c[nH]c3ncc(cc23)-c2ccc(Cl)cc2)c1F</t>
  </si>
  <si>
    <t>Erlotinib</t>
  </si>
  <si>
    <t>EGFR</t>
  </si>
  <si>
    <t>COCCOc1cc2ncnc(Nc3cccc(c3)C#C)c2cc1OCCOC</t>
  </si>
  <si>
    <t>Gefitinib</t>
  </si>
  <si>
    <t>COc1cc2[nH]cn\c(=N/c3ccc(F)c(Cl)c3)c2cc1OCCCN1CCOCC1</t>
  </si>
  <si>
    <t>Lapatanib (EGFR)</t>
  </si>
  <si>
    <t>CS(=O)(=O)CCNCc1ccc(o1)-c1ccc2ncnc(Nc3ccc(OCc4cccc(F)c4)c(Cl)c3)c2c1</t>
  </si>
  <si>
    <t>Vandetanib</t>
  </si>
  <si>
    <t>COc1cc2c(Nc3ccc(Br)cc3F)ncnc2cc1OCC1CCCN(C)C1</t>
  </si>
  <si>
    <t>Lapatanib (erbB2)</t>
  </si>
  <si>
    <t>erbB2</t>
  </si>
  <si>
    <t>Ruxolotinib</t>
  </si>
  <si>
    <t>JAK2</t>
  </si>
  <si>
    <t>N#CC[C@H](C1CCCC1)n1cc(cn1)-c1ncnc2[nH]ccc12</t>
  </si>
  <si>
    <t>Tofacitinib</t>
  </si>
  <si>
    <t>JAK3</t>
  </si>
  <si>
    <t>C[C@@H]1CCN(C[C@@H]1N(C)c1ncnc2[nH]ccc12)C(=O)CC#N</t>
  </si>
  <si>
    <t>Crizotinib (MET)</t>
  </si>
  <si>
    <t>MET</t>
  </si>
  <si>
    <t>Axitinib</t>
  </si>
  <si>
    <t>VEGF2</t>
  </si>
  <si>
    <t>CNC(=O)c1ccccc1Sc1ccc2c(\C=C\c3ccccn3)n[nH]c2c1</t>
  </si>
  <si>
    <t>Pazopanib</t>
  </si>
  <si>
    <t>CN(c1ccc2c(C)n(C)nc2c1)c1ccnc(Nc2ccc(C)c(c2)S(N)(=O)=O)n1</t>
  </si>
  <si>
    <t>Sorafenib</t>
  </si>
  <si>
    <t>CNC(=O)c1cc(Oc2ccc(NC(=O)Nc3ccc(Cl)c(c3)C(F)(F)F)cc2)ccn1</t>
  </si>
  <si>
    <t>Sunitinib</t>
  </si>
  <si>
    <t>CCN(CC)CCNC(=O)c1c(C)[nH]c(\C=C2/C(=O)Nc3ccc(F)cc23)c1C</t>
  </si>
  <si>
    <t>Lorcaserin</t>
  </si>
  <si>
    <t>GPCR</t>
  </si>
  <si>
    <t>5HT2C</t>
  </si>
  <si>
    <t>Ki</t>
  </si>
  <si>
    <t>C[C@H]1CNCCc2ccc(Cl)cc12</t>
  </si>
  <si>
    <t>Mirabegron</t>
  </si>
  <si>
    <t>beta-3</t>
  </si>
  <si>
    <t>EC50</t>
  </si>
  <si>
    <t>Nc1nc(CC(=O)Nc2ccc(CCNC[C@H](O)c3ccccc3)cc2)cs1</t>
  </si>
  <si>
    <t>Maraviroc</t>
  </si>
  <si>
    <t>CCR5</t>
  </si>
  <si>
    <t>CC(C)c1nnc(C)n1[C@H]1C[C@@H]2CC[C@H](C1)N2CC[C@H](NC(=O)C1CCC(F)(F)CC1)c1ccccc1</t>
  </si>
  <si>
    <t>Ambrisentan</t>
  </si>
  <si>
    <t>ETA</t>
  </si>
  <si>
    <t>COC([C@H](Oc1nc(C)cc(C)n1)C(O)=O)(c1ccccc1)c1ccccc1</t>
  </si>
  <si>
    <t>Bosentan</t>
  </si>
  <si>
    <t>COc1ccccc1Oc1c(NS(=O)(=O)c2ccc(cc2)C(C)(C)C)nc(nc1OCCO)-c1ncccn1</t>
  </si>
  <si>
    <t>Sitaxentan</t>
  </si>
  <si>
    <t>Cc1noc(NS(=O)(=O)c2ccsc2C(=O)Cc2cc3OCOc3cc2C)c1Cl</t>
  </si>
  <si>
    <t>Aprepitant</t>
  </si>
  <si>
    <t>NK1</t>
  </si>
  <si>
    <t>C[C@@H](O[C@H]1OCCN(Cc2n[nH]c(=O)[nH]2)[C@H]1c1ccc(F)cc1)c1cc(cc(c1)C(F)(F)F)C(F)(F)F</t>
  </si>
  <si>
    <t>S-Fingolimod-P</t>
  </si>
  <si>
    <t>S1P1</t>
  </si>
  <si>
    <t>CCCCCCCCc1ccc(CC[C@](N)(CO)COP(O)(O)=O)cc1</t>
  </si>
  <si>
    <t>Vismodegib</t>
  </si>
  <si>
    <t>SMO</t>
  </si>
  <si>
    <t>CS(=O)(=O)c1ccc(C(=O)Nc2ccc(Cl)c(c2)-c2ccccn2)c(Cl)c1</t>
  </si>
  <si>
    <t>Alogliptin</t>
  </si>
  <si>
    <t>Protease</t>
  </si>
  <si>
    <t>DPP4</t>
  </si>
  <si>
    <t>Cn1c(=O)cc(N2CCC[C@@H](N)C2)n(Cc2ccccc2C#N)c1=O</t>
  </si>
  <si>
    <t>Linagliptin</t>
  </si>
  <si>
    <t>CC#CCn1c(nc2n(C)c(=O)n(Cc3nc(C)c4ccccc4n3)c(=O)c12)N1CCC[C@@H](N)C1</t>
  </si>
  <si>
    <t>Saxagliptin</t>
  </si>
  <si>
    <t>N[C@H](C(=O)N1[C@H]2C[C@H]2C[C@H]1C#N)C12CC3CC(CC(O)(C3)C1)C2</t>
  </si>
  <si>
    <t>Sitagliptin</t>
  </si>
  <si>
    <t>N[C@@H](CC(=O)N1CCn2c(C1)nnc2C(F)(F)F)Cc1cc(F)c(F)cc1F</t>
  </si>
  <si>
    <t>Vildagliptin</t>
  </si>
  <si>
    <t>OC12CC3CC(C1)CC(C3)(C2)NCC(=O)N1CCC[C@H]1C#N</t>
  </si>
  <si>
    <t>Apixaban</t>
  </si>
  <si>
    <t>FXa</t>
  </si>
  <si>
    <t>COc1ccc(cc1)-n1nc(C(N)=O)c2CCN(C(=O)c12)c1ccc(cc1)N1CCCCC1=O</t>
  </si>
  <si>
    <t>Edoxaban</t>
  </si>
  <si>
    <t>CN(C)C(=O)[C@H]1CC[C@H](NC(=O)C(=O)Nc2ccc(Cl)cn2)[C@@H](C1)NC(=O)c1nc2CCN(C)Cc2s1</t>
  </si>
  <si>
    <t>Rivaroxaban</t>
  </si>
  <si>
    <t>Clc1ccc(s1)C(=O)NC[C@H]1CN(C(=O)O1)c1ccc(cc1)N1CCOCC1=O</t>
  </si>
  <si>
    <t>Boceprevir</t>
  </si>
  <si>
    <t>NS3 protease</t>
  </si>
  <si>
    <t>CC(C)(C)NC(=O)N[C@H](C(=O)N1C[C@H]2[C@@H]([C@H]1C(=O)NC(CC1CCC1)C(=O)C(N)=O)C2(C)C)C(C)(C)C</t>
  </si>
  <si>
    <t>Telaprevir</t>
  </si>
  <si>
    <t>CCC[C@H](NC(=O)[C@@H]1[C@H]2CCC[C@H]2CN1C(=O)[C@@H](NC(=O)[C@@H](NC(=O)c1cnccn1)C1CCCCC1)C(C)(C)C)C(=O)C(=O)NC1CC1</t>
  </si>
  <si>
    <t>Aliskiren</t>
  </si>
  <si>
    <t>Renin</t>
  </si>
  <si>
    <t>COCCCOc1cc(C[C@@H](C[C@H](N)[C@@H](O)C[C@@H](C(C)C)C(=O)NCC(C)(C)C(N)=O)C(C)C)ccc1OC</t>
  </si>
  <si>
    <t>Dabigatran</t>
  </si>
  <si>
    <t>Thrombin</t>
  </si>
  <si>
    <t>Cn1c(CNc2ccc(cc2)C(N)=N)nc2cc(ccc12)C(=O)N(CCC(O)=O)c1ccccn1</t>
  </si>
  <si>
    <t>Melagatran</t>
  </si>
  <si>
    <t>NC(=N)c1ccc(CNC(=O)[C@@H]2CCN2C(=O)[C@@H](NCC(O)=O)C2CCCCC2)cc1</t>
  </si>
  <si>
    <t>Roflumilast</t>
  </si>
  <si>
    <t>PDE</t>
  </si>
  <si>
    <t>PDE4A</t>
  </si>
  <si>
    <t>FC(F)Oc1ccc(cc1OCC1CC1)C(=O)Nc1c(Cl)cncc1Cl</t>
  </si>
  <si>
    <t>Sildenafil</t>
  </si>
  <si>
    <t>PDE5A</t>
  </si>
  <si>
    <t>CCCc1nn(C)c2c1nc([nH]c2=O)-c1cc(ccc1OCC)S(=O)(=O)N1CCN(C)CC1</t>
  </si>
  <si>
    <t>Tadalafil</t>
  </si>
  <si>
    <t>CN1CC(=O)N2[C@H](Cc3c([nH]c4ccccc34)[C@H]2c2ccc3OCOc3c2)C1=O</t>
  </si>
  <si>
    <t>Vardenafil</t>
  </si>
  <si>
    <t>CCCc1nc(C)c2c(O)nc(nn12)-c1cc(ccc1OCC)S(=O)(=O)N1CCN(CC)CC1</t>
  </si>
  <si>
    <t>Vorinostat</t>
  </si>
  <si>
    <t>Other</t>
  </si>
  <si>
    <t>HDAC1</t>
  </si>
  <si>
    <t>ONC(=O)CCCCCCC(=O)Nc1ccccc1</t>
  </si>
  <si>
    <t>Elvitegravir</t>
  </si>
  <si>
    <t>HIV integrase</t>
  </si>
  <si>
    <t>COc1cc2n(cc(C(O)=O)c(=O)c2cc1Cc1cccc(Cl)c1F)[C@H](CO)C(C)C</t>
  </si>
  <si>
    <t>Raltegravir</t>
  </si>
  <si>
    <t>Cc1nnc(o1)C(=O)NC(C)(C)c1nc(C(=O)NCc2ccc(F)cc2)c(O)c(=O)n1C</t>
  </si>
  <si>
    <t>Ticagrelor</t>
  </si>
  <si>
    <t>P2Y12</t>
  </si>
  <si>
    <t>CCCSc1nc(N[C@@H]2C[C@H]2c2ccc(F)c(F)c2)c2nnn([C@@H]3C[C@H](OCCO)[C@@H](O)[C@H]3O)c2n1</t>
  </si>
  <si>
    <t>Company</t>
  </si>
  <si>
    <t>Starting ID</t>
  </si>
  <si>
    <t>Starting Activity nM</t>
  </si>
  <si>
    <t>Starting pActivity</t>
  </si>
  <si>
    <t>Starting Smiles</t>
  </si>
  <si>
    <t>Starting Ar Ring</t>
  </si>
  <si>
    <t>Starting cLogP</t>
  </si>
  <si>
    <t>Starting HA</t>
  </si>
  <si>
    <t>Starting Mol Wt</t>
  </si>
  <si>
    <t>Starting TPSA</t>
  </si>
  <si>
    <t>Starting LE</t>
  </si>
  <si>
    <t>Starting LLE</t>
  </si>
  <si>
    <t>Starting LELP</t>
  </si>
  <si>
    <t>Starting SILE</t>
  </si>
  <si>
    <t>Starting LLEat</t>
  </si>
  <si>
    <t>Optimised ID</t>
  </si>
  <si>
    <t>Optimised Activity nM</t>
  </si>
  <si>
    <t>Optimised pActivity</t>
  </si>
  <si>
    <t>Optimised Smiles</t>
  </si>
  <si>
    <t>Optimised Ar Ring</t>
  </si>
  <si>
    <t>Optimised cLogP</t>
  </si>
  <si>
    <t>Optimised HA</t>
  </si>
  <si>
    <t>Optimised Mol Wt</t>
  </si>
  <si>
    <t>Optimised TPSA</t>
  </si>
  <si>
    <t>Optimised LE</t>
  </si>
  <si>
    <t>Optimised LLE</t>
  </si>
  <si>
    <t>Optimised LELP</t>
  </si>
  <si>
    <t>Optimised SILE</t>
  </si>
  <si>
    <t>Optimised LLEat</t>
  </si>
  <si>
    <t>Δ pActivity</t>
  </si>
  <si>
    <t>Δ Ar Ring</t>
  </si>
  <si>
    <t>Δ cLogP</t>
  </si>
  <si>
    <t>Δ HA</t>
  </si>
  <si>
    <t>Δ Mol Wt</t>
  </si>
  <si>
    <t>Δ TPSA</t>
  </si>
  <si>
    <t>Δ LE</t>
  </si>
  <si>
    <t>Δ LLE</t>
  </si>
  <si>
    <t>Δ LELP</t>
  </si>
  <si>
    <t>Δ SILE</t>
  </si>
  <si>
    <t>Δ LLEat</t>
  </si>
  <si>
    <t>Reference</t>
  </si>
  <si>
    <t>Novartis</t>
  </si>
  <si>
    <t>Tankyrase</t>
  </si>
  <si>
    <t>3 JW74</t>
  </si>
  <si>
    <t>COC(C=C1)=CC=C1N2C(C3=CC=NC=C3)=NN=C2SCC4=NC(C5=CC=C(C)C=C5)=NO4</t>
  </si>
  <si>
    <t>CC1=NN=C(SCC2=NC(C3=CC=C(OC)C=C3)=NO2)N1C4=CC=C(OC)C=C4</t>
  </si>
  <si>
    <t>Michael D. Shultz, Christina A. Kirby, Travis Stams, Donovan N. Chin, Jutta Blank, Olga Charlat, Hong Cheng, Atwood Cheung, Feng Cong, Yun Feng, Pascal D. Fortin, Tami Hood, Viraj Tyagi, Ming Xu, Bailin Zhang, and Wenlin Shao, [1,2,4]Triazol-3-ylsulfanylmethyl)-3-phenyl-[1,2,4]oxadiazoles: Antagonists of the Wnt Pathway That Inhibit Tankyrases 1 and 2 via Novel Adenosine Pocket Binding, J. Med. Chem. 2012, 55, 1127−1136</t>
  </si>
  <si>
    <t>Pfizer</t>
  </si>
  <si>
    <t>H4</t>
  </si>
  <si>
    <t>OCC1=CC=C(O1)CN(CC2)CC2NC3=CC(NCCC(C)(C)C)=NC=N3</t>
  </si>
  <si>
    <t>13 (PF-3893787)</t>
  </si>
  <si>
    <t>NC1=NC(N2CC[C@@H](NC)C2)=CC(NCC3CC3)=N1</t>
  </si>
  <si>
    <t>Charles E. Mowbray, Andrew S. Bell, Nicholas P. Clarke, Michelle Collins, Rhys M. Jones, Charlotte A.L. Lane, Wai L. Liu, Sandra D. Newman, Michael Paradowski, Emanuel J. Schenck, Mathew D. Selby, Nigel A. Swain, David H. Williams, Challenges of drug discovery in novel target space. The discovery and evaluation of PF-3893787: A novel histamine H4 receptor antagonist. Bioorganic &amp; Medicinal Chemistry Letters 21 (2011) 6596–6602</t>
  </si>
  <si>
    <t>LpXC</t>
  </si>
  <si>
    <t>CCC1=CC=C(C2=CC=C(C(N[C@H](C(NO)=O)[C@H](O)C)=O)C=C2)C=C1</t>
  </si>
  <si>
    <t>O[C@@H](C1=NOC(CO)=C1)[C@](C(NO)=O)(C)OCC(C=C2)=CC=C2C3=CC=CC=C3</t>
  </si>
  <si>
    <t>Joseph S. Warmus, Cheryl L. Quinn, Clarke Taylor, Sean T. Murphy, Timothy A. Johnson, Chris Limberakis, Daniel Ortwine, Joel Bronstein, Paul Pagano, John D. Knafels, Sandra Lightle, Igor Mochalkin, Roger Brideau, Terry Podoll.  Structure based design of an in vivo active hydroxamic acid inhibitor of P. aeruginosa Lpx. Bioorganic &amp; Medicinal Chemistry Letters 22 (2012) 2536–2543</t>
  </si>
  <si>
    <t>O=C1N([C@@H](C)C2=CC=C(F)C=C2)CCC/C1=C\C3=CC=C(N4C=NC(C)=C4)C(OC)=C3</t>
  </si>
  <si>
    <t>O=C(N[C@H]1C(C(F)=C(Cl)C=C2)=C2OC1)C3=CC=C(N4C=NC(C)=C4)C(OC)=N3</t>
  </si>
  <si>
    <t>Martin Pettersson, Douglas S. Johnson, Chakrapani Subramanyam, Kelly R. Bales  Christopher W. am Ende, Benjamin A. Fish, Michael E. Green, Gregory W. Kauffman, Ricardo Lira, Patrick B. Mullins, Thayalan Navaratnam, Subas M. Sakya, Cory M. Stiff, Tuan P. Tran, Beth C. Vetelino, Longfei Xie, Liming Zhang, Leslie R. Pustilnik, Kathleen M. Wood, Christopher J. O’Donnell.  Design and synthesis of dihydrobenzofuran amides as orally bioavailable, centrally active c-secretase modulators, Bioorganic &amp; Medicinal Chemistry Letters 22 (2012) 2906–2911</t>
  </si>
  <si>
    <t>CB1</t>
  </si>
  <si>
    <t>2 PF-0514273</t>
  </si>
  <si>
    <t>ClC1=CC=C(C2=C3C(C(N(CC(F)(C)F)CCO3)=O)=NN2C4=CC=CC=C4Cl)C=C1</t>
  </si>
  <si>
    <t>10q</t>
  </si>
  <si>
    <t>ClC1=CC=C(C2=C3C(C(NC(CS(=O)(C)=O)=O)CCCO3)=NN2C4=CC=CC=C4Cl)C=C1</t>
  </si>
  <si>
    <t>Robert L. Dow, Philip A. Carpino, Denise Gautreau, John R. Hadcock, Philip A. Iredale, Dawn Kelly-Sullivan, Jeffrey S. Lizano, Rebecca E. O’Connor, Steven R. Schneider, Dennis O. Scott, and Karen M. Ward, Design of a Potent CB1 Receptor Antagonist Series: Potential Scaffold for Peripherally-Targeted Agents. dx.doi.org/10.1021/ml3000325 | ACS Med. Chem. Lett.</t>
  </si>
  <si>
    <t>ICL</t>
  </si>
  <si>
    <t>N-Myristoyltransferase</t>
  </si>
  <si>
    <t>CC1=NC2=CC=C(OC)C=C2C(SCCC#N)=C1CCCC</t>
  </si>
  <si>
    <t>O=C(OCC)C1=C(SCCC#N)C2=CC(OC)=CC=C2N=C1</t>
  </si>
  <si>
    <t>Victor Goncalves, James A. Brannigan, David Whalley, Keith H. Ansell, Barbara Saxty, Anthony A. Holder, Anthony J. Wilkinson, Edward W. Tate, and Robin J. Leatherbarrow, Discovery of Plasmodium vivax N-Myristoyltransferase Inhibitors: Screening, Synthesis, and Structural Characterization of their Binding Mode.  J. Med. Chem. 2012, 55, 3578−3582</t>
  </si>
  <si>
    <t>CB2</t>
  </si>
  <si>
    <t>11e</t>
  </si>
  <si>
    <t>CC(C)(C)C1=NC2=C(CCN(C2)S(=O)(=O)C2=CC=CC=C2)N1CC1CC1</t>
  </si>
  <si>
    <t>11a</t>
  </si>
  <si>
    <t>CC(ON=C1C)=C1S(N2CCC(N(CC3CC3)C(C(C)(C)C)=N4)=C4C2)(=O)=O</t>
  </si>
  <si>
    <t>Ryckmans, T., Edwards, M. P., Horne, V. A., Correia, A. M., Owen, D. R., Thompson, L.R, Tran, I., Tutt, M. F., Young, T. Rapid assessment of a novel series of selective CB2 agonists using parallel synthesis protocols: A Lipophilic Efficiency (LipE) analysis. Bioorg. Med. Chem. Lett. 19, 4406-4409 (2009).</t>
  </si>
  <si>
    <t>HIV RT</t>
  </si>
  <si>
    <t>CCC1=NN(CCO)C(CC)=C1CC1=CC(Cl)=CC(Cl)=C1</t>
  </si>
  <si>
    <t>CCC1=C(C(CC)=NN1CCO)OC2=CC(C#N)=CC=C2</t>
  </si>
  <si>
    <t>Mowbray, C. E., Corbau, R., Hawes, M., Jones, L: H., Mills, J. E., Perros, M., Selby, M. D., Stupple, P. A., Webster, R., Wood, A. Pyrazole NNRTIs 3: Optimisation of physicochemical properties Bioorg. Med. Chem. Lett. 19, 5603–5606 (2009).</t>
  </si>
  <si>
    <t>Vasopressin V1a</t>
  </si>
  <si>
    <t>CC1=NN=C(N1C1=CC=CC=C1)C1=CC=C(C=C1)C1=CC=CC=C1</t>
  </si>
  <si>
    <t>13d</t>
  </si>
  <si>
    <t>CN1CC2=NN=C(C3CCN(CC3)C3=NC=CC=C3)N2C2=CC(Cl)=CC=C2C1</t>
  </si>
  <si>
    <t>Johnson, P. S., Ryckmans, T., Bryans, J., Beal, D. M., Dack, K. N., Feeder, N., Harrison A., Lewis, M., Mason, H. J., Mills, J., Newman, J., Pasquinet, C., Rawson, D. J., Roberts, L. R., Russell, R., Spark, D., Stobie, A., Underwood, T. J., Ward, R., WheelerS. Discovery of PF-184563, a potent and selective V1a antagonist for the treatment of dysmenorrhoea. The influence of compound flexibility on microsomal stability. Bioorg. Med. Chem. Lett. 21, 5684–5687 (2011).</t>
  </si>
  <si>
    <t>CN(O)C(=O)C1=CC2=C(C=N1)N(CC1=CC=C(F)C=C1)C=C2</t>
  </si>
  <si>
    <t>38c</t>
  </si>
  <si>
    <t>[H]ON1CCC2=C(N=CC3=C2C(CN2CCCCC2)=CN3CC2=CC=C(F)C=C2)C1=O</t>
  </si>
  <si>
    <t>Johnson, T. W., Tanis, S. P., Butler, S. L., Dalvie, D., DeLisle, D. M., Dress, K. R., Flahive, E. J., Hu, Q., Kuehler, J. E:, Kuki, A., Liu, W., McClellan, G. A., Peng, Q., Plewe, M. B., Richardson, P. F., Smith, G. L., Solowiej, J., Tran, K. T., Wang, H., Yu, X., Zhang, J., Zhu, H. Design and Synthesis of Novel N-Hydroxy-Dihydronaphthyridinones as Potent and Orally Bioavailable HIV-1 Integrase Inhibitors. J. Med. Chem. 54, 3393–3417 (2011).</t>
  </si>
  <si>
    <t>AKT kinase</t>
  </si>
  <si>
    <t>CC1=CNC2=NC=NC(N3CCC(N)C3)=C12</t>
  </si>
  <si>
    <t>CCC1=CNC2=C1C(=NC=N2)N1CCC(N)(CNC(=O)C2=C(F)C=C(F)C=C2)C1</t>
  </si>
  <si>
    <t>Freeman-Cook, K. D., Autry, C., Borzillo, G., Gordon, D., Barbacci-Tobin, E., Bernardo, V., Briere, D., Clark, T., Corbett, M., Jakubczak, J., Kakar, S., Knauth, E., Lippa, B., Luzzio, M. J., Mansour, M., Martinelli, G., Marx, M., Nelson, K., Pandit, J., Rajamohan, F., Robinson, S., Subramanyam, C., Wei, L., Wythes, M., Morris, J. Design of Selective, ATP-Competitive Inhibitors of Akt. J. Med. Chem. 53, 4615–4622 (2010).</t>
  </si>
  <si>
    <t>AZ</t>
  </si>
  <si>
    <t>MMP13</t>
  </si>
  <si>
    <t>CC1=CC=C(OC2=CC=C(C=C2)C(=O)NCC2=CC=NC=C2)C=C1</t>
  </si>
  <si>
    <t>OC1(CN2CCC1CC2)C#CC1=CC=C(OC2=CC=C(C=C2)C(=O)NCC2=CC=NC=N2)C=C1</t>
  </si>
  <si>
    <t>De Savi, C., Morley, A. D., Ting, A., Nash, I., Karabelas, K., Wood, C. M., James, M., Norris, S. J., Karoutchi, G., Rankine, N., Hamlin, G., MacFaul, P. A., Ryan, D., Baker, S., V., Hargreaves, D., Gerhardt, S. Selective non zinc binding inhibitors of MMP13 Bioorg. Med. Chem. Lett. 21, 4215–4219 (2011).</t>
  </si>
  <si>
    <t>cMet/ALK</t>
  </si>
  <si>
    <t>CC(OC1=CC(=CN=C1N)C1=CC=CC=C1)C1=C(Cl)C=CC(F)=C1Cl</t>
  </si>
  <si>
    <t>CC(OC1=CC(=CN=C1N)C1=CN(N=C1)C1CCNCC1)C1=C(Cl)C=CC(F)=C1Cl</t>
  </si>
  <si>
    <t>Edwards, M. P., Price, D. A. Role of Physicochemical Properties and Ligand Lipophilicity Efficiency in Addressing Drug Safety Risks. Ann. Rep. Med. Chem. 45, 381-391 (2010)</t>
  </si>
  <si>
    <t>VEGFR TK</t>
  </si>
  <si>
    <t>CC1=NC2=CC=C(NC(=O)C3=CC=CC=C3SC3=CC=C4C(CCC5=CC=CC=C5)=NNC4=C3)C=C2C=C1</t>
  </si>
  <si>
    <t>CNC(=O)C1=CC=CC=C1SC1=CC=C2C(CCC3=NC=CC=C3)=NNC2=C1</t>
  </si>
  <si>
    <t>Kania, R. S. in Kinase Inhibitor Drugs, (ed. Li, R., Stafford, J. A.), John Wiley and Sons, p. 167 (2009).</t>
  </si>
  <si>
    <t>Gedeon Richter</t>
  </si>
  <si>
    <t>mGluR5</t>
  </si>
  <si>
    <t>ClC1=CC(=CC=C1)C1=NOC(=N1)C1CCCCN1C(=O)C1CCC1</t>
  </si>
  <si>
    <t>17b</t>
  </si>
  <si>
    <t>CC1=CC(=CC=C1)N1N=NC(=N1)C1CCCCN1C(=O)C1CCC1</t>
  </si>
  <si>
    <t>Wágner, G., Wéber, Cs., Nyéki, O., Nógrádi, K., Bielik, A., Molnár, L., Bobok, A., Horváth, A., Kiss, B., Kolok, S., Nagy, J., Kurkó, D., Gál, K., Greiner, I., Szombathelyi, Zs., Keserű, G. M., Domány, Gy. Hit-to-lead optimization of disubstituted oxadiazoles and tetrazoles as mGluR5 NAMs. Bioorg. Med. Chem. Lett. 20, 3737–3741 (2010)</t>
  </si>
  <si>
    <t>GPR119</t>
  </si>
  <si>
    <t>CCN(C1CCN(CC2=CC=C(C=C2)C(F)(F)F)CC1)C(=O)CC1=CC=C(C=C1)S(C)(=O)=O</t>
  </si>
  <si>
    <t>CN(C1CCN(CC2=NC3=C(S2)C=CC=C3)CC1F)C(=O)CC1=CC=C(C=C1)S(C)(=O)=O</t>
  </si>
  <si>
    <t>Brocklehurst, K. J., Broo, A., Butlin, R. J., Brown, H. S., Clarke, D. S., Davidsson, Ö., Goldberg, K., Groombridge, S. D., Kelly, E. E., Leach, A., McKerrecher, D., O’Donnell, C., Poucher, S., Schofield, P., Scott, J. S., Teague, J., Westgate, L., Wood, M. J. M. Discovery, optimisation and in vivo evaluation of novel GPR119 agonists. Bioorg. Med. Chem. Lett. 21, 7310–7316 (2011).</t>
  </si>
  <si>
    <t>HRV VP1</t>
  </si>
  <si>
    <t>CC1=NOC(CCCOC2=C(C)C=C(C=C2C)C2=NOC(=N2)C(F)(F)F)=C1</t>
  </si>
  <si>
    <t>CC1=NC(=NO1)C1=CC=C(OCC2CN(C2)C2=NN=C(C)C=C2)C=C1</t>
  </si>
  <si>
    <t>Morley, A., Tomkinson, N., Cook, A., MacDonald, C., Weaver, R., King, S., Jenkinson, L., Unitt, J., McCrae, C., Phillips, T. Effect of lipophilicity modulation on inhibition of human rhinovirus capsid binders. Bioorg. Med. Chem. Lett. 21, 6031–6035 (2011).</t>
  </si>
  <si>
    <t>3b</t>
  </si>
  <si>
    <t>ClC1=CC=C(C=C1)N1C2=NC=NC(NN3CCCCC3)=C2N=C1C1=C(Cl)C=C(Cl)C=C1</t>
  </si>
  <si>
    <t>3a</t>
  </si>
  <si>
    <t>CCNC1(CCN(CC1)C1=C2N=C(N(C2=NC=N1)C1=CC=C(Cl)C=C1)C1=C(Cl)C=CC=C1)C(N)=O</t>
  </si>
  <si>
    <t>Griffith, D. A., Hadcock, J. R., Black, S. C., Iredale, P. A., Carpino, P. A., DaSilva-Jardine, P., Day, R., DiBrino, J., Dow, R. L., Landis, M. S., O’Connor, R. E., Scott, D. O. Discovery of 1-[9-(4-Chlorophenyl)-8-(2-chlorophenyl)-9H-purin-6-yl]-4-ethylaminopiperidine-4-carboxylic Acid Amide Hydrochloride (CP-945,598), a Novel, Potent, and Selective Cannabinoid Type 1 Receptor Antagonist J. Med. Chem. 52, 234–237 (2009).</t>
  </si>
  <si>
    <t>Takeda</t>
  </si>
  <si>
    <t>MT1/MT2</t>
  </si>
  <si>
    <t>1a</t>
  </si>
  <si>
    <t>CC(=O)NCCC1=C(CC2=CC=C3OCCC3=C12)C1=CC=CC=C1</t>
  </si>
  <si>
    <t>4d</t>
  </si>
  <si>
    <t>CCC1=NN2C=CC3=C(CCO3)C2=C1CCNC(C)=O</t>
  </si>
  <si>
    <t>Koike, T., Takai, T., Hoashi, Y., Nakayama, M., Kosugi, Y., Nakashima, M., Yoshikubo, S., Hirai, K., Uchikawa, O. Synthesis of a Novel Series of Tricyclic Dihydrofuran Derivatives: Discovery of 8,9-Dihydrofuro[3,2-c]pyrazolo[1,5-a]pyridines as Melatonin Receptor (MT1/MT2) Ligands. J. Med. Chem. 54, 4207–4218 (2011).</t>
  </si>
  <si>
    <t>Genentech</t>
  </si>
  <si>
    <t>PI3 kinase</t>
  </si>
  <si>
    <t>CN(C(=O)C1=CC2=C(S1)C1=C(OC2)C=CC=C1)C1=C(F)C=CC=C1</t>
  </si>
  <si>
    <t>CNC(=O)C1=CC2=C(C=C1)C1=C(CCO2)C=C(S1)C(=O)N(C)C1=C(Cl)C=C(C=C1)C(=O)N(C)C</t>
  </si>
  <si>
    <t>Staben, S. T., Siu, M., Goldsmith, R., Olivero, A. G., Do, S., Burdick, D. J., Heffron, T. P., Dotson, J., Sutherlin, D. P., Zhu, B., Tsui, V., Le, H., Lee, L.,. Lesnick, J., Lewis, C., Murray, J. M., Nonomiya, J., Pang, J., Prior, W., Salphati, L., Rouge, L., Sampath, D:, Sideris, S., Wiesmann, C., Wue, P. Structure-based design of thienobenzoxepin inhibitors of PI3-kinase. 4054–4058  (2011).</t>
  </si>
  <si>
    <t>Ox2</t>
  </si>
  <si>
    <t>O=C(NC1=CC=CC=C1)N1CCC2(CC1)OCCN2S(=O)(=O)C1=CC=CC=C1</t>
  </si>
  <si>
    <t>4f</t>
  </si>
  <si>
    <t>COC1=C(OC)C=C(C=C1)S(=O)(=O)N1CCOC11CCN(CC1F)C(=O)NC1=CC=CC=C1</t>
  </si>
  <si>
    <t>Fujimoto, T., Tomata, Y., Kunitomo, J., Hirozane, M., Marui, S. Discovery of spiropiperidine-based potent and selective Orexin-2 receptor antagonists. Bioorg. Med. Chem. Lett. 21, 6409–6413 (2011).</t>
  </si>
  <si>
    <t>Dainippon</t>
  </si>
  <si>
    <t>Epoxide hydrolase</t>
  </si>
  <si>
    <t>O=C(NC1CC1C1=CC=CC=C1)C1=CC=C(C=C1)C#N</t>
  </si>
  <si>
    <t>CC(C)C1=NOC(=N1)C1CCN(CC1)C(=O)NC1CC1C1=CC=CC=C1</t>
  </si>
  <si>
    <t>Tanaka, D., Tsuda, Y., Shiyama, T., Nishimura, T., Chiyo, N., Tominaga, Y., Sawada, N., Mimoto, T., Kusunose, N. A Practical Use of Ligand Efficiency Indices Out of the Fragment-Based Approach: Ligand Efficiency-Guided Lead Identification of Soluble Epoxide Hydrolase Inhibitors. J. Med. Chem. 54, 851–857 (2011).</t>
  </si>
  <si>
    <t>FPR1</t>
  </si>
  <si>
    <t>CCC(CC)NC(=O)C1=C(NS(=O)(=O)C2=CC=C(C)C=C2)N(N=C1)C1=CC=CC=C1</t>
  </si>
  <si>
    <t>CC(NC(=O)C1=C(NS(=O)(=O)C2=CC=C(C=C2)C#N)N(N=C1C)C1=CC=C(F)C=C1)C(C)(C)C</t>
  </si>
  <si>
    <t>Morley, A. D:, Cook, A., King, S., Roberts, B., Lever, S., Weaver, R., MacDonald, C., Unitt, J., Fagura, M., Phillips, T., Lewis, R., Wenlock, M. Discovery of pyrazoles as novel FPR1 antagonists. Bioorg. Med. Chem. Lett. 21, 6456–6460 (2011).</t>
  </si>
  <si>
    <t>ACC1/2</t>
  </si>
  <si>
    <t>CC(C)(C)OC(=O)NCC1CCC(CNS(=O)(=O)C2=CC3=C(C=CC=C3)C=C2)CC1</t>
  </si>
  <si>
    <t>CN(C)CCC1CCN(CC1)C1=NC2=C(C=CC=C2)C(=C1)C(=O)NCC1CCC(CNC(=O)OC(C)(C)C)CC1</t>
  </si>
  <si>
    <t>Bengtsson, C., Blaho, S., Blomberg Saitton, D., Brickmann, K., Broddefalk, J., Davidsson, Ö., Drmota, T., Folmer, R., Hallberg, K., Hallén, S., Hovland, R., Isin, E., Johannesson, P., Kull, B., Larsson, L., Löfgren, L., Nilsson, K. E., Noeske, T., Oakes, N., Plowright, A. T., Schnecke, V., Stĺhlberg, P., Sörme, P., Wan, H., Wellner, E., Öster, L. Design of small molecule inhibitors of acetyl-CoA carboxylase 1 and 2 showing reduction of hepatic malonyl-CoA levels in vivo in obese Zucker rats. Bioorg. Med. Chem. 19, 3039–3053 (2011).</t>
  </si>
  <si>
    <t>CN1C=C2OC3(CCN(CC3)C(=O)C3=CC(C)=C4NN=CC4=C3)CC(=O)C2=N1</t>
  </si>
  <si>
    <t>CC(C)(C)N1C=C2OC3(CCN(CC3)C(=O)C3=CC=C4NN=CC4=C3)CC(=O)C2=N1</t>
  </si>
  <si>
    <t>Freeman-Cook, K. D:, Amor, P., Bader, S. J., Buzon, L. M., Coffey, S. B., Corbett, J., Dirico, K., Doran, S. D., Elliott, R. L. Esler, W., Guzman-Perez, A., Henegar, K. E., Houser, J. A., Jones, C., S., Limberakis, C., Loomis, K., McPherson, K., Murdande, S., Nelson, K., Phillion, D., Pierce, B., Song, W., Sugarman, E., Tapley, S., Tu, M., Zhao, Z. Maximizing Lipophilic Efficiency: The Use of Free-Wilson Analysis in the Design of Inhibitors of Acetyl-CoA Carboxylase. J. Med. Chem. 54, 935-942 (2011).</t>
  </si>
  <si>
    <t>Vernalis</t>
  </si>
  <si>
    <t>Pin1</t>
  </si>
  <si>
    <t>OC(=O)C1=CC(=NN1)C1=CC=CC=N1</t>
  </si>
  <si>
    <t>OC(=O)C1=C(N=C(N1)C1=CC=CC(Cl)=C1)C(=O)N(CCC1=CC=CC=C1)CC1=CC=CC=C1</t>
  </si>
  <si>
    <t>Potter, A., Oldfield, V., Nunns, C., Fromont, C., Ray, S., Northfield, C. J., Bryant, C. J., Scrace, S. F., Robinson, D., Matossova, N., Baker, L., Dokurno, P., Surgenor, A. E., Davis, B., Richardson, C. M., Murray, J. B., Moore, J: D. Discovery of cell-active phenyl-imidazole Pin1 inhibitors by structure-guided fragment evolution. Bioorg. Med. Chem. Lett. 20, 6483–6488 (2010).</t>
  </si>
  <si>
    <t>Roche</t>
  </si>
  <si>
    <t>mGlu2/3</t>
  </si>
  <si>
    <t>CC1=CC2=C(C=C1)N=C(CC(=O)N2)C1=CC=CC=C1</t>
  </si>
  <si>
    <t>FC1=CC=CC=C1C1=CC2=C(C=C1)N=C(CC(=O)N2)C1=CC(=CC=C1)N1C=CN=N1</t>
  </si>
  <si>
    <t>Woltering, T. J., Wichmann, J., Goetschi, E., Knoflach, F., Ballard, T. M., Huwyler, J., Gatti, S. Synthesis and characterization of 1,3-dihydro-benzo[b][1,4]diazepin-2-one derivatives: Part 4. In vivo active potent and selective non-competitive metabotropic glutamate receptor 2/3 antagonists. Bioorg. Med. Chem. Lett. 20, 6969–6974 (2010).</t>
  </si>
  <si>
    <t>7am</t>
  </si>
  <si>
    <t>CC1=CC(=CC(C)=N1)C1=CC=C(C=C1)C1=NC2=C(NC(=O)C1)C=C(C(C)=C2)C(F)(F)F</t>
  </si>
  <si>
    <t>Progesterone</t>
  </si>
  <si>
    <t>CCC1=C(OC2=CC=C(C=C2)C#N)C(CC)=NN1</t>
  </si>
  <si>
    <t>CNC(=O)CN1N=C(C2CC2)C(OC2=CC=C(C=C2)C#N)=C1C1CC1</t>
  </si>
  <si>
    <t>Dack, K. N., Skerratt, S., Johnson, P. S., Bradley, P. A., Marsh, I. R. Optimisation of a pyrazole series of progesterone antagonists; Part 1. Bioorg. Med. Chem. Lett. 20, 3384–3386 (2010).</t>
  </si>
  <si>
    <t>Wyeth</t>
  </si>
  <si>
    <t>BACE1</t>
  </si>
  <si>
    <t>NC1=NC(C2=NCCCN12)(C1=CC=CC=C1)C1=CC=CC=C1</t>
  </si>
  <si>
    <t>20b</t>
  </si>
  <si>
    <t>CN1C(N)=NC(C2CCCCC2)(C1=O)C1=CC=CC(NC(=O)C2=C(C)C=CO2)=C1</t>
  </si>
  <si>
    <t>Nowak, P., Cole, D. C., Aulabaugh, A., Bard, J., Chopra, R., Cowling, R., Fan, K. Y., Huc, B., Jacobsen, S., Jani, M., Jin, G., Lo, M., Malamas, M. S., Manas, E.S:, Narasimhan, R., Reinhart, P., Robichaud, A: J., Stock, J. T., Subrath, J., Svenson, K., Turner, J., Wagner, E., Zhou, P., Ellingboe, J. W. Discovery and initial optimization of 5,50-disubstituted aminohydantoins as potent b-secretase (BACE1) inhibitors. Bioorg. Med. Chem. Lett. 20, 632–635 (2010).</t>
  </si>
  <si>
    <t>11 beta HSD</t>
  </si>
  <si>
    <t>CCCSC1=NC=CC=C1C(=O)NC1CCCCC1</t>
  </si>
  <si>
    <t>11i</t>
  </si>
  <si>
    <t>CCCSC1=NC(=CC=C1C(=O)NC1CCCCC1)N1CCCC(CC(O)=O)C1</t>
  </si>
  <si>
    <t>Scott, J. S., Bowker, S. S., Deschoolmeester, J., Gerhardt, S., Hargreaves, D., Kilgour, E., Lloyd, A., Mayers, R. M., McCoull, W., Newcombe, N. J., Ogg, D., Packer, M. J., Rees, A., Revill, J., Schofield, P., Selmi, N., Swales, J. G., Whittamore, P. R. Discovery of a potent, selective, and orally bioavailable acidic 11β-hydroxysteroid dehydrogenase type 1 (11β-HSD1) inhibitor: discovery of 2-[(3S)-1-[5-(cyclohexylcarbamoyl)-6-propylsulfanylpyridin-2-yl]-3-piperidyl]acetic acid (AZD4017). J Med Chem. 55, 5951-64 (2012).</t>
  </si>
  <si>
    <t>DGAT1</t>
  </si>
  <si>
    <t>FC1=C(NC2=NN=C(O2)C(=O)NC2=CC=C(C=C2)N2CCOCC2)C=CC=C1</t>
  </si>
  <si>
    <t>OC(=O)CC1CCC(CC1)C1=CC=C(NC(=O)C2=NN=C(NC3=CC=C(F)C(F)=C3)O2)C=C1</t>
  </si>
  <si>
    <t>McCoull, W., Addie, M. S., Birch, A. M., Birtles, S., Buckett, L. K., Butlin, R. J., Bowker, S. S., Boyd, S., Chapman, S., Davies, R. D., Donald, C. S., Green, C. P., Jenner, C., Kemmitt, P. D., Leach, A. G., Moody, G. C., Gutierrez, P. M., Newcombe, N. J., Nowak, T., Packer, M. J., Plowright, A. T., Revill, J., Schofield, P., Sheldon, C., Stokes, S., Turnbull, A. V., Wang, S. J., Whalley, D. P., Wood, J. M. Identification, optimisation and in vivo evaluation of oxadiazole DGAT-1 inhibitors for the treatment of obesity and diabetes. Bioorg. Med. Chem. Lett. 22, 3873-8. (2012).</t>
  </si>
  <si>
    <t>CC(C)(C)OC(=O)N1CCN(CC1)C1=NC=C(OCC2=CC=C(C=C2)S(C)(=O)=O)C=N1</t>
  </si>
  <si>
    <t>CC(C)C1=NC(=NO1)N1CCN(C(C)C1)C1=NC=C(OCC2=C(C=NC=C2)C#N)C=N1</t>
  </si>
  <si>
    <t>Scott, J. S., Birch, A. M., Brocklehurst, K. J., Broo, A., Brown, H. S., Butlin, R. J., Clarke, D. S., Davidsson, O., Ertan, A., Goldberg, K., Groombridge, S. D., Hudson, J. A., Laber, D., Leach, A. G., Macfaul, P. A., McKerrecher, D., Pickup, A., Schofield, P., Svensson, P. H., Sörme, P., Teague, J. Use of small-molecule crystal structures to address solubility in a novel series of G protein coupled receptor 119 agonists: optimization of a lead and in vivo evaluation. J Med Chem. 55, 5361-79 (2012).</t>
  </si>
  <si>
    <t>Uni S Denmark</t>
  </si>
  <si>
    <t>FFA1/GPR40</t>
  </si>
  <si>
    <t>CC1=C(C=CC=C1)C1=CC(CNC2=CC=C(CCC(O)=O)C=C2)=CC=C1</t>
  </si>
  <si>
    <t>CC1=C(C=CC(CCCOS(C)(=O)=O)=C1)C1=CC(CNC2=CC=C(CCC(O)=O)C(F)=C2)=CC=C1</t>
  </si>
  <si>
    <t>Christiansen, E., Due-Hansen, M. E., Urban, C., Grundmann, M., Schröder, R., Hudson, B. D., Milligan, G., Cawthorne, M. A., Kostenis, E., Kassack, M. U., Ulven, T. Free Fatty Acid Receptor 1 (FFA1/GPR40) Agonists: Mesylpropoxy Appendage Lowers Lipophilicity and Improves ADME Properties. J Med Chem. 55, 6624-8 (2012)</t>
  </si>
  <si>
    <t>Uni Tokyo</t>
  </si>
  <si>
    <t>PIM1</t>
  </si>
  <si>
    <t>OC1=C(CN2CCCCCCC2)C2=C(C=C1)C(=O)\C(O2)=C\C1=CNC2=CC=CC=C12</t>
  </si>
  <si>
    <t>COC1=C(CN2CCNCC2)C2=C(C=C1)C(=O)\C(O2)=C\C1=NNC2=CC=CC=C12</t>
  </si>
  <si>
    <t>Nakano, H., Saito, N., Parker, L., Tada, Y., Abe, M., Tsuganezawa, K., Yokoyama, S., Tanaka, A., Kojima, H., Okabe, T., Nagano, T. Rational evolution of a novel type of potent and selective proviral integration site in Moloney murine leukemia virus kinase 1 (PIM1) inhibitor from a screening-hit compound. J Med Chem. 55, 5151-64 (2012).</t>
  </si>
  <si>
    <t>CCR8</t>
  </si>
  <si>
    <t>O=C(C1=CC=C(Cl)C=C1)N2CCC(CC3)(CC2)CCN3CC4=CC(OC5=CC=CC=C5)=CC=C4</t>
  </si>
  <si>
    <t>O=C(C1=CC=C(N)C=N1)N2CCC3(CC2)CCN(CC4=C(OC(C)(C)C5(F)F)C5=CC=C4)CC3</t>
  </si>
  <si>
    <t>a) Igor Shamovsky, Chris de Graaf, Lisa Alderin, Malena Bengtsson, Hakan Bladh, Lena Borjesson, Stephen Connolly, Hazel J. Dyke, Marco van den Heuvel, Henrik Johansson, Bo-Goran Josefsson, Anna Kristoffersson, Tero Linnanen,Annea Lisius, Roope Mannikko, Bo Nordén, Steve Price, Lena Ripa, Didier Rognan, Alexander Rosendahl, Marco Skrinjar, and Klaus Urbahns.  Increasing Selectivity of CC Chemokine Receptor 8 Antagonists by Engineering Nondesolvation Related Interactions with the Intended and Off-Target Binding Sites. J. Med. Chem. 2009, 52, 7706–7723; b) Igor Shamovsky, Stephen Connolly, Laurent David, Svetlana Ivanova, Bo Nordén, Brian Springthorpe, and Klaus Urbahns.  Overcoming Undesirable hERG Potency of Chemokine Receptor Antagonists Using Baseline Lipophilicity Relationships.  J. Med. Chem. 2008, 51, 1162–1178.</t>
  </si>
  <si>
    <t>Lundbeck</t>
  </si>
  <si>
    <t>ClC1=CC=CC(C2=NOC([C@@H]3CN(C4=CC=C(F)C=C4)C(C3)=O)=N2)=C1</t>
  </si>
  <si>
    <t>13n</t>
  </si>
  <si>
    <t>ClC1=CC=CC(C2=NOC(C3CN(C(C4CCC(F)(F)CC4)=O)C3)=N2)=C1</t>
  </si>
  <si>
    <t>Mathivanan Packiarajan, Christine G. Mazza Ferreira, Sang-Phyo Hong, Andrew D. White Gamini Chandrasena, Xiaosui Pu, Robbin M. Brodbeck, Albert J. Robichaud. Azetidinyl oxadiazoles as potent mGluR5 positive allosteric modulators, Bioorganic &amp; Medicinal Chemistry Letters 22 (2012) 6469–6474</t>
  </si>
  <si>
    <t>PI3K p110b</t>
  </si>
  <si>
    <t>O=C(N1)N=C(N2CCOCC2)C=C1NCC3=C(C=CC=C4)C4=CC=C3</t>
  </si>
  <si>
    <t>(S)-21</t>
  </si>
  <si>
    <t>O=C(N1)N=C(N2CCO[C@H](C)C2)C=C1N(CCO)CC3=C(C=CC=C4)C4=CC=C3</t>
  </si>
  <si>
    <t>Giordanetto, F.; et al. Discovery of phosphoinositide 3-kinases (PI3K) p110β isoform inhibitor 4-[2-hydroxyethyl(1-naphthylmethyl)amino]-6-[(2S)-2-ethylmorpholin-4-yl]-1H-pyrimidin-2-one, an effective antithrombotic agent without associated bleeding and insulin resistance. Bioorg. Med. Chem. Lett. (2012), http://dx.doi.org/10.1016/j.bmcl.2012.08.102</t>
  </si>
  <si>
    <t>CN(C)C(N1)=NC(N2CCOCC2)=CC1=O</t>
  </si>
  <si>
    <t>Giordanetto, F.; et al. Discovery of 4-morpholino-pyrimidin-6-one and 4-morpholino-pyrimidin-2-one-containing Phosphoinositide 3-kinase (PI3K) p110β isoform inhibitors through structure-based fragment optimisation. Bioorg. Med. Chem. Lett. (2012), http://dx.doi.org/10.1016/j.bmcl.2012.08.101</t>
  </si>
  <si>
    <t>PDE8B</t>
  </si>
  <si>
    <t>CN(C)CCNC1=C2C(N(CC3CCCCO3)N=N2)=NC(C(F)(F)F)=N1</t>
  </si>
  <si>
    <t>CC1=NC(N)=C2C(N(C[C@H]3CN(CC4=NC=CS4)CCO3)N=N2)=N1</t>
  </si>
  <si>
    <t>M. P. DeNinno et al.  Discovery of triazolopyrimidine-based PDE8B inhibitors: Exceptionally ligand-efficient and lipophilic ligand-efficient compounds for the treatment of diabetes Bioorg. Med. Chem. Lett. 22 (2012) 5721–5726</t>
  </si>
  <si>
    <t>Target_Assay</t>
  </si>
  <si>
    <t>Minimum cLogP</t>
  </si>
  <si>
    <t>10% cLogP</t>
  </si>
  <si>
    <t>25% cLogP</t>
  </si>
  <si>
    <t>Median cLogP</t>
  </si>
  <si>
    <t>75% cLogP</t>
  </si>
  <si>
    <t>90% cLogP</t>
  </si>
  <si>
    <t>Maximum cLogP</t>
  </si>
  <si>
    <t>Minimum LLE</t>
  </si>
  <si>
    <t>10% LLE</t>
  </si>
  <si>
    <t>25% LLE</t>
  </si>
  <si>
    <t>Median LLE</t>
  </si>
  <si>
    <t>75% LLE</t>
  </si>
  <si>
    <t>90% LLE</t>
  </si>
  <si>
    <t>Maximum LLE</t>
  </si>
  <si>
    <t>Minimum HA</t>
  </si>
  <si>
    <t>10% HA</t>
  </si>
  <si>
    <t>25% HA</t>
  </si>
  <si>
    <t>Median HA</t>
  </si>
  <si>
    <t>75% HA</t>
  </si>
  <si>
    <t>90% HA</t>
  </si>
  <si>
    <t>Maximum HA</t>
  </si>
  <si>
    <t>Minimum LE</t>
  </si>
  <si>
    <t>10% LE</t>
  </si>
  <si>
    <t>25% LE</t>
  </si>
  <si>
    <t>Median LE</t>
  </si>
  <si>
    <t>75% LE</t>
  </si>
  <si>
    <t>90% LE</t>
  </si>
  <si>
    <t>Maximum LE</t>
  </si>
  <si>
    <t>Minimum SILE</t>
  </si>
  <si>
    <t>10% SILE</t>
  </si>
  <si>
    <t>25% SILE</t>
  </si>
  <si>
    <t>Median SILE</t>
  </si>
  <si>
    <t>75% SILE</t>
  </si>
  <si>
    <t>90% SILE</t>
  </si>
  <si>
    <t>Maximum SILE</t>
  </si>
  <si>
    <t>Minimum LELP</t>
  </si>
  <si>
    <t>10% LELP</t>
  </si>
  <si>
    <t>25% LELP</t>
  </si>
  <si>
    <t>Median LELP</t>
  </si>
  <si>
    <t>75% LELP</t>
  </si>
  <si>
    <t>90% LELP</t>
  </si>
  <si>
    <t>Maximum LELP</t>
  </si>
  <si>
    <t>Minimum LLEAT</t>
  </si>
  <si>
    <t>10% LLEAT</t>
  </si>
  <si>
    <t>25% LLEAT</t>
  </si>
  <si>
    <t>Median LLEAT</t>
  </si>
  <si>
    <t>75% LLEAT</t>
  </si>
  <si>
    <t>90% LLEAT</t>
  </si>
  <si>
    <t>Maximum LLEAT</t>
  </si>
  <si>
    <t>Minimum p(Activity)</t>
  </si>
  <si>
    <t>10% p(Activity)</t>
  </si>
  <si>
    <t>25% p(Activity)</t>
  </si>
  <si>
    <t>Median p(Activity)</t>
  </si>
  <si>
    <t>75% p(Activity)</t>
  </si>
  <si>
    <t>90% p(Activity)</t>
  </si>
  <si>
    <t>Maximum p(Activity)</t>
  </si>
  <si>
    <t>Mean p(Activity)</t>
  </si>
  <si>
    <t>CA1 IC50</t>
  </si>
  <si>
    <t>CA1</t>
  </si>
  <si>
    <t>Carbonic anydrase</t>
  </si>
  <si>
    <t>CA1 Ki</t>
  </si>
  <si>
    <t>CA12 Ki</t>
  </si>
  <si>
    <t>CA12</t>
  </si>
  <si>
    <t>CA14 Ki</t>
  </si>
  <si>
    <t>CA14</t>
  </si>
  <si>
    <t>CA2 Ki</t>
  </si>
  <si>
    <t>CA2</t>
  </si>
  <si>
    <t>CA2 IC50</t>
  </si>
  <si>
    <t>CA4 Ki</t>
  </si>
  <si>
    <t>CA4</t>
  </si>
  <si>
    <t>CA5A Ki</t>
  </si>
  <si>
    <t>CA5A</t>
  </si>
  <si>
    <t>CA5B Ki</t>
  </si>
  <si>
    <t>CA5B</t>
  </si>
  <si>
    <t>CA6 Ki</t>
  </si>
  <si>
    <t>CA6</t>
  </si>
  <si>
    <t>CA7 Ki</t>
  </si>
  <si>
    <t>CA7</t>
  </si>
  <si>
    <t>CA9 Ki</t>
  </si>
  <si>
    <t>CA9</t>
  </si>
  <si>
    <t>DHODH IC50</t>
  </si>
  <si>
    <t>DHODH</t>
  </si>
  <si>
    <t>Dehydrogenase</t>
  </si>
  <si>
    <t>DHODH Ki</t>
  </si>
  <si>
    <t>HSD11B1 IC50</t>
  </si>
  <si>
    <t>HSD11B1</t>
  </si>
  <si>
    <t>HSD11B1 Ki</t>
  </si>
  <si>
    <t>HSD11B2 IC50</t>
  </si>
  <si>
    <t>HSD11B2</t>
  </si>
  <si>
    <t>HSD17B1 IC50</t>
  </si>
  <si>
    <t>HSD17B1</t>
  </si>
  <si>
    <t>HSD17B2 IC50</t>
  </si>
  <si>
    <t>HSD17B2</t>
  </si>
  <si>
    <t>HSD17B3 IC50</t>
  </si>
  <si>
    <t>HSD17B3</t>
  </si>
  <si>
    <t>HSD3B1 Ki</t>
  </si>
  <si>
    <t>HSD3B1</t>
  </si>
  <si>
    <t>IMPDH2 IC50</t>
  </si>
  <si>
    <t>IMPDH2</t>
  </si>
  <si>
    <t>NQO1 IC50</t>
  </si>
  <si>
    <t>NQO1</t>
  </si>
  <si>
    <t>SRD5A1 Ki</t>
  </si>
  <si>
    <t>SRD5A1</t>
  </si>
  <si>
    <t>SRD5A1 IC50</t>
  </si>
  <si>
    <t>SRD5A2 IC50</t>
  </si>
  <si>
    <t>SRD5A2</t>
  </si>
  <si>
    <t>ADRA1A Ki</t>
  </si>
  <si>
    <t>ADRA1A</t>
  </si>
  <si>
    <t>GPCR - amine</t>
  </si>
  <si>
    <t>ADRA1A EC50</t>
  </si>
  <si>
    <t>ADRA1B Ki</t>
  </si>
  <si>
    <t>ADRA1B</t>
  </si>
  <si>
    <t>ADRA1D Ki</t>
  </si>
  <si>
    <t>ADRA1D</t>
  </si>
  <si>
    <t>ADRA2A Ki</t>
  </si>
  <si>
    <t>ADRA2A</t>
  </si>
  <si>
    <t>ADRA2B Ki</t>
  </si>
  <si>
    <t>ADRA2B</t>
  </si>
  <si>
    <t>ADRA2C Ki</t>
  </si>
  <si>
    <t>ADRA2C</t>
  </si>
  <si>
    <t>ADRB1 IC50</t>
  </si>
  <si>
    <t>ADRB1</t>
  </si>
  <si>
    <t>ADRB1 EC50</t>
  </si>
  <si>
    <t>ADRB1 Ki</t>
  </si>
  <si>
    <t>ADRB2 IC50</t>
  </si>
  <si>
    <t>ADRB2</t>
  </si>
  <si>
    <t>ADRB2 EC50</t>
  </si>
  <si>
    <t>ADRB2 Ki</t>
  </si>
  <si>
    <t>ADRB3 Ki</t>
  </si>
  <si>
    <t>ADRB3</t>
  </si>
  <si>
    <t>ADRB3 EC50</t>
  </si>
  <si>
    <t>CHRM1 Ki</t>
  </si>
  <si>
    <t>CHRM1</t>
  </si>
  <si>
    <t>CHRM1 IC50</t>
  </si>
  <si>
    <t>CHRM2 Ki</t>
  </si>
  <si>
    <t>CHRM2</t>
  </si>
  <si>
    <t>CHRM2 IC50</t>
  </si>
  <si>
    <t>CHRM3 IC50</t>
  </si>
  <si>
    <t>CHRM3</t>
  </si>
  <si>
    <t>CHRM3 Ki</t>
  </si>
  <si>
    <t>CHRM4 IC50</t>
  </si>
  <si>
    <t>CHRM4</t>
  </si>
  <si>
    <t>CHRM4 Ki</t>
  </si>
  <si>
    <t>CHRM5 Ki</t>
  </si>
  <si>
    <t>CHRM5</t>
  </si>
  <si>
    <t>DRD1 Ki</t>
  </si>
  <si>
    <t>DRD1</t>
  </si>
  <si>
    <t>DRD2 IC50</t>
  </si>
  <si>
    <t>DRD2</t>
  </si>
  <si>
    <t>DRD2 Ki</t>
  </si>
  <si>
    <t>DRD3 Ki</t>
  </si>
  <si>
    <t>DRD3</t>
  </si>
  <si>
    <t>DRD3 EC50</t>
  </si>
  <si>
    <t>DRD4 IC50</t>
  </si>
  <si>
    <t>DRD4</t>
  </si>
  <si>
    <t>DRD4 EC50</t>
  </si>
  <si>
    <t>DRD4 Ki</t>
  </si>
  <si>
    <t>HRH1 Ki</t>
  </si>
  <si>
    <t>HRH1</t>
  </si>
  <si>
    <t>HRH1 IC50</t>
  </si>
  <si>
    <t>HRH2 Ki</t>
  </si>
  <si>
    <t>HRH2</t>
  </si>
  <si>
    <t>HRH3 IC50</t>
  </si>
  <si>
    <t>HRH3</t>
  </si>
  <si>
    <t>HRH3 Ki</t>
  </si>
  <si>
    <t>HRH3 EC50</t>
  </si>
  <si>
    <t>HRH4 Ki</t>
  </si>
  <si>
    <t>HRH4</t>
  </si>
  <si>
    <t>HRH4 EC50</t>
  </si>
  <si>
    <t>HTR1A EC50</t>
  </si>
  <si>
    <t>HTR1A</t>
  </si>
  <si>
    <t>HTR1A Ki</t>
  </si>
  <si>
    <t>HTR1A IC50</t>
  </si>
  <si>
    <t>HTR1B IC50</t>
  </si>
  <si>
    <t>HTR1B</t>
  </si>
  <si>
    <t>HTR1B Ki</t>
  </si>
  <si>
    <t>HTR1D IC50</t>
  </si>
  <si>
    <t>HTR1D</t>
  </si>
  <si>
    <t>HTR1D EC50</t>
  </si>
  <si>
    <t>HTR1D Ki</t>
  </si>
  <si>
    <t>HTR2A IC50</t>
  </si>
  <si>
    <t>HTR2A</t>
  </si>
  <si>
    <t>HTR2A Ki</t>
  </si>
  <si>
    <t>HTR2A EC50</t>
  </si>
  <si>
    <t>HTR2B Ki</t>
  </si>
  <si>
    <t>HTR2B</t>
  </si>
  <si>
    <t>HTR2B EC50</t>
  </si>
  <si>
    <t>HTR2C IC50</t>
  </si>
  <si>
    <t>HTR2C</t>
  </si>
  <si>
    <t>HTR2C Ki</t>
  </si>
  <si>
    <t>HTR2C EC50</t>
  </si>
  <si>
    <t>HTR4 Ki</t>
  </si>
  <si>
    <t>HTR4</t>
  </si>
  <si>
    <t>HTR6 IC50</t>
  </si>
  <si>
    <t>HTR6</t>
  </si>
  <si>
    <t>HTR6 EC50</t>
  </si>
  <si>
    <t>HTR6 Ki</t>
  </si>
  <si>
    <t>HTR7 IC50</t>
  </si>
  <si>
    <t>HTR7</t>
  </si>
  <si>
    <t>HTR7 Ki</t>
  </si>
  <si>
    <t>CMA1 Ki</t>
  </si>
  <si>
    <t>CMA1</t>
  </si>
  <si>
    <t>GPCR - lipid</t>
  </si>
  <si>
    <t>CNR1 IC50</t>
  </si>
  <si>
    <t>CNR1</t>
  </si>
  <si>
    <t>CNR1 EC50</t>
  </si>
  <si>
    <t>CNR1 Ki</t>
  </si>
  <si>
    <t>CNR2 IC50</t>
  </si>
  <si>
    <t>CNR2</t>
  </si>
  <si>
    <t>CNR2 EC50</t>
  </si>
  <si>
    <t>CNR2 Ki</t>
  </si>
  <si>
    <t>CYSLTR1 IC50</t>
  </si>
  <si>
    <t>CYSLTR1</t>
  </si>
  <si>
    <t>EDG1 EC50</t>
  </si>
  <si>
    <t>EDG1</t>
  </si>
  <si>
    <t>EDG1 IC50</t>
  </si>
  <si>
    <t>EDG3 EC50</t>
  </si>
  <si>
    <t>EDG3</t>
  </si>
  <si>
    <t>EDG3 IC50</t>
  </si>
  <si>
    <t>EDG6 IC50</t>
  </si>
  <si>
    <t>EDG6</t>
  </si>
  <si>
    <t>EDG8 IC50</t>
  </si>
  <si>
    <t>EDG8</t>
  </si>
  <si>
    <t>GPBAR1 EC50</t>
  </si>
  <si>
    <t>GPBAR1</t>
  </si>
  <si>
    <t>GPR44 IC50</t>
  </si>
  <si>
    <t>GPR44</t>
  </si>
  <si>
    <t>GPR44 Ki</t>
  </si>
  <si>
    <t>PTAFR IC50</t>
  </si>
  <si>
    <t>PTAFR</t>
  </si>
  <si>
    <t>PTGDR IC50</t>
  </si>
  <si>
    <t>PTGDR</t>
  </si>
  <si>
    <t>PTGDR Ki</t>
  </si>
  <si>
    <t>PTGER1 Ki</t>
  </si>
  <si>
    <t>PTGER1</t>
  </si>
  <si>
    <t>PTGER1 IC50</t>
  </si>
  <si>
    <t>PTGER2 Ki</t>
  </si>
  <si>
    <t>PTGER2</t>
  </si>
  <si>
    <t>PTGER3 IC50</t>
  </si>
  <si>
    <t>PTGER3</t>
  </si>
  <si>
    <t>PTGER3 Ki</t>
  </si>
  <si>
    <t>PTGER4 Ki</t>
  </si>
  <si>
    <t>PTGER4</t>
  </si>
  <si>
    <t>PTGIR Ki</t>
  </si>
  <si>
    <t>PTGIR</t>
  </si>
  <si>
    <t>TBXA2R IC50</t>
  </si>
  <si>
    <t>TBXA2R</t>
  </si>
  <si>
    <t>TBXA2R Ki</t>
  </si>
  <si>
    <t>ADORA1 Ki</t>
  </si>
  <si>
    <t>ADORA1</t>
  </si>
  <si>
    <t>GPCR - other</t>
  </si>
  <si>
    <t>ADORA1 EC50</t>
  </si>
  <si>
    <t>ADORA2A IC50</t>
  </si>
  <si>
    <t>ADORA2A</t>
  </si>
  <si>
    <t>ADORA2A Ki</t>
  </si>
  <si>
    <t>ADORA2B EC50</t>
  </si>
  <si>
    <t>ADORA2B</t>
  </si>
  <si>
    <t>ADORA2B IC50</t>
  </si>
  <si>
    <t>ADORA2B Ki</t>
  </si>
  <si>
    <t>ADORA3 Ki</t>
  </si>
  <si>
    <t>ADORA3</t>
  </si>
  <si>
    <t>ADORA3 IC50</t>
  </si>
  <si>
    <t>BDKRB1 IC50</t>
  </si>
  <si>
    <t>BDKRB1</t>
  </si>
  <si>
    <t>BDKRB1 Ki</t>
  </si>
  <si>
    <t>BDKRB2 Ki</t>
  </si>
  <si>
    <t>BDKRB2</t>
  </si>
  <si>
    <t>BDKRB2 IC50</t>
  </si>
  <si>
    <t>CASR IC50</t>
  </si>
  <si>
    <t>CASR</t>
  </si>
  <si>
    <t>GPR109A IC50</t>
  </si>
  <si>
    <t>GPR109A</t>
  </si>
  <si>
    <t>GPR109A EC50</t>
  </si>
  <si>
    <t>GRM1 IC50</t>
  </si>
  <si>
    <t>GRM1</t>
  </si>
  <si>
    <t>GRM2 EC50</t>
  </si>
  <si>
    <t>GRM2</t>
  </si>
  <si>
    <t>GRM4 EC50</t>
  </si>
  <si>
    <t>GRM4</t>
  </si>
  <si>
    <t>GRM5 EC50</t>
  </si>
  <si>
    <t>GRM5</t>
  </si>
  <si>
    <t>GRM5 IC50</t>
  </si>
  <si>
    <t>MTNR1A Ki</t>
  </si>
  <si>
    <t>MTNR1A</t>
  </si>
  <si>
    <t>MTNR1B Ki</t>
  </si>
  <si>
    <t>MTNR1B</t>
  </si>
  <si>
    <t>P2RY12 Ki</t>
  </si>
  <si>
    <t>P2RY12</t>
  </si>
  <si>
    <t>P2RY12 IC50</t>
  </si>
  <si>
    <t>P2RY2 EC50</t>
  </si>
  <si>
    <t>P2RY2</t>
  </si>
  <si>
    <t>P2RY6 EC50</t>
  </si>
  <si>
    <t>P2RY6</t>
  </si>
  <si>
    <t>AGTR1 IC50</t>
  </si>
  <si>
    <t>AGTR1</t>
  </si>
  <si>
    <t>GPCR - peptide</t>
  </si>
  <si>
    <t>AVPR1A IC50</t>
  </si>
  <si>
    <t>AVPR1A</t>
  </si>
  <si>
    <t>AVPR1A Ki</t>
  </si>
  <si>
    <t>AVPR2 Ki</t>
  </si>
  <si>
    <t>AVPR2</t>
  </si>
  <si>
    <t>AVPR2 IC50</t>
  </si>
  <si>
    <t>BRS3 EC50</t>
  </si>
  <si>
    <t>BRS3</t>
  </si>
  <si>
    <t>C5AR1 IC50</t>
  </si>
  <si>
    <t>C5AR1</t>
  </si>
  <si>
    <t>CCKAR IC50</t>
  </si>
  <si>
    <t>CCKAR</t>
  </si>
  <si>
    <t>CCKBR IC50</t>
  </si>
  <si>
    <t>CCKBR</t>
  </si>
  <si>
    <t>CCKBR Ki</t>
  </si>
  <si>
    <t>CCR1 IC50</t>
  </si>
  <si>
    <t>CCR1</t>
  </si>
  <si>
    <t>CCR2 IC50</t>
  </si>
  <si>
    <t>CCR2</t>
  </si>
  <si>
    <t>CCR3 IC50</t>
  </si>
  <si>
    <t>CCR3</t>
  </si>
  <si>
    <t>CCR4 IC50</t>
  </si>
  <si>
    <t>CCR4</t>
  </si>
  <si>
    <t>CCR5 IC50</t>
  </si>
  <si>
    <t>CCR5 Ki</t>
  </si>
  <si>
    <t>CRHR1 IC50</t>
  </si>
  <si>
    <t>CRHR1</t>
  </si>
  <si>
    <t>CRHR1 Ki</t>
  </si>
  <si>
    <t>CXCR3 IC50</t>
  </si>
  <si>
    <t>CXCR3</t>
  </si>
  <si>
    <t>CXCR3 Ki</t>
  </si>
  <si>
    <t>CXCR5 IC50</t>
  </si>
  <si>
    <t>CXCR5</t>
  </si>
  <si>
    <t>EDNRA IC50</t>
  </si>
  <si>
    <t>EDNRA</t>
  </si>
  <si>
    <t>EDNRA Ki</t>
  </si>
  <si>
    <t>EDNRB Ki</t>
  </si>
  <si>
    <t>EDNRB</t>
  </si>
  <si>
    <t>EDNRB IC50</t>
  </si>
  <si>
    <t>GCGR IC50</t>
  </si>
  <si>
    <t>GCGR</t>
  </si>
  <si>
    <t>GHSR IC50</t>
  </si>
  <si>
    <t>GHSR</t>
  </si>
  <si>
    <t>GHSR EC50</t>
  </si>
  <si>
    <t>GNRHR Ki</t>
  </si>
  <si>
    <t>GNRHR</t>
  </si>
  <si>
    <t>GNRHR IC50</t>
  </si>
  <si>
    <t>HCRTR1 IC50</t>
  </si>
  <si>
    <t>HCRTR1</t>
  </si>
  <si>
    <t>HCRTR2 IC50</t>
  </si>
  <si>
    <t>HCRTR2</t>
  </si>
  <si>
    <t>HCRTR2 Ki</t>
  </si>
  <si>
    <t>IL8RA Ki</t>
  </si>
  <si>
    <t>IL8RA</t>
  </si>
  <si>
    <t>IL8RB IC50</t>
  </si>
  <si>
    <t>IL8RB</t>
  </si>
  <si>
    <t>MC1R EC50</t>
  </si>
  <si>
    <t>MC1R</t>
  </si>
  <si>
    <t>MC1R Ki</t>
  </si>
  <si>
    <t>MC3R IC50</t>
  </si>
  <si>
    <t>MC3R</t>
  </si>
  <si>
    <t>MC3R EC50</t>
  </si>
  <si>
    <t>MC3R Ki</t>
  </si>
  <si>
    <t>MC4R EC50</t>
  </si>
  <si>
    <t>MC4R</t>
  </si>
  <si>
    <t>MC4R Ki</t>
  </si>
  <si>
    <t>MC4R IC50</t>
  </si>
  <si>
    <t>MC5R EC50</t>
  </si>
  <si>
    <t>MC5R</t>
  </si>
  <si>
    <t>MC5R IC50</t>
  </si>
  <si>
    <t>MC5R Ki</t>
  </si>
  <si>
    <t>MCHR1 Ki</t>
  </si>
  <si>
    <t>MCHR1</t>
  </si>
  <si>
    <t>MCHR1 IC50</t>
  </si>
  <si>
    <t>MLNR EC50</t>
  </si>
  <si>
    <t>MLNR</t>
  </si>
  <si>
    <t>NPY1R Ki</t>
  </si>
  <si>
    <t>NPY1R</t>
  </si>
  <si>
    <t>NPY1R IC50</t>
  </si>
  <si>
    <t>NPY5R IC50</t>
  </si>
  <si>
    <t>NPY5R</t>
  </si>
  <si>
    <t>NPY5R Ki</t>
  </si>
  <si>
    <t>OPRD1 EC50</t>
  </si>
  <si>
    <t>OPRD1</t>
  </si>
  <si>
    <t>OPRD1 Ki</t>
  </si>
  <si>
    <t>OPRD1 IC50</t>
  </si>
  <si>
    <t>OPRK1 IC50</t>
  </si>
  <si>
    <t>OPRK1</t>
  </si>
  <si>
    <t>OPRK1 Ki</t>
  </si>
  <si>
    <t>OPRK1 EC50</t>
  </si>
  <si>
    <t>OPRL1 Ki</t>
  </si>
  <si>
    <t>OPRL1</t>
  </si>
  <si>
    <t>OPRL1 IC50</t>
  </si>
  <si>
    <t>OPRM1 EC50</t>
  </si>
  <si>
    <t>OPRM1</t>
  </si>
  <si>
    <t>OPRM1 IC50</t>
  </si>
  <si>
    <t>OPRM1 Ki</t>
  </si>
  <si>
    <t>OXTR Ki</t>
  </si>
  <si>
    <t>OXTR</t>
  </si>
  <si>
    <t>SSTR2 Ki</t>
  </si>
  <si>
    <t>SSTR2</t>
  </si>
  <si>
    <t>SSTR5 Ki</t>
  </si>
  <si>
    <t>SSTR5</t>
  </si>
  <si>
    <t>TACR1 Ki</t>
  </si>
  <si>
    <t>TACR1</t>
  </si>
  <si>
    <t>TACR1 IC50</t>
  </si>
  <si>
    <t>TACR2 Ki</t>
  </si>
  <si>
    <t>TACR2</t>
  </si>
  <si>
    <t>TACR2 IC50</t>
  </si>
  <si>
    <t>TACR3 IC50</t>
  </si>
  <si>
    <t>TACR3</t>
  </si>
  <si>
    <t>TACR3 Ki</t>
  </si>
  <si>
    <t>UTS2R Ki</t>
  </si>
  <si>
    <t>UTS2R</t>
  </si>
  <si>
    <t>EPHX2 IC50</t>
  </si>
  <si>
    <t>EPHX2</t>
  </si>
  <si>
    <t>Hydrolase</t>
  </si>
  <si>
    <t>FAAH IC50</t>
  </si>
  <si>
    <t>FAAH</t>
  </si>
  <si>
    <t>FAAH Ki</t>
  </si>
  <si>
    <t>HDAC1 IC50</t>
  </si>
  <si>
    <t>HDAC2 IC50</t>
  </si>
  <si>
    <t>HDAC2</t>
  </si>
  <si>
    <t>HDAC3 IC50</t>
  </si>
  <si>
    <t>HDAC3</t>
  </si>
  <si>
    <t>HDAC4 IC50</t>
  </si>
  <si>
    <t>HDAC4</t>
  </si>
  <si>
    <t>HDAC6 IC50</t>
  </si>
  <si>
    <t>HDAC6</t>
  </si>
  <si>
    <t>HDAC8 IC50</t>
  </si>
  <si>
    <t>HDAC8</t>
  </si>
  <si>
    <t>LTA4H IC50</t>
  </si>
  <si>
    <t>LTA4H</t>
  </si>
  <si>
    <t>STS IC50</t>
  </si>
  <si>
    <t>STS</t>
  </si>
  <si>
    <t>CACNA1B IC50</t>
  </si>
  <si>
    <t>CACNA1B</t>
  </si>
  <si>
    <t>Ion channel</t>
  </si>
  <si>
    <t>CALCRL Ki</t>
  </si>
  <si>
    <t>CALCRL</t>
  </si>
  <si>
    <t>CHRNA7 Ki</t>
  </si>
  <si>
    <t>CHRNA7</t>
  </si>
  <si>
    <t>GABRA1 Ki</t>
  </si>
  <si>
    <t>GABRA1</t>
  </si>
  <si>
    <t>GABRA3 Ki</t>
  </si>
  <si>
    <t>GABRA3</t>
  </si>
  <si>
    <t>KCNA3 IC50</t>
  </si>
  <si>
    <t>KCNA3</t>
  </si>
  <si>
    <t>KCNA5 IC50</t>
  </si>
  <si>
    <t>KCNA5</t>
  </si>
  <si>
    <t>KCNH2 Ki</t>
  </si>
  <si>
    <t>KCNH2</t>
  </si>
  <si>
    <t>KCNH2 IC50</t>
  </si>
  <si>
    <t>P2RX7 IC50</t>
  </si>
  <si>
    <t>P2RX7</t>
  </si>
  <si>
    <t>SCN9A IC50</t>
  </si>
  <si>
    <t>SCN9A</t>
  </si>
  <si>
    <t>TRPV1 IC50</t>
  </si>
  <si>
    <t>TRPV1</t>
  </si>
  <si>
    <t>ABL1 Ki</t>
  </si>
  <si>
    <t>ABL1</t>
  </si>
  <si>
    <t>AKT1 IC50</t>
  </si>
  <si>
    <t>AKT1</t>
  </si>
  <si>
    <t>AKT2 IC50</t>
  </si>
  <si>
    <t>AKT2</t>
  </si>
  <si>
    <t>AURKA IC50</t>
  </si>
  <si>
    <t>AURKA</t>
  </si>
  <si>
    <t>AURKB IC50</t>
  </si>
  <si>
    <t>AURKB</t>
  </si>
  <si>
    <t>BRAF IC50</t>
  </si>
  <si>
    <t>BRAF</t>
  </si>
  <si>
    <t>CDC25A IC50</t>
  </si>
  <si>
    <t>CDC25A</t>
  </si>
  <si>
    <t>CDC25B IC50</t>
  </si>
  <si>
    <t>CDC25B</t>
  </si>
  <si>
    <t>CDK2 IC50</t>
  </si>
  <si>
    <t>CDK2</t>
  </si>
  <si>
    <t>CHEK1 IC50</t>
  </si>
  <si>
    <t>CHEK1</t>
  </si>
  <si>
    <t>CHEK2 IC50</t>
  </si>
  <si>
    <t>CHEK2</t>
  </si>
  <si>
    <t>CSNK2A1 IC50</t>
  </si>
  <si>
    <t>CSNK2A1</t>
  </si>
  <si>
    <t>EGFR IC50</t>
  </si>
  <si>
    <t>ERBB2 IC50</t>
  </si>
  <si>
    <t>ERBB2</t>
  </si>
  <si>
    <t>FLT1 IC50</t>
  </si>
  <si>
    <t>FLT1</t>
  </si>
  <si>
    <t>FLT3 IC50</t>
  </si>
  <si>
    <t>FLT3</t>
  </si>
  <si>
    <t>FRAP1 IC50</t>
  </si>
  <si>
    <t>FRAP1</t>
  </si>
  <si>
    <t>GCK EC50</t>
  </si>
  <si>
    <t>GCK</t>
  </si>
  <si>
    <t>GSK3A IC50</t>
  </si>
  <si>
    <t>GSK3A</t>
  </si>
  <si>
    <t>GSK3B Ki</t>
  </si>
  <si>
    <t>GSK3B</t>
  </si>
  <si>
    <t>GSK3B IC50</t>
  </si>
  <si>
    <t>IGF1R IC50</t>
  </si>
  <si>
    <t>IGF1R</t>
  </si>
  <si>
    <t>IKBKB IC50</t>
  </si>
  <si>
    <t>IKBKB</t>
  </si>
  <si>
    <t>JAK2 IC50</t>
  </si>
  <si>
    <t>JAK3 IC50</t>
  </si>
  <si>
    <t>KDR IC50</t>
  </si>
  <si>
    <t>KDR</t>
  </si>
  <si>
    <t>LCK IC50</t>
  </si>
  <si>
    <t>LCK</t>
  </si>
  <si>
    <t>MAPK14 IC50</t>
  </si>
  <si>
    <t>MAPK14</t>
  </si>
  <si>
    <t>MAPK14 Ki</t>
  </si>
  <si>
    <t>MAPKAPK2 IC50</t>
  </si>
  <si>
    <t>MAPKAPK2</t>
  </si>
  <si>
    <t>MET IC50</t>
  </si>
  <si>
    <t>PDGFRB IC50</t>
  </si>
  <si>
    <t>PDGFRB</t>
  </si>
  <si>
    <t>PIK3CA IC50</t>
  </si>
  <si>
    <t>PIK3CA</t>
  </si>
  <si>
    <t>PRKCA IC50</t>
  </si>
  <si>
    <t>PRKCA</t>
  </si>
  <si>
    <t>PRKCA Ki</t>
  </si>
  <si>
    <t>PRKCB1 IC50</t>
  </si>
  <si>
    <t>PRKCB1</t>
  </si>
  <si>
    <t>PRKCD IC50</t>
  </si>
  <si>
    <t>PRKCD</t>
  </si>
  <si>
    <t>PRKCE IC50</t>
  </si>
  <si>
    <t>PRKCE</t>
  </si>
  <si>
    <t>PRKCG IC50</t>
  </si>
  <si>
    <t>PRKCG</t>
  </si>
  <si>
    <t>PRKCQ IC50</t>
  </si>
  <si>
    <t>PRKCQ</t>
  </si>
  <si>
    <t>PRKDC IC50</t>
  </si>
  <si>
    <t>PRKDC</t>
  </si>
  <si>
    <t>RAF1 IC50</t>
  </si>
  <si>
    <t>RAF1</t>
  </si>
  <si>
    <t>SRC IC50</t>
  </si>
  <si>
    <t>SRC</t>
  </si>
  <si>
    <t>SRC Ki</t>
  </si>
  <si>
    <t>SYK IC50</t>
  </si>
  <si>
    <t>SYK</t>
  </si>
  <si>
    <t>TEK IC50</t>
  </si>
  <si>
    <t>TEK</t>
  </si>
  <si>
    <t>TGFBR1 IC50</t>
  </si>
  <si>
    <t>TGFBR1</t>
  </si>
  <si>
    <t>WEE1 IC50</t>
  </si>
  <si>
    <t>WEE1</t>
  </si>
  <si>
    <t>ZAP70 IC50</t>
  </si>
  <si>
    <t>ZAP70</t>
  </si>
  <si>
    <t>AR Ki</t>
  </si>
  <si>
    <t>AR</t>
  </si>
  <si>
    <t>NHR</t>
  </si>
  <si>
    <t>AR EC50</t>
  </si>
  <si>
    <t>AR IC50</t>
  </si>
  <si>
    <t>ESR1 IC50</t>
  </si>
  <si>
    <t>ESR1</t>
  </si>
  <si>
    <t>ESR1 Ki</t>
  </si>
  <si>
    <t>ESR1 EC50</t>
  </si>
  <si>
    <t>ESR2 Ki</t>
  </si>
  <si>
    <t>ESR2</t>
  </si>
  <si>
    <t>ESR2 IC50</t>
  </si>
  <si>
    <t>ESR2 EC50</t>
  </si>
  <si>
    <t>NR1H2 IC50</t>
  </si>
  <si>
    <t>NR1H2</t>
  </si>
  <si>
    <t>NR1H2 EC50</t>
  </si>
  <si>
    <t>NR1H3 IC50</t>
  </si>
  <si>
    <t>NR1H3</t>
  </si>
  <si>
    <t>NR1H3 EC50</t>
  </si>
  <si>
    <t>NR1H4 EC50</t>
  </si>
  <si>
    <t>NR1H4</t>
  </si>
  <si>
    <t>NR3C1 IC50</t>
  </si>
  <si>
    <t>NR3C1</t>
  </si>
  <si>
    <t>NR3C1 Ki</t>
  </si>
  <si>
    <t>NR3C2 IC50</t>
  </si>
  <si>
    <t>NR3C2</t>
  </si>
  <si>
    <t>PGR Ki</t>
  </si>
  <si>
    <t>PGR</t>
  </si>
  <si>
    <t>PGR IC50</t>
  </si>
  <si>
    <t>PGR EC50</t>
  </si>
  <si>
    <t>PPARA IC50</t>
  </si>
  <si>
    <t>PPARA</t>
  </si>
  <si>
    <t>PPARA Ki</t>
  </si>
  <si>
    <t>PPARA EC50</t>
  </si>
  <si>
    <t>PPARD IC50</t>
  </si>
  <si>
    <t>PPARD</t>
  </si>
  <si>
    <t>PPARD EC50</t>
  </si>
  <si>
    <t>PPARG IC50</t>
  </si>
  <si>
    <t>PPARG</t>
  </si>
  <si>
    <t>PPARG EC50</t>
  </si>
  <si>
    <t>PPARG Ki</t>
  </si>
  <si>
    <t>RXRA IC50</t>
  </si>
  <si>
    <t>RXRA</t>
  </si>
  <si>
    <t>THRA IC50</t>
  </si>
  <si>
    <t>THRA</t>
  </si>
  <si>
    <t>THRB IC50</t>
  </si>
  <si>
    <t>THRB</t>
  </si>
  <si>
    <t>ACACA IC50</t>
  </si>
  <si>
    <t>ACACA</t>
  </si>
  <si>
    <t>ACACB IC50</t>
  </si>
  <si>
    <t>ACACB</t>
  </si>
  <si>
    <t>ACHE Ki</t>
  </si>
  <si>
    <t>ACHE</t>
  </si>
  <si>
    <t>ACHE IC50</t>
  </si>
  <si>
    <t>AGPAT2 IC50</t>
  </si>
  <si>
    <t>AGPAT2</t>
  </si>
  <si>
    <t>AKR1A1 IC50</t>
  </si>
  <si>
    <t>AKR1A1</t>
  </si>
  <si>
    <t>AKR1B1 IC50</t>
  </si>
  <si>
    <t>AKR1B1</t>
  </si>
  <si>
    <t>ALOX5 IC50</t>
  </si>
  <si>
    <t>ALOX5</t>
  </si>
  <si>
    <t>ALOX5AP IC50</t>
  </si>
  <si>
    <t>ALOX5AP</t>
  </si>
  <si>
    <t>APP IC50</t>
  </si>
  <si>
    <t>APP</t>
  </si>
  <si>
    <t>APP Ki</t>
  </si>
  <si>
    <t>BCHE IC50</t>
  </si>
  <si>
    <t>BCHE</t>
  </si>
  <si>
    <t>BCHE Ki</t>
  </si>
  <si>
    <t>CES1 Ki</t>
  </si>
  <si>
    <t>CES1</t>
  </si>
  <si>
    <t>DHFR IC50</t>
  </si>
  <si>
    <t>DHFR</t>
  </si>
  <si>
    <t>DHFR Ki</t>
  </si>
  <si>
    <t>ELOVL6 IC50</t>
  </si>
  <si>
    <t>ELOVL6</t>
  </si>
  <si>
    <t>FGFR1 IC50</t>
  </si>
  <si>
    <t>FGFR1</t>
  </si>
  <si>
    <t>FNTA IC50</t>
  </si>
  <si>
    <t>FNTA</t>
  </si>
  <si>
    <t>HBEGF IC50</t>
  </si>
  <si>
    <t>HBEGF</t>
  </si>
  <si>
    <t>HPSE IC50</t>
  </si>
  <si>
    <t>HPSE</t>
  </si>
  <si>
    <t>ICAM1 IC50</t>
  </si>
  <si>
    <t>ICAM1</t>
  </si>
  <si>
    <t>IL1B IC50</t>
  </si>
  <si>
    <t>IL1B</t>
  </si>
  <si>
    <t>INDO IC50</t>
  </si>
  <si>
    <t>INDO</t>
  </si>
  <si>
    <t>LIPE IC50</t>
  </si>
  <si>
    <t>LIPE</t>
  </si>
  <si>
    <t>MAOA IC50</t>
  </si>
  <si>
    <t>MAOA</t>
  </si>
  <si>
    <t>MAOA Ki</t>
  </si>
  <si>
    <t>MAOB IC50</t>
  </si>
  <si>
    <t>MAOB</t>
  </si>
  <si>
    <t>MAOB Ki</t>
  </si>
  <si>
    <t>MGLL IC50</t>
  </si>
  <si>
    <t>MGLL</t>
  </si>
  <si>
    <t>MLYCD IC50</t>
  </si>
  <si>
    <t>MLYCD</t>
  </si>
  <si>
    <t>MPL EC50</t>
  </si>
  <si>
    <t>MPL</t>
  </si>
  <si>
    <t>NFKB1 IC50</t>
  </si>
  <si>
    <t>NFKB1</t>
  </si>
  <si>
    <t>NOS1 IC50</t>
  </si>
  <si>
    <t>NMT1</t>
  </si>
  <si>
    <t>NOS1 Ki</t>
  </si>
  <si>
    <t>NOS1</t>
  </si>
  <si>
    <t>NOS2A IC50</t>
  </si>
  <si>
    <t>NOS2A</t>
  </si>
  <si>
    <t>NOS3 IC50</t>
  </si>
  <si>
    <t>NOS3</t>
  </si>
  <si>
    <t>NP Ki</t>
  </si>
  <si>
    <t>NP</t>
  </si>
  <si>
    <t>PARP1 IC50</t>
  </si>
  <si>
    <t>PARP1</t>
  </si>
  <si>
    <t>PARP1 Ki</t>
  </si>
  <si>
    <t>PDE10A IC50</t>
  </si>
  <si>
    <t>PDE10A</t>
  </si>
  <si>
    <t>PDE4A IC50</t>
  </si>
  <si>
    <t>PDE4B IC50</t>
  </si>
  <si>
    <t>PDE4B</t>
  </si>
  <si>
    <t>PDE4D IC50</t>
  </si>
  <si>
    <t>PDE4D</t>
  </si>
  <si>
    <t>PDE5A IC50</t>
  </si>
  <si>
    <t>PDE7A IC50</t>
  </si>
  <si>
    <t>PDE7A</t>
  </si>
  <si>
    <t>PLA2G2A IC50</t>
  </si>
  <si>
    <t>PLA2G2A</t>
  </si>
  <si>
    <t>PLA2G2D IC50</t>
  </si>
  <si>
    <t>PLA2G2D</t>
  </si>
  <si>
    <t>PLA2G4A IC50</t>
  </si>
  <si>
    <t>PLA2G4A</t>
  </si>
  <si>
    <t>PLA2G7 IC50</t>
  </si>
  <si>
    <t>PLA2G7</t>
  </si>
  <si>
    <t>PNMT Ki</t>
  </si>
  <si>
    <t>PNMT</t>
  </si>
  <si>
    <t>PTGES IC50</t>
  </si>
  <si>
    <t>PTGES</t>
  </si>
  <si>
    <t>PTGS1 IC50</t>
  </si>
  <si>
    <t>PTGS1</t>
  </si>
  <si>
    <t>PTGS2 IC50</t>
  </si>
  <si>
    <t>PTGS2</t>
  </si>
  <si>
    <t>PTPN1 IC50</t>
  </si>
  <si>
    <t>PTPN1</t>
  </si>
  <si>
    <t>PTPN1 Ki</t>
  </si>
  <si>
    <t>PYGL IC50</t>
  </si>
  <si>
    <t>PYGL</t>
  </si>
  <si>
    <t>SCD IC50</t>
  </si>
  <si>
    <t>SCD</t>
  </si>
  <si>
    <t>SELE IC50</t>
  </si>
  <si>
    <t>SELE</t>
  </si>
  <si>
    <t>SIRT2 IC50</t>
  </si>
  <si>
    <t>SIRT2</t>
  </si>
  <si>
    <t>SOAT1 IC50</t>
  </si>
  <si>
    <t>SOAT1</t>
  </si>
  <si>
    <t>TBXAS1 IC50</t>
  </si>
  <si>
    <t>TBXAS1</t>
  </si>
  <si>
    <t>TERT IC50</t>
  </si>
  <si>
    <t>TERT</t>
  </si>
  <si>
    <t>TNF IC50</t>
  </si>
  <si>
    <t>TNF</t>
  </si>
  <si>
    <t>TYMS IC50</t>
  </si>
  <si>
    <t>TYMS</t>
  </si>
  <si>
    <t>TYMS Ki</t>
  </si>
  <si>
    <t>UGT2B7 IC50</t>
  </si>
  <si>
    <t>UGT2B7</t>
  </si>
  <si>
    <t>UTS2R EC50</t>
  </si>
  <si>
    <t>CYP11B1 IC50</t>
  </si>
  <si>
    <t>CYP11B1</t>
  </si>
  <si>
    <t>P450</t>
  </si>
  <si>
    <t>CYP11B2 IC50</t>
  </si>
  <si>
    <t>CYP11B2</t>
  </si>
  <si>
    <t>CYP17A1 IC50</t>
  </si>
  <si>
    <t>CYP17A1</t>
  </si>
  <si>
    <t>CYP19A1 Ki</t>
  </si>
  <si>
    <t>CYP19A1</t>
  </si>
  <si>
    <t>CYP19A1 IC50</t>
  </si>
  <si>
    <t>CYP1A2 IC50</t>
  </si>
  <si>
    <t>CYP1A2</t>
  </si>
  <si>
    <t>CYP2C19 IC50</t>
  </si>
  <si>
    <t>CYP2C19</t>
  </si>
  <si>
    <t>CYP2C9 IC50</t>
  </si>
  <si>
    <t>CYP2C9</t>
  </si>
  <si>
    <t>CYP2C9 Ki</t>
  </si>
  <si>
    <t>CYP2D6 IC50</t>
  </si>
  <si>
    <t>CYP2D6</t>
  </si>
  <si>
    <t>CYP2D6 Ki</t>
  </si>
  <si>
    <t>CYP3A4 IC50</t>
  </si>
  <si>
    <t>CYP3A4</t>
  </si>
  <si>
    <t>ADAM17 IC50</t>
  </si>
  <si>
    <t>ADAM17</t>
  </si>
  <si>
    <t>ADAM17 Ki</t>
  </si>
  <si>
    <t>BACE1 Ki</t>
  </si>
  <si>
    <t>BACE1 IC50</t>
  </si>
  <si>
    <t>CAPN1 IC50</t>
  </si>
  <si>
    <t>CAPN1</t>
  </si>
  <si>
    <t>CAPN1 Ki</t>
  </si>
  <si>
    <t>CASP1 IC50</t>
  </si>
  <si>
    <t>CASP1</t>
  </si>
  <si>
    <t>CASP1 Ki</t>
  </si>
  <si>
    <t>CASP3 IC50</t>
  </si>
  <si>
    <t>CASP3</t>
  </si>
  <si>
    <t>CASP7 IC50</t>
  </si>
  <si>
    <t>CASP7</t>
  </si>
  <si>
    <t>CASP8 IC50</t>
  </si>
  <si>
    <t>CASP8</t>
  </si>
  <si>
    <t>CMA1 IC50</t>
  </si>
  <si>
    <t>CTSB Ki</t>
  </si>
  <si>
    <t>CTSB</t>
  </si>
  <si>
    <t>CTSB IC50</t>
  </si>
  <si>
    <t>CTSD Ki</t>
  </si>
  <si>
    <t>CTSD</t>
  </si>
  <si>
    <t>CTSD IC50</t>
  </si>
  <si>
    <t>CTSG IC50</t>
  </si>
  <si>
    <t>CTSG</t>
  </si>
  <si>
    <t>CTSK Ki</t>
  </si>
  <si>
    <t>CTSK</t>
  </si>
  <si>
    <t>CTSK IC50</t>
  </si>
  <si>
    <t>CTSL1 Ki</t>
  </si>
  <si>
    <t>CTSL1</t>
  </si>
  <si>
    <t>CTSL1 IC50</t>
  </si>
  <si>
    <t>CTSS Ki</t>
  </si>
  <si>
    <t>CTSS</t>
  </si>
  <si>
    <t>CTSS IC50</t>
  </si>
  <si>
    <t>DPP4 IC50</t>
  </si>
  <si>
    <t>DPP4 Ki</t>
  </si>
  <si>
    <t>DPP7 IC50</t>
  </si>
  <si>
    <t>DPP7</t>
  </si>
  <si>
    <t>DPP8 IC50</t>
  </si>
  <si>
    <t>DPP8</t>
  </si>
  <si>
    <t>ECE1 IC50</t>
  </si>
  <si>
    <t>ECE1</t>
  </si>
  <si>
    <t>ELA1 IC50</t>
  </si>
  <si>
    <t>ELA1</t>
  </si>
  <si>
    <t>ELA1 Ki</t>
  </si>
  <si>
    <t>ELA2 IC50</t>
  </si>
  <si>
    <t>ELA2</t>
  </si>
  <si>
    <t>ELA2 Ki</t>
  </si>
  <si>
    <t>F10 IC50</t>
  </si>
  <si>
    <t>F10</t>
  </si>
  <si>
    <t>F10 Ki</t>
  </si>
  <si>
    <t>F2 IC50</t>
  </si>
  <si>
    <t>F2</t>
  </si>
  <si>
    <t>F2 Ki</t>
  </si>
  <si>
    <t>F2R IC50</t>
  </si>
  <si>
    <t>F2R</t>
  </si>
  <si>
    <t>F7 IC50</t>
  </si>
  <si>
    <t>F7</t>
  </si>
  <si>
    <t>F7 Ki</t>
  </si>
  <si>
    <t>F9 Ki</t>
  </si>
  <si>
    <t>F9</t>
  </si>
  <si>
    <t>METAP2 IC50</t>
  </si>
  <si>
    <t>METAP2</t>
  </si>
  <si>
    <t>MMP1 IC50</t>
  </si>
  <si>
    <t>MMP1</t>
  </si>
  <si>
    <t>MMP1 Ki</t>
  </si>
  <si>
    <t>MMP12 IC50</t>
  </si>
  <si>
    <t>MMP12</t>
  </si>
  <si>
    <t>MMP13 IC50</t>
  </si>
  <si>
    <t>MMP14 IC50</t>
  </si>
  <si>
    <t>MMP14</t>
  </si>
  <si>
    <t>MMP2 Ki</t>
  </si>
  <si>
    <t>MMP2</t>
  </si>
  <si>
    <t>MMP2 IC50</t>
  </si>
  <si>
    <t>MMP3 Ki</t>
  </si>
  <si>
    <t>MMP3</t>
  </si>
  <si>
    <t>MMP3 IC50</t>
  </si>
  <si>
    <t>MMP7 IC50</t>
  </si>
  <si>
    <t>MMP7</t>
  </si>
  <si>
    <t>MMP8 IC50</t>
  </si>
  <si>
    <t>MMP8</t>
  </si>
  <si>
    <t>MMP8 Ki</t>
  </si>
  <si>
    <t>MMP9 Ki</t>
  </si>
  <si>
    <t>MMP9</t>
  </si>
  <si>
    <t>MMP9 IC50</t>
  </si>
  <si>
    <t>PLAT Ki</t>
  </si>
  <si>
    <t>PLAT</t>
  </si>
  <si>
    <t>PLAU Ki</t>
  </si>
  <si>
    <t>PLAU</t>
  </si>
  <si>
    <t>PLG IC50</t>
  </si>
  <si>
    <t>PLG</t>
  </si>
  <si>
    <t>PLG Ki</t>
  </si>
  <si>
    <t>PREP IC50</t>
  </si>
  <si>
    <t>PREP</t>
  </si>
  <si>
    <t>PRSS1 IC50</t>
  </si>
  <si>
    <t>PRSS1</t>
  </si>
  <si>
    <t>PRSS1 Ki</t>
  </si>
  <si>
    <t>REN IC50</t>
  </si>
  <si>
    <t>REN</t>
  </si>
  <si>
    <t>SERPINE1 IC50</t>
  </si>
  <si>
    <t>SERPINE1</t>
  </si>
  <si>
    <t>ABCB1 IC50</t>
  </si>
  <si>
    <t>ABCB1</t>
  </si>
  <si>
    <t>Transporter</t>
  </si>
  <si>
    <t>CETP IC50</t>
  </si>
  <si>
    <t>CETP</t>
  </si>
  <si>
    <t>SLC29A2 IC50</t>
  </si>
  <si>
    <t>SLC29A2</t>
  </si>
  <si>
    <t>SLC29A2 Ki</t>
  </si>
  <si>
    <t>SLC5A2 IC50</t>
  </si>
  <si>
    <t>SLC5A2</t>
  </si>
  <si>
    <t>SLC6A2 Ki</t>
  </si>
  <si>
    <t>SLC6A2</t>
  </si>
  <si>
    <t>SLC6A2 IC50</t>
  </si>
  <si>
    <t>SLC6A3 Ki</t>
  </si>
  <si>
    <t>SLC6A3</t>
  </si>
  <si>
    <t>SLC6A3 IC50</t>
  </si>
  <si>
    <t>SLC6A4 IC50</t>
  </si>
  <si>
    <t>SLC6A4</t>
  </si>
  <si>
    <t>SLC6A4 Ki</t>
  </si>
  <si>
    <t>SLC6A5 IC50</t>
  </si>
  <si>
    <t>SLC6A5</t>
  </si>
  <si>
    <t>SLC6A9 EC50</t>
  </si>
  <si>
    <t>SLC6A9</t>
  </si>
  <si>
    <t>SLC6A9 IC50</t>
  </si>
  <si>
    <t>SLC9A1 IC50</t>
  </si>
  <si>
    <t>SLC9A1</t>
  </si>
  <si>
    <t>Std Error Intercept</t>
  </si>
  <si>
    <t>t Ratio Intercept</t>
  </si>
  <si>
    <t>Prob&gt;|t| Intercept</t>
  </si>
  <si>
    <t>Root Mean Square Error</t>
  </si>
  <si>
    <t>RSquare</t>
  </si>
  <si>
    <t>RSquare Adj</t>
  </si>
  <si>
    <t>&lt;.0001</t>
  </si>
  <si>
    <t>Negative</t>
  </si>
  <si>
    <t>Positive</t>
  </si>
  <si>
    <t>HA slope</t>
  </si>
  <si>
    <t>Std Error HA slope</t>
  </si>
  <si>
    <t>t Ratio HA slope</t>
  </si>
  <si>
    <t>Prob&gt;|t| HA slope</t>
  </si>
  <si>
    <t>HA Intercept</t>
  </si>
  <si>
    <t>Sign of HA coefficient</t>
  </si>
  <si>
    <t>Target code</t>
  </si>
  <si>
    <t>CCCSC1=NC(N2C[C@H](CC(O)=O)CCC2)=CC=C1C(NC3CCCCC3)=O</t>
  </si>
  <si>
    <t>O=C(NC1C(C2)CC3CC1CC2C3)C4=C(C(C)(C)C)N(C5=CC=C(C(O)=O)C=C5)N=C4</t>
  </si>
  <si>
    <t>James S. Scott, Joanne deSchoolmeester, Elaine Kilgour, Rachel M. Mayers, Martin J. Packer, David Hargreaves, Stefan Gerhardt, Derek J. Ogg, Amanda Rees, Nidhal Selmi, Andrew Stocker,John G. Swales, and Paul R. O. Whittamore. Novel Acidic 11β-Hydroxysteroid Dehydrogenase Type 1 (11β-HSD1) Inhibitor with Reduced Acyl Glucuronide Liability: The Discovery of 4‑[4-(2-Adamantylcarbamoyl)-5-tert-butyl-pyrazol-1-yl]benzoic Acid (AZD8329). J. Med. Chem. 2012, 55, 10136−10147</t>
  </si>
  <si>
    <t>ASK1</t>
  </si>
  <si>
    <t>CC1=CC2=C(N=C(NC(C3=CC=C(C(C)(C)C)C=C3)=O)S2)C=C1</t>
  </si>
  <si>
    <t>O=C(C1=CC=C(C(C)(C)C)C=C1)NC2=CN(C=C(N3C=CN=C3)C=C4)C4=N2</t>
  </si>
  <si>
    <t>Y. Terao et al, Design and biological evaluation of imidazo[1,2-a]pyridines as novel and potent ASK1 inhibitors. Bioorg. Med. Chem. Lett. 22 (2012) 7326–7329</t>
  </si>
  <si>
    <t>18b</t>
  </si>
  <si>
    <t>O=C(NCC1CCOCC1)C2=NC(Cl)=CC=C2NC(C3=C(C=CC=C4)C4=C(CS(C)=O)C=C3)=O</t>
  </si>
  <si>
    <t>A. T. Plowright et al, Discovery of Agonists of Cannabinoid Receptor 1 with Restricted Central Nervous System Penetration Aimed for Treatment of Gastroesophageal Reflux Disease. J. Med. Chem. 2013, 56, 220−240</t>
  </si>
  <si>
    <t>University Southern Denmark</t>
  </si>
  <si>
    <t>O=C(O)CCC1=CC=C(C#CC2=CC=CC=C2)C=C1</t>
  </si>
  <si>
    <t>FC1=CC(C#CC2=CC(CC#N)=CC=C2)=CC=C1CCC(O)=O</t>
  </si>
  <si>
    <t>E. Christiansen et al, Discovery of TUG-770: A Highly Potent Free Fatty Acid Receptor 1 (FFA1/GPR40) Agonist for Treatment of Type 2 Diabetes. ACS Med. Chem. Lett. 2013, 4, 441−445</t>
  </si>
  <si>
    <t>BMS</t>
  </si>
  <si>
    <t>GP120/CD4</t>
  </si>
  <si>
    <t>FC1=C2C(NC=C2C(C(N3CCN(C(C4=CC=CC=C4)=O)CC3)=O)=O)=CC=C1</t>
  </si>
  <si>
    <t>FC1=C2C(NC=C2C(C(N3CCN(C(C4=CC=CC=C4)=O)CC3)=O)=O)=C(C5=NOC=N5)C=C1</t>
  </si>
  <si>
    <t>K-S. Yeung et al, Inhibitors of HIV-1 attachment. Part 8: The effect of C7-heteroaryl substitution on the potency, and in vitro and in vivo profiles of indole-based inhibitors. Bioorganic &amp; Medicinal Chemistry Letters 23 (2013) 203–208</t>
  </si>
  <si>
    <t>CC1=C(OC2=C(C)C(N3C4CC(CC3C5)N(C(OC(C)C)=O)C5C4)=NC=N2)C=CC=N1</t>
  </si>
  <si>
    <t>32i</t>
  </si>
  <si>
    <t>FC1=C(OC2=C(C)C(N3C4CC(CC3C5)N(C(OC6(CC6)C)=O)C5C4)=NC=N2)C=CC(N7N=NN=C7)=C1</t>
  </si>
  <si>
    <t>E. Darout et al, Design and Synthesis of Diazatricyclodecane Agonists of the G‑Protein-Coupled Receptor 119. J. Med. Chem. 2013, 56, 301−319</t>
  </si>
  <si>
    <t>GSH-R1a</t>
  </si>
  <si>
    <t>CC(C)N(C1)CCC[C@@H]1CN2C(C3=CC=CC=C3C)=NC4=C(C2=O)C=C(C5=CC=C(Cl)C=C5)C=C4</t>
  </si>
  <si>
    <t>CC1=NC=CC=C1C(N2C[C@H]3CCCN(C[C@H]4CCCO4)C3)=NC5=CN(C6=CC=CC(OC)=C6)N=C5C2=O</t>
  </si>
  <si>
    <t>W. McCoull et al, Identification of pyrazolo-pyrimidinones as GHS-R1a antagonists and inverse agonists for the treatment of obesity. Med. Chem. Commun., 2013, 4, 456–462</t>
  </si>
  <si>
    <t>JAK1</t>
  </si>
  <si>
    <t>CC1=NC2=CN=C(NC=C3)C3=C2N1C4CCCCC4</t>
  </si>
  <si>
    <t>O[C@H](C)C1=NC2=CN=C(NC=C3)C3=C2N1[C@H]4CC[C@H](C#N)CC4</t>
  </si>
  <si>
    <t>LRRK2</t>
  </si>
  <si>
    <t>COC1=CC(C(N2CCOCC2)=O)=CC=C1NC3=NC(NC)=C(Cl)C=N3</t>
  </si>
  <si>
    <t>COC1=CC(C(N2CCOCC2)=O)=C(F)C=C1NC3=NC(NCC)=C(C(F)(F)F)C=N3</t>
  </si>
  <si>
    <t xml:space="preserve">A. A. Estrada et al, Discovery of Highly Potent, Selective, and Brain-Penetrable Leucine-Rich Repeat Kinase 2 (LRRK2) Small Molecule Inhibitors. J. Med. Chem., 2012, 55 (22), pp 9416–9433
</t>
  </si>
  <si>
    <t>Vanderbilt University</t>
  </si>
  <si>
    <t>mGlu1</t>
  </si>
  <si>
    <t>O=C(N1CCN(C2=CC=CC=N2)CC1)C34CC(C5)CC(CC5C4)C3</t>
  </si>
  <si>
    <t>O=C(N1CCN(C2=CC=CN=C2C#N)C[C@H]1C)C34CC(C5)CC(CC5C4)C3</t>
  </si>
  <si>
    <t>Kimberly M. Lovell a,b, Andrew S. Felts a,b, Alice L. Rodriguez a,b, Daryl F. Venable a,b, Hyekyung P. Cho a,b, Ryan D. Morrison a,b, Frank W. Byers a,b, J. Scott Daniels a,b, Colleen M. Niswender a,b, P. Jeffrey Conn a,b, Craig W. Lindsley a,b,c, Kyle A. Emmitte a,b,c,⇑.  N-Acyl-N0-arylpiperazines as negative allosteric modulators of mGlu1: Identification of VU0469650, a potent and selective tool compound with CNS exposure in rats. Bioorganic &amp; Medicinal Chemistry Letters (2013), 23(13), 3713-3718</t>
  </si>
  <si>
    <t>SK Biopharmaceuticals</t>
  </si>
  <si>
    <t>O=C(NC1=CC(Cl)=CC=C1O)C2=NOC3=C2CCC3</t>
  </si>
  <si>
    <t>O=C(NC1=CC=CC(C)=N1)C2=NN(C)C3=C2C=CC=C3</t>
  </si>
  <si>
    <t>E. Chae et al, Discovery of biological evaluation of pyrazole/imidazole amides as mGlu5 receptor negative allosteric modulators. Biorg. Med. Chem. Lett. dx.doi.org/10.1016/j.bmcl.2013.01.116</t>
  </si>
  <si>
    <t>University Messina</t>
  </si>
  <si>
    <t>NMDA GluN2B</t>
  </si>
  <si>
    <t>4b</t>
  </si>
  <si>
    <t>O=C(CN1CCC(CC2=CC=CC=C2)CC1)C3=CNC4=CC(O)=CC=C43</t>
  </si>
  <si>
    <t>10b</t>
  </si>
  <si>
    <t>O=C(CN1CCC(CC2=CC=CC=C2)CC1)C3=CNC4=CC(NS(=O)(C)=O)=CC=C43</t>
  </si>
  <si>
    <t>Rosaria Gitto, Laura De Luca, Stefania Ferro, Maria R. Buemi, Emilio Russo, Giovambattista De Sarro, Mariangela Chisari, Lucia Ciranna, and Alba Chimirri. Synthesis and Biological Characterization of 3‑Substituted 1H‑Indoles as Ligands of GluN2B-Containing N‑Methyl‑D‑aspartateReceptors. Part 2. J. Med. Chem. 2012, 55, 10532−10539</t>
  </si>
  <si>
    <t>GSK</t>
  </si>
  <si>
    <t>NS4B</t>
  </si>
  <si>
    <t>O=C(N1CCN([C@H]2CC[C@@H](O)CC2)C(C1)=O)C3=NN4C(C=C(C5CC5)C=C4C(F)(F)F)=C3Cl</t>
  </si>
  <si>
    <t>(+)-28a</t>
  </si>
  <si>
    <t>O=C(N1CCN([C@H]2C[C@@](C3)([H])[C@@]3([H])[C@@H]2O)C(C1)=O)C4=NN5C(C=C(C6CC6)C=C5C(F)(F)F)=C4Cl</t>
  </si>
  <si>
    <t>J.F. Miller et al, Hepatitis C Replication Inhibitors That Target the Viral NS4B Protein. 10.1021/jm400125h.  J. Med. Chem.</t>
  </si>
  <si>
    <t>Vertex</t>
  </si>
  <si>
    <t>PKCθ</t>
  </si>
  <si>
    <t>O=C(C1=NC(N2CCNCCC2)=CC=C1)C3=C(N)N=CC=C3</t>
  </si>
  <si>
    <t>FC1=CC(C#N)=C(N2C[C@]([C@](C)(O)C(C)C)([H])NCC2)N=C1C3=NNC4=C3C=CC=N4</t>
  </si>
  <si>
    <t>J-M. Jimenez, et al, Design and Optimization of Selective Protein Kinase C θ (PKCθ) Inhibitors for the Treatment of Autoimmune Diseases. J. Med. Chem. 2013, 56, 1799−1810</t>
  </si>
  <si>
    <t>TGR5</t>
  </si>
  <si>
    <t>O=C(N1CCCCC1C2=CC=CN=C2)C(C(C)=NN3C)=C3OC4=C(F)C(Cl)=CC=C4</t>
  </si>
  <si>
    <t>19A</t>
  </si>
  <si>
    <t>O=C(N(C(C)C)CC1=CC=CN=C1)C(C(C)=NN2C)=C2OC3=C(Cl)C(Cl)=CC=C3</t>
  </si>
  <si>
    <t>Allyn T. Londregan et al, Discovery of 5-phenoxy-1,3-dimethyl-1H-pyrazole-4-carboxamides as potent agonists of TGR5 via sequential combinatorial libraries. Bioorganic Med Chem Lett, dx.doi.org/10.1016/j.bmcl.2012.12.076</t>
  </si>
  <si>
    <t>TYK2</t>
  </si>
  <si>
    <t>O=C(C1=C(Cl)C=CC=C1Cl)NC2=CC(NC(C3CC3)=O)=NC=C2</t>
  </si>
  <si>
    <t>O=C(C1=C(F)C=C(C#N)C=C1Cl)NC2=CC(NC([C@H]3C[C@H]3F)=O)=NC=C2</t>
  </si>
  <si>
    <r>
      <t xml:space="preserve">J. Liang et al, Lead Optimization of a 4‑Aminopyridine Benzamide Scaffold To Identify Potent, Selective, and Orally Bioavailable TYK2 Inhibitors. </t>
    </r>
    <r>
      <rPr>
        <i/>
        <sz val="11"/>
        <rFont val="Calibri"/>
        <family val="2"/>
        <scheme val="minor"/>
      </rPr>
      <t>J. Med. Chem</t>
    </r>
    <r>
      <rPr>
        <sz val="11"/>
        <rFont val="Calibri"/>
        <family val="2"/>
        <scheme val="minor"/>
      </rPr>
      <t>. 2013, 56, 4521−4536</t>
    </r>
  </si>
  <si>
    <t>Heptares</t>
  </si>
  <si>
    <t>β1AR</t>
  </si>
  <si>
    <t>C12=CC=CC=C1N=C(N3CCNCC3)C=C2</t>
  </si>
  <si>
    <t>C12=CC=CC(N3CCNCC3)=C1C=CN2</t>
  </si>
  <si>
    <t>J.A. Christopher et al, Biophysical Fragment Screening of the β1‑Adrenergic Receptor: Identification of High Affinity Arylpiperazine Leads Using Structure-Based Drug Design. J. Med. Chem. 2013, 56, 3446−3455</t>
  </si>
  <si>
    <t>γ-secretase</t>
  </si>
  <si>
    <t>CC(N=C1)=CN1C(C(OC)=C2)=CC=C2NC3=NN(CCC4)C(C4C5=CC=CC=C5)=N3</t>
  </si>
  <si>
    <t>19B</t>
  </si>
  <si>
    <t>CC(N=C1)=CN1C(C(OC)=C2)=CC=C2NC3=NN(C(C)C4)C(N(CC5=CC=CC=C5)C4=O)=N3</t>
  </si>
  <si>
    <t>U. Yngve et al, Triazolopyrimidinones as g-secretase modulators: structure–activity relationship, modulator profile, and in vivo profiling. Med. Chem. Commun., 2013, 4, 422–431</t>
  </si>
  <si>
    <t>Esteve</t>
  </si>
  <si>
    <t>σ1</t>
  </si>
  <si>
    <t>8a</t>
  </si>
  <si>
    <t>ClC(C=C1)=CC=C1OC2=CC=C(N[C@H](C3CCCCC3)[C@H]4[C@@H]5OCCC4)C5=C2</t>
  </si>
  <si>
    <t>32c</t>
  </si>
  <si>
    <t>CC(C)CCOC1=CC=C(N[C@H](C2CCOCC2)[C@H]3[C@@H]4OCCC3)C4=C1</t>
  </si>
  <si>
    <t>J. L Diaz, et al, Synthesis and Biological Evaluation of a New Series of Hexahydro‑2H‑pyrano[3,2‑c]quinolines as Novel Selective σ1 Receptor Ligands. J. Med. Chem. 2013, 56, 3656−3665</t>
  </si>
  <si>
    <t>Only in class</t>
  </si>
  <si>
    <r>
      <t xml:space="preserve">M. Zak et al, Identification of </t>
    </r>
    <r>
      <rPr>
        <i/>
        <sz val="11"/>
        <color theme="1"/>
        <rFont val="Calibri"/>
        <family val="2"/>
        <scheme val="minor"/>
      </rPr>
      <t>C</t>
    </r>
    <r>
      <rPr>
        <sz val="11"/>
        <color theme="1"/>
        <rFont val="Calibri"/>
        <family val="2"/>
        <scheme val="minor"/>
      </rPr>
      <t xml:space="preserve">-2 Hydroxyethyl Imidazopyrrolopyridines as Potent JAK1 Inhibitors with Favorable Physicochemical Properties and High Selectivity over JAK2.  J. Med. Chem., 2013, 56 (11), pp 4764–4785
</t>
    </r>
  </si>
  <si>
    <t>cLogP slope</t>
  </si>
  <si>
    <t>Std Error cLogP slope</t>
  </si>
  <si>
    <t>t Ratio cLogP slope</t>
  </si>
  <si>
    <t>Prob&gt;|t| cLogP slope</t>
  </si>
  <si>
    <t>clogP Intercept</t>
  </si>
  <si>
    <t>Sign of cLogP coefficient</t>
  </si>
  <si>
    <t>Summary of Fit</t>
  </si>
  <si>
    <t xml:space="preserve"> </t>
  </si>
  <si>
    <t>Mean of Response</t>
  </si>
  <si>
    <t>Observations (or Sum Wgts)</t>
  </si>
  <si>
    <t>Linear Fit</t>
  </si>
  <si>
    <t>cLogP slope = 0.0091884 + 1.1423807*HA slope</t>
  </si>
  <si>
    <t>Analysis of Variance</t>
  </si>
  <si>
    <t>Source</t>
  </si>
  <si>
    <t>DF</t>
  </si>
  <si>
    <t>Sum of Squares</t>
  </si>
  <si>
    <t>Mean Square</t>
  </si>
  <si>
    <t>F Ratio</t>
  </si>
  <si>
    <t>Model</t>
  </si>
  <si>
    <t>Error</t>
  </si>
  <si>
    <t>Prob &gt; F</t>
  </si>
  <si>
    <t>C. Total</t>
  </si>
  <si>
    <t>Parameter Estimates</t>
  </si>
  <si>
    <t>Term</t>
  </si>
  <si>
    <t>Estimate</t>
  </si>
  <si>
    <t>Std Error</t>
  </si>
  <si>
    <t>t Ratio</t>
  </si>
  <si>
    <t>Prob&gt;|t|</t>
  </si>
  <si>
    <t>Intercept</t>
  </si>
  <si>
    <t>Slope values from Target pActivity vs cLogP &amp; Target pActivity vs HA worksheets</t>
  </si>
  <si>
    <t>Hash</t>
  </si>
  <si>
    <t>StructureStringLength</t>
  </si>
  <si>
    <t>StructureStringFormat</t>
  </si>
  <si>
    <t>StructureString</t>
  </si>
  <si>
    <t>5A1EE6D98D85E495F7F2FB6B213FE8A2</t>
  </si>
  <si>
    <t>mrv</t>
  </si>
  <si>
    <t>JChemExcelzQwAAB+LCAAAAAAABADtvQdgHEmWJSYvbcp7f0r1StfgdKEIgGATJNiQQBDswYjN5pLsHWlHIymrKoHKZVZlXWYWQMztnbz33nvvvffee++997o7nU4n99//P1xmZAFs9s5K2smeIYCqyB8/fnwfPyIe/x7vFmV6mddNUS0/+2h3vPNR+nscJY+ni5L+/eJpNV0v8mV7lKTp4y9O5vmimGbl67ZeT/kz+nRRlfl0XeYp/XL29LOPFrsfyTf0XdZWi+O6zq71Azz4DO2y3TTbS7N7abafZvfT7NM0e5BmB2n2MM12d+j/9P0uNdilFrvUZJfa7FKjXWq1S812qd0etdsDHGq3R+32qN0etdujdnvUbo/a7VG7e9Tu3u5HHhZ5mWNcb65X+WcfnZTpifffi+D/L7xvTtxf+gr/8AG/2/vso53x3t7ezqcHOwc7+/t7O/v3Hj5Md8afPnzw8P7+3v3dBw8e7n967366N8Z3O7v373/6cOfh/T3Cem9Mb+0ePHiwd7C3/+nD/Xvp7vjT/YcP9j69/3B//z5aHxCo3f179x483Dt4eG9vf29/52Av3d4Z37u3d586Pdjb2b2HPgBtd+/+p7t7Dz69/+Dh7oNd+uje+P7Dnb17Dw92dg4OPqVv0/3xQ/p79+Dh3t6D3X2CmX463rv/4P5DIE/4EtTeJ723Hu5GPun31f3kPhPh/qf3P9359MHDnfsHe7sPMT6CcXBAdHmwhwHv3+99dB+DC17ci/XXIwCRk2aGhrBPJP6U6LRzn0m3+/A+tSHM7x18evDw/r10myThwP+Q6NJt+HBnN92mGdsLXt5Pt++Nacb9d9Ntos694KP7/VcffNrv9sF9n7muibnuj4lD7n96cO/hp3tEiAf3ifL37hGv7N77dHeXuOHeAX2ys/vpg/sP7hG5PiU+IkLcv7+3e2/nHtHpAb2+T4TY33lA8PeI9e7tP/z0U7Dag70HBw929x7uE4fe2yUy3BvvPtzbf3hwb+/hAT33SRCJCjvEsPcePtjf371PuO48OMCH9+8Rz95/SLAffvqQ5oHmbO/eg90HxJ7793fu7ew8jLRjcu2Ndx4En+3hs4P94LMHoOG9A7+PdPv+ePe+34o6+JTkzP+I3nsw3v/05lZdWP0O8WIH14c7n+Kz+/sg2w7N1739fRJlzOO9nRDXzicHaEUccO/T+ztEngcQ3r17n4J5Hj4A0++i5b0dkrp+O9JtPXgP9vqffUqTQKQ/IJrvfHqPuJ0m9n7vs09Jpn0uu2v196Razlh/m0/0M1bir/LzZk/1+EdpVc/ymgzIR+71WGNofNt474bGsA23hgwrcmvIsDe3hgzLdGvIe37jmyATGge3bgzTeOvGbERvjfQu29tbAxfTfHvobMVvD50N/u2bs29w++bsRty+OXsct2/Ozsntm7Mfc/vm7PLcvvn992sOB8oxwU2z+jBofaPcs5d2++bs0N0al4Og9Y3A2VO8fXN2Km+Ni/ift4eO5rdnMPFqb48MO8C3h34AX/nWze+JW31rZPaD5j70x3fR2jM1j++auAJ/P77biz3oIxecPL7L8cr/A7gQVfjNDAAA</t>
  </si>
  <si>
    <t>C07639CFFA1779EE6C3BD4EAF39F831F</t>
  </si>
  <si>
    <t>JChemExcelzAsAAB+LCAAAAAAABADtvQdgHEmWJSYvbcp7f0r1StfgdKEIgGATJNiQQBDswYjN5pLsHWlHIymrKoHKZVZlXWYWQMztnbz33nvvvffee++997o7nU4n99//P1xmZAFs9s5K2smeIYCqyB8/fnwfPyIe/x7vFmV6mddNUS0/+2h3vPNR+nscJY+ni5L+/eJpNV0v8mV7lKTp4y9O5vmimGbl67ZeT/kz+nRRlfl0XeYp/XL29LOPFrsfyTf0XdZWi+O6zq71Azz4DO2y3TTbS7N7abafZvfT7NM0e5BmB2n2MM12d+j/9P0uNdilFrvUZJfa7FKjXWq1S812qd0etdsDHGq3R+32qN0etdujdnvUbo/a7VG7ezsfeRjkZY4xvble5Z999GV6kr6g/0f+K/WXga/TL32g7/Y++2h7d3zv3r1PHzzc3ds92DvYuXcv7X1EqG7vjT/99MG9+wd7+/c+vf/pzqcP9tPt/fHOzu7OvQf0yf7B/u4ONbtPr+4/2P10/+DBPXr93qfp9qf05sG9h/TSw939HSLF9gG9t7fzYP/BvZ2Hnx7s7dyPftR/rw/83vjT3d29T3fuP6Sf9NXB6TbRfG/8AO/t7ew/JGzvPdj7lD/uDuug/8le2hnng3sPYh9FXux+9KD/Ik1t96PdtEvE/ftpd5wHaZcW+5FP+m/1QHe7Jwg9vPf7Q7nfg/TQZ6NrYqO98b3dHf+5T3NzgBdpGrxn1368+9B7DvDxvv/Jw16bhzTm3fvdTx7u+R8c9NocMAqRj+nVe+nBeP9T/2Pu41N5BYh2hoRREnXu3wve2QVn3r//gEZKZNslsj4EwxHr74wfPAhAUNMH44ODvd39hw8e3ntIDXcfDDS9D5nrEXX73njnQdD7p9Ku/83BA/5mJ/iMOwqGfPBp2mt1z5/eu1Y1TqrljFWj+UQ/Y/34Kj9v9lRFfpRW9SyviS0+cq/HGkOZ2sa7NzSG2r11YyjoWzeGKr91Yyj9WzeGebh1YxiSWzdmk3Pr1vffqzVM2O6tW4vVu/Wci4G8PXS2pe/X3M38jciwhb49dDbmt4e+GzS/ETq7Cbdvzh7F7Zuz83Hr5uKn3Hqo4tLcHjp7P7eHzo7S7aGzT3V76MD99kwg3trtm7Njd3tk2Ae8PXR2F28PfSdofhueued4xof++C5ae+bg8V3jVuPvx3d7rjd95Hzzx3fZXf9/AAtgSuzMCwAA</t>
  </si>
  <si>
    <t>% Molecules meeting both cLogP &amp; HA rule of 5 criteria: cLogP &lt;5, HA &lt;38</t>
  </si>
  <si>
    <t>% Molecules with both LE &amp; LLE &gt; mean oral drug: LLE &gt;4.43, LE &gt;0.446</t>
  </si>
  <si>
    <t>ClC1=CC=C(NC(=O)C2=C3C=CC=CC3=CC=C2)C(=C1)C(=O)NCC1CCCCC1</t>
  </si>
  <si>
    <t>median</t>
  </si>
  <si>
    <t>mean</t>
  </si>
  <si>
    <t>LE% rank = m*100/n</t>
  </si>
  <si>
    <t>LLE% rank = m'*100/n</t>
  </si>
  <si>
    <t>LE rank m of n</t>
  </si>
  <si>
    <t>LLE rank m' of n</t>
  </si>
  <si>
    <t>Yes</t>
  </si>
  <si>
    <t>No</t>
  </si>
</sst>
</file>

<file path=xl/styles.xml><?xml version="1.0" encoding="utf-8"?>
<styleSheet xmlns="http://schemas.openxmlformats.org/spreadsheetml/2006/main">
  <numFmts count="1">
    <numFmt numFmtId="164" formatCode="0.0"/>
  </numFmts>
  <fonts count="14">
    <font>
      <sz val="11"/>
      <color theme="1"/>
      <name val="Calibri"/>
      <family val="2"/>
      <scheme val="minor"/>
    </font>
    <font>
      <sz val="11"/>
      <color rgb="FFFF0000"/>
      <name val="Calibri"/>
      <family val="2"/>
      <scheme val="minor"/>
    </font>
    <font>
      <b/>
      <sz val="11"/>
      <color theme="1"/>
      <name val="Calibri"/>
      <family val="2"/>
      <scheme val="minor"/>
    </font>
    <font>
      <sz val="11"/>
      <color rgb="FF1D1D1D"/>
      <name val="Calibri"/>
      <family val="2"/>
      <scheme val="minor"/>
    </font>
    <font>
      <b/>
      <sz val="11"/>
      <color indexed="8"/>
      <name val="Calibri"/>
      <family val="2"/>
    </font>
    <font>
      <sz val="11"/>
      <color indexed="8"/>
      <name val="Calibri"/>
      <family val="2"/>
    </font>
    <font>
      <sz val="11"/>
      <name val="Calibri"/>
      <family val="2"/>
    </font>
    <font>
      <b/>
      <sz val="11"/>
      <color indexed="10"/>
      <name val="Calibri"/>
      <family val="2"/>
    </font>
    <font>
      <sz val="11"/>
      <color theme="1"/>
      <name val="Calibri"/>
      <family val="2"/>
    </font>
    <font>
      <sz val="11"/>
      <color rgb="FF000000"/>
      <name val="Calibri"/>
      <family val="2"/>
      <scheme val="minor"/>
    </font>
    <font>
      <sz val="11"/>
      <name val="Calibri"/>
      <family val="2"/>
      <scheme val="minor"/>
    </font>
    <font>
      <i/>
      <sz val="11"/>
      <name val="Calibri"/>
      <family val="2"/>
      <scheme val="minor"/>
    </font>
    <font>
      <b/>
      <sz val="11"/>
      <name val="Calibri"/>
      <family val="2"/>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7">
    <xf numFmtId="0" fontId="0" fillId="0" borderId="0" xfId="0"/>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0" fillId="0" borderId="0" xfId="0" applyAlignment="1">
      <alignment horizontal="center"/>
    </xf>
    <xf numFmtId="164" fontId="0" fillId="0" borderId="0" xfId="0" applyNumberFormat="1" applyAlignment="1">
      <alignment horizontal="center"/>
    </xf>
    <xf numFmtId="0" fontId="0" fillId="0" borderId="0" xfId="0" applyAlignment="1">
      <alignment vertical="center"/>
    </xf>
    <xf numFmtId="0" fontId="0" fillId="0" borderId="0" xfId="0" applyNumberFormat="1" applyAlignment="1">
      <alignment vertical="center"/>
    </xf>
    <xf numFmtId="0" fontId="0" fillId="0" borderId="0" xfId="0" applyAlignment="1">
      <alignment horizontal="center" vertical="center"/>
    </xf>
    <xf numFmtId="0" fontId="3" fillId="0" borderId="0" xfId="0" applyNumberFormat="1" applyFont="1" applyAlignment="1">
      <alignment vertical="center"/>
    </xf>
    <xf numFmtId="0" fontId="0" fillId="0" borderId="0" xfId="0" applyFont="1" applyAlignment="1">
      <alignment horizontal="center"/>
    </xf>
    <xf numFmtId="0" fontId="4" fillId="0" borderId="0" xfId="0" applyFont="1" applyAlignment="1">
      <alignment horizontal="center" vertical="center" wrapText="1"/>
    </xf>
    <xf numFmtId="0" fontId="4" fillId="0" borderId="0" xfId="0" applyNumberFormat="1"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xf>
    <xf numFmtId="2"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2" fontId="6" fillId="0" borderId="0" xfId="0" applyNumberFormat="1" applyFont="1" applyAlignment="1">
      <alignment vertical="center"/>
    </xf>
    <xf numFmtId="1" fontId="5" fillId="0" borderId="0" xfId="0" applyNumberFormat="1" applyFont="1" applyAlignment="1">
      <alignment vertical="center"/>
    </xf>
    <xf numFmtId="0" fontId="7" fillId="0" borderId="0" xfId="0" applyFont="1" applyAlignment="1">
      <alignment horizontal="center" vertical="center"/>
    </xf>
    <xf numFmtId="0" fontId="0" fillId="0" borderId="0" xfId="0" applyFont="1" applyAlignment="1">
      <alignment vertical="center"/>
    </xf>
    <xf numFmtId="0" fontId="0" fillId="0" borderId="0" xfId="0" applyFont="1" applyAlignment="1">
      <alignment horizontal="center" vertical="center"/>
    </xf>
    <xf numFmtId="1"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horizontal="center" vertical="center"/>
    </xf>
    <xf numFmtId="0" fontId="0" fillId="0" borderId="0" xfId="0" applyFont="1"/>
    <xf numFmtId="9" fontId="2" fillId="0" borderId="0" xfId="0" applyNumberFormat="1" applyFont="1" applyAlignment="1">
      <alignment horizontal="center" vertical="center" wrapText="1"/>
    </xf>
    <xf numFmtId="11" fontId="0" fillId="0" borderId="0" xfId="0" applyNumberFormat="1"/>
    <xf numFmtId="0" fontId="0" fillId="0" borderId="0" xfId="0" applyNumberFormat="1" applyAlignment="1">
      <alignment horizontal="center" vertical="center"/>
    </xf>
    <xf numFmtId="1" fontId="5" fillId="0" borderId="0" xfId="0" applyNumberFormat="1" applyFont="1" applyAlignment="1">
      <alignment horizontal="center" vertical="center"/>
    </xf>
    <xf numFmtId="1" fontId="6" fillId="0" borderId="0" xfId="0" applyNumberFormat="1" applyFont="1" applyAlignment="1">
      <alignment horizontal="center" vertical="center"/>
    </xf>
    <xf numFmtId="0" fontId="8" fillId="0" borderId="0" xfId="0" applyFont="1"/>
    <xf numFmtId="0" fontId="6" fillId="0" borderId="0" xfId="0" applyNumberFormat="1" applyFont="1" applyAlignment="1">
      <alignment horizontal="center" vertical="center"/>
    </xf>
    <xf numFmtId="1" fontId="0" fillId="0" borderId="0" xfId="0" applyNumberFormat="1" applyFont="1" applyAlignment="1">
      <alignment horizontal="center" vertical="center"/>
    </xf>
    <xf numFmtId="0" fontId="9"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xf>
    <xf numFmtId="1" fontId="0" fillId="0" borderId="0" xfId="0" applyNumberFormat="1" applyAlignment="1">
      <alignment horizontal="center" vertical="center"/>
    </xf>
    <xf numFmtId="1" fontId="3" fillId="0" borderId="0" xfId="0" applyNumberFormat="1" applyFont="1" applyAlignment="1">
      <alignment horizontal="center" vertical="center"/>
    </xf>
    <xf numFmtId="0" fontId="0" fillId="0" borderId="0" xfId="0" applyFont="1" applyAlignment="1"/>
    <xf numFmtId="0" fontId="2" fillId="0" borderId="0" xfId="0" applyFont="1"/>
    <xf numFmtId="0" fontId="1" fillId="0" borderId="0" xfId="0" applyFont="1" applyAlignment="1">
      <alignment horizontal="lef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35</xdr:col>
      <xdr:colOff>0</xdr:colOff>
      <xdr:row>1</xdr:row>
      <xdr:rowOff>0</xdr:rowOff>
    </xdr:from>
    <xdr:to>
      <xdr:col>43</xdr:col>
      <xdr:colOff>556260</xdr:colOff>
      <xdr:row>24</xdr:row>
      <xdr:rowOff>83820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2928580" y="914400"/>
          <a:ext cx="5433060" cy="429006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266700</xdr:colOff>
      <xdr:row>6</xdr:row>
      <xdr:rowOff>133350</xdr:rowOff>
    </xdr:from>
    <xdr:to>
      <xdr:col>11</xdr:col>
      <xdr:colOff>257175</xdr:colOff>
      <xdr:row>25</xdr:row>
      <xdr:rowOff>123825</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4171950" y="1466850"/>
          <a:ext cx="4438650" cy="36099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AH52"/>
  <sheetViews>
    <sheetView topLeftCell="O1" workbookViewId="0">
      <selection activeCell="W6" sqref="A1:AH49"/>
    </sheetView>
  </sheetViews>
  <sheetFormatPr defaultRowHeight="14.4"/>
  <cols>
    <col min="1" max="1" width="14.21875" style="4" customWidth="1"/>
    <col min="3" max="3" width="9.109375" style="4"/>
    <col min="6" max="6" width="10.6640625" customWidth="1"/>
    <col min="7" max="8" width="11.5546875" customWidth="1"/>
    <col min="9" max="9" width="12.109375" customWidth="1"/>
    <col min="10" max="10" width="9.109375" style="4"/>
    <col min="12" max="13" width="9.109375" style="4"/>
    <col min="16" max="16" width="9.109375" style="4"/>
    <col min="17" max="17" width="12.33203125" customWidth="1"/>
    <col min="18" max="18" width="11.88671875" style="4" customWidth="1"/>
  </cols>
  <sheetData>
    <row r="1" spans="1:34" ht="72">
      <c r="A1" s="1" t="s">
        <v>0</v>
      </c>
      <c r="B1" s="1" t="s">
        <v>1</v>
      </c>
      <c r="C1" s="1" t="s">
        <v>1350</v>
      </c>
      <c r="D1" s="1" t="s">
        <v>2</v>
      </c>
      <c r="E1" s="1" t="s">
        <v>3</v>
      </c>
      <c r="F1" s="1" t="s">
        <v>4</v>
      </c>
      <c r="G1" s="1" t="s">
        <v>5</v>
      </c>
      <c r="H1" s="2" t="s">
        <v>6</v>
      </c>
      <c r="I1" s="1" t="s">
        <v>7</v>
      </c>
      <c r="J1" s="3" t="s">
        <v>8</v>
      </c>
      <c r="K1" s="3" t="s">
        <v>9</v>
      </c>
      <c r="L1" s="3" t="s">
        <v>10</v>
      </c>
      <c r="M1" s="3" t="s">
        <v>11</v>
      </c>
      <c r="N1" s="3" t="s">
        <v>12</v>
      </c>
      <c r="O1" s="3"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1398</v>
      </c>
      <c r="AE1" s="1" t="s">
        <v>1399</v>
      </c>
      <c r="AF1" s="1" t="s">
        <v>4</v>
      </c>
      <c r="AG1" s="1" t="s">
        <v>1396</v>
      </c>
      <c r="AH1" s="1" t="s">
        <v>1397</v>
      </c>
    </row>
    <row r="2" spans="1:34">
      <c r="A2" s="4" t="s">
        <v>126</v>
      </c>
      <c r="B2" s="4" t="s">
        <v>103</v>
      </c>
      <c r="C2" s="4" t="s">
        <v>1400</v>
      </c>
      <c r="D2" s="4" t="s">
        <v>127</v>
      </c>
      <c r="E2" s="4" t="s">
        <v>31</v>
      </c>
      <c r="F2" s="4">
        <v>2140</v>
      </c>
      <c r="G2" s="4">
        <v>40</v>
      </c>
      <c r="H2" s="5">
        <f t="shared" ref="H2:H49" si="0">SUM(G2/F2*100)</f>
        <v>1.8691588785046727</v>
      </c>
      <c r="I2" s="6" t="s">
        <v>128</v>
      </c>
      <c r="J2" s="42">
        <v>1</v>
      </c>
      <c r="K2" s="7">
        <v>3.5139999999999998</v>
      </c>
      <c r="L2" s="42">
        <v>39</v>
      </c>
      <c r="M2" s="42" t="s">
        <v>33</v>
      </c>
      <c r="N2" s="7">
        <v>551.76</v>
      </c>
      <c r="O2" s="7">
        <v>146.13</v>
      </c>
      <c r="P2" s="8">
        <v>12</v>
      </c>
      <c r="Q2" s="6">
        <v>9.1829000000000001</v>
      </c>
      <c r="R2" s="31" t="s">
        <v>33</v>
      </c>
      <c r="S2" s="6">
        <v>0.23545897435897437</v>
      </c>
      <c r="T2" s="6">
        <v>0.32257879487179492</v>
      </c>
      <c r="U2" s="6">
        <v>5.6689000000000007</v>
      </c>
      <c r="V2" s="6">
        <v>10.893462483783527</v>
      </c>
      <c r="W2" s="6">
        <v>0.31013828205128208</v>
      </c>
      <c r="X2" s="6">
        <v>3.0595705563263267</v>
      </c>
      <c r="Y2" s="6">
        <v>3.0013689277445685</v>
      </c>
      <c r="Z2" s="6">
        <v>0.16861999999999999</v>
      </c>
      <c r="AA2" s="6">
        <v>4.87E-2</v>
      </c>
      <c r="AB2" s="6">
        <v>9.08</v>
      </c>
      <c r="AC2" s="6">
        <v>9.2899999999999991</v>
      </c>
      <c r="AD2">
        <v>116</v>
      </c>
      <c r="AE2">
        <v>176</v>
      </c>
      <c r="AF2">
        <v>2140</v>
      </c>
      <c r="AG2">
        <f t="shared" ref="AG2:AG49" si="1">SUM(AD2/AF2*100)</f>
        <v>5.4205607476635516</v>
      </c>
      <c r="AH2">
        <f t="shared" ref="AH2:AH49" si="2">SUM(AE2/AF2*100)</f>
        <v>8.2242990654205617</v>
      </c>
    </row>
    <row r="3" spans="1:34">
      <c r="A3" s="4" t="s">
        <v>102</v>
      </c>
      <c r="B3" s="4" t="s">
        <v>103</v>
      </c>
      <c r="C3" s="4" t="s">
        <v>1401</v>
      </c>
      <c r="D3" s="4" t="s">
        <v>104</v>
      </c>
      <c r="E3" s="4" t="s">
        <v>31</v>
      </c>
      <c r="F3" s="4">
        <v>2377</v>
      </c>
      <c r="G3" s="4">
        <v>129</v>
      </c>
      <c r="H3" s="5">
        <f t="shared" si="0"/>
        <v>5.4270088346655445</v>
      </c>
      <c r="I3" s="6" t="s">
        <v>105</v>
      </c>
      <c r="J3" s="42">
        <v>2</v>
      </c>
      <c r="K3" s="7">
        <v>0.98899999999999999</v>
      </c>
      <c r="L3" s="42">
        <v>25</v>
      </c>
      <c r="M3" s="42" t="s">
        <v>33</v>
      </c>
      <c r="N3" s="7">
        <v>339.4</v>
      </c>
      <c r="O3" s="7">
        <v>97.05</v>
      </c>
      <c r="P3" s="8">
        <v>3</v>
      </c>
      <c r="Q3" s="6">
        <v>8.5411400000000004</v>
      </c>
      <c r="R3" s="31" t="s">
        <v>33</v>
      </c>
      <c r="S3" s="6">
        <v>0.34164559999999999</v>
      </c>
      <c r="T3" s="6">
        <v>0.46805447200000005</v>
      </c>
      <c r="U3" s="6">
        <v>7.5521400000000005</v>
      </c>
      <c r="V3" s="6">
        <v>2.1130019242717544</v>
      </c>
      <c r="W3" s="6">
        <v>0.5248572720000001</v>
      </c>
      <c r="X3" s="6">
        <v>3.2518749604247481</v>
      </c>
      <c r="Y3" s="6">
        <v>2.626527804403767</v>
      </c>
      <c r="Z3" s="6">
        <v>0.42720000000000002</v>
      </c>
      <c r="AA3" s="6">
        <v>0.24660000000000001</v>
      </c>
      <c r="AB3" s="6">
        <v>7.48</v>
      </c>
      <c r="AC3" s="6">
        <v>9.6020000000000003</v>
      </c>
      <c r="AD3">
        <v>332</v>
      </c>
      <c r="AE3">
        <v>257</v>
      </c>
      <c r="AF3">
        <v>2377</v>
      </c>
      <c r="AG3">
        <f t="shared" si="1"/>
        <v>13.967185527976442</v>
      </c>
      <c r="AH3">
        <f t="shared" si="2"/>
        <v>10.811947833403449</v>
      </c>
    </row>
    <row r="4" spans="1:34">
      <c r="A4" s="4" t="s">
        <v>86</v>
      </c>
      <c r="B4" s="4" t="s">
        <v>75</v>
      </c>
      <c r="C4" s="4" t="s">
        <v>1401</v>
      </c>
      <c r="D4" s="4" t="s">
        <v>87</v>
      </c>
      <c r="E4" s="4" t="s">
        <v>31</v>
      </c>
      <c r="F4" s="4">
        <v>1004</v>
      </c>
      <c r="G4" s="4">
        <v>111</v>
      </c>
      <c r="H4" s="5">
        <f t="shared" si="0"/>
        <v>11.055776892430279</v>
      </c>
      <c r="I4" s="6" t="s">
        <v>88</v>
      </c>
      <c r="J4" s="42">
        <v>3</v>
      </c>
      <c r="K4" s="7">
        <v>3.7509999999999999</v>
      </c>
      <c r="L4" s="42">
        <v>28</v>
      </c>
      <c r="M4" s="42" t="s">
        <v>33</v>
      </c>
      <c r="N4" s="7">
        <v>378.43</v>
      </c>
      <c r="O4" s="7">
        <v>81.540000000000006</v>
      </c>
      <c r="P4" s="8">
        <v>1</v>
      </c>
      <c r="Q4" s="6">
        <v>7.6635400000000002</v>
      </c>
      <c r="R4" s="31" t="s">
        <v>33</v>
      </c>
      <c r="S4" s="6">
        <v>0.27369785714285716</v>
      </c>
      <c r="T4" s="6">
        <v>0.37496606428571433</v>
      </c>
      <c r="U4" s="6">
        <v>3.9125400000000004</v>
      </c>
      <c r="V4" s="6">
        <v>10.003571942291385</v>
      </c>
      <c r="W4" s="6">
        <v>0.30243499285714287</v>
      </c>
      <c r="X4" s="6">
        <v>2.8202137076629445</v>
      </c>
      <c r="Y4" s="6">
        <v>2.7173614464666311</v>
      </c>
      <c r="Z4" s="6"/>
      <c r="AA4" s="6"/>
      <c r="AB4" s="6"/>
      <c r="AC4" s="6"/>
      <c r="AD4">
        <v>147</v>
      </c>
      <c r="AE4">
        <v>393</v>
      </c>
      <c r="AF4">
        <v>1004</v>
      </c>
      <c r="AG4">
        <f t="shared" si="1"/>
        <v>14.641434262948207</v>
      </c>
      <c r="AH4">
        <f t="shared" si="2"/>
        <v>39.143426294820713</v>
      </c>
    </row>
    <row r="5" spans="1:34">
      <c r="A5" s="4" t="s">
        <v>114</v>
      </c>
      <c r="B5" s="4" t="s">
        <v>103</v>
      </c>
      <c r="C5" s="4" t="s">
        <v>1401</v>
      </c>
      <c r="D5" s="4" t="s">
        <v>115</v>
      </c>
      <c r="E5" s="4" t="s">
        <v>77</v>
      </c>
      <c r="F5" s="4">
        <v>2872</v>
      </c>
      <c r="G5" s="4">
        <v>27</v>
      </c>
      <c r="H5" s="5">
        <f t="shared" si="0"/>
        <v>0.94011142061281339</v>
      </c>
      <c r="I5" s="6" t="s">
        <v>116</v>
      </c>
      <c r="J5" s="42">
        <v>3</v>
      </c>
      <c r="K5" s="7">
        <v>1.8919999999999999</v>
      </c>
      <c r="L5" s="42">
        <v>34</v>
      </c>
      <c r="M5" s="42" t="s">
        <v>33</v>
      </c>
      <c r="N5" s="7">
        <v>459.5</v>
      </c>
      <c r="O5" s="7">
        <v>110.76</v>
      </c>
      <c r="P5" s="8">
        <v>7</v>
      </c>
      <c r="Q5" s="6">
        <v>10.096909999999999</v>
      </c>
      <c r="R5" s="31" t="s">
        <v>33</v>
      </c>
      <c r="S5" s="6">
        <v>0.29696794117647057</v>
      </c>
      <c r="T5" s="6">
        <v>0.40684607941176471</v>
      </c>
      <c r="U5" s="6">
        <v>8.2049099999999999</v>
      </c>
      <c r="V5" s="6">
        <v>4.6504073548786158</v>
      </c>
      <c r="W5" s="6">
        <v>0.44160960882352945</v>
      </c>
      <c r="X5" s="6">
        <v>3.5054583387614051</v>
      </c>
      <c r="Y5" s="6">
        <v>2.8803394661274373</v>
      </c>
      <c r="Z5" s="6">
        <v>0</v>
      </c>
      <c r="AA5" s="6">
        <v>0</v>
      </c>
      <c r="AB5" s="6">
        <v>10.1</v>
      </c>
      <c r="AC5" s="6">
        <v>10.097</v>
      </c>
      <c r="AD5">
        <v>117</v>
      </c>
      <c r="AE5">
        <v>152</v>
      </c>
      <c r="AF5">
        <v>2872</v>
      </c>
      <c r="AG5">
        <f t="shared" si="1"/>
        <v>4.0738161559888582</v>
      </c>
      <c r="AH5">
        <f t="shared" si="2"/>
        <v>5.2924791086350975</v>
      </c>
    </row>
    <row r="6" spans="1:34">
      <c r="A6" s="4" t="s">
        <v>93</v>
      </c>
      <c r="B6" s="4" t="s">
        <v>75</v>
      </c>
      <c r="C6" s="4" t="s">
        <v>1400</v>
      </c>
      <c r="D6" s="4" t="s">
        <v>94</v>
      </c>
      <c r="E6" s="4" t="s">
        <v>31</v>
      </c>
      <c r="F6" s="4">
        <v>1555</v>
      </c>
      <c r="G6" s="4">
        <v>24</v>
      </c>
      <c r="H6" s="5">
        <f t="shared" si="0"/>
        <v>1.5434083601286173</v>
      </c>
      <c r="I6" s="6" t="s">
        <v>95</v>
      </c>
      <c r="J6" s="42">
        <v>3</v>
      </c>
      <c r="K6" s="7">
        <v>4.5960000000000001</v>
      </c>
      <c r="L6" s="42">
        <v>37</v>
      </c>
      <c r="M6" s="42" t="s">
        <v>33</v>
      </c>
      <c r="N6" s="7">
        <v>534.42999999999995</v>
      </c>
      <c r="O6" s="7">
        <v>83.24</v>
      </c>
      <c r="P6" s="8">
        <v>6</v>
      </c>
      <c r="Q6" s="6">
        <v>10.04576</v>
      </c>
      <c r="R6" s="31" t="s">
        <v>33</v>
      </c>
      <c r="S6" s="6">
        <v>0.271507027027027</v>
      </c>
      <c r="T6" s="6">
        <v>0.37196462702702704</v>
      </c>
      <c r="U6" s="6">
        <v>5.4497599999999995</v>
      </c>
      <c r="V6" s="6">
        <v>12.356013626172183</v>
      </c>
      <c r="W6" s="6">
        <v>0.31278841081081082</v>
      </c>
      <c r="X6" s="6">
        <v>3.4003395053228194</v>
      </c>
      <c r="Y6" s="6">
        <v>2.9543402899253381</v>
      </c>
      <c r="Z6" s="6">
        <v>0</v>
      </c>
      <c r="AA6" s="6">
        <v>0</v>
      </c>
      <c r="AB6" s="6">
        <v>10.050000000000001</v>
      </c>
      <c r="AC6" s="6">
        <v>10.045999999999999</v>
      </c>
      <c r="AD6">
        <v>220</v>
      </c>
      <c r="AE6">
        <v>84</v>
      </c>
      <c r="AF6">
        <v>1555</v>
      </c>
      <c r="AG6">
        <f t="shared" si="1"/>
        <v>14.14790996784566</v>
      </c>
      <c r="AH6">
        <f t="shared" si="2"/>
        <v>5.4019292604501601</v>
      </c>
    </row>
    <row r="7" spans="1:34">
      <c r="A7" s="4" t="s">
        <v>65</v>
      </c>
      <c r="B7" s="4" t="s">
        <v>29</v>
      </c>
      <c r="C7" s="4" t="s">
        <v>1401</v>
      </c>
      <c r="D7" s="4" t="s">
        <v>66</v>
      </c>
      <c r="E7" s="4" t="s">
        <v>31</v>
      </c>
      <c r="F7" s="4">
        <v>3425</v>
      </c>
      <c r="G7" s="4">
        <v>12</v>
      </c>
      <c r="H7" s="5">
        <f t="shared" si="0"/>
        <v>0.3503649635036496</v>
      </c>
      <c r="I7" s="6" t="s">
        <v>67</v>
      </c>
      <c r="J7" s="42">
        <v>4</v>
      </c>
      <c r="K7" s="7">
        <v>3.327</v>
      </c>
      <c r="L7" s="42">
        <v>28</v>
      </c>
      <c r="M7" s="42" t="s">
        <v>33</v>
      </c>
      <c r="N7" s="7">
        <v>386.48</v>
      </c>
      <c r="O7" s="7">
        <v>70.67</v>
      </c>
      <c r="P7" s="8">
        <v>1</v>
      </c>
      <c r="Q7" s="6">
        <v>9.6020599999999998</v>
      </c>
      <c r="R7" s="31" t="s">
        <v>33</v>
      </c>
      <c r="S7" s="6">
        <v>0.34293071428571426</v>
      </c>
      <c r="T7" s="6">
        <v>0.46981507857142857</v>
      </c>
      <c r="U7" s="6">
        <v>6.2750599999999999</v>
      </c>
      <c r="V7" s="6">
        <v>7.0815096231403265</v>
      </c>
      <c r="W7" s="6">
        <v>0.41802972142857142</v>
      </c>
      <c r="X7" s="6">
        <v>3.5335969061037136</v>
      </c>
      <c r="Y7" s="6">
        <v>2.7173614464666311</v>
      </c>
      <c r="Z7" s="6"/>
      <c r="AA7" s="6"/>
      <c r="AB7" s="6"/>
      <c r="AC7" s="6"/>
      <c r="AD7">
        <v>92</v>
      </c>
      <c r="AE7">
        <v>41</v>
      </c>
      <c r="AF7">
        <v>3425</v>
      </c>
      <c r="AG7">
        <f t="shared" si="1"/>
        <v>2.6861313868613137</v>
      </c>
      <c r="AH7">
        <f t="shared" si="2"/>
        <v>1.197080291970803</v>
      </c>
    </row>
    <row r="8" spans="1:34">
      <c r="A8" s="4" t="s">
        <v>121</v>
      </c>
      <c r="B8" s="4" t="s">
        <v>103</v>
      </c>
      <c r="C8" s="4" t="s">
        <v>1401</v>
      </c>
      <c r="D8" s="4" t="s">
        <v>122</v>
      </c>
      <c r="E8" s="4" t="s">
        <v>77</v>
      </c>
      <c r="F8" s="4">
        <v>1256</v>
      </c>
      <c r="G8" s="4">
        <v>13</v>
      </c>
      <c r="H8" s="5">
        <f t="shared" si="0"/>
        <v>1.0350318471337578</v>
      </c>
      <c r="I8" t="s">
        <v>123</v>
      </c>
      <c r="J8" s="42">
        <v>0</v>
      </c>
      <c r="K8" s="7">
        <v>3.3439999999999999</v>
      </c>
      <c r="L8" s="42">
        <v>37</v>
      </c>
      <c r="M8" s="42" t="s">
        <v>33</v>
      </c>
      <c r="N8" s="7">
        <v>519.67999999999995</v>
      </c>
      <c r="O8" s="7">
        <v>150.69999999999999</v>
      </c>
      <c r="P8" s="4">
        <v>33</v>
      </c>
      <c r="Q8">
        <v>7.8932599999999997</v>
      </c>
      <c r="R8" s="31" t="s">
        <v>33</v>
      </c>
      <c r="S8" s="6">
        <v>0.21333135135135134</v>
      </c>
      <c r="T8" s="6">
        <v>0.29226395135135136</v>
      </c>
      <c r="U8" s="6">
        <v>4.5492600000000003</v>
      </c>
      <c r="V8" s="6">
        <v>11.441712139106539</v>
      </c>
      <c r="W8" s="6">
        <v>0.27944557297297301</v>
      </c>
      <c r="X8" s="6">
        <v>2.6717504503177856</v>
      </c>
      <c r="Y8" s="6">
        <v>2.9543402899253381</v>
      </c>
      <c r="Z8">
        <v>0.31358999999999998</v>
      </c>
      <c r="AA8">
        <v>5.459E-2</v>
      </c>
      <c r="AB8">
        <v>7.7820999999999998</v>
      </c>
      <c r="AC8">
        <v>8.0045000000000002</v>
      </c>
      <c r="AD8">
        <v>19</v>
      </c>
      <c r="AE8">
        <v>205</v>
      </c>
      <c r="AF8">
        <v>1256</v>
      </c>
      <c r="AG8">
        <f t="shared" si="1"/>
        <v>1.5127388535031847</v>
      </c>
      <c r="AH8">
        <f t="shared" si="2"/>
        <v>16.321656050955411</v>
      </c>
    </row>
    <row r="9" spans="1:34">
      <c r="A9" s="4" t="s">
        <v>89</v>
      </c>
      <c r="B9" s="4" t="s">
        <v>75</v>
      </c>
      <c r="C9" s="4" t="s">
        <v>1401</v>
      </c>
      <c r="D9" s="4" t="s">
        <v>87</v>
      </c>
      <c r="E9" s="4" t="s">
        <v>31</v>
      </c>
      <c r="F9" s="4">
        <v>1004</v>
      </c>
      <c r="G9" s="4">
        <v>387</v>
      </c>
      <c r="H9" s="5">
        <f t="shared" si="0"/>
        <v>38.545816733067731</v>
      </c>
      <c r="I9" s="6" t="s">
        <v>90</v>
      </c>
      <c r="J9" s="42">
        <v>4</v>
      </c>
      <c r="K9" s="7">
        <v>4.1669999999999998</v>
      </c>
      <c r="L9" s="42">
        <v>39</v>
      </c>
      <c r="M9" s="42" t="s">
        <v>33</v>
      </c>
      <c r="N9" s="7">
        <v>551.62</v>
      </c>
      <c r="O9" s="7">
        <v>145.65</v>
      </c>
      <c r="P9" s="8">
        <v>3</v>
      </c>
      <c r="Q9" s="6">
        <v>7.5305900000000001</v>
      </c>
      <c r="R9" s="31" t="s">
        <v>33</v>
      </c>
      <c r="S9" s="6">
        <v>0.19309205128205129</v>
      </c>
      <c r="T9" s="6">
        <v>0.26453611025641027</v>
      </c>
      <c r="U9" s="6">
        <v>3.3635900000000003</v>
      </c>
      <c r="V9" s="6">
        <v>15.752102788390586</v>
      </c>
      <c r="W9" s="6">
        <v>0.2291568794871795</v>
      </c>
      <c r="X9" s="6">
        <v>2.5090517631429585</v>
      </c>
      <c r="Y9" s="6">
        <v>3.0013689277445685</v>
      </c>
      <c r="Z9" s="6">
        <v>0.51302999999999999</v>
      </c>
      <c r="AA9" s="6">
        <v>0.29620000000000002</v>
      </c>
      <c r="AB9" s="6">
        <v>6.26</v>
      </c>
      <c r="AC9" s="6">
        <v>8.8049999999999997</v>
      </c>
      <c r="AD9">
        <v>604</v>
      </c>
      <c r="AE9">
        <v>474</v>
      </c>
      <c r="AF9">
        <v>1004</v>
      </c>
      <c r="AG9">
        <f t="shared" si="1"/>
        <v>60.159362549800797</v>
      </c>
      <c r="AH9">
        <f t="shared" si="2"/>
        <v>47.211155378486055</v>
      </c>
    </row>
    <row r="10" spans="1:34">
      <c r="A10" s="4" t="s">
        <v>28</v>
      </c>
      <c r="B10" s="4" t="s">
        <v>29</v>
      </c>
      <c r="C10" s="4" t="s">
        <v>1401</v>
      </c>
      <c r="D10" s="4" t="s">
        <v>30</v>
      </c>
      <c r="E10" s="4" t="s">
        <v>31</v>
      </c>
      <c r="F10" s="4">
        <v>652</v>
      </c>
      <c r="G10" s="4">
        <v>150</v>
      </c>
      <c r="H10" s="5">
        <f t="shared" si="0"/>
        <v>23.006134969325153</v>
      </c>
      <c r="I10" s="6" t="s">
        <v>32</v>
      </c>
      <c r="J10" s="42">
        <v>3</v>
      </c>
      <c r="K10" s="7">
        <v>4.9370000000000003</v>
      </c>
      <c r="L10" s="42">
        <v>36</v>
      </c>
      <c r="M10" s="42" t="s">
        <v>33</v>
      </c>
      <c r="N10" s="7">
        <v>530.45000000000005</v>
      </c>
      <c r="O10" s="7">
        <v>82.88</v>
      </c>
      <c r="P10" s="8">
        <v>7</v>
      </c>
      <c r="Q10" s="6">
        <v>8.4550900000000002</v>
      </c>
      <c r="R10" s="31" t="s">
        <v>33</v>
      </c>
      <c r="S10" s="6">
        <v>0.23486361111111112</v>
      </c>
      <c r="T10" s="6">
        <v>0.32176314722222227</v>
      </c>
      <c r="U10" s="6">
        <v>3.5180899999999999</v>
      </c>
      <c r="V10" s="6">
        <v>15.343584380688302</v>
      </c>
      <c r="W10" s="6">
        <v>0.24488286944444443</v>
      </c>
      <c r="X10" s="6">
        <v>2.8855425619501331</v>
      </c>
      <c r="Y10" s="6">
        <v>2.9301560515835212</v>
      </c>
      <c r="Z10" s="6">
        <v>1.07603</v>
      </c>
      <c r="AA10" s="6">
        <v>0.40670000000000001</v>
      </c>
      <c r="AB10" s="6">
        <v>7.46</v>
      </c>
      <c r="AC10" s="6">
        <v>9.4499999999999993</v>
      </c>
      <c r="AD10">
        <v>249</v>
      </c>
      <c r="AE10">
        <v>202</v>
      </c>
      <c r="AF10">
        <v>652</v>
      </c>
      <c r="AG10">
        <f t="shared" si="1"/>
        <v>38.190184049079754</v>
      </c>
      <c r="AH10">
        <f t="shared" si="2"/>
        <v>30.981595092024538</v>
      </c>
    </row>
    <row r="11" spans="1:34">
      <c r="A11" s="4" t="s">
        <v>40</v>
      </c>
      <c r="B11" s="4" t="s">
        <v>29</v>
      </c>
      <c r="C11" s="4" t="s">
        <v>1400</v>
      </c>
      <c r="D11" s="4" t="s">
        <v>41</v>
      </c>
      <c r="E11" s="4" t="s">
        <v>31</v>
      </c>
      <c r="F11" s="4">
        <v>178</v>
      </c>
      <c r="G11" s="4">
        <v>37</v>
      </c>
      <c r="H11" s="5">
        <f t="shared" si="0"/>
        <v>20.786516853932586</v>
      </c>
      <c r="I11" s="6" t="s">
        <v>42</v>
      </c>
      <c r="J11" s="42">
        <v>3</v>
      </c>
      <c r="K11" s="7">
        <v>4.2880000000000003</v>
      </c>
      <c r="L11" s="42">
        <v>30</v>
      </c>
      <c r="M11" s="42" t="s">
        <v>33</v>
      </c>
      <c r="N11" s="7">
        <v>450.34</v>
      </c>
      <c r="O11" s="7">
        <v>77.989999999999995</v>
      </c>
      <c r="P11" s="8">
        <v>3</v>
      </c>
      <c r="Q11" s="6">
        <v>7.2065999999999999</v>
      </c>
      <c r="R11" s="31" t="s">
        <v>33</v>
      </c>
      <c r="S11" s="6">
        <v>0.24021999999999999</v>
      </c>
      <c r="T11" s="6">
        <v>0.32910139999999999</v>
      </c>
      <c r="U11" s="6">
        <v>2.9185999999999996</v>
      </c>
      <c r="V11" s="6">
        <v>13.029418896425236</v>
      </c>
      <c r="W11" s="6">
        <v>0.24428273333333334</v>
      </c>
      <c r="X11" s="6">
        <v>2.597730185885764</v>
      </c>
      <c r="Y11" s="6">
        <v>2.7741911146721812</v>
      </c>
      <c r="Z11" s="6">
        <v>0.85282000000000002</v>
      </c>
      <c r="AA11" s="6">
        <v>0.4924</v>
      </c>
      <c r="AB11" s="6">
        <v>5.09</v>
      </c>
      <c r="AC11" s="6">
        <v>9.3249999999999993</v>
      </c>
      <c r="AD11">
        <v>48</v>
      </c>
      <c r="AE11">
        <v>70</v>
      </c>
      <c r="AF11">
        <v>178</v>
      </c>
      <c r="AG11">
        <f t="shared" si="1"/>
        <v>26.966292134831459</v>
      </c>
      <c r="AH11">
        <f t="shared" si="2"/>
        <v>39.325842696629216</v>
      </c>
    </row>
    <row r="12" spans="1:34">
      <c r="A12" s="4" t="s">
        <v>63</v>
      </c>
      <c r="B12" s="4" t="s">
        <v>29</v>
      </c>
      <c r="C12" s="4" t="s">
        <v>1400</v>
      </c>
      <c r="D12" s="4" t="s">
        <v>64</v>
      </c>
      <c r="E12" s="4" t="s">
        <v>31</v>
      </c>
      <c r="F12" s="4">
        <v>930</v>
      </c>
      <c r="G12" s="4">
        <v>87</v>
      </c>
      <c r="H12" s="5">
        <f t="shared" si="0"/>
        <v>9.3548387096774199</v>
      </c>
      <c r="I12" s="6" t="s">
        <v>42</v>
      </c>
      <c r="J12" s="42">
        <v>3</v>
      </c>
      <c r="K12" s="7">
        <v>4.2880000000000003</v>
      </c>
      <c r="L12" s="42">
        <v>30</v>
      </c>
      <c r="M12" s="42" t="s">
        <v>33</v>
      </c>
      <c r="N12" s="7">
        <v>450.34</v>
      </c>
      <c r="O12" s="7">
        <v>77.989999999999995</v>
      </c>
      <c r="P12" s="8">
        <v>5</v>
      </c>
      <c r="Q12" s="6">
        <v>8.3593200000000003</v>
      </c>
      <c r="R12" s="31" t="s">
        <v>33</v>
      </c>
      <c r="S12" s="6">
        <v>0.278644</v>
      </c>
      <c r="T12" s="6">
        <v>0.38174228000000004</v>
      </c>
      <c r="U12" s="6">
        <v>4.0713200000000001</v>
      </c>
      <c r="V12" s="6">
        <v>11.232709146076248</v>
      </c>
      <c r="W12" s="6">
        <v>0.29692361333333334</v>
      </c>
      <c r="X12" s="6">
        <v>3.0132458992421647</v>
      </c>
      <c r="Y12" s="6">
        <v>2.7741911146721812</v>
      </c>
      <c r="Z12" s="6">
        <v>0.43830999999999998</v>
      </c>
      <c r="AA12" s="6">
        <v>0.19600000000000001</v>
      </c>
      <c r="AB12" s="6">
        <v>7.82</v>
      </c>
      <c r="AC12" s="6">
        <v>8.9039999999999999</v>
      </c>
      <c r="AD12">
        <v>118</v>
      </c>
      <c r="AE12">
        <v>234</v>
      </c>
      <c r="AF12">
        <v>930</v>
      </c>
      <c r="AG12">
        <f t="shared" si="1"/>
        <v>12.688172043010754</v>
      </c>
      <c r="AH12">
        <f t="shared" si="2"/>
        <v>25.161290322580644</v>
      </c>
    </row>
    <row r="13" spans="1:34">
      <c r="A13" s="4" t="s">
        <v>129</v>
      </c>
      <c r="B13" s="4" t="s">
        <v>103</v>
      </c>
      <c r="C13" s="4" t="s">
        <v>1401</v>
      </c>
      <c r="D13" s="4" t="s">
        <v>130</v>
      </c>
      <c r="E13" s="4" t="s">
        <v>77</v>
      </c>
      <c r="F13" s="4">
        <v>2874</v>
      </c>
      <c r="G13" s="4">
        <v>186</v>
      </c>
      <c r="H13" s="5">
        <f t="shared" si="0"/>
        <v>6.4718162839248432</v>
      </c>
      <c r="I13" s="6" t="s">
        <v>131</v>
      </c>
      <c r="J13" s="42">
        <v>4</v>
      </c>
      <c r="K13" s="7">
        <v>6.3E-2</v>
      </c>
      <c r="L13" s="42">
        <v>35</v>
      </c>
      <c r="M13" s="42" t="s">
        <v>33</v>
      </c>
      <c r="N13" s="7">
        <v>471.52</v>
      </c>
      <c r="O13" s="7">
        <v>150.22</v>
      </c>
      <c r="P13" s="8">
        <v>1</v>
      </c>
      <c r="Q13" s="6">
        <v>8.3467900000000004</v>
      </c>
      <c r="R13" s="31" t="s">
        <v>33</v>
      </c>
      <c r="S13" s="6">
        <v>0.23847971428571429</v>
      </c>
      <c r="T13" s="6">
        <v>0.32671720857142861</v>
      </c>
      <c r="U13" s="6">
        <v>8.2837899999999998</v>
      </c>
      <c r="V13" s="6">
        <v>0.19282730859347011</v>
      </c>
      <c r="W13" s="6">
        <v>0.43525120857142857</v>
      </c>
      <c r="X13" s="6">
        <v>2.8727582051890423</v>
      </c>
      <c r="Y13" s="6">
        <v>2.905496879244224</v>
      </c>
      <c r="Z13" s="6"/>
      <c r="AA13" s="6"/>
      <c r="AB13" s="6"/>
      <c r="AC13" s="6"/>
      <c r="AD13">
        <v>906</v>
      </c>
      <c r="AE13">
        <v>237</v>
      </c>
      <c r="AF13">
        <v>2874</v>
      </c>
      <c r="AG13">
        <f t="shared" si="1"/>
        <v>31.524008350730686</v>
      </c>
      <c r="AH13">
        <f t="shared" si="2"/>
        <v>8.2463465553235906</v>
      </c>
    </row>
    <row r="14" spans="1:34">
      <c r="A14" s="4" t="s">
        <v>34</v>
      </c>
      <c r="B14" s="4" t="s">
        <v>29</v>
      </c>
      <c r="C14" s="4" t="s">
        <v>1401</v>
      </c>
      <c r="D14" s="4" t="s">
        <v>30</v>
      </c>
      <c r="E14" s="4" t="s">
        <v>31</v>
      </c>
      <c r="F14" s="4">
        <v>652</v>
      </c>
      <c r="G14" s="4">
        <v>11</v>
      </c>
      <c r="H14" s="5">
        <f t="shared" si="0"/>
        <v>1.6871165644171779</v>
      </c>
      <c r="I14" s="6" t="s">
        <v>35</v>
      </c>
      <c r="J14" s="42">
        <v>3</v>
      </c>
      <c r="K14" s="7">
        <v>2.379</v>
      </c>
      <c r="L14" s="42">
        <v>33</v>
      </c>
      <c r="M14" s="42" t="s">
        <v>33</v>
      </c>
      <c r="N14" s="7">
        <v>488.01</v>
      </c>
      <c r="O14" s="7">
        <v>106.51</v>
      </c>
      <c r="P14" s="8">
        <v>3</v>
      </c>
      <c r="Q14" s="6">
        <v>8.4425100000000004</v>
      </c>
      <c r="R14" s="31" t="s">
        <v>33</v>
      </c>
      <c r="S14" s="6">
        <v>0.25583363636363637</v>
      </c>
      <c r="T14" s="6">
        <v>0.35049208181818187</v>
      </c>
      <c r="U14" s="6">
        <v>6.0635100000000008</v>
      </c>
      <c r="V14" s="6">
        <v>6.7875998443642693</v>
      </c>
      <c r="W14" s="6">
        <v>0.36272753636363642</v>
      </c>
      <c r="X14" s="6">
        <v>2.9574499371940193</v>
      </c>
      <c r="Y14" s="6">
        <v>2.8546586347325014</v>
      </c>
      <c r="Z14" s="6">
        <v>0.62412000000000001</v>
      </c>
      <c r="AA14" s="6">
        <v>0.36030000000000001</v>
      </c>
      <c r="AB14" s="6">
        <v>6.89</v>
      </c>
      <c r="AC14" s="6">
        <v>9.9930000000000003</v>
      </c>
      <c r="AD14">
        <v>167</v>
      </c>
      <c r="AE14">
        <v>18</v>
      </c>
      <c r="AF14">
        <v>652</v>
      </c>
      <c r="AG14">
        <f t="shared" si="1"/>
        <v>25.613496932515339</v>
      </c>
      <c r="AH14">
        <f t="shared" si="2"/>
        <v>2.7607361963190185</v>
      </c>
    </row>
    <row r="15" spans="1:34">
      <c r="A15" s="4" t="s">
        <v>117</v>
      </c>
      <c r="B15" s="4" t="s">
        <v>103</v>
      </c>
      <c r="C15" s="4" t="s">
        <v>1401</v>
      </c>
      <c r="D15" s="4" t="s">
        <v>115</v>
      </c>
      <c r="E15" s="4" t="s">
        <v>77</v>
      </c>
      <c r="F15" s="4">
        <v>2872</v>
      </c>
      <c r="G15" s="4">
        <v>32</v>
      </c>
      <c r="H15" s="5">
        <f t="shared" si="0"/>
        <v>1.1142061281337048</v>
      </c>
      <c r="I15" s="6" t="s">
        <v>118</v>
      </c>
      <c r="J15" s="42">
        <v>2</v>
      </c>
      <c r="K15" s="7">
        <v>0.152</v>
      </c>
      <c r="L15" s="42">
        <v>37</v>
      </c>
      <c r="M15" s="42" t="s">
        <v>33</v>
      </c>
      <c r="N15" s="7">
        <v>548.05999999999995</v>
      </c>
      <c r="O15" s="7">
        <v>136.63</v>
      </c>
      <c r="P15" s="8">
        <v>1</v>
      </c>
      <c r="Q15" s="6">
        <v>9.2518100000000008</v>
      </c>
      <c r="R15" s="31" t="s">
        <v>33</v>
      </c>
      <c r="S15" s="6">
        <v>0.25004891891891895</v>
      </c>
      <c r="T15" s="6">
        <v>0.342567018918919</v>
      </c>
      <c r="U15" s="6">
        <v>9.0998100000000015</v>
      </c>
      <c r="V15" s="6">
        <v>0.44370879741921787</v>
      </c>
      <c r="W15" s="6">
        <v>0.44793891081081089</v>
      </c>
      <c r="X15" s="6">
        <v>3.1315993054523221</v>
      </c>
      <c r="Y15" s="6">
        <v>2.9543402899253381</v>
      </c>
      <c r="Z15" s="6"/>
      <c r="AA15" s="6"/>
      <c r="AB15" s="6"/>
      <c r="AC15" s="6"/>
      <c r="AD15">
        <v>691</v>
      </c>
      <c r="AE15">
        <v>69</v>
      </c>
      <c r="AF15">
        <v>2872</v>
      </c>
      <c r="AG15">
        <f t="shared" si="1"/>
        <v>24.059888579387188</v>
      </c>
      <c r="AH15">
        <f t="shared" si="2"/>
        <v>2.402506963788301</v>
      </c>
    </row>
    <row r="16" spans="1:34">
      <c r="A16" s="10" t="s">
        <v>149</v>
      </c>
      <c r="B16" s="4" t="s">
        <v>146</v>
      </c>
      <c r="C16" s="4" t="s">
        <v>1401</v>
      </c>
      <c r="D16" s="4" t="s">
        <v>150</v>
      </c>
      <c r="E16" s="4" t="s">
        <v>31</v>
      </c>
      <c r="F16" s="4">
        <v>2429</v>
      </c>
      <c r="G16" s="4">
        <v>440</v>
      </c>
      <c r="H16" s="5">
        <f t="shared" si="0"/>
        <v>18.11445039110745</v>
      </c>
      <c r="I16" t="s">
        <v>151</v>
      </c>
      <c r="J16" s="42">
        <v>3</v>
      </c>
      <c r="K16" s="7">
        <v>4.5590000000000002</v>
      </c>
      <c r="L16" s="42">
        <v>31</v>
      </c>
      <c r="M16" s="42" t="s">
        <v>33</v>
      </c>
      <c r="N16" s="7">
        <v>447.88</v>
      </c>
      <c r="O16" s="7">
        <v>88.76</v>
      </c>
      <c r="P16" s="4">
        <v>19</v>
      </c>
      <c r="Q16">
        <v>7.9432700000000001</v>
      </c>
      <c r="R16" s="31" t="s">
        <v>33</v>
      </c>
      <c r="S16" s="6">
        <v>0.25623451612903225</v>
      </c>
      <c r="T16" s="6">
        <v>0.35104128709677423</v>
      </c>
      <c r="U16" s="6">
        <v>3.3842699999999999</v>
      </c>
      <c r="V16" s="6">
        <v>12.987076357041689</v>
      </c>
      <c r="W16" s="6">
        <v>0.26056290000000004</v>
      </c>
      <c r="X16" s="6">
        <v>2.8352464593669939</v>
      </c>
      <c r="Y16" s="6">
        <v>2.801615349437184</v>
      </c>
      <c r="Z16">
        <v>0.76956000000000002</v>
      </c>
      <c r="AA16">
        <v>0.17649999999999999</v>
      </c>
      <c r="AB16">
        <v>7.57</v>
      </c>
      <c r="AC16">
        <v>8.3140000000000001</v>
      </c>
      <c r="AD16">
        <v>654</v>
      </c>
      <c r="AE16">
        <v>978</v>
      </c>
      <c r="AF16">
        <v>2429</v>
      </c>
      <c r="AG16">
        <f t="shared" si="1"/>
        <v>26.92466035405517</v>
      </c>
      <c r="AH16">
        <f t="shared" si="2"/>
        <v>40.263482914779743</v>
      </c>
    </row>
    <row r="17" spans="1:34">
      <c r="A17" s="4" t="s">
        <v>46</v>
      </c>
      <c r="B17" s="4" t="s">
        <v>29</v>
      </c>
      <c r="C17" s="4" t="s">
        <v>1401</v>
      </c>
      <c r="D17" s="4" t="s">
        <v>47</v>
      </c>
      <c r="E17" s="4" t="s">
        <v>31</v>
      </c>
      <c r="F17" s="4">
        <v>2915</v>
      </c>
      <c r="G17" s="4">
        <v>328</v>
      </c>
      <c r="H17" s="5">
        <f t="shared" si="0"/>
        <v>11.252144082332762</v>
      </c>
      <c r="I17" s="6" t="s">
        <v>48</v>
      </c>
      <c r="J17" s="42">
        <v>3</v>
      </c>
      <c r="K17" s="7">
        <v>4.1920000000000002</v>
      </c>
      <c r="L17" s="42">
        <v>29</v>
      </c>
      <c r="M17" s="42" t="s">
        <v>33</v>
      </c>
      <c r="N17" s="7">
        <v>393.44</v>
      </c>
      <c r="O17" s="7">
        <v>74.73</v>
      </c>
      <c r="P17" s="8">
        <v>29</v>
      </c>
      <c r="Q17" s="6">
        <v>7.76539</v>
      </c>
      <c r="R17" s="31" t="s">
        <v>33</v>
      </c>
      <c r="S17" s="6">
        <v>0.26777206896551725</v>
      </c>
      <c r="T17" s="6">
        <v>0.36684773448275865</v>
      </c>
      <c r="U17" s="6">
        <v>3.5733899999999998</v>
      </c>
      <c r="V17" s="6">
        <v>11.42708433489595</v>
      </c>
      <c r="W17" s="6">
        <v>0.27981187241379313</v>
      </c>
      <c r="X17" s="6">
        <v>2.8277686329102214</v>
      </c>
      <c r="Y17" s="6">
        <v>2.746119293362479</v>
      </c>
      <c r="Z17" s="6">
        <v>0.99738000000000004</v>
      </c>
      <c r="AA17" s="6">
        <v>0.1852</v>
      </c>
      <c r="AB17" s="6">
        <v>7.39</v>
      </c>
      <c r="AC17" s="6">
        <v>8.1449999999999996</v>
      </c>
      <c r="AD17">
        <v>749</v>
      </c>
      <c r="AE17">
        <v>603</v>
      </c>
      <c r="AF17">
        <v>2915</v>
      </c>
      <c r="AG17">
        <f t="shared" si="1"/>
        <v>25.69468267581475</v>
      </c>
      <c r="AH17">
        <f t="shared" si="2"/>
        <v>20.686106346483704</v>
      </c>
    </row>
    <row r="18" spans="1:34">
      <c r="A18" s="4" t="s">
        <v>49</v>
      </c>
      <c r="B18" s="4" t="s">
        <v>29</v>
      </c>
      <c r="C18" s="4" t="s">
        <v>1401</v>
      </c>
      <c r="D18" s="4" t="s">
        <v>47</v>
      </c>
      <c r="E18" s="4" t="s">
        <v>31</v>
      </c>
      <c r="F18" s="4">
        <v>2915</v>
      </c>
      <c r="G18" s="4">
        <v>775</v>
      </c>
      <c r="H18" s="5">
        <f t="shared" si="0"/>
        <v>26.586620926243569</v>
      </c>
      <c r="I18" s="6" t="s">
        <v>50</v>
      </c>
      <c r="J18" s="42">
        <v>3</v>
      </c>
      <c r="K18" s="7">
        <v>5.452</v>
      </c>
      <c r="L18" s="42">
        <v>31</v>
      </c>
      <c r="M18" s="42" t="s">
        <v>33</v>
      </c>
      <c r="N18" s="7">
        <v>446.91</v>
      </c>
      <c r="O18" s="7">
        <v>68.739999999999995</v>
      </c>
      <c r="P18" s="8">
        <v>26</v>
      </c>
      <c r="Q18" s="6">
        <v>7.6879900000000001</v>
      </c>
      <c r="R18" s="31" t="s">
        <v>33</v>
      </c>
      <c r="S18" s="6">
        <v>0.24799967741935483</v>
      </c>
      <c r="T18" s="6">
        <v>0.33975955806451613</v>
      </c>
      <c r="U18" s="6">
        <v>2.2359900000000001</v>
      </c>
      <c r="V18" s="6">
        <v>16.0466420166603</v>
      </c>
      <c r="W18" s="6">
        <v>0.20981633225806451</v>
      </c>
      <c r="X18" s="6">
        <v>2.7441275982245168</v>
      </c>
      <c r="Y18" s="6">
        <v>2.801615349437184</v>
      </c>
      <c r="Z18" s="6">
        <v>0.75799000000000005</v>
      </c>
      <c r="AA18" s="6">
        <v>0.1487</v>
      </c>
      <c r="AB18" s="6">
        <v>7.38</v>
      </c>
      <c r="AC18" s="6">
        <v>7.9939999999999998</v>
      </c>
      <c r="AD18">
        <v>1003</v>
      </c>
      <c r="AE18">
        <v>1342</v>
      </c>
      <c r="AF18">
        <v>2915</v>
      </c>
      <c r="AG18">
        <f t="shared" si="1"/>
        <v>34.408233276157809</v>
      </c>
      <c r="AH18">
        <f t="shared" si="2"/>
        <v>46.037735849056602</v>
      </c>
    </row>
    <row r="19" spans="1:34">
      <c r="A19" s="4" t="s">
        <v>36</v>
      </c>
      <c r="B19" s="4" t="s">
        <v>29</v>
      </c>
      <c r="C19" s="4" t="s">
        <v>1401</v>
      </c>
      <c r="D19" s="4" t="s">
        <v>30</v>
      </c>
      <c r="E19" s="4" t="s">
        <v>31</v>
      </c>
      <c r="F19" s="4">
        <v>652</v>
      </c>
      <c r="G19" s="4">
        <v>320</v>
      </c>
      <c r="H19" s="5">
        <f t="shared" si="0"/>
        <v>49.079754601226995</v>
      </c>
      <c r="I19" s="6" t="s">
        <v>37</v>
      </c>
      <c r="J19" s="42">
        <v>4</v>
      </c>
      <c r="K19" s="7">
        <v>4.3789999999999996</v>
      </c>
      <c r="L19" s="42">
        <v>37</v>
      </c>
      <c r="M19" s="42" t="s">
        <v>33</v>
      </c>
      <c r="N19" s="7">
        <v>493.61</v>
      </c>
      <c r="O19" s="7">
        <v>86.28</v>
      </c>
      <c r="P19" s="8">
        <v>16</v>
      </c>
      <c r="Q19" s="6">
        <v>6.8239000000000001</v>
      </c>
      <c r="R19" s="31" t="s">
        <v>33</v>
      </c>
      <c r="S19" s="6">
        <v>0.18442972972972974</v>
      </c>
      <c r="T19" s="6">
        <v>0.25266872972972976</v>
      </c>
      <c r="U19" s="6">
        <v>2.4449000000000005</v>
      </c>
      <c r="V19" s="6">
        <v>17.330993054360352</v>
      </c>
      <c r="W19" s="6">
        <v>0.20152737837837842</v>
      </c>
      <c r="X19" s="6">
        <v>2.309788084761371</v>
      </c>
      <c r="Y19" s="6">
        <v>2.9543402899253381</v>
      </c>
      <c r="Z19" s="6">
        <v>0.79818999999999996</v>
      </c>
      <c r="AA19" s="6">
        <v>0.19950000000000001</v>
      </c>
      <c r="AB19" s="6">
        <v>6.4</v>
      </c>
      <c r="AC19" s="6">
        <v>7.2489999999999997</v>
      </c>
      <c r="AD19">
        <v>493</v>
      </c>
      <c r="AE19">
        <v>350</v>
      </c>
      <c r="AF19">
        <v>652</v>
      </c>
      <c r="AG19">
        <f t="shared" si="1"/>
        <v>75.613496932515332</v>
      </c>
      <c r="AH19">
        <f t="shared" si="2"/>
        <v>53.680981595092028</v>
      </c>
    </row>
    <row r="20" spans="1:34">
      <c r="A20" s="4" t="s">
        <v>51</v>
      </c>
      <c r="B20" s="4" t="s">
        <v>29</v>
      </c>
      <c r="C20" s="4" t="s">
        <v>1401</v>
      </c>
      <c r="D20" s="4" t="s">
        <v>47</v>
      </c>
      <c r="E20" s="4" t="s">
        <v>31</v>
      </c>
      <c r="F20" s="4">
        <v>2915</v>
      </c>
      <c r="G20" s="4">
        <v>1301</v>
      </c>
      <c r="H20" s="5">
        <f t="shared" si="0"/>
        <v>44.631217838765011</v>
      </c>
      <c r="I20" s="6" t="s">
        <v>52</v>
      </c>
      <c r="J20" s="42">
        <v>5</v>
      </c>
      <c r="K20" s="7">
        <v>5.8150000000000004</v>
      </c>
      <c r="L20" s="42">
        <v>40</v>
      </c>
      <c r="M20" s="42" t="s">
        <v>33</v>
      </c>
      <c r="N20" s="7">
        <v>581.05999999999995</v>
      </c>
      <c r="O20" s="7">
        <v>106.35</v>
      </c>
      <c r="P20" s="8">
        <v>15</v>
      </c>
      <c r="Q20" s="6">
        <v>7.7296699999999996</v>
      </c>
      <c r="R20" s="31" t="s">
        <v>33</v>
      </c>
      <c r="S20" s="6">
        <v>0.19324174999999999</v>
      </c>
      <c r="T20" s="6">
        <v>0.26474119750000003</v>
      </c>
      <c r="U20" s="6">
        <v>1.9146699999999992</v>
      </c>
      <c r="V20" s="6">
        <v>21.964847386474482</v>
      </c>
      <c r="W20" s="6">
        <v>0.17657744749999998</v>
      </c>
      <c r="X20" s="6">
        <v>2.555894690173357</v>
      </c>
      <c r="Y20" s="6">
        <v>3.024252145332218</v>
      </c>
      <c r="Z20" s="6">
        <v>0.56325999999999998</v>
      </c>
      <c r="AA20" s="6">
        <v>0.1454</v>
      </c>
      <c r="AB20" s="6">
        <v>7.42</v>
      </c>
      <c r="AC20" s="6">
        <v>8.0419999999999998</v>
      </c>
      <c r="AD20">
        <v>2010</v>
      </c>
      <c r="AE20">
        <v>1537</v>
      </c>
      <c r="AF20">
        <v>2915</v>
      </c>
      <c r="AG20">
        <f t="shared" si="1"/>
        <v>68.953687821612348</v>
      </c>
      <c r="AH20">
        <f t="shared" si="2"/>
        <v>52.72727272727272</v>
      </c>
    </row>
    <row r="21" spans="1:34">
      <c r="A21" s="4" t="s">
        <v>55</v>
      </c>
      <c r="B21" s="4" t="s">
        <v>29</v>
      </c>
      <c r="C21" s="4" t="s">
        <v>1401</v>
      </c>
      <c r="D21" s="4" t="s">
        <v>56</v>
      </c>
      <c r="E21" s="4" t="s">
        <v>31</v>
      </c>
      <c r="F21" s="4">
        <v>1192</v>
      </c>
      <c r="G21" s="4">
        <v>436</v>
      </c>
      <c r="H21" s="5">
        <f t="shared" si="0"/>
        <v>36.577181208053695</v>
      </c>
      <c r="I21" s="6" t="s">
        <v>52</v>
      </c>
      <c r="J21" s="42">
        <v>5</v>
      </c>
      <c r="K21" s="7">
        <v>5.8150000000000004</v>
      </c>
      <c r="L21" s="42">
        <v>40</v>
      </c>
      <c r="M21" s="42" t="s">
        <v>33</v>
      </c>
      <c r="N21" s="7">
        <v>581.05999999999995</v>
      </c>
      <c r="O21" s="7">
        <v>106.35</v>
      </c>
      <c r="P21" s="8">
        <v>15</v>
      </c>
      <c r="Q21" s="6">
        <v>7.8396699999999999</v>
      </c>
      <c r="R21" s="31" t="s">
        <v>33</v>
      </c>
      <c r="S21" s="6">
        <v>0.19599174999999999</v>
      </c>
      <c r="T21" s="6">
        <v>0.2685086975</v>
      </c>
      <c r="U21" s="6">
        <v>2.0246699999999995</v>
      </c>
      <c r="V21" s="6">
        <v>21.656654157357419</v>
      </c>
      <c r="W21" s="6">
        <v>0.18034494749999999</v>
      </c>
      <c r="X21" s="6">
        <v>2.5922673187485836</v>
      </c>
      <c r="Y21" s="6">
        <v>3.024252145332218</v>
      </c>
      <c r="Z21" s="6">
        <v>0.52968000000000004</v>
      </c>
      <c r="AA21" s="6">
        <v>0.1368</v>
      </c>
      <c r="AB21" s="6">
        <v>7.55</v>
      </c>
      <c r="AC21" s="6">
        <v>8.1329999999999991</v>
      </c>
      <c r="AD21">
        <v>657</v>
      </c>
      <c r="AE21">
        <v>578</v>
      </c>
      <c r="AF21">
        <v>1192</v>
      </c>
      <c r="AG21">
        <f t="shared" si="1"/>
        <v>55.117449664429529</v>
      </c>
      <c r="AH21">
        <f t="shared" si="2"/>
        <v>48.489932885906043</v>
      </c>
    </row>
    <row r="22" spans="1:34">
      <c r="A22" s="4" t="s">
        <v>106</v>
      </c>
      <c r="B22" s="4" t="s">
        <v>103</v>
      </c>
      <c r="C22" s="4" t="s">
        <v>1401</v>
      </c>
      <c r="D22" s="4" t="s">
        <v>104</v>
      </c>
      <c r="E22" s="4" t="s">
        <v>31</v>
      </c>
      <c r="F22" s="4">
        <v>2377</v>
      </c>
      <c r="G22" s="4">
        <v>336</v>
      </c>
      <c r="H22" s="5">
        <f t="shared" si="0"/>
        <v>14.135464871687001</v>
      </c>
      <c r="I22" s="6" t="s">
        <v>107</v>
      </c>
      <c r="J22" s="42">
        <v>4</v>
      </c>
      <c r="K22" s="7">
        <v>1.909</v>
      </c>
      <c r="L22" s="42">
        <v>35</v>
      </c>
      <c r="M22" s="42" t="s">
        <v>33</v>
      </c>
      <c r="N22" s="7">
        <v>472.55</v>
      </c>
      <c r="O22" s="7">
        <v>116.86</v>
      </c>
      <c r="P22" s="8">
        <v>2</v>
      </c>
      <c r="Q22" s="6">
        <v>9</v>
      </c>
      <c r="R22" s="31" t="s">
        <v>33</v>
      </c>
      <c r="S22" s="6">
        <v>0.25714285714285712</v>
      </c>
      <c r="T22" s="6">
        <v>0.35228571428571426</v>
      </c>
      <c r="U22" s="6">
        <v>7.0910000000000002</v>
      </c>
      <c r="V22" s="6">
        <v>5.4188969991889708</v>
      </c>
      <c r="W22" s="6">
        <v>0.38856200000000002</v>
      </c>
      <c r="X22" s="6">
        <v>3.0975768944350319</v>
      </c>
      <c r="Y22" s="6">
        <v>2.905496879244224</v>
      </c>
      <c r="Z22" s="6">
        <v>0</v>
      </c>
      <c r="AA22" s="6">
        <v>0</v>
      </c>
      <c r="AB22" s="6">
        <v>9</v>
      </c>
      <c r="AC22" s="6">
        <v>9</v>
      </c>
      <c r="AD22">
        <v>1367</v>
      </c>
      <c r="AE22">
        <v>376</v>
      </c>
      <c r="AF22">
        <v>2377</v>
      </c>
      <c r="AG22">
        <f t="shared" si="1"/>
        <v>57.509465713083721</v>
      </c>
      <c r="AH22">
        <f t="shared" si="2"/>
        <v>15.818258308792595</v>
      </c>
    </row>
    <row r="23" spans="1:34">
      <c r="A23" s="4" t="s">
        <v>74</v>
      </c>
      <c r="B23" s="4" t="s">
        <v>75</v>
      </c>
      <c r="C23" s="4" t="s">
        <v>1400</v>
      </c>
      <c r="D23" s="4" t="s">
        <v>76</v>
      </c>
      <c r="E23" s="4" t="s">
        <v>77</v>
      </c>
      <c r="F23" s="4">
        <v>1051</v>
      </c>
      <c r="G23" s="4">
        <v>68</v>
      </c>
      <c r="H23" s="5">
        <f t="shared" si="0"/>
        <v>6.4700285442435774</v>
      </c>
      <c r="I23" s="6" t="s">
        <v>78</v>
      </c>
      <c r="J23" s="42">
        <v>1</v>
      </c>
      <c r="K23" s="7">
        <v>3.2360000000000002</v>
      </c>
      <c r="L23" s="42">
        <v>13</v>
      </c>
      <c r="M23" s="42" t="s">
        <v>33</v>
      </c>
      <c r="N23" s="7">
        <v>195.69</v>
      </c>
      <c r="O23" s="7">
        <v>12.03</v>
      </c>
      <c r="P23" s="8">
        <v>3</v>
      </c>
      <c r="Q23" s="6">
        <v>7.0637499999999998</v>
      </c>
      <c r="R23" s="31" t="s">
        <v>33</v>
      </c>
      <c r="S23" s="6">
        <v>0.54336538461538464</v>
      </c>
      <c r="T23" s="6">
        <v>0.74441057692307699</v>
      </c>
      <c r="U23" s="6">
        <v>3.8277499999999995</v>
      </c>
      <c r="V23" s="6">
        <v>4.3470634355782254</v>
      </c>
      <c r="W23" s="6">
        <v>0.5143859615384615</v>
      </c>
      <c r="X23" s="6">
        <v>3.2722939892629057</v>
      </c>
      <c r="Y23" s="6">
        <v>2.1586538444215799</v>
      </c>
      <c r="Z23" s="6">
        <v>0.66493999999999998</v>
      </c>
      <c r="AA23" s="6">
        <v>0.38390000000000002</v>
      </c>
      <c r="AB23" s="6">
        <v>5.41</v>
      </c>
      <c r="AC23" s="6">
        <v>8.7159999999999993</v>
      </c>
      <c r="AD23">
        <v>66</v>
      </c>
      <c r="AE23">
        <v>415</v>
      </c>
      <c r="AF23">
        <v>1051</v>
      </c>
      <c r="AG23">
        <f t="shared" si="1"/>
        <v>6.279733587059944</v>
      </c>
      <c r="AH23">
        <f t="shared" si="2"/>
        <v>39.48620361560419</v>
      </c>
    </row>
    <row r="24" spans="1:34">
      <c r="A24" s="4" t="s">
        <v>83</v>
      </c>
      <c r="B24" s="4" t="s">
        <v>75</v>
      </c>
      <c r="C24" s="4" t="s">
        <v>1400</v>
      </c>
      <c r="D24" s="4" t="s">
        <v>84</v>
      </c>
      <c r="E24" s="4" t="s">
        <v>31</v>
      </c>
      <c r="F24" s="4">
        <v>1513</v>
      </c>
      <c r="G24" s="4">
        <v>22</v>
      </c>
      <c r="H24" s="5">
        <f t="shared" si="0"/>
        <v>1.4540647719762063</v>
      </c>
      <c r="I24" s="6" t="s">
        <v>85</v>
      </c>
      <c r="J24" s="42">
        <v>2</v>
      </c>
      <c r="K24" s="7">
        <v>3.262</v>
      </c>
      <c r="L24" s="42">
        <v>37</v>
      </c>
      <c r="M24" s="42" t="s">
        <v>33</v>
      </c>
      <c r="N24" s="7">
        <v>513.66999999999996</v>
      </c>
      <c r="O24" s="7">
        <v>63.05</v>
      </c>
      <c r="P24" s="8">
        <v>5</v>
      </c>
      <c r="Q24" s="6">
        <v>9.1609300000000005</v>
      </c>
      <c r="R24" s="31" t="s">
        <v>33</v>
      </c>
      <c r="S24" s="6">
        <v>0.24759270270270273</v>
      </c>
      <c r="T24" s="6">
        <v>0.33920200270270279</v>
      </c>
      <c r="U24" s="6">
        <v>5.89893</v>
      </c>
      <c r="V24" s="6">
        <v>9.6166885042215231</v>
      </c>
      <c r="W24" s="6">
        <v>0.32941984054054058</v>
      </c>
      <c r="X24" s="6">
        <v>3.1008377847466972</v>
      </c>
      <c r="Y24" s="6">
        <v>2.9543402899253381</v>
      </c>
      <c r="Z24" s="6">
        <v>0.81718000000000002</v>
      </c>
      <c r="AA24" s="6">
        <v>0.36549999999999999</v>
      </c>
      <c r="AB24" s="6">
        <v>8.15</v>
      </c>
      <c r="AC24" s="6">
        <v>10.176</v>
      </c>
      <c r="AD24">
        <v>105</v>
      </c>
      <c r="AE24">
        <v>89</v>
      </c>
      <c r="AF24">
        <v>1513</v>
      </c>
      <c r="AG24">
        <f t="shared" si="1"/>
        <v>6.9398545935228029</v>
      </c>
      <c r="AH24">
        <f t="shared" si="2"/>
        <v>5.8823529411764701</v>
      </c>
    </row>
    <row r="25" spans="1:34">
      <c r="A25" s="4" t="s">
        <v>132</v>
      </c>
      <c r="B25" s="4" t="s">
        <v>103</v>
      </c>
      <c r="C25" s="4" t="s">
        <v>1401</v>
      </c>
      <c r="D25" s="4" t="s">
        <v>130</v>
      </c>
      <c r="E25" s="4" t="s">
        <v>77</v>
      </c>
      <c r="F25" s="4">
        <v>2874</v>
      </c>
      <c r="G25" s="4">
        <v>33</v>
      </c>
      <c r="H25" s="5">
        <f t="shared" si="0"/>
        <v>1.1482254697286012</v>
      </c>
      <c r="I25" s="6" t="s">
        <v>133</v>
      </c>
      <c r="J25" s="42">
        <v>1</v>
      </c>
      <c r="K25" s="7">
        <v>-0.752</v>
      </c>
      <c r="L25" s="42">
        <v>31</v>
      </c>
      <c r="M25" s="42" t="s">
        <v>33</v>
      </c>
      <c r="N25" s="7">
        <v>429.52</v>
      </c>
      <c r="O25" s="7">
        <v>148.61000000000001</v>
      </c>
      <c r="P25" s="8">
        <v>2</v>
      </c>
      <c r="Q25" s="6">
        <v>8.8098899999999993</v>
      </c>
      <c r="R25" s="31" t="s">
        <v>33</v>
      </c>
      <c r="S25" s="6">
        <v>0.28419</v>
      </c>
      <c r="T25" s="6">
        <v>0.38934030000000003</v>
      </c>
      <c r="U25" s="6">
        <v>9.56189</v>
      </c>
      <c r="V25" s="6">
        <v>-1.9314722878674515</v>
      </c>
      <c r="W25" s="6">
        <v>0.53357384838709687</v>
      </c>
      <c r="X25" s="6">
        <v>3.1445751472520369</v>
      </c>
      <c r="Y25" s="6">
        <v>2.801615349437184</v>
      </c>
      <c r="Z25" s="6">
        <v>0.15687000000000001</v>
      </c>
      <c r="AA25" s="6">
        <v>0.1109</v>
      </c>
      <c r="AB25" s="6">
        <v>7.4</v>
      </c>
      <c r="AC25" s="6">
        <v>10.218999999999999</v>
      </c>
      <c r="AD25">
        <v>305</v>
      </c>
      <c r="AE25">
        <v>86</v>
      </c>
      <c r="AF25">
        <v>2874</v>
      </c>
      <c r="AG25">
        <f t="shared" si="1"/>
        <v>10.612386917188587</v>
      </c>
      <c r="AH25">
        <f t="shared" si="2"/>
        <v>2.992345163535143</v>
      </c>
    </row>
    <row r="26" spans="1:34">
      <c r="A26" s="8" t="s">
        <v>79</v>
      </c>
      <c r="B26" s="4" t="s">
        <v>75</v>
      </c>
      <c r="C26" s="4" t="s">
        <v>1400</v>
      </c>
      <c r="D26" s="4" t="s">
        <v>80</v>
      </c>
      <c r="E26" s="4" t="s">
        <v>81</v>
      </c>
      <c r="F26" s="4">
        <v>1103</v>
      </c>
      <c r="G26" s="4">
        <v>48</v>
      </c>
      <c r="H26" s="5">
        <f t="shared" si="0"/>
        <v>4.3517679057116956</v>
      </c>
      <c r="I26" s="9" t="s">
        <v>82</v>
      </c>
      <c r="J26" s="43">
        <v>3</v>
      </c>
      <c r="K26" s="9">
        <v>1.32</v>
      </c>
      <c r="L26" s="43">
        <v>28</v>
      </c>
      <c r="M26" s="42" t="s">
        <v>33</v>
      </c>
      <c r="N26" s="9">
        <v>396.51</v>
      </c>
      <c r="O26" s="9">
        <v>100.27</v>
      </c>
      <c r="P26" s="4">
        <v>2</v>
      </c>
      <c r="Q26">
        <v>8.34</v>
      </c>
      <c r="R26" s="31" t="s">
        <v>33</v>
      </c>
      <c r="S26" s="6">
        <v>0.29785714285714288</v>
      </c>
      <c r="T26" s="6">
        <v>0.40806428571428577</v>
      </c>
      <c r="U26" s="6">
        <v>7.02</v>
      </c>
      <c r="V26" s="6">
        <v>3.2347844352255417</v>
      </c>
      <c r="W26" s="6">
        <v>0.4544785714285714</v>
      </c>
      <c r="X26" s="6">
        <v>3.0691537229412202</v>
      </c>
      <c r="Y26" s="6">
        <v>2.7173614464666311</v>
      </c>
      <c r="AD26">
        <v>98</v>
      </c>
      <c r="AE26">
        <v>123</v>
      </c>
      <c r="AF26">
        <v>1103</v>
      </c>
      <c r="AG26">
        <f t="shared" si="1"/>
        <v>8.8848594741613791</v>
      </c>
      <c r="AH26">
        <f t="shared" si="2"/>
        <v>11.15140525838622</v>
      </c>
    </row>
    <row r="27" spans="1:34">
      <c r="A27" s="4" t="s">
        <v>38</v>
      </c>
      <c r="B27" s="4" t="s">
        <v>29</v>
      </c>
      <c r="C27" s="4" t="s">
        <v>1401</v>
      </c>
      <c r="D27" s="4" t="s">
        <v>30</v>
      </c>
      <c r="E27" s="4" t="s">
        <v>31</v>
      </c>
      <c r="F27" s="4">
        <v>652</v>
      </c>
      <c r="G27" s="4">
        <v>368</v>
      </c>
      <c r="H27" s="5">
        <f t="shared" si="0"/>
        <v>56.441717791411037</v>
      </c>
      <c r="I27" s="6" t="s">
        <v>39</v>
      </c>
      <c r="J27" s="42">
        <v>5</v>
      </c>
      <c r="K27" s="7">
        <v>5.694</v>
      </c>
      <c r="L27" s="42">
        <v>39</v>
      </c>
      <c r="M27" s="42" t="s">
        <v>33</v>
      </c>
      <c r="N27" s="7">
        <v>529.52</v>
      </c>
      <c r="O27" s="7">
        <v>97.62</v>
      </c>
      <c r="P27" s="8">
        <v>4</v>
      </c>
      <c r="Q27" s="6">
        <v>7.47539</v>
      </c>
      <c r="R27" s="31" t="s">
        <v>33</v>
      </c>
      <c r="S27" s="6">
        <v>0.19167666666666666</v>
      </c>
      <c r="T27" s="6">
        <v>0.26259703333333334</v>
      </c>
      <c r="U27" s="6">
        <v>1.78139</v>
      </c>
      <c r="V27" s="6">
        <v>21.683413280500375</v>
      </c>
      <c r="W27" s="6">
        <v>0.17357703333333335</v>
      </c>
      <c r="X27" s="6">
        <v>2.4906601554036589</v>
      </c>
      <c r="Y27" s="6">
        <v>3.0013689277445685</v>
      </c>
      <c r="Z27" s="6">
        <v>0.15015000000000001</v>
      </c>
      <c r="AA27" s="6">
        <v>7.51E-2</v>
      </c>
      <c r="AB27" s="6">
        <v>7.24</v>
      </c>
      <c r="AC27" s="6">
        <v>7.7140000000000004</v>
      </c>
      <c r="AD27">
        <v>461</v>
      </c>
      <c r="AE27">
        <v>435</v>
      </c>
      <c r="AF27">
        <v>652</v>
      </c>
      <c r="AG27">
        <f t="shared" si="1"/>
        <v>70.705521472392647</v>
      </c>
      <c r="AH27">
        <f t="shared" si="2"/>
        <v>66.717791411042953</v>
      </c>
    </row>
    <row r="28" spans="1:34">
      <c r="A28" s="4" t="s">
        <v>68</v>
      </c>
      <c r="B28" s="4" t="s">
        <v>29</v>
      </c>
      <c r="C28" s="4" t="s">
        <v>1401</v>
      </c>
      <c r="D28" s="4" t="s">
        <v>66</v>
      </c>
      <c r="E28" s="4" t="s">
        <v>31</v>
      </c>
      <c r="F28" s="4">
        <v>3425</v>
      </c>
      <c r="G28" s="4">
        <v>430</v>
      </c>
      <c r="H28" s="5">
        <f t="shared" si="0"/>
        <v>12.554744525547445</v>
      </c>
      <c r="I28" s="6" t="s">
        <v>69</v>
      </c>
      <c r="J28" s="42">
        <v>4</v>
      </c>
      <c r="K28" s="7">
        <v>3.504</v>
      </c>
      <c r="L28" s="42">
        <v>31</v>
      </c>
      <c r="M28" s="42" t="s">
        <v>33</v>
      </c>
      <c r="N28" s="7">
        <v>437.52</v>
      </c>
      <c r="O28" s="7">
        <v>119.03</v>
      </c>
      <c r="P28" s="8">
        <v>3</v>
      </c>
      <c r="Q28" s="6">
        <v>7.7142200000000001</v>
      </c>
      <c r="R28" s="31" t="s">
        <v>33</v>
      </c>
      <c r="S28" s="6">
        <v>0.24884580645161292</v>
      </c>
      <c r="T28" s="6">
        <v>0.3409187548387097</v>
      </c>
      <c r="U28" s="6">
        <v>4.2102199999999996</v>
      </c>
      <c r="V28" s="6">
        <v>10.278108641039005</v>
      </c>
      <c r="W28" s="6">
        <v>0.2970645612903226</v>
      </c>
      <c r="X28" s="6">
        <v>2.7534900540681675</v>
      </c>
      <c r="Y28" s="6">
        <v>2.801615349437184</v>
      </c>
      <c r="Z28" s="6">
        <v>0.33141999999999999</v>
      </c>
      <c r="AA28" s="6">
        <v>0.1913</v>
      </c>
      <c r="AB28" s="6">
        <v>6.89</v>
      </c>
      <c r="AC28" s="6">
        <v>8.5380000000000003</v>
      </c>
      <c r="AD28">
        <v>1146</v>
      </c>
      <c r="AE28">
        <v>585</v>
      </c>
      <c r="AF28">
        <v>3425</v>
      </c>
      <c r="AG28">
        <f t="shared" si="1"/>
        <v>33.459854014598541</v>
      </c>
      <c r="AH28">
        <f t="shared" si="2"/>
        <v>17.080291970802918</v>
      </c>
    </row>
    <row r="29" spans="1:34">
      <c r="A29" s="4" t="s">
        <v>152</v>
      </c>
      <c r="B29" s="4" t="s">
        <v>146</v>
      </c>
      <c r="C29" s="4" t="s">
        <v>1401</v>
      </c>
      <c r="D29" s="4" t="s">
        <v>150</v>
      </c>
      <c r="E29" s="4" t="s">
        <v>31</v>
      </c>
      <c r="F29" s="4">
        <v>2429</v>
      </c>
      <c r="G29" s="4">
        <v>65</v>
      </c>
      <c r="H29" s="5">
        <f t="shared" si="0"/>
        <v>2.6759983532317828</v>
      </c>
      <c r="I29" t="s">
        <v>153</v>
      </c>
      <c r="J29" s="42">
        <v>3</v>
      </c>
      <c r="K29" s="7">
        <v>1.1599999999999999</v>
      </c>
      <c r="L29" s="42">
        <v>32</v>
      </c>
      <c r="M29" s="42" t="s">
        <v>33</v>
      </c>
      <c r="N29" s="7">
        <v>444.42</v>
      </c>
      <c r="O29" s="7">
        <v>152.24</v>
      </c>
      <c r="P29" s="4">
        <v>27</v>
      </c>
      <c r="Q29">
        <v>7.6501700000000001</v>
      </c>
      <c r="R29" s="31" t="s">
        <v>33</v>
      </c>
      <c r="S29" s="6">
        <v>0.2390678125</v>
      </c>
      <c r="T29" s="6">
        <v>0.32752290312500004</v>
      </c>
      <c r="U29" s="6">
        <v>6.49017</v>
      </c>
      <c r="V29" s="6">
        <v>3.5417370477974868</v>
      </c>
      <c r="W29" s="6">
        <v>0.38886040312500003</v>
      </c>
      <c r="X29" s="6">
        <v>2.7047435421149455</v>
      </c>
      <c r="Y29" s="6">
        <v>2.8284271247461898</v>
      </c>
      <c r="Z29">
        <v>0.64520999999999995</v>
      </c>
      <c r="AA29">
        <v>0.1242</v>
      </c>
      <c r="AB29">
        <v>7.39</v>
      </c>
      <c r="AC29">
        <v>7.9050000000000002</v>
      </c>
      <c r="AD29">
        <v>886</v>
      </c>
      <c r="AE29">
        <v>107</v>
      </c>
      <c r="AF29">
        <v>2429</v>
      </c>
      <c r="AG29">
        <f t="shared" si="1"/>
        <v>36.475916014820911</v>
      </c>
      <c r="AH29">
        <f t="shared" si="2"/>
        <v>4.4051049814738574</v>
      </c>
    </row>
    <row r="30" spans="1:34">
      <c r="A30" s="4" t="s">
        <v>119</v>
      </c>
      <c r="B30" s="4" t="s">
        <v>103</v>
      </c>
      <c r="C30" s="4" t="s">
        <v>1401</v>
      </c>
      <c r="D30" s="4" t="s">
        <v>115</v>
      </c>
      <c r="E30" s="4" t="s">
        <v>77</v>
      </c>
      <c r="F30" s="4">
        <v>2872</v>
      </c>
      <c r="G30" s="4">
        <v>5</v>
      </c>
      <c r="H30" s="5">
        <f t="shared" si="0"/>
        <v>0.17409470752089137</v>
      </c>
      <c r="I30" s="6" t="s">
        <v>120</v>
      </c>
      <c r="J30" s="42">
        <v>2</v>
      </c>
      <c r="K30" s="7">
        <v>2.3940000000000001</v>
      </c>
      <c r="L30" s="42">
        <v>29</v>
      </c>
      <c r="M30" s="42" t="s">
        <v>33</v>
      </c>
      <c r="N30" s="7">
        <v>435.89</v>
      </c>
      <c r="O30" s="7">
        <v>88.18</v>
      </c>
      <c r="P30" s="8">
        <v>2</v>
      </c>
      <c r="Q30" s="6">
        <v>9.3979400000000002</v>
      </c>
      <c r="R30" s="31" t="s">
        <v>33</v>
      </c>
      <c r="S30" s="6">
        <v>0.32406689655172416</v>
      </c>
      <c r="T30" s="6">
        <v>0.44397164827586211</v>
      </c>
      <c r="U30" s="6">
        <v>7.0039400000000001</v>
      </c>
      <c r="V30" s="6">
        <v>5.3922362144000839</v>
      </c>
      <c r="W30" s="6">
        <v>0.44187578620689655</v>
      </c>
      <c r="X30" s="6">
        <v>3.4222621073728794</v>
      </c>
      <c r="Y30" s="6">
        <v>2.746119293362479</v>
      </c>
      <c r="Z30" s="6">
        <v>0</v>
      </c>
      <c r="AA30" s="6">
        <v>0</v>
      </c>
      <c r="AB30" s="6">
        <v>9.4</v>
      </c>
      <c r="AC30" s="6">
        <v>9.3979999999999997</v>
      </c>
      <c r="AD30">
        <v>30</v>
      </c>
      <c r="AE30">
        <v>349</v>
      </c>
      <c r="AF30">
        <v>2872</v>
      </c>
      <c r="AG30">
        <f t="shared" si="1"/>
        <v>1.0445682451253482</v>
      </c>
      <c r="AH30">
        <f t="shared" si="2"/>
        <v>12.151810584958216</v>
      </c>
    </row>
    <row r="31" spans="1:34">
      <c r="A31" s="4" t="s">
        <v>134</v>
      </c>
      <c r="B31" s="4" t="s">
        <v>135</v>
      </c>
      <c r="C31" s="4" t="s">
        <v>1400</v>
      </c>
      <c r="D31" s="4" t="s">
        <v>136</v>
      </c>
      <c r="E31" s="4" t="s">
        <v>31</v>
      </c>
      <c r="F31" s="4">
        <v>1266</v>
      </c>
      <c r="G31" s="4">
        <v>10</v>
      </c>
      <c r="H31" s="5">
        <f t="shared" si="0"/>
        <v>0.78988941548183245</v>
      </c>
      <c r="I31" s="6" t="s">
        <v>137</v>
      </c>
      <c r="J31" s="42">
        <v>2</v>
      </c>
      <c r="K31" s="7">
        <v>3.0030000000000001</v>
      </c>
      <c r="L31" s="42">
        <v>26</v>
      </c>
      <c r="M31" s="42" t="s">
        <v>33</v>
      </c>
      <c r="N31" s="7">
        <v>403.21</v>
      </c>
      <c r="O31" s="7">
        <v>60.45</v>
      </c>
      <c r="P31" s="8">
        <v>2</v>
      </c>
      <c r="Q31" s="6">
        <v>9.1630299999999991</v>
      </c>
      <c r="R31" s="31" t="s">
        <v>33</v>
      </c>
      <c r="S31" s="6">
        <v>0.35242423076923074</v>
      </c>
      <c r="T31" s="6">
        <v>0.48282119615384617</v>
      </c>
      <c r="U31" s="6">
        <v>6.160029999999999</v>
      </c>
      <c r="V31" s="6">
        <v>6.2196937995305497</v>
      </c>
      <c r="W31" s="6">
        <v>0.43558619615384608</v>
      </c>
      <c r="X31" s="6">
        <v>3.4478400020538618</v>
      </c>
      <c r="Y31" s="6">
        <v>2.6576146209051541</v>
      </c>
      <c r="Z31" s="6">
        <v>9.3509999999999996E-2</v>
      </c>
      <c r="AA31" s="6">
        <v>6.6100000000000006E-2</v>
      </c>
      <c r="AB31" s="6">
        <v>8.32</v>
      </c>
      <c r="AC31" s="6">
        <v>10.003</v>
      </c>
      <c r="AD31">
        <v>26</v>
      </c>
      <c r="AE31">
        <v>109</v>
      </c>
      <c r="AF31">
        <v>1266</v>
      </c>
      <c r="AG31">
        <f t="shared" si="1"/>
        <v>2.0537124802527646</v>
      </c>
      <c r="AH31">
        <f t="shared" si="2"/>
        <v>8.6097946287519758</v>
      </c>
    </row>
    <row r="32" spans="1:34">
      <c r="A32" s="4" t="s">
        <v>57</v>
      </c>
      <c r="B32" s="4" t="s">
        <v>29</v>
      </c>
      <c r="C32" s="4" t="s">
        <v>1400</v>
      </c>
      <c r="D32" s="4" t="s">
        <v>58</v>
      </c>
      <c r="E32" s="4" t="s">
        <v>31</v>
      </c>
      <c r="F32" s="4">
        <v>400</v>
      </c>
      <c r="G32" s="4">
        <v>4</v>
      </c>
      <c r="H32" s="5">
        <f t="shared" si="0"/>
        <v>1</v>
      </c>
      <c r="I32" s="6" t="s">
        <v>59</v>
      </c>
      <c r="J32" s="42">
        <v>3</v>
      </c>
      <c r="K32" s="7">
        <v>2.2149999999999999</v>
      </c>
      <c r="L32" s="42">
        <v>23</v>
      </c>
      <c r="M32" s="42" t="s">
        <v>33</v>
      </c>
      <c r="N32" s="7">
        <v>306.37</v>
      </c>
      <c r="O32" s="7">
        <v>83.18</v>
      </c>
      <c r="P32" s="8">
        <v>1</v>
      </c>
      <c r="Q32" s="6">
        <v>8.5228800000000007</v>
      </c>
      <c r="R32" s="31" t="s">
        <v>33</v>
      </c>
      <c r="S32" s="6">
        <v>0.37056000000000006</v>
      </c>
      <c r="T32" s="6">
        <v>0.5076672000000001</v>
      </c>
      <c r="U32" s="6">
        <v>6.3078800000000008</v>
      </c>
      <c r="V32" s="6">
        <v>4.363094562737162</v>
      </c>
      <c r="W32" s="6">
        <v>0.48673024347826094</v>
      </c>
      <c r="X32" s="6">
        <v>3.3271166136481751</v>
      </c>
      <c r="Y32" s="6">
        <v>2.5616415021458128</v>
      </c>
      <c r="Z32" s="6"/>
      <c r="AA32" s="6"/>
      <c r="AB32" s="6"/>
      <c r="AC32" s="6"/>
      <c r="AD32">
        <v>8</v>
      </c>
      <c r="AE32">
        <v>27</v>
      </c>
      <c r="AF32">
        <v>400</v>
      </c>
      <c r="AG32">
        <f t="shared" si="1"/>
        <v>2</v>
      </c>
      <c r="AH32">
        <f t="shared" si="2"/>
        <v>6.75</v>
      </c>
    </row>
    <row r="33" spans="1:34">
      <c r="A33" s="4" t="s">
        <v>108</v>
      </c>
      <c r="B33" s="4" t="s">
        <v>103</v>
      </c>
      <c r="C33" s="4" t="s">
        <v>1401</v>
      </c>
      <c r="D33" s="4" t="s">
        <v>104</v>
      </c>
      <c r="E33" s="4" t="s">
        <v>31</v>
      </c>
      <c r="F33" s="4">
        <v>2377</v>
      </c>
      <c r="G33" s="4">
        <v>38</v>
      </c>
      <c r="H33" s="5">
        <f t="shared" si="0"/>
        <v>1.5986537652503154</v>
      </c>
      <c r="I33" s="6" t="s">
        <v>109</v>
      </c>
      <c r="J33" s="42">
        <v>0</v>
      </c>
      <c r="K33" s="7">
        <v>1.0999999999999999E-2</v>
      </c>
      <c r="L33" s="42">
        <v>23</v>
      </c>
      <c r="M33" s="42" t="s">
        <v>33</v>
      </c>
      <c r="N33" s="7">
        <v>315.41000000000003</v>
      </c>
      <c r="O33" s="7">
        <v>90.35</v>
      </c>
      <c r="P33" s="8">
        <v>3</v>
      </c>
      <c r="Q33" s="6">
        <v>8.7377500000000001</v>
      </c>
      <c r="R33" s="31" t="s">
        <v>33</v>
      </c>
      <c r="S33" s="6">
        <v>0.37990217391304348</v>
      </c>
      <c r="T33" s="6">
        <v>0.5204659782608696</v>
      </c>
      <c r="U33" s="6">
        <v>8.7267500000000009</v>
      </c>
      <c r="V33" s="6">
        <v>2.1134906909297622E-2</v>
      </c>
      <c r="W33" s="6">
        <v>0.63081076086956522</v>
      </c>
      <c r="X33" s="6">
        <v>3.4109964226768814</v>
      </c>
      <c r="Y33" s="6">
        <v>2.5616415021458128</v>
      </c>
      <c r="Z33" s="6">
        <v>0.42011999999999999</v>
      </c>
      <c r="AA33" s="6">
        <v>0.24260000000000001</v>
      </c>
      <c r="AB33" s="6">
        <v>7.69</v>
      </c>
      <c r="AC33" s="6">
        <v>9.7810000000000006</v>
      </c>
      <c r="AD33">
        <v>173</v>
      </c>
      <c r="AE33">
        <v>68</v>
      </c>
      <c r="AF33">
        <v>2377</v>
      </c>
      <c r="AG33">
        <f t="shared" si="1"/>
        <v>7.2780816154816987</v>
      </c>
      <c r="AH33">
        <f t="shared" si="2"/>
        <v>2.860748843079512</v>
      </c>
    </row>
    <row r="34" spans="1:34">
      <c r="A34" s="4" t="s">
        <v>96</v>
      </c>
      <c r="B34" s="4" t="s">
        <v>75</v>
      </c>
      <c r="C34" s="4" t="s">
        <v>1400</v>
      </c>
      <c r="D34" s="4" t="s">
        <v>97</v>
      </c>
      <c r="E34" s="4" t="s">
        <v>81</v>
      </c>
      <c r="F34" s="4">
        <v>577</v>
      </c>
      <c r="G34" s="4">
        <v>2</v>
      </c>
      <c r="H34" s="5">
        <f t="shared" si="0"/>
        <v>0.34662045060658575</v>
      </c>
      <c r="I34" t="s">
        <v>98</v>
      </c>
      <c r="J34" s="42">
        <v>1</v>
      </c>
      <c r="K34" s="7">
        <v>3.181</v>
      </c>
      <c r="L34" s="42">
        <v>26</v>
      </c>
      <c r="M34" s="42" t="s">
        <v>33</v>
      </c>
      <c r="N34" s="7">
        <v>387.45</v>
      </c>
      <c r="O34" s="7">
        <v>113.01</v>
      </c>
      <c r="P34" s="4">
        <v>6</v>
      </c>
      <c r="Q34">
        <v>9.2836999999999996</v>
      </c>
      <c r="R34" s="31" t="s">
        <v>33</v>
      </c>
      <c r="S34" s="6">
        <v>0.35706538461538462</v>
      </c>
      <c r="T34" s="6">
        <v>0.48917957692307695</v>
      </c>
      <c r="U34" s="6">
        <v>6.1026999999999996</v>
      </c>
      <c r="V34" s="6">
        <v>6.5027244596112999</v>
      </c>
      <c r="W34" s="6">
        <v>0.43256534615384618</v>
      </c>
      <c r="X34" s="6">
        <v>3.4932453813932112</v>
      </c>
      <c r="Y34" s="6">
        <v>2.6576146209051541</v>
      </c>
      <c r="Z34">
        <v>1.0617300000000001</v>
      </c>
      <c r="AA34">
        <v>0.43340000000000001</v>
      </c>
      <c r="AB34">
        <v>8.17</v>
      </c>
      <c r="AC34">
        <v>10.398</v>
      </c>
      <c r="AD34">
        <v>10</v>
      </c>
      <c r="AE34">
        <v>31</v>
      </c>
      <c r="AF34">
        <v>577</v>
      </c>
      <c r="AG34">
        <f t="shared" si="1"/>
        <v>1.733102253032929</v>
      </c>
      <c r="AH34">
        <f t="shared" si="2"/>
        <v>5.3726169844020797</v>
      </c>
    </row>
    <row r="35" spans="1:34">
      <c r="A35" s="4" t="s">
        <v>138</v>
      </c>
      <c r="B35" s="4" t="s">
        <v>135</v>
      </c>
      <c r="C35" s="4" t="s">
        <v>1401</v>
      </c>
      <c r="D35" s="4" t="s">
        <v>139</v>
      </c>
      <c r="E35" s="4" t="s">
        <v>31</v>
      </c>
      <c r="F35" s="4">
        <v>1067</v>
      </c>
      <c r="G35" s="4">
        <v>118</v>
      </c>
      <c r="H35" s="5">
        <f t="shared" si="0"/>
        <v>11.059044048734771</v>
      </c>
      <c r="I35" s="6" t="s">
        <v>140</v>
      </c>
      <c r="J35" s="42">
        <v>3</v>
      </c>
      <c r="K35" s="7">
        <v>1.9810000000000001</v>
      </c>
      <c r="L35" s="42">
        <v>33</v>
      </c>
      <c r="M35" s="42" t="s">
        <v>33</v>
      </c>
      <c r="N35" s="7">
        <v>474.58</v>
      </c>
      <c r="O35" s="7">
        <v>113.42</v>
      </c>
      <c r="P35" s="8">
        <v>26</v>
      </c>
      <c r="Q35" s="6">
        <v>8.3552099999999996</v>
      </c>
      <c r="R35" s="31" t="s">
        <v>33</v>
      </c>
      <c r="S35" s="6">
        <v>0.25318818181818181</v>
      </c>
      <c r="T35" s="6">
        <v>0.34686780909090908</v>
      </c>
      <c r="U35" s="6">
        <v>6.3742099999999997</v>
      </c>
      <c r="V35" s="6">
        <v>5.7111093854224118</v>
      </c>
      <c r="W35" s="6">
        <v>0.37562629393939395</v>
      </c>
      <c r="X35" s="6">
        <v>2.9268683471790782</v>
      </c>
      <c r="Y35" s="6">
        <v>2.8546586347325014</v>
      </c>
      <c r="Z35" s="6">
        <v>0.48083999999999999</v>
      </c>
      <c r="AA35" s="6">
        <v>9.4299999999999995E-2</v>
      </c>
      <c r="AB35" s="6">
        <v>8.16</v>
      </c>
      <c r="AC35" s="6">
        <v>8.5489999999999995</v>
      </c>
      <c r="AD35">
        <v>380</v>
      </c>
      <c r="AE35">
        <v>149</v>
      </c>
      <c r="AF35">
        <v>1067</v>
      </c>
      <c r="AG35">
        <f t="shared" si="1"/>
        <v>35.61387066541706</v>
      </c>
      <c r="AH35">
        <f t="shared" si="2"/>
        <v>13.964386129334583</v>
      </c>
    </row>
    <row r="36" spans="1:34">
      <c r="A36" s="4" t="s">
        <v>110</v>
      </c>
      <c r="B36" s="4" t="s">
        <v>103</v>
      </c>
      <c r="C36" s="4" t="s">
        <v>1401</v>
      </c>
      <c r="D36" s="4" t="s">
        <v>104</v>
      </c>
      <c r="E36" s="4" t="s">
        <v>31</v>
      </c>
      <c r="F36" s="4">
        <v>2377</v>
      </c>
      <c r="G36" s="4">
        <v>318</v>
      </c>
      <c r="H36" s="5">
        <f t="shared" si="0"/>
        <v>13.378207824989483</v>
      </c>
      <c r="I36" s="6" t="s">
        <v>111</v>
      </c>
      <c r="J36" s="42">
        <v>2</v>
      </c>
      <c r="K36" s="7">
        <v>0.69099999999999995</v>
      </c>
      <c r="L36" s="42">
        <v>28</v>
      </c>
      <c r="M36" s="42" t="s">
        <v>33</v>
      </c>
      <c r="N36" s="7">
        <v>407.32</v>
      </c>
      <c r="O36" s="7">
        <v>77.040000000000006</v>
      </c>
      <c r="P36" s="8">
        <v>25</v>
      </c>
      <c r="Q36" s="6">
        <v>7.6185600000000004</v>
      </c>
      <c r="R36" s="31" t="s">
        <v>33</v>
      </c>
      <c r="S36" s="6">
        <v>0.2720914285714286</v>
      </c>
      <c r="T36" s="6">
        <v>0.37276525714285719</v>
      </c>
      <c r="U36" s="6">
        <v>6.9275600000000006</v>
      </c>
      <c r="V36" s="6">
        <v>1.8537135281767518</v>
      </c>
      <c r="W36" s="6">
        <v>0.44995561428571429</v>
      </c>
      <c r="X36" s="6">
        <v>2.803660885785499</v>
      </c>
      <c r="Y36" s="6">
        <v>2.7173614464666311</v>
      </c>
      <c r="Z36" s="6">
        <v>0.28573999999999999</v>
      </c>
      <c r="AA36" s="6">
        <v>5.7099999999999998E-2</v>
      </c>
      <c r="AB36" s="6">
        <v>7.5</v>
      </c>
      <c r="AC36" s="6">
        <v>7.7370000000000001</v>
      </c>
      <c r="AD36">
        <v>1068</v>
      </c>
      <c r="AE36">
        <v>418</v>
      </c>
      <c r="AF36">
        <v>2377</v>
      </c>
      <c r="AG36">
        <f t="shared" si="1"/>
        <v>44.930584770719392</v>
      </c>
      <c r="AH36">
        <f t="shared" si="2"/>
        <v>17.585191417753471</v>
      </c>
    </row>
    <row r="37" spans="1:34">
      <c r="A37" s="4" t="s">
        <v>91</v>
      </c>
      <c r="B37" s="4" t="s">
        <v>75</v>
      </c>
      <c r="C37" s="4" t="s">
        <v>1401</v>
      </c>
      <c r="D37" s="4" t="s">
        <v>87</v>
      </c>
      <c r="E37" s="4" t="s">
        <v>31</v>
      </c>
      <c r="F37" s="4">
        <v>1004</v>
      </c>
      <c r="G37" s="4">
        <v>15</v>
      </c>
      <c r="H37" s="5">
        <f t="shared" si="0"/>
        <v>1.4940239043824701</v>
      </c>
      <c r="I37" s="6" t="s">
        <v>92</v>
      </c>
      <c r="J37" s="42">
        <v>3</v>
      </c>
      <c r="K37" s="7">
        <v>3.444</v>
      </c>
      <c r="L37" s="42">
        <v>29</v>
      </c>
      <c r="M37" s="42" t="s">
        <v>33</v>
      </c>
      <c r="N37" s="7">
        <v>454.91</v>
      </c>
      <c r="O37" s="7">
        <v>107.73</v>
      </c>
      <c r="P37" s="8">
        <v>3</v>
      </c>
      <c r="Q37" s="6">
        <v>8.8538700000000006</v>
      </c>
      <c r="R37" s="31" t="s">
        <v>33</v>
      </c>
      <c r="S37" s="6">
        <v>0.30530586206896554</v>
      </c>
      <c r="T37" s="6">
        <v>0.41826903103448282</v>
      </c>
      <c r="U37" s="6">
        <v>5.4098700000000006</v>
      </c>
      <c r="V37" s="6">
        <v>8.2339349664069932</v>
      </c>
      <c r="W37" s="6">
        <v>0.36656972068965521</v>
      </c>
      <c r="X37" s="6">
        <v>3.2241388862458709</v>
      </c>
      <c r="Y37" s="6">
        <v>2.746119293362479</v>
      </c>
      <c r="Z37" s="6">
        <v>0</v>
      </c>
      <c r="AA37" s="6">
        <v>0</v>
      </c>
      <c r="AB37" s="6">
        <v>8.85</v>
      </c>
      <c r="AC37" s="6">
        <v>8.8539999999999992</v>
      </c>
      <c r="AD37">
        <v>71</v>
      </c>
      <c r="AE37">
        <v>152</v>
      </c>
      <c r="AF37">
        <v>1004</v>
      </c>
      <c r="AG37">
        <f t="shared" si="1"/>
        <v>7.0717131474103594</v>
      </c>
      <c r="AH37">
        <f t="shared" si="2"/>
        <v>15.139442231075698</v>
      </c>
    </row>
    <row r="38" spans="1:34">
      <c r="A38" s="4" t="s">
        <v>70</v>
      </c>
      <c r="B38" s="4" t="s">
        <v>29</v>
      </c>
      <c r="C38" s="4" t="s">
        <v>1401</v>
      </c>
      <c r="D38" s="4" t="s">
        <v>66</v>
      </c>
      <c r="E38" s="4" t="s">
        <v>31</v>
      </c>
      <c r="F38" s="4">
        <v>3425</v>
      </c>
      <c r="G38" s="4">
        <v>1194</v>
      </c>
      <c r="H38" s="5">
        <f t="shared" si="0"/>
        <v>34.861313868613138</v>
      </c>
      <c r="I38" s="6" t="s">
        <v>71</v>
      </c>
      <c r="J38" s="42">
        <v>3</v>
      </c>
      <c r="K38" s="7">
        <v>5.4550000000000001</v>
      </c>
      <c r="L38" s="42">
        <v>32</v>
      </c>
      <c r="M38" s="42" t="s">
        <v>33</v>
      </c>
      <c r="N38" s="7">
        <v>464.83</v>
      </c>
      <c r="O38" s="7">
        <v>92.35</v>
      </c>
      <c r="P38" s="8">
        <v>10</v>
      </c>
      <c r="Q38" s="6">
        <v>7.6616</v>
      </c>
      <c r="R38" s="31" t="s">
        <v>33</v>
      </c>
      <c r="S38" s="6">
        <v>0.239425</v>
      </c>
      <c r="T38" s="6">
        <v>0.32801225000000001</v>
      </c>
      <c r="U38" s="6">
        <v>2.2065999999999999</v>
      </c>
      <c r="V38" s="6">
        <v>16.63047645324222</v>
      </c>
      <c r="W38" s="6">
        <v>0.20547006249999999</v>
      </c>
      <c r="X38" s="6">
        <v>2.7087846573694265</v>
      </c>
      <c r="Y38" s="6">
        <v>2.8284271247461898</v>
      </c>
      <c r="Z38" s="6">
        <v>0.94393000000000005</v>
      </c>
      <c r="AA38" s="6">
        <v>0.29849999999999999</v>
      </c>
      <c r="AB38" s="6">
        <v>6.99</v>
      </c>
      <c r="AC38" s="6">
        <v>8.3369999999999997</v>
      </c>
      <c r="AD38">
        <v>1391</v>
      </c>
      <c r="AE38">
        <v>2068</v>
      </c>
      <c r="AF38">
        <v>3425</v>
      </c>
      <c r="AG38">
        <f t="shared" si="1"/>
        <v>40.613138686131393</v>
      </c>
      <c r="AH38">
        <f t="shared" si="2"/>
        <v>60.379562043795623</v>
      </c>
    </row>
    <row r="39" spans="1:34">
      <c r="A39" s="4" t="s">
        <v>72</v>
      </c>
      <c r="B39" s="4" t="s">
        <v>29</v>
      </c>
      <c r="C39" s="4" t="s">
        <v>1401</v>
      </c>
      <c r="D39" s="4" t="s">
        <v>66</v>
      </c>
      <c r="E39" s="4" t="s">
        <v>31</v>
      </c>
      <c r="F39" s="4">
        <v>3425</v>
      </c>
      <c r="G39" s="4">
        <v>434</v>
      </c>
      <c r="H39" s="5">
        <f t="shared" si="0"/>
        <v>12.671532846715328</v>
      </c>
      <c r="I39" s="6" t="s">
        <v>73</v>
      </c>
      <c r="J39" s="42">
        <v>2</v>
      </c>
      <c r="K39" s="7">
        <v>2.9980000000000002</v>
      </c>
      <c r="L39" s="42">
        <v>29</v>
      </c>
      <c r="M39" s="42" t="s">
        <v>33</v>
      </c>
      <c r="N39" s="7">
        <v>398.48</v>
      </c>
      <c r="O39" s="7">
        <v>77.23</v>
      </c>
      <c r="P39" s="8">
        <v>19</v>
      </c>
      <c r="Q39" s="6">
        <v>7.1658499999999998</v>
      </c>
      <c r="R39" s="31" t="s">
        <v>33</v>
      </c>
      <c r="S39" s="6">
        <v>0.24709827586206895</v>
      </c>
      <c r="T39" s="6">
        <v>0.33852463793103449</v>
      </c>
      <c r="U39" s="6">
        <v>4.1678499999999996</v>
      </c>
      <c r="V39" s="6">
        <v>8.8560762322143418</v>
      </c>
      <c r="W39" s="6">
        <v>0.30789498275862071</v>
      </c>
      <c r="X39" s="6">
        <v>2.6094459979652931</v>
      </c>
      <c r="Y39" s="6">
        <v>2.746119293362479</v>
      </c>
      <c r="Z39" s="6">
        <v>0.97360999999999998</v>
      </c>
      <c r="AA39" s="6">
        <v>0.22339999999999999</v>
      </c>
      <c r="AB39" s="6">
        <v>6.7</v>
      </c>
      <c r="AC39" s="6">
        <v>7.6349999999999998</v>
      </c>
      <c r="AD39">
        <v>1192</v>
      </c>
      <c r="AE39">
        <v>595</v>
      </c>
      <c r="AF39">
        <v>3425</v>
      </c>
      <c r="AG39">
        <f t="shared" si="1"/>
        <v>34.802919708029194</v>
      </c>
      <c r="AH39">
        <f t="shared" si="2"/>
        <v>17.372262773722628</v>
      </c>
    </row>
    <row r="40" spans="1:34">
      <c r="A40" s="4" t="s">
        <v>141</v>
      </c>
      <c r="B40" s="4" t="s">
        <v>135</v>
      </c>
      <c r="C40" s="4" t="s">
        <v>1401</v>
      </c>
      <c r="D40" s="4" t="s">
        <v>139</v>
      </c>
      <c r="E40" s="4" t="s">
        <v>31</v>
      </c>
      <c r="F40" s="4">
        <v>1067</v>
      </c>
      <c r="G40" s="4">
        <v>90</v>
      </c>
      <c r="H40" s="5">
        <f t="shared" si="0"/>
        <v>8.4348641049671969</v>
      </c>
      <c r="I40" s="6" t="s">
        <v>142</v>
      </c>
      <c r="J40" s="42">
        <v>3</v>
      </c>
      <c r="K40" s="7">
        <v>2.5840000000000001</v>
      </c>
      <c r="L40" s="42">
        <v>29</v>
      </c>
      <c r="M40" s="42" t="s">
        <v>33</v>
      </c>
      <c r="N40" s="7">
        <v>389.41</v>
      </c>
      <c r="O40" s="7">
        <v>74.87</v>
      </c>
      <c r="P40" s="8">
        <v>5</v>
      </c>
      <c r="Q40" s="6">
        <v>8.4757499999999997</v>
      </c>
      <c r="R40" s="31" t="s">
        <v>33</v>
      </c>
      <c r="S40" s="6">
        <v>0.29226724137931032</v>
      </c>
      <c r="T40" s="6">
        <v>0.40040612068965514</v>
      </c>
      <c r="U40" s="6">
        <v>5.89175</v>
      </c>
      <c r="V40" s="6">
        <v>6.4534478033186575</v>
      </c>
      <c r="W40" s="6">
        <v>0.38933439655172414</v>
      </c>
      <c r="X40" s="6">
        <v>3.0864463974621761</v>
      </c>
      <c r="Y40" s="6">
        <v>2.746119293362479</v>
      </c>
      <c r="Z40" s="6">
        <v>0.26162000000000002</v>
      </c>
      <c r="AA40" s="6">
        <v>0.11700000000000001</v>
      </c>
      <c r="AB40" s="6">
        <v>8.15</v>
      </c>
      <c r="AC40" s="6">
        <v>8.8010000000000002</v>
      </c>
      <c r="AD40">
        <v>175</v>
      </c>
      <c r="AE40">
        <v>204</v>
      </c>
      <c r="AF40">
        <v>1067</v>
      </c>
      <c r="AG40">
        <f t="shared" si="1"/>
        <v>16.401124648547331</v>
      </c>
      <c r="AH40">
        <f t="shared" si="2"/>
        <v>19.119025304592316</v>
      </c>
    </row>
    <row r="41" spans="1:34">
      <c r="A41" s="4" t="s">
        <v>124</v>
      </c>
      <c r="B41" s="4" t="s">
        <v>103</v>
      </c>
      <c r="C41" s="4" t="s">
        <v>1401</v>
      </c>
      <c r="D41" s="4" t="s">
        <v>122</v>
      </c>
      <c r="E41" s="4" t="s">
        <v>77</v>
      </c>
      <c r="F41" s="4">
        <v>1256</v>
      </c>
      <c r="G41" s="4">
        <v>472</v>
      </c>
      <c r="H41" s="5">
        <f t="shared" si="0"/>
        <v>37.579617834394909</v>
      </c>
      <c r="I41" t="s">
        <v>125</v>
      </c>
      <c r="J41" s="42">
        <v>1</v>
      </c>
      <c r="K41" s="7">
        <v>5.351</v>
      </c>
      <c r="L41" s="42">
        <v>49</v>
      </c>
      <c r="M41" s="42" t="s">
        <v>33</v>
      </c>
      <c r="N41" s="7">
        <v>679.85</v>
      </c>
      <c r="O41" s="7">
        <v>179.56</v>
      </c>
      <c r="P41" s="4">
        <v>17</v>
      </c>
      <c r="Q41">
        <v>7.4291900000000002</v>
      </c>
      <c r="R41" s="31" t="s">
        <v>33</v>
      </c>
      <c r="S41" s="6">
        <v>0.1516161224489796</v>
      </c>
      <c r="T41" s="6">
        <v>0.20771408775510206</v>
      </c>
      <c r="U41" s="6">
        <v>2.0781900000000002</v>
      </c>
      <c r="V41" s="6">
        <v>25.761372557016486</v>
      </c>
      <c r="W41" s="6">
        <v>0.16910449591836735</v>
      </c>
      <c r="X41" s="6">
        <v>2.3114400899576037</v>
      </c>
      <c r="Y41" s="6">
        <v>3.2140958497160383</v>
      </c>
      <c r="Z41">
        <v>0.52612999999999999</v>
      </c>
      <c r="AA41">
        <v>0.12761</v>
      </c>
      <c r="AB41">
        <v>7.1586999999999996</v>
      </c>
      <c r="AC41">
        <v>7.6997</v>
      </c>
      <c r="AD41">
        <v>644</v>
      </c>
      <c r="AE41">
        <v>696</v>
      </c>
      <c r="AF41">
        <v>1256</v>
      </c>
      <c r="AG41">
        <f t="shared" si="1"/>
        <v>51.273885350318473</v>
      </c>
      <c r="AH41">
        <f t="shared" si="2"/>
        <v>55.414012738853501</v>
      </c>
    </row>
    <row r="42" spans="1:34">
      <c r="A42" s="4" t="s">
        <v>154</v>
      </c>
      <c r="B42" s="4" t="s">
        <v>75</v>
      </c>
      <c r="C42" s="4" t="s">
        <v>1400</v>
      </c>
      <c r="D42" t="s">
        <v>155</v>
      </c>
      <c r="E42" s="4" t="s">
        <v>77</v>
      </c>
      <c r="F42" s="4">
        <v>522</v>
      </c>
      <c r="G42" s="4">
        <v>2</v>
      </c>
      <c r="H42" s="5">
        <f t="shared" si="0"/>
        <v>0.38314176245210724</v>
      </c>
      <c r="I42" t="s">
        <v>156</v>
      </c>
      <c r="J42" s="42">
        <v>3</v>
      </c>
      <c r="K42" s="7">
        <v>3.3460000000000001</v>
      </c>
      <c r="L42" s="42">
        <v>36</v>
      </c>
      <c r="M42" s="42" t="s">
        <v>33</v>
      </c>
      <c r="N42" s="7">
        <v>522.57000000000005</v>
      </c>
      <c r="O42" s="7">
        <v>138.44</v>
      </c>
      <c r="P42" s="4">
        <v>1</v>
      </c>
      <c r="Q42">
        <v>8.6999999999999993</v>
      </c>
      <c r="R42" s="4" t="s">
        <v>33</v>
      </c>
      <c r="S42" s="6">
        <f>SUM(Q42/L42)</f>
        <v>0.24166666666666664</v>
      </c>
      <c r="T42" s="6">
        <f>SUM(S42*1.37)</f>
        <v>0.33108333333333334</v>
      </c>
      <c r="U42" s="6">
        <f>SUM(Q42-K42)</f>
        <v>5.3539999999999992</v>
      </c>
      <c r="V42" s="6">
        <f>SUM(K42/T42)</f>
        <v>10.106216964510445</v>
      </c>
      <c r="W42" s="6">
        <f>0.111+(1.37*U42)/L42</f>
        <v>0.31474944444444442</v>
      </c>
      <c r="X42" s="6">
        <f>SUM(Q42/Y42)</f>
        <v>2.9691251410648682</v>
      </c>
      <c r="Y42" s="6">
        <f>POWER(L42,0.3)</f>
        <v>2.9301560515835212</v>
      </c>
      <c r="AD42">
        <v>13</v>
      </c>
      <c r="AE42">
        <v>127</v>
      </c>
      <c r="AF42">
        <v>522</v>
      </c>
      <c r="AG42">
        <f t="shared" si="1"/>
        <v>2.490421455938697</v>
      </c>
      <c r="AH42">
        <f t="shared" si="2"/>
        <v>24.329501915708811</v>
      </c>
    </row>
    <row r="43" spans="1:34">
      <c r="A43" s="4" t="s">
        <v>60</v>
      </c>
      <c r="B43" s="4" t="s">
        <v>29</v>
      </c>
      <c r="C43" s="4" t="s">
        <v>1400</v>
      </c>
      <c r="D43" s="4" t="s">
        <v>61</v>
      </c>
      <c r="E43" s="4" t="s">
        <v>31</v>
      </c>
      <c r="F43" s="4">
        <v>408</v>
      </c>
      <c r="G43" s="4">
        <v>0</v>
      </c>
      <c r="H43" s="5">
        <f t="shared" si="0"/>
        <v>0</v>
      </c>
      <c r="I43" t="s">
        <v>62</v>
      </c>
      <c r="J43" s="42">
        <v>2</v>
      </c>
      <c r="K43" s="7">
        <v>1.5509999999999999</v>
      </c>
      <c r="L43" s="42">
        <v>23</v>
      </c>
      <c r="M43" s="42" t="s">
        <v>33</v>
      </c>
      <c r="N43" s="7">
        <v>312.37</v>
      </c>
      <c r="O43" s="7">
        <v>88.91</v>
      </c>
      <c r="P43" s="4">
        <v>13</v>
      </c>
      <c r="Q43">
        <v>8.1216799999999996</v>
      </c>
      <c r="R43" s="4" t="s">
        <v>33</v>
      </c>
      <c r="S43" s="6">
        <v>0.35311652173913044</v>
      </c>
      <c r="T43" s="6">
        <v>0.48376963478260876</v>
      </c>
      <c r="U43" s="6">
        <v>6.5706799999999994</v>
      </c>
      <c r="V43" s="6">
        <v>3.2060714201232821</v>
      </c>
      <c r="W43" s="6">
        <v>0.50238398260869566</v>
      </c>
      <c r="X43" s="6">
        <v>3.1704982891621265</v>
      </c>
      <c r="Y43" s="6">
        <v>2.5616415021458128</v>
      </c>
      <c r="Z43">
        <v>0.71808000000000005</v>
      </c>
      <c r="AA43">
        <v>0.19919999999999999</v>
      </c>
      <c r="AB43">
        <v>7.69</v>
      </c>
      <c r="AC43">
        <v>8.5559999999999992</v>
      </c>
      <c r="AD43">
        <v>21</v>
      </c>
      <c r="AE43">
        <v>6</v>
      </c>
      <c r="AF43">
        <v>408</v>
      </c>
      <c r="AG43">
        <f t="shared" si="1"/>
        <v>5.1470588235294112</v>
      </c>
      <c r="AH43">
        <f t="shared" si="2"/>
        <v>1.4705882352941175</v>
      </c>
    </row>
    <row r="44" spans="1:34">
      <c r="A44" s="4" t="s">
        <v>53</v>
      </c>
      <c r="B44" s="4" t="s">
        <v>29</v>
      </c>
      <c r="C44" s="4" t="s">
        <v>1401</v>
      </c>
      <c r="D44" s="4" t="s">
        <v>47</v>
      </c>
      <c r="E44" s="4" t="s">
        <v>31</v>
      </c>
      <c r="F44" s="4">
        <v>2915</v>
      </c>
      <c r="G44" s="4">
        <v>1220</v>
      </c>
      <c r="H44" s="5">
        <f t="shared" si="0"/>
        <v>41.852487135506003</v>
      </c>
      <c r="I44" s="6" t="s">
        <v>54</v>
      </c>
      <c r="J44" s="42">
        <v>3</v>
      </c>
      <c r="K44" s="7">
        <v>5.6859999999999999</v>
      </c>
      <c r="L44" s="42">
        <v>30</v>
      </c>
      <c r="M44" s="42" t="s">
        <v>33</v>
      </c>
      <c r="N44" s="7">
        <v>475.36</v>
      </c>
      <c r="O44" s="7">
        <v>59.51</v>
      </c>
      <c r="P44" s="8">
        <v>4</v>
      </c>
      <c r="Q44" s="6">
        <v>6.8367000000000004</v>
      </c>
      <c r="R44" s="31" t="s">
        <v>33</v>
      </c>
      <c r="S44" s="6">
        <v>0.22789000000000001</v>
      </c>
      <c r="T44" s="6">
        <v>0.31220930000000002</v>
      </c>
      <c r="U44" s="6">
        <v>1.1507000000000005</v>
      </c>
      <c r="V44" s="6">
        <v>18.212141662660272</v>
      </c>
      <c r="W44" s="6">
        <v>0.16354863333333336</v>
      </c>
      <c r="X44" s="6">
        <v>2.4643940224024092</v>
      </c>
      <c r="Y44" s="6">
        <v>2.7741911146721812</v>
      </c>
      <c r="Z44" s="6">
        <v>0.12378</v>
      </c>
      <c r="AA44" s="6">
        <v>6.1899999999999997E-2</v>
      </c>
      <c r="AB44" s="6">
        <v>6.64</v>
      </c>
      <c r="AC44" s="6">
        <v>7.0339999999999998</v>
      </c>
      <c r="AD44">
        <v>1344</v>
      </c>
      <c r="AE44">
        <v>1994</v>
      </c>
      <c r="AF44">
        <v>2915</v>
      </c>
      <c r="AG44">
        <f t="shared" si="1"/>
        <v>46.106346483704975</v>
      </c>
      <c r="AH44">
        <f t="shared" si="2"/>
        <v>68.404802744425382</v>
      </c>
    </row>
    <row r="45" spans="1:34">
      <c r="A45" s="4" t="s">
        <v>143</v>
      </c>
      <c r="B45" s="4" t="s">
        <v>135</v>
      </c>
      <c r="C45" s="4" t="s">
        <v>1401</v>
      </c>
      <c r="D45" s="4" t="s">
        <v>139</v>
      </c>
      <c r="E45" s="4" t="s">
        <v>31</v>
      </c>
      <c r="F45" s="4">
        <v>1067</v>
      </c>
      <c r="G45" s="4">
        <v>145</v>
      </c>
      <c r="H45" s="5">
        <f t="shared" si="0"/>
        <v>13.58950328022493</v>
      </c>
      <c r="I45" s="6" t="s">
        <v>144</v>
      </c>
      <c r="J45" s="42">
        <v>3</v>
      </c>
      <c r="K45" s="7">
        <v>3.8759999999999999</v>
      </c>
      <c r="L45" s="42">
        <v>34</v>
      </c>
      <c r="M45" s="42" t="s">
        <v>33</v>
      </c>
      <c r="N45" s="7">
        <v>488.61</v>
      </c>
      <c r="O45" s="7">
        <v>113.16</v>
      </c>
      <c r="P45" s="8">
        <v>3</v>
      </c>
      <c r="Q45" s="6">
        <v>9.3362599999999993</v>
      </c>
      <c r="R45" s="31" t="s">
        <v>33</v>
      </c>
      <c r="S45" s="6">
        <v>0.27459588235294113</v>
      </c>
      <c r="T45" s="6">
        <v>0.37619635882352936</v>
      </c>
      <c r="U45" s="6">
        <v>5.4602599999999999</v>
      </c>
      <c r="V45" s="6">
        <v>10.303130025291393</v>
      </c>
      <c r="W45" s="6">
        <v>0.33101635882352942</v>
      </c>
      <c r="X45" s="6">
        <v>3.2413748829933668</v>
      </c>
      <c r="Y45" s="6">
        <v>2.8803394661274373</v>
      </c>
      <c r="Z45" s="6">
        <v>0.31412000000000001</v>
      </c>
      <c r="AA45" s="6">
        <v>0.18140000000000001</v>
      </c>
      <c r="AB45" s="6">
        <v>8.56</v>
      </c>
      <c r="AC45" s="6">
        <v>10.117000000000001</v>
      </c>
      <c r="AD45">
        <v>256</v>
      </c>
      <c r="AE45">
        <v>257</v>
      </c>
      <c r="AF45">
        <v>1067</v>
      </c>
      <c r="AG45">
        <f t="shared" si="1"/>
        <v>23.992502343017808</v>
      </c>
      <c r="AH45">
        <f t="shared" si="2"/>
        <v>24.086223055295221</v>
      </c>
    </row>
    <row r="46" spans="1:34">
      <c r="A46" s="4" t="s">
        <v>43</v>
      </c>
      <c r="B46" s="4" t="s">
        <v>29</v>
      </c>
      <c r="C46" s="4" t="s">
        <v>1400</v>
      </c>
      <c r="D46" s="4" t="s">
        <v>44</v>
      </c>
      <c r="E46" s="4" t="s">
        <v>31</v>
      </c>
      <c r="F46" s="4">
        <v>927</v>
      </c>
      <c r="G46" s="4">
        <v>229</v>
      </c>
      <c r="H46" s="5">
        <f t="shared" si="0"/>
        <v>24.70334412081985</v>
      </c>
      <c r="I46" t="s">
        <v>45</v>
      </c>
      <c r="J46" s="42">
        <v>4</v>
      </c>
      <c r="K46" s="7">
        <v>4.1689999999999996</v>
      </c>
      <c r="L46" s="42">
        <v>33</v>
      </c>
      <c r="M46" s="42" t="s">
        <v>33</v>
      </c>
      <c r="N46" s="7">
        <v>489.92</v>
      </c>
      <c r="O46" s="7">
        <v>91.92</v>
      </c>
      <c r="P46" s="4">
        <v>3</v>
      </c>
      <c r="Q46">
        <v>7.14818</v>
      </c>
      <c r="R46" s="31" t="s">
        <v>33</v>
      </c>
      <c r="S46" s="6">
        <v>0.21661151515151514</v>
      </c>
      <c r="T46" s="6">
        <v>0.29675777575757578</v>
      </c>
      <c r="U46" s="6">
        <v>2.9791800000000004</v>
      </c>
      <c r="V46" s="6">
        <v>14.048494565499423</v>
      </c>
      <c r="W46" s="6">
        <v>0.23468110909090911</v>
      </c>
      <c r="X46" s="6">
        <v>2.5040402074799486</v>
      </c>
      <c r="Y46" s="6">
        <v>2.8546586347325014</v>
      </c>
      <c r="Z46">
        <v>0.39788404840000002</v>
      </c>
      <c r="AA46">
        <v>0.2297184625</v>
      </c>
      <c r="AB46">
        <v>6.1597999999999997</v>
      </c>
      <c r="AC46">
        <v>8.1365999999999996</v>
      </c>
      <c r="AD46">
        <v>339</v>
      </c>
      <c r="AE46">
        <v>308</v>
      </c>
      <c r="AF46">
        <v>927</v>
      </c>
      <c r="AG46">
        <f t="shared" si="1"/>
        <v>36.569579288025892</v>
      </c>
      <c r="AH46">
        <f t="shared" si="2"/>
        <v>33.225458468176917</v>
      </c>
    </row>
    <row r="47" spans="1:34">
      <c r="A47" s="4" t="s">
        <v>112</v>
      </c>
      <c r="B47" s="4" t="s">
        <v>103</v>
      </c>
      <c r="C47" s="4" t="s">
        <v>1401</v>
      </c>
      <c r="D47" s="4" t="s">
        <v>104</v>
      </c>
      <c r="E47" s="4" t="s">
        <v>31</v>
      </c>
      <c r="F47" s="4">
        <v>2377</v>
      </c>
      <c r="G47" s="4">
        <v>151</v>
      </c>
      <c r="H47" s="5">
        <f t="shared" si="0"/>
        <v>6.3525452250736221</v>
      </c>
      <c r="I47" s="6" t="s">
        <v>113</v>
      </c>
      <c r="J47" s="42">
        <v>0</v>
      </c>
      <c r="K47" s="7">
        <v>0.72599999999999998</v>
      </c>
      <c r="L47" s="42">
        <v>22</v>
      </c>
      <c r="M47" s="42" t="s">
        <v>33</v>
      </c>
      <c r="N47" s="7">
        <v>303.39999999999998</v>
      </c>
      <c r="O47" s="7">
        <v>76.36</v>
      </c>
      <c r="P47" s="8">
        <v>19</v>
      </c>
      <c r="Q47" s="6">
        <v>7.6740399999999998</v>
      </c>
      <c r="R47" s="31" t="s">
        <v>33</v>
      </c>
      <c r="S47" s="6">
        <v>0.34881999999999996</v>
      </c>
      <c r="T47" s="6">
        <v>0.47788340000000001</v>
      </c>
      <c r="U47" s="6">
        <v>6.9480399999999998</v>
      </c>
      <c r="V47" s="6">
        <v>1.5191990347436215</v>
      </c>
      <c r="W47" s="6">
        <v>0.54367340000000008</v>
      </c>
      <c r="X47" s="6">
        <v>3.0359684521037109</v>
      </c>
      <c r="Y47" s="6">
        <v>2.5277074255111032</v>
      </c>
      <c r="Z47" s="6">
        <v>0.61743000000000003</v>
      </c>
      <c r="AA47" s="6">
        <v>0.1416</v>
      </c>
      <c r="AB47" s="6">
        <v>7.38</v>
      </c>
      <c r="AC47" s="6">
        <v>7.9720000000000004</v>
      </c>
      <c r="AD47">
        <v>296</v>
      </c>
      <c r="AE47">
        <v>415</v>
      </c>
      <c r="AF47">
        <v>2377</v>
      </c>
      <c r="AG47">
        <f t="shared" si="1"/>
        <v>12.452671434581406</v>
      </c>
      <c r="AH47">
        <f t="shared" si="2"/>
        <v>17.45898190997055</v>
      </c>
    </row>
    <row r="48" spans="1:34">
      <c r="A48" s="4" t="s">
        <v>99</v>
      </c>
      <c r="B48" s="4" t="s">
        <v>75</v>
      </c>
      <c r="C48" s="4" t="s">
        <v>1400</v>
      </c>
      <c r="D48" s="4" t="s">
        <v>100</v>
      </c>
      <c r="E48" s="4" t="s">
        <v>31</v>
      </c>
      <c r="F48" s="4">
        <v>293</v>
      </c>
      <c r="G48" s="4">
        <v>0</v>
      </c>
      <c r="H48" s="5">
        <f t="shared" si="0"/>
        <v>0</v>
      </c>
      <c r="I48" t="s">
        <v>101</v>
      </c>
      <c r="J48" s="42">
        <v>3</v>
      </c>
      <c r="K48" s="7">
        <v>2.7440000000000002</v>
      </c>
      <c r="L48" s="42">
        <v>27</v>
      </c>
      <c r="M48" s="42" t="s">
        <v>33</v>
      </c>
      <c r="N48" s="7">
        <v>421.3</v>
      </c>
      <c r="O48" s="7">
        <v>76.13</v>
      </c>
      <c r="P48" s="4">
        <v>1</v>
      </c>
      <c r="Q48">
        <v>7.8239099999999997</v>
      </c>
      <c r="R48" s="31" t="s">
        <v>33</v>
      </c>
      <c r="S48" s="6">
        <v>0.28977444444444445</v>
      </c>
      <c r="T48" s="6">
        <v>0.3969909888888889</v>
      </c>
      <c r="U48" s="6">
        <v>5.0799099999999999</v>
      </c>
      <c r="V48" s="6">
        <v>6.9119956794989106</v>
      </c>
      <c r="W48" s="6">
        <v>0.36875839629629631</v>
      </c>
      <c r="X48" s="6">
        <v>2.9108157541852018</v>
      </c>
      <c r="Y48" s="6">
        <v>2.6878753795222865</v>
      </c>
      <c r="AD48">
        <v>7</v>
      </c>
      <c r="AE48">
        <v>9</v>
      </c>
      <c r="AF48">
        <v>293</v>
      </c>
      <c r="AG48">
        <f t="shared" si="1"/>
        <v>2.3890784982935154</v>
      </c>
      <c r="AH48">
        <f t="shared" si="2"/>
        <v>3.0716723549488054</v>
      </c>
    </row>
    <row r="49" spans="1:34">
      <c r="A49" s="4" t="s">
        <v>145</v>
      </c>
      <c r="B49" s="4" t="s">
        <v>146</v>
      </c>
      <c r="C49" s="4" t="s">
        <v>1400</v>
      </c>
      <c r="D49" s="4" t="s">
        <v>147</v>
      </c>
      <c r="E49" s="4" t="s">
        <v>31</v>
      </c>
      <c r="F49" s="4">
        <v>1906</v>
      </c>
      <c r="G49" s="4">
        <v>20</v>
      </c>
      <c r="H49" s="5">
        <f t="shared" si="0"/>
        <v>1.0493179433368309</v>
      </c>
      <c r="I49" s="6" t="s">
        <v>148</v>
      </c>
      <c r="J49" s="42">
        <v>1</v>
      </c>
      <c r="K49" s="7">
        <v>0.98899999999999999</v>
      </c>
      <c r="L49" s="42">
        <v>19</v>
      </c>
      <c r="M49" s="42" t="s">
        <v>33</v>
      </c>
      <c r="N49" s="7">
        <v>264.32</v>
      </c>
      <c r="O49" s="7">
        <v>78.430000000000007</v>
      </c>
      <c r="P49" s="8">
        <v>73</v>
      </c>
      <c r="Q49" s="6">
        <v>7.0237100000000003</v>
      </c>
      <c r="R49" s="31" t="s">
        <v>33</v>
      </c>
      <c r="S49" s="6">
        <v>0.3696689473684211</v>
      </c>
      <c r="T49" s="6">
        <v>0.50644645789473697</v>
      </c>
      <c r="U49" s="6">
        <v>6.0347100000000005</v>
      </c>
      <c r="V49" s="6">
        <v>1.952822424923663</v>
      </c>
      <c r="W49" s="6">
        <v>0.54613435263157906</v>
      </c>
      <c r="X49" s="6">
        <v>2.903624762836988</v>
      </c>
      <c r="Y49" s="6">
        <v>2.4189454814875875</v>
      </c>
      <c r="Z49" s="6">
        <v>0.51190000000000002</v>
      </c>
      <c r="AA49" s="6">
        <v>5.9900000000000002E-2</v>
      </c>
      <c r="AB49" s="6">
        <v>6.9</v>
      </c>
      <c r="AC49" s="6">
        <v>7.1429999999999998</v>
      </c>
      <c r="AD49">
        <v>68</v>
      </c>
      <c r="AE49">
        <v>195</v>
      </c>
      <c r="AF49">
        <v>1906</v>
      </c>
      <c r="AG49">
        <f t="shared" si="1"/>
        <v>3.5676810073452256</v>
      </c>
      <c r="AH49">
        <f t="shared" si="2"/>
        <v>10.230849947534102</v>
      </c>
    </row>
    <row r="51" spans="1:34">
      <c r="AF51" t="s">
        <v>1394</v>
      </c>
      <c r="AG51">
        <f>MEDIAN(AG2:AG50)</f>
        <v>20.196813495782571</v>
      </c>
      <c r="AH51">
        <f>MEDIAN(AH2:AH50)</f>
        <v>16.700974010879165</v>
      </c>
    </row>
    <row r="52" spans="1:34">
      <c r="AF52" t="s">
        <v>1395</v>
      </c>
      <c r="AG52">
        <f>AVERAGE(AG2:AG49)</f>
        <v>24.390896353301244</v>
      </c>
      <c r="AH52">
        <f>AVERAGE(AH2:AH49)</f>
        <v>22.602051862330963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D3"/>
  <sheetViews>
    <sheetView workbookViewId="0"/>
  </sheetViews>
  <sheetFormatPr defaultRowHeight="14.4"/>
  <sheetData>
    <row r="1" spans="1:4">
      <c r="A1" t="s">
        <v>1382</v>
      </c>
      <c r="B1" t="s">
        <v>1383</v>
      </c>
      <c r="C1" t="s">
        <v>1384</v>
      </c>
      <c r="D1" t="s">
        <v>1385</v>
      </c>
    </row>
    <row r="2" spans="1:4">
      <c r="A2" t="s">
        <v>1386</v>
      </c>
      <c r="B2">
        <v>1</v>
      </c>
      <c r="C2" t="s">
        <v>1387</v>
      </c>
      <c r="D2" t="s">
        <v>1388</v>
      </c>
    </row>
    <row r="3" spans="1:4">
      <c r="A3" t="s">
        <v>1389</v>
      </c>
      <c r="B3">
        <v>1</v>
      </c>
      <c r="C3" t="s">
        <v>1387</v>
      </c>
      <c r="D3" t="s">
        <v>1390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Q60"/>
  <sheetViews>
    <sheetView topLeftCell="AE49" workbookViewId="0">
      <selection activeCell="AP62" sqref="AP62"/>
    </sheetView>
  </sheetViews>
  <sheetFormatPr defaultRowHeight="14.4"/>
  <cols>
    <col min="1" max="1" width="14.33203125" customWidth="1"/>
    <col min="2" max="2" width="13.33203125" customWidth="1"/>
    <col min="3" max="3" width="7.44140625" style="4" customWidth="1"/>
    <col min="4" max="4" width="11.44140625" style="4" customWidth="1"/>
    <col min="5" max="5" width="12" bestFit="1" customWidth="1"/>
    <col min="6" max="6" width="15" customWidth="1"/>
    <col min="7" max="7" width="14.33203125" customWidth="1"/>
    <col min="8" max="8" width="9.88671875" customWidth="1"/>
    <col min="9" max="9" width="10.44140625" customWidth="1"/>
    <col min="10" max="10" width="9.109375" customWidth="1"/>
    <col min="11" max="11" width="10.44140625" customWidth="1"/>
    <col min="12" max="12" width="12" bestFit="1" customWidth="1"/>
    <col min="18" max="18" width="12" style="40" bestFit="1" customWidth="1"/>
    <col min="19" max="19" width="12" bestFit="1" customWidth="1"/>
    <col min="20" max="21" width="10.6640625" customWidth="1"/>
    <col min="22" max="22" width="10.88671875" style="4" customWidth="1"/>
    <col min="23" max="23" width="10.33203125" customWidth="1"/>
    <col min="24" max="24" width="10.6640625" customWidth="1"/>
    <col min="25" max="25" width="11.33203125" customWidth="1"/>
    <col min="26" max="26" width="12" bestFit="1" customWidth="1"/>
    <col min="27" max="27" width="12.109375" customWidth="1"/>
    <col min="28" max="28" width="10.33203125" customWidth="1"/>
    <col min="29" max="29" width="11" customWidth="1"/>
    <col min="30" max="30" width="11.44140625" customWidth="1"/>
    <col min="31" max="31" width="11.33203125" customWidth="1"/>
    <col min="33" max="33" width="9.109375" style="4"/>
    <col min="35" max="35" width="9.109375" style="4"/>
    <col min="42" max="42" width="9.109375" style="4"/>
    <col min="43" max="43" width="11.33203125" customWidth="1"/>
  </cols>
  <sheetData>
    <row r="1" spans="1:43" s="28" customFormat="1" ht="28.8">
      <c r="A1" s="11" t="s">
        <v>157</v>
      </c>
      <c r="B1" s="11" t="s">
        <v>2</v>
      </c>
      <c r="C1" s="11" t="s">
        <v>1262</v>
      </c>
      <c r="D1" s="11" t="s">
        <v>158</v>
      </c>
      <c r="E1" s="11" t="s">
        <v>159</v>
      </c>
      <c r="F1" s="11" t="s">
        <v>160</v>
      </c>
      <c r="G1" s="11" t="s">
        <v>161</v>
      </c>
      <c r="H1" s="12" t="s">
        <v>162</v>
      </c>
      <c r="I1" s="12" t="s">
        <v>163</v>
      </c>
      <c r="J1" s="12" t="s">
        <v>164</v>
      </c>
      <c r="K1" s="12" t="s">
        <v>165</v>
      </c>
      <c r="L1" s="12" t="s">
        <v>166</v>
      </c>
      <c r="M1" s="11" t="s">
        <v>167</v>
      </c>
      <c r="N1" s="11" t="s">
        <v>168</v>
      </c>
      <c r="O1" s="11" t="s">
        <v>169</v>
      </c>
      <c r="P1" s="11" t="s">
        <v>170</v>
      </c>
      <c r="Q1" s="11" t="s">
        <v>171</v>
      </c>
      <c r="R1" s="39" t="s">
        <v>172</v>
      </c>
      <c r="S1" s="11" t="s">
        <v>173</v>
      </c>
      <c r="T1" s="11" t="s">
        <v>174</v>
      </c>
      <c r="U1" s="11" t="s">
        <v>175</v>
      </c>
      <c r="V1" s="12" t="s">
        <v>176</v>
      </c>
      <c r="W1" s="12" t="s">
        <v>177</v>
      </c>
      <c r="X1" s="12" t="s">
        <v>178</v>
      </c>
      <c r="Y1" s="12" t="s">
        <v>179</v>
      </c>
      <c r="Z1" s="12" t="s">
        <v>180</v>
      </c>
      <c r="AA1" s="11" t="s">
        <v>181</v>
      </c>
      <c r="AB1" s="11" t="s">
        <v>182</v>
      </c>
      <c r="AC1" s="11" t="s">
        <v>183</v>
      </c>
      <c r="AD1" s="11" t="s">
        <v>184</v>
      </c>
      <c r="AE1" s="11" t="s">
        <v>185</v>
      </c>
      <c r="AF1" s="11" t="s">
        <v>186</v>
      </c>
      <c r="AG1" s="12" t="s">
        <v>187</v>
      </c>
      <c r="AH1" s="12" t="s">
        <v>188</v>
      </c>
      <c r="AI1" s="12" t="s">
        <v>189</v>
      </c>
      <c r="AJ1" s="12" t="s">
        <v>190</v>
      </c>
      <c r="AK1" s="12" t="s">
        <v>191</v>
      </c>
      <c r="AL1" s="11" t="s">
        <v>192</v>
      </c>
      <c r="AM1" s="11" t="s">
        <v>193</v>
      </c>
      <c r="AN1" s="11" t="s">
        <v>194</v>
      </c>
      <c r="AO1" s="11" t="s">
        <v>195</v>
      </c>
      <c r="AP1" s="11" t="s">
        <v>196</v>
      </c>
      <c r="AQ1" s="11" t="s">
        <v>197</v>
      </c>
    </row>
    <row r="2" spans="1:43" ht="15" customHeight="1">
      <c r="A2" s="28" t="s">
        <v>251</v>
      </c>
      <c r="B2" s="13" t="s">
        <v>338</v>
      </c>
      <c r="C2" s="14">
        <v>1</v>
      </c>
      <c r="D2" s="10">
        <v>1</v>
      </c>
      <c r="E2" s="28">
        <v>7</v>
      </c>
      <c r="F2" s="13">
        <f t="shared" ref="F2:F12" si="0">-LOG(E2/1000000000)</f>
        <v>8.1549019599857431</v>
      </c>
      <c r="G2" s="28" t="s">
        <v>1263</v>
      </c>
      <c r="H2" s="25">
        <v>1</v>
      </c>
      <c r="I2" s="26">
        <v>4.5350000000000001</v>
      </c>
      <c r="J2" s="25">
        <v>29</v>
      </c>
      <c r="K2" s="26">
        <v>419.58</v>
      </c>
      <c r="L2" s="26">
        <v>82.53</v>
      </c>
      <c r="M2" s="13">
        <f t="shared" ref="M2:M60" si="1">-0.5957*LN(E2/1000000000)/J2</f>
        <v>0.38571278563023198</v>
      </c>
      <c r="N2" s="15">
        <f t="shared" ref="N2:N60" si="2">F2-I2</f>
        <v>3.6199019599857429</v>
      </c>
      <c r="O2" s="13">
        <f t="shared" ref="O2:O60" si="3">I2/M2</f>
        <v>11.75745313339841</v>
      </c>
      <c r="P2" s="13">
        <f t="shared" ref="P2:P60" si="4">-0.5957*LN(E2/1000000000)/POWER(J2,0.3)</f>
        <v>4.0732647013234669</v>
      </c>
      <c r="Q2" s="13">
        <f t="shared" ref="Q2:Q60" si="5">0.111 + 1.37*N2/J2</f>
        <v>0.2820091615579472</v>
      </c>
      <c r="R2" s="40">
        <v>27</v>
      </c>
      <c r="S2" s="28">
        <v>9</v>
      </c>
      <c r="T2" s="13">
        <f t="shared" ref="T2:T12" si="6">-LOG(S2/1000000000)</f>
        <v>8.0457574905606748</v>
      </c>
      <c r="U2" s="28" t="s">
        <v>1264</v>
      </c>
      <c r="V2" s="27">
        <v>2</v>
      </c>
      <c r="W2" s="27">
        <v>6.0629999999999997</v>
      </c>
      <c r="X2" s="27">
        <v>31</v>
      </c>
      <c r="Y2" s="27">
        <v>421.53</v>
      </c>
      <c r="Z2" s="27">
        <v>84.22</v>
      </c>
      <c r="AA2" s="13">
        <f t="shared" ref="AA2:AA60" si="7">-0.5957*LN(S2/1000000000)/X2</f>
        <v>0.35599879930160616</v>
      </c>
      <c r="AB2" s="15">
        <f t="shared" ref="AB2:AB60" si="8">T2-W2</f>
        <v>1.9827574905606751</v>
      </c>
      <c r="AC2" s="13">
        <f t="shared" ref="AC2:AC60" si="9">W2/AA2</f>
        <v>17.030956317533416</v>
      </c>
      <c r="AD2" s="13">
        <f t="shared" ref="AD2:AD60" si="10">-0.5957*LN(S2/1000000000)/POWER(X2,0.3)</f>
        <v>3.9391427451190983</v>
      </c>
      <c r="AE2" s="13">
        <f t="shared" ref="AE2:AE60" si="11">0.111 + 1.37*AB2/X2</f>
        <v>0.19862508909897178</v>
      </c>
      <c r="AF2" s="13">
        <f t="shared" ref="AF2:AF33" si="12">SUM(T2-F2)</f>
        <v>-0.10914446942506828</v>
      </c>
      <c r="AG2" s="14">
        <f t="shared" ref="AG2:AG33" si="13">SUM(V2-H2)</f>
        <v>1</v>
      </c>
      <c r="AH2" s="13">
        <f t="shared" ref="AH2:AH33" si="14">SUM(W2-I2)</f>
        <v>1.5279999999999996</v>
      </c>
      <c r="AI2" s="14">
        <f t="shared" ref="AI2:AI33" si="15">SUM(X2-J2)</f>
        <v>2</v>
      </c>
      <c r="AJ2" s="13">
        <f t="shared" ref="AJ2:AJ33" si="16">SUM(Y2-K2)</f>
        <v>1.9499999999999886</v>
      </c>
      <c r="AK2" s="13">
        <f t="shared" ref="AK2:AK33" si="17">SUM(Z2-L2)</f>
        <v>1.6899999999999977</v>
      </c>
      <c r="AL2" s="13">
        <f t="shared" ref="AL2:AL33" si="18">SUM(AA2-M2)</f>
        <v>-2.9713986328625819E-2</v>
      </c>
      <c r="AM2" s="13">
        <f t="shared" ref="AM2:AM33" si="19">SUM(AB2-N2)</f>
        <v>-1.6371444694250679</v>
      </c>
      <c r="AN2" s="13">
        <f t="shared" ref="AN2:AN33" si="20">SUM(AC2-O2)</f>
        <v>5.2735031841350057</v>
      </c>
      <c r="AO2" s="13">
        <f t="shared" ref="AO2:AO33" si="21">SUM(AD2-P2)</f>
        <v>-0.13412195620436851</v>
      </c>
      <c r="AP2" s="13">
        <f t="shared" ref="AP2:AP33" si="22">SUM(AE2-Q2)</f>
        <v>-8.3384072458975417E-2</v>
      </c>
      <c r="AQ2" s="28" t="s">
        <v>1265</v>
      </c>
    </row>
    <row r="3" spans="1:43" ht="15" customHeight="1">
      <c r="A3" s="13" t="s">
        <v>251</v>
      </c>
      <c r="B3" s="13" t="s">
        <v>338</v>
      </c>
      <c r="C3" s="14">
        <v>1</v>
      </c>
      <c r="D3" s="14">
        <v>4</v>
      </c>
      <c r="E3" s="15">
        <v>350</v>
      </c>
      <c r="F3" s="13">
        <f t="shared" si="0"/>
        <v>6.4559319556497243</v>
      </c>
      <c r="G3" s="13" t="s">
        <v>339</v>
      </c>
      <c r="H3" s="21">
        <v>1</v>
      </c>
      <c r="I3" s="16">
        <v>3.6429999999999998</v>
      </c>
      <c r="J3" s="21">
        <v>19</v>
      </c>
      <c r="K3" s="16">
        <v>278.41000000000003</v>
      </c>
      <c r="L3" s="16">
        <v>41.99</v>
      </c>
      <c r="M3" s="13">
        <f t="shared" si="1"/>
        <v>0.46606729889174636</v>
      </c>
      <c r="N3" s="15">
        <f t="shared" si="2"/>
        <v>2.8129319556497245</v>
      </c>
      <c r="O3" s="13">
        <f t="shared" si="3"/>
        <v>7.8164677261473363</v>
      </c>
      <c r="P3" s="13">
        <f t="shared" si="4"/>
        <v>3.6608012651436108</v>
      </c>
      <c r="Q3" s="13">
        <f t="shared" si="5"/>
        <v>0.31382719890737487</v>
      </c>
      <c r="R3" s="19" t="s">
        <v>340</v>
      </c>
      <c r="S3" s="15">
        <v>7</v>
      </c>
      <c r="T3" s="13">
        <f t="shared" si="6"/>
        <v>8.1549019599857431</v>
      </c>
      <c r="U3" s="13" t="s">
        <v>341</v>
      </c>
      <c r="V3" s="32">
        <v>1</v>
      </c>
      <c r="W3" s="17">
        <v>4.5350000000000001</v>
      </c>
      <c r="X3" s="32">
        <v>29</v>
      </c>
      <c r="Y3" s="17">
        <v>419.58</v>
      </c>
      <c r="Z3" s="17">
        <v>82.53</v>
      </c>
      <c r="AA3" s="13">
        <f t="shared" si="7"/>
        <v>0.38571278563023198</v>
      </c>
      <c r="AB3" s="15">
        <f t="shared" si="8"/>
        <v>3.6199019599857429</v>
      </c>
      <c r="AC3" s="13">
        <f t="shared" si="9"/>
        <v>11.75745313339841</v>
      </c>
      <c r="AD3" s="13">
        <f t="shared" si="10"/>
        <v>4.0732647013234669</v>
      </c>
      <c r="AE3" s="13">
        <f t="shared" si="11"/>
        <v>0.2820091615579472</v>
      </c>
      <c r="AF3" s="13">
        <f t="shared" si="12"/>
        <v>1.6989700043360187</v>
      </c>
      <c r="AG3" s="14">
        <f t="shared" si="13"/>
        <v>0</v>
      </c>
      <c r="AH3" s="13">
        <f t="shared" si="14"/>
        <v>0.89200000000000035</v>
      </c>
      <c r="AI3" s="14">
        <f t="shared" si="15"/>
        <v>10</v>
      </c>
      <c r="AJ3" s="13">
        <f t="shared" si="16"/>
        <v>141.16999999999996</v>
      </c>
      <c r="AK3" s="13">
        <f t="shared" si="17"/>
        <v>40.54</v>
      </c>
      <c r="AL3" s="13">
        <f t="shared" si="18"/>
        <v>-8.0354513261514382E-2</v>
      </c>
      <c r="AM3" s="13">
        <f t="shared" si="19"/>
        <v>0.8069700043360184</v>
      </c>
      <c r="AN3" s="13">
        <f t="shared" si="20"/>
        <v>3.9409854072510742</v>
      </c>
      <c r="AO3" s="13">
        <f t="shared" si="21"/>
        <v>0.41246343617985604</v>
      </c>
      <c r="AP3" s="13">
        <f t="shared" si="22"/>
        <v>-3.1818037349427675E-2</v>
      </c>
      <c r="AQ3" s="13" t="s">
        <v>342</v>
      </c>
    </row>
    <row r="4" spans="1:43" ht="15" customHeight="1">
      <c r="A4" s="13" t="s">
        <v>251</v>
      </c>
      <c r="B4" s="13" t="s">
        <v>309</v>
      </c>
      <c r="C4" s="14">
        <v>2</v>
      </c>
      <c r="D4" s="14">
        <v>14</v>
      </c>
      <c r="E4" s="15">
        <v>2500</v>
      </c>
      <c r="F4" s="13">
        <f t="shared" si="0"/>
        <v>5.6020599913279625</v>
      </c>
      <c r="G4" s="13" t="s">
        <v>310</v>
      </c>
      <c r="H4" s="21">
        <v>2</v>
      </c>
      <c r="I4" s="16">
        <v>5.12</v>
      </c>
      <c r="J4" s="21">
        <v>30</v>
      </c>
      <c r="K4" s="16">
        <v>432.58</v>
      </c>
      <c r="L4" s="16">
        <v>84.5</v>
      </c>
      <c r="M4" s="13">
        <f t="shared" si="1"/>
        <v>0.25613550834672949</v>
      </c>
      <c r="N4" s="15">
        <f t="shared" si="2"/>
        <v>0.4820599913279624</v>
      </c>
      <c r="O4" s="13">
        <f t="shared" si="3"/>
        <v>19.989419011241029</v>
      </c>
      <c r="P4" s="13">
        <f t="shared" si="4"/>
        <v>2.7698399038776715</v>
      </c>
      <c r="Q4" s="13">
        <f t="shared" si="5"/>
        <v>0.1330140729373103</v>
      </c>
      <c r="R4" s="19">
        <v>33</v>
      </c>
      <c r="S4" s="15">
        <v>110</v>
      </c>
      <c r="T4" s="13">
        <f t="shared" si="6"/>
        <v>6.9586073148417746</v>
      </c>
      <c r="U4" s="13" t="s">
        <v>311</v>
      </c>
      <c r="V4" s="32">
        <v>2</v>
      </c>
      <c r="W4" s="17">
        <v>5.7480000000000002</v>
      </c>
      <c r="X4" s="32">
        <v>40</v>
      </c>
      <c r="Y4" s="17">
        <v>551.76</v>
      </c>
      <c r="Z4" s="17">
        <v>86.8</v>
      </c>
      <c r="AA4" s="13">
        <f t="shared" si="7"/>
        <v>0.23861933262916088</v>
      </c>
      <c r="AB4" s="15">
        <f t="shared" si="8"/>
        <v>1.2106073148417744</v>
      </c>
      <c r="AC4" s="13">
        <f t="shared" si="9"/>
        <v>24.088576297097379</v>
      </c>
      <c r="AD4" s="13">
        <f t="shared" si="10"/>
        <v>3.1560772205777603</v>
      </c>
      <c r="AE4" s="13">
        <f t="shared" si="11"/>
        <v>0.15246330053333079</v>
      </c>
      <c r="AF4" s="13">
        <f t="shared" si="12"/>
        <v>1.3565473235138121</v>
      </c>
      <c r="AG4" s="14">
        <f t="shared" si="13"/>
        <v>0</v>
      </c>
      <c r="AH4" s="13">
        <f t="shared" si="14"/>
        <v>0.62800000000000011</v>
      </c>
      <c r="AI4" s="14">
        <f t="shared" si="15"/>
        <v>10</v>
      </c>
      <c r="AJ4" s="13">
        <f t="shared" si="16"/>
        <v>119.18</v>
      </c>
      <c r="AK4" s="13">
        <f t="shared" si="17"/>
        <v>2.2999999999999972</v>
      </c>
      <c r="AL4" s="13">
        <f t="shared" si="18"/>
        <v>-1.7516175717568611E-2</v>
      </c>
      <c r="AM4" s="13">
        <f t="shared" si="19"/>
        <v>0.72854732351381202</v>
      </c>
      <c r="AN4" s="13">
        <f t="shared" si="20"/>
        <v>4.0991572858563501</v>
      </c>
      <c r="AO4" s="13">
        <f t="shared" si="21"/>
        <v>0.38623731670008876</v>
      </c>
      <c r="AP4" s="13">
        <f t="shared" si="22"/>
        <v>1.9449227596020496E-2</v>
      </c>
      <c r="AQ4" s="13" t="s">
        <v>312</v>
      </c>
    </row>
    <row r="5" spans="1:43" ht="15" customHeight="1">
      <c r="A5" s="13" t="s">
        <v>204</v>
      </c>
      <c r="B5" s="13" t="s">
        <v>309</v>
      </c>
      <c r="C5" s="14">
        <v>2</v>
      </c>
      <c r="D5" s="14">
        <v>2</v>
      </c>
      <c r="E5" s="15">
        <v>370</v>
      </c>
      <c r="F5" s="13">
        <f t="shared" si="0"/>
        <v>6.431798275933005</v>
      </c>
      <c r="G5" s="13" t="s">
        <v>313</v>
      </c>
      <c r="H5" s="21">
        <v>3</v>
      </c>
      <c r="I5" s="16">
        <v>0.82899999999999996</v>
      </c>
      <c r="J5" s="21">
        <v>28</v>
      </c>
      <c r="K5" s="16">
        <v>379.41</v>
      </c>
      <c r="L5" s="16">
        <v>93.11</v>
      </c>
      <c r="M5" s="13">
        <f t="shared" si="1"/>
        <v>0.31507770423608072</v>
      </c>
      <c r="N5" s="15">
        <f t="shared" si="2"/>
        <v>5.6027982759330053</v>
      </c>
      <c r="O5" s="13">
        <f t="shared" si="3"/>
        <v>2.6310969924385659</v>
      </c>
      <c r="P5" s="13">
        <f t="shared" si="4"/>
        <v>3.2465963370760571</v>
      </c>
      <c r="Q5" s="13">
        <f t="shared" si="5"/>
        <v>0.38513691564386493</v>
      </c>
      <c r="R5" s="19">
        <v>28</v>
      </c>
      <c r="S5" s="15">
        <v>17</v>
      </c>
      <c r="T5" s="13">
        <f t="shared" si="6"/>
        <v>7.7695510786217259</v>
      </c>
      <c r="U5" s="13" t="s">
        <v>314</v>
      </c>
      <c r="V5" s="32">
        <v>3</v>
      </c>
      <c r="W5" s="17">
        <v>1.5669999999999999</v>
      </c>
      <c r="X5" s="32">
        <v>30</v>
      </c>
      <c r="Y5" s="17">
        <v>407.47</v>
      </c>
      <c r="Z5" s="17">
        <v>93.11</v>
      </c>
      <c r="AA5" s="13">
        <f t="shared" si="7"/>
        <v>0.35523680900048965</v>
      </c>
      <c r="AB5" s="15">
        <f t="shared" si="8"/>
        <v>6.2025510786217257</v>
      </c>
      <c r="AC5" s="13">
        <f t="shared" si="9"/>
        <v>4.4111419771193816</v>
      </c>
      <c r="AD5" s="13">
        <f t="shared" si="10"/>
        <v>3.8415176999346752</v>
      </c>
      <c r="AE5" s="13">
        <f t="shared" si="11"/>
        <v>0.39424983259039215</v>
      </c>
      <c r="AF5" s="13">
        <f t="shared" si="12"/>
        <v>1.3377528026887209</v>
      </c>
      <c r="AG5" s="14">
        <f t="shared" si="13"/>
        <v>0</v>
      </c>
      <c r="AH5" s="13">
        <f t="shared" si="14"/>
        <v>0.73799999999999999</v>
      </c>
      <c r="AI5" s="14">
        <f t="shared" si="15"/>
        <v>2</v>
      </c>
      <c r="AJ5" s="13">
        <f t="shared" si="16"/>
        <v>28.060000000000002</v>
      </c>
      <c r="AK5" s="13">
        <f t="shared" si="17"/>
        <v>0</v>
      </c>
      <c r="AL5" s="13">
        <f t="shared" si="18"/>
        <v>4.0159104764408926E-2</v>
      </c>
      <c r="AM5" s="13">
        <f t="shared" si="19"/>
        <v>0.59975280268872044</v>
      </c>
      <c r="AN5" s="13">
        <f t="shared" si="20"/>
        <v>1.7800449846808157</v>
      </c>
      <c r="AO5" s="13">
        <f t="shared" si="21"/>
        <v>0.59492136285861807</v>
      </c>
      <c r="AP5" s="13">
        <f t="shared" si="22"/>
        <v>9.1129169465272164E-3</v>
      </c>
      <c r="AQ5" s="13" t="s">
        <v>315</v>
      </c>
    </row>
    <row r="6" spans="1:43" ht="15" customHeight="1">
      <c r="A6" s="13" t="s">
        <v>204</v>
      </c>
      <c r="B6" s="13" t="s">
        <v>247</v>
      </c>
      <c r="C6" s="14">
        <v>3</v>
      </c>
      <c r="D6" s="14">
        <v>5</v>
      </c>
      <c r="E6" s="15">
        <v>180</v>
      </c>
      <c r="F6" s="13">
        <f t="shared" si="0"/>
        <v>6.7447274948966935</v>
      </c>
      <c r="G6" s="13" t="s">
        <v>248</v>
      </c>
      <c r="H6" s="21">
        <v>2</v>
      </c>
      <c r="I6" s="16">
        <v>0.67100000000000004</v>
      </c>
      <c r="J6" s="21">
        <v>16</v>
      </c>
      <c r="K6" s="16">
        <v>217.27</v>
      </c>
      <c r="L6" s="16">
        <v>70.83</v>
      </c>
      <c r="M6" s="13">
        <f t="shared" si="1"/>
        <v>0.57821281643710487</v>
      </c>
      <c r="N6" s="15">
        <f t="shared" si="2"/>
        <v>6.0737274948966933</v>
      </c>
      <c r="O6" s="13">
        <f t="shared" si="3"/>
        <v>1.160472374401248</v>
      </c>
      <c r="P6" s="13">
        <f t="shared" si="4"/>
        <v>4.0269079444348801</v>
      </c>
      <c r="Q6" s="13">
        <f t="shared" si="5"/>
        <v>0.63106291675052939</v>
      </c>
      <c r="R6" s="19">
        <v>42</v>
      </c>
      <c r="S6" s="20">
        <v>0.5</v>
      </c>
      <c r="T6" s="18">
        <f t="shared" si="6"/>
        <v>9.3010299956639813</v>
      </c>
      <c r="U6" s="18" t="s">
        <v>249</v>
      </c>
      <c r="V6" s="33">
        <v>3</v>
      </c>
      <c r="W6" s="17">
        <v>2.3759999999999999</v>
      </c>
      <c r="X6" s="32">
        <v>29</v>
      </c>
      <c r="Y6" s="17">
        <v>400.43</v>
      </c>
      <c r="Z6" s="17">
        <v>99.93</v>
      </c>
      <c r="AA6" s="13">
        <f t="shared" si="7"/>
        <v>0.43992266325960472</v>
      </c>
      <c r="AB6" s="15">
        <f t="shared" si="8"/>
        <v>6.9250299956639818</v>
      </c>
      <c r="AC6" s="13">
        <f t="shared" si="9"/>
        <v>5.4009492995769754</v>
      </c>
      <c r="AD6" s="13">
        <f t="shared" si="10"/>
        <v>4.6457403599926401</v>
      </c>
      <c r="AE6" s="13">
        <f t="shared" si="11"/>
        <v>0.43814796876067774</v>
      </c>
      <c r="AF6" s="13">
        <f t="shared" si="12"/>
        <v>2.5563025007672877</v>
      </c>
      <c r="AG6" s="14">
        <f t="shared" si="13"/>
        <v>1</v>
      </c>
      <c r="AH6" s="13">
        <f t="shared" si="14"/>
        <v>1.7049999999999998</v>
      </c>
      <c r="AI6" s="14">
        <f t="shared" si="15"/>
        <v>13</v>
      </c>
      <c r="AJ6" s="13">
        <f t="shared" si="16"/>
        <v>183.16</v>
      </c>
      <c r="AK6" s="13">
        <f t="shared" si="17"/>
        <v>29.100000000000009</v>
      </c>
      <c r="AL6" s="13">
        <f t="shared" si="18"/>
        <v>-0.13829015317750015</v>
      </c>
      <c r="AM6" s="13">
        <f t="shared" si="19"/>
        <v>0.85130250076728853</v>
      </c>
      <c r="AN6" s="13">
        <f t="shared" si="20"/>
        <v>4.2404769251757273</v>
      </c>
      <c r="AO6" s="13">
        <f t="shared" si="21"/>
        <v>0.61883241555776003</v>
      </c>
      <c r="AP6" s="13">
        <f t="shared" si="22"/>
        <v>-0.19291494798985165</v>
      </c>
      <c r="AQ6" s="13" t="s">
        <v>250</v>
      </c>
    </row>
    <row r="7" spans="1:43" ht="15" customHeight="1">
      <c r="A7" s="28" t="s">
        <v>283</v>
      </c>
      <c r="B7" s="34" t="s">
        <v>1266</v>
      </c>
      <c r="C7" s="14">
        <v>4</v>
      </c>
      <c r="D7" s="10">
        <v>1</v>
      </c>
      <c r="E7" s="28">
        <v>260</v>
      </c>
      <c r="F7" s="13">
        <f t="shared" si="0"/>
        <v>6.5850266520291818</v>
      </c>
      <c r="G7" s="28" t="s">
        <v>1267</v>
      </c>
      <c r="H7" s="25">
        <v>3</v>
      </c>
      <c r="I7" s="26">
        <v>5.8049999999999997</v>
      </c>
      <c r="J7" s="25">
        <v>23</v>
      </c>
      <c r="K7" s="26">
        <v>324.44</v>
      </c>
      <c r="L7" s="26">
        <v>41.99</v>
      </c>
      <c r="M7" s="13">
        <f t="shared" si="1"/>
        <v>0.39271093093360993</v>
      </c>
      <c r="N7" s="15">
        <f t="shared" si="2"/>
        <v>0.78002665202918209</v>
      </c>
      <c r="O7" s="13">
        <f t="shared" si="3"/>
        <v>14.781865088907772</v>
      </c>
      <c r="P7" s="13">
        <f t="shared" si="4"/>
        <v>3.5260013565156911</v>
      </c>
      <c r="Q7" s="13">
        <f t="shared" si="5"/>
        <v>0.15746245709912954</v>
      </c>
      <c r="R7" s="40">
        <v>10</v>
      </c>
      <c r="S7" s="28">
        <v>14</v>
      </c>
      <c r="T7" s="13">
        <f t="shared" si="6"/>
        <v>7.8538719643217618</v>
      </c>
      <c r="U7" s="28" t="s">
        <v>1268</v>
      </c>
      <c r="V7" s="27">
        <v>4</v>
      </c>
      <c r="W7" s="27">
        <v>4.5039999999999996</v>
      </c>
      <c r="X7" s="27">
        <v>27</v>
      </c>
      <c r="Y7" s="27">
        <v>359.42</v>
      </c>
      <c r="Z7" s="27">
        <v>64.22</v>
      </c>
      <c r="AA7" s="13">
        <f t="shared" si="7"/>
        <v>0.3989912225117469</v>
      </c>
      <c r="AB7" s="15">
        <f t="shared" si="8"/>
        <v>3.3498719643217623</v>
      </c>
      <c r="AC7" s="13">
        <f t="shared" si="9"/>
        <v>11.288468883215582</v>
      </c>
      <c r="AD7" s="13">
        <f t="shared" si="10"/>
        <v>4.007910147133309</v>
      </c>
      <c r="AE7" s="13">
        <f t="shared" si="11"/>
        <v>0.28097498485632649</v>
      </c>
      <c r="AF7" s="13">
        <f t="shared" si="12"/>
        <v>1.26884531229258</v>
      </c>
      <c r="AG7" s="14">
        <f t="shared" si="13"/>
        <v>1</v>
      </c>
      <c r="AH7" s="13">
        <f t="shared" si="14"/>
        <v>-1.3010000000000002</v>
      </c>
      <c r="AI7" s="14">
        <f t="shared" si="15"/>
        <v>4</v>
      </c>
      <c r="AJ7" s="13">
        <f t="shared" si="16"/>
        <v>34.980000000000018</v>
      </c>
      <c r="AK7" s="13">
        <f t="shared" si="17"/>
        <v>22.229999999999997</v>
      </c>
      <c r="AL7" s="13">
        <f t="shared" si="18"/>
        <v>6.2802915781369761E-3</v>
      </c>
      <c r="AM7" s="13">
        <f t="shared" si="19"/>
        <v>2.5698453122925802</v>
      </c>
      <c r="AN7" s="13">
        <f t="shared" si="20"/>
        <v>-3.4933962056921892</v>
      </c>
      <c r="AO7" s="13">
        <f t="shared" si="21"/>
        <v>0.48190879061761782</v>
      </c>
      <c r="AP7" s="13">
        <f t="shared" si="22"/>
        <v>0.12351252775719695</v>
      </c>
      <c r="AQ7" s="28" t="s">
        <v>1269</v>
      </c>
    </row>
    <row r="8" spans="1:43" ht="15" customHeight="1">
      <c r="A8" s="13" t="s">
        <v>332</v>
      </c>
      <c r="B8" s="13" t="s">
        <v>333</v>
      </c>
      <c r="C8" s="14">
        <v>5</v>
      </c>
      <c r="D8" s="14">
        <v>1</v>
      </c>
      <c r="E8" s="15">
        <v>38000</v>
      </c>
      <c r="F8" s="13">
        <f t="shared" si="0"/>
        <v>4.4202164033831899</v>
      </c>
      <c r="G8" s="13" t="s">
        <v>334</v>
      </c>
      <c r="H8" s="21">
        <v>2</v>
      </c>
      <c r="I8" s="16">
        <v>2.9849999999999999</v>
      </c>
      <c r="J8" s="21">
        <v>22</v>
      </c>
      <c r="K8" s="16">
        <v>290.36</v>
      </c>
      <c r="L8" s="16">
        <v>53.98</v>
      </c>
      <c r="M8" s="13">
        <f t="shared" si="1"/>
        <v>0.27559043472865041</v>
      </c>
      <c r="N8" s="15">
        <f t="shared" si="2"/>
        <v>1.43521640338319</v>
      </c>
      <c r="O8" s="13">
        <f t="shared" si="3"/>
        <v>10.831290291112847</v>
      </c>
      <c r="P8" s="13">
        <f t="shared" si="4"/>
        <v>2.3986120794040757</v>
      </c>
      <c r="Q8" s="13">
        <f t="shared" si="5"/>
        <v>0.20037483966522593</v>
      </c>
      <c r="R8" s="19" t="s">
        <v>335</v>
      </c>
      <c r="S8" s="15">
        <v>40</v>
      </c>
      <c r="T8" s="13">
        <f t="shared" si="6"/>
        <v>7.3979400086720375</v>
      </c>
      <c r="U8" s="13" t="s">
        <v>336</v>
      </c>
      <c r="V8" s="32">
        <v>2</v>
      </c>
      <c r="W8" s="17">
        <v>2.68</v>
      </c>
      <c r="X8" s="32">
        <v>29</v>
      </c>
      <c r="Y8" s="17">
        <v>394.47</v>
      </c>
      <c r="Z8" s="17">
        <v>100.93</v>
      </c>
      <c r="AA8" s="13">
        <f t="shared" si="7"/>
        <v>0.34990979200873473</v>
      </c>
      <c r="AB8" s="15">
        <f t="shared" si="8"/>
        <v>4.7179400086720378</v>
      </c>
      <c r="AC8" s="13">
        <f t="shared" si="9"/>
        <v>7.6591168958572613</v>
      </c>
      <c r="AD8" s="13">
        <f t="shared" si="10"/>
        <v>3.695172308348035</v>
      </c>
      <c r="AE8" s="13">
        <f t="shared" si="11"/>
        <v>0.33388199351312731</v>
      </c>
      <c r="AF8" s="13">
        <f t="shared" si="12"/>
        <v>2.9777236052888476</v>
      </c>
      <c r="AG8" s="14">
        <f t="shared" si="13"/>
        <v>0</v>
      </c>
      <c r="AH8" s="13">
        <f t="shared" si="14"/>
        <v>-0.30499999999999972</v>
      </c>
      <c r="AI8" s="14">
        <f t="shared" si="15"/>
        <v>7</v>
      </c>
      <c r="AJ8" s="13">
        <f t="shared" si="16"/>
        <v>104.11000000000001</v>
      </c>
      <c r="AK8" s="13">
        <f t="shared" si="17"/>
        <v>46.95000000000001</v>
      </c>
      <c r="AL8" s="13">
        <f t="shared" si="18"/>
        <v>7.4319357280084319E-2</v>
      </c>
      <c r="AM8" s="13">
        <f t="shared" si="19"/>
        <v>3.2827236052888478</v>
      </c>
      <c r="AN8" s="13">
        <f t="shared" si="20"/>
        <v>-3.1721733952555855</v>
      </c>
      <c r="AO8" s="13">
        <f t="shared" si="21"/>
        <v>1.2965602289439593</v>
      </c>
      <c r="AP8" s="13">
        <f t="shared" si="22"/>
        <v>0.13350715384790138</v>
      </c>
      <c r="AQ8" s="13" t="s">
        <v>337</v>
      </c>
    </row>
    <row r="9" spans="1:43" ht="15" customHeight="1">
      <c r="A9" s="28" t="s">
        <v>251</v>
      </c>
      <c r="B9" s="34" t="s">
        <v>217</v>
      </c>
      <c r="C9" s="14">
        <v>6</v>
      </c>
      <c r="D9" s="10">
        <v>4</v>
      </c>
      <c r="E9" s="28">
        <v>160</v>
      </c>
      <c r="F9" s="13">
        <f t="shared" si="0"/>
        <v>6.795880017344075</v>
      </c>
      <c r="G9" s="28" t="s">
        <v>1393</v>
      </c>
      <c r="H9" s="25">
        <v>3</v>
      </c>
      <c r="I9" s="26">
        <v>6.6509999999999998</v>
      </c>
      <c r="J9" s="25">
        <v>30</v>
      </c>
      <c r="K9" s="26">
        <v>420.93</v>
      </c>
      <c r="L9" s="26">
        <v>58.2</v>
      </c>
      <c r="M9" s="13">
        <f t="shared" si="1"/>
        <v>0.31071894724447285</v>
      </c>
      <c r="N9" s="15">
        <f t="shared" si="2"/>
        <v>0.14488001734407518</v>
      </c>
      <c r="O9" s="13">
        <f t="shared" si="3"/>
        <v>21.405196107230019</v>
      </c>
      <c r="P9" s="13">
        <f t="shared" si="4"/>
        <v>3.3601031911731472</v>
      </c>
      <c r="Q9" s="13">
        <f t="shared" si="5"/>
        <v>0.11761618745871277</v>
      </c>
      <c r="R9" s="40" t="s">
        <v>1270</v>
      </c>
      <c r="S9" s="28">
        <v>15</v>
      </c>
      <c r="T9" s="13">
        <f t="shared" si="6"/>
        <v>7.8239087409443187</v>
      </c>
      <c r="U9" s="28" t="s">
        <v>1271</v>
      </c>
      <c r="V9" s="27">
        <v>3</v>
      </c>
      <c r="W9" s="27">
        <v>2.2709999999999999</v>
      </c>
      <c r="X9" s="27">
        <v>34</v>
      </c>
      <c r="Y9" s="27">
        <v>500.01</v>
      </c>
      <c r="Z9" s="27">
        <v>97.39</v>
      </c>
      <c r="AA9" s="13">
        <f t="shared" si="7"/>
        <v>0.31563717512565853</v>
      </c>
      <c r="AB9" s="15">
        <f t="shared" si="8"/>
        <v>5.5529087409443187</v>
      </c>
      <c r="AC9" s="13">
        <f t="shared" si="9"/>
        <v>7.1949699812637427</v>
      </c>
      <c r="AD9" s="13">
        <f t="shared" si="10"/>
        <v>3.7258330417216108</v>
      </c>
      <c r="AE9" s="13">
        <f t="shared" si="11"/>
        <v>0.33474955809099166</v>
      </c>
      <c r="AF9" s="13">
        <f t="shared" si="12"/>
        <v>1.0280287236002437</v>
      </c>
      <c r="AG9" s="14">
        <f t="shared" si="13"/>
        <v>0</v>
      </c>
      <c r="AH9" s="13">
        <f t="shared" si="14"/>
        <v>-4.38</v>
      </c>
      <c r="AI9" s="14">
        <f t="shared" si="15"/>
        <v>4</v>
      </c>
      <c r="AJ9" s="13">
        <f t="shared" si="16"/>
        <v>79.079999999999984</v>
      </c>
      <c r="AK9" s="13">
        <f t="shared" si="17"/>
        <v>39.19</v>
      </c>
      <c r="AL9" s="13">
        <f t="shared" si="18"/>
        <v>4.9182278811856772E-3</v>
      </c>
      <c r="AM9" s="13">
        <f t="shared" si="19"/>
        <v>5.4080287236002436</v>
      </c>
      <c r="AN9" s="13">
        <f t="shared" si="20"/>
        <v>-14.210226125966276</v>
      </c>
      <c r="AO9" s="13">
        <f t="shared" si="21"/>
        <v>0.36572985054846363</v>
      </c>
      <c r="AP9" s="13">
        <f t="shared" si="22"/>
        <v>0.21713337063227889</v>
      </c>
      <c r="AQ9" s="44" t="s">
        <v>1272</v>
      </c>
    </row>
    <row r="10" spans="1:43" ht="15" customHeight="1">
      <c r="A10" s="13" t="s">
        <v>204</v>
      </c>
      <c r="B10" s="18" t="s">
        <v>217</v>
      </c>
      <c r="C10" s="19">
        <v>6</v>
      </c>
      <c r="D10" s="19" t="s">
        <v>218</v>
      </c>
      <c r="E10" s="20">
        <v>1</v>
      </c>
      <c r="F10" s="18">
        <f t="shared" si="0"/>
        <v>9</v>
      </c>
      <c r="G10" s="18" t="s">
        <v>219</v>
      </c>
      <c r="H10" s="16">
        <v>3</v>
      </c>
      <c r="I10" s="16">
        <v>5.766</v>
      </c>
      <c r="J10" s="16">
        <v>30</v>
      </c>
      <c r="K10" s="16">
        <v>452.28</v>
      </c>
      <c r="L10" s="16">
        <v>47.36</v>
      </c>
      <c r="M10" s="13">
        <f t="shared" si="1"/>
        <v>0.41149498196896589</v>
      </c>
      <c r="N10" s="15">
        <f t="shared" si="2"/>
        <v>3.234</v>
      </c>
      <c r="O10" s="13">
        <f t="shared" si="3"/>
        <v>14.012321541347156</v>
      </c>
      <c r="P10" s="13">
        <f t="shared" si="4"/>
        <v>4.4498914994642451</v>
      </c>
      <c r="Q10" s="13">
        <f t="shared" si="5"/>
        <v>0.25868600000000003</v>
      </c>
      <c r="R10" s="19" t="s">
        <v>220</v>
      </c>
      <c r="S10" s="15">
        <v>0.54</v>
      </c>
      <c r="T10" s="13">
        <f t="shared" si="6"/>
        <v>9.2676062401770309</v>
      </c>
      <c r="U10" s="15" t="s">
        <v>221</v>
      </c>
      <c r="V10" s="17">
        <v>3</v>
      </c>
      <c r="W10" s="17">
        <v>4.2779999999999996</v>
      </c>
      <c r="X10" s="17">
        <v>32</v>
      </c>
      <c r="Y10" s="17">
        <v>494.39</v>
      </c>
      <c r="Z10" s="17">
        <v>90.29</v>
      </c>
      <c r="AA10" s="13">
        <f t="shared" si="7"/>
        <v>0.39724723569761705</v>
      </c>
      <c r="AB10" s="15">
        <f t="shared" si="8"/>
        <v>4.9896062401770314</v>
      </c>
      <c r="AC10" s="13">
        <f t="shared" si="9"/>
        <v>10.769112068174076</v>
      </c>
      <c r="AD10" s="13">
        <f t="shared" si="10"/>
        <v>4.4943394267103329</v>
      </c>
      <c r="AE10" s="13">
        <f t="shared" si="11"/>
        <v>0.32461751715757919</v>
      </c>
      <c r="AF10" s="13">
        <f t="shared" si="12"/>
        <v>0.26760624017703094</v>
      </c>
      <c r="AG10" s="14">
        <f t="shared" si="13"/>
        <v>0</v>
      </c>
      <c r="AH10" s="13">
        <f t="shared" si="14"/>
        <v>-1.4880000000000004</v>
      </c>
      <c r="AI10" s="14">
        <f t="shared" si="15"/>
        <v>2</v>
      </c>
      <c r="AJ10" s="13">
        <f t="shared" si="16"/>
        <v>42.110000000000014</v>
      </c>
      <c r="AK10" s="13">
        <f t="shared" si="17"/>
        <v>42.930000000000007</v>
      </c>
      <c r="AL10" s="13">
        <f t="shared" si="18"/>
        <v>-1.4247746271348838E-2</v>
      </c>
      <c r="AM10" s="13">
        <f t="shared" si="19"/>
        <v>1.7556062401770314</v>
      </c>
      <c r="AN10" s="13">
        <f t="shared" si="20"/>
        <v>-3.2432094731730796</v>
      </c>
      <c r="AO10" s="13">
        <f t="shared" si="21"/>
        <v>4.4447927246087815E-2</v>
      </c>
      <c r="AP10" s="13">
        <f t="shared" si="22"/>
        <v>6.5931517157579167E-2</v>
      </c>
      <c r="AQ10" s="13" t="s">
        <v>222</v>
      </c>
    </row>
    <row r="11" spans="1:43" ht="15" customHeight="1">
      <c r="A11" s="13" t="s">
        <v>204</v>
      </c>
      <c r="B11" s="13" t="s">
        <v>217</v>
      </c>
      <c r="C11" s="14">
        <v>6</v>
      </c>
      <c r="D11" s="14" t="s">
        <v>278</v>
      </c>
      <c r="E11" s="15">
        <v>7.4</v>
      </c>
      <c r="F11" s="13">
        <f t="shared" si="0"/>
        <v>8.1307682802690238</v>
      </c>
      <c r="G11" s="13" t="s">
        <v>279</v>
      </c>
      <c r="H11" s="21">
        <v>4</v>
      </c>
      <c r="I11" s="16">
        <v>7.8230000000000004</v>
      </c>
      <c r="J11" s="21">
        <v>31</v>
      </c>
      <c r="K11" s="16">
        <v>473.78</v>
      </c>
      <c r="L11" s="16">
        <v>58.87</v>
      </c>
      <c r="M11" s="13">
        <f t="shared" si="1"/>
        <v>0.359760252353026</v>
      </c>
      <c r="N11" s="15">
        <f t="shared" si="2"/>
        <v>0.30776828026902336</v>
      </c>
      <c r="O11" s="13">
        <f t="shared" si="3"/>
        <v>21.745037004041894</v>
      </c>
      <c r="P11" s="13">
        <f t="shared" si="4"/>
        <v>3.9807633925136239</v>
      </c>
      <c r="Q11" s="13">
        <f t="shared" si="5"/>
        <v>0.12460137238608265</v>
      </c>
      <c r="R11" s="19" t="s">
        <v>280</v>
      </c>
      <c r="S11" s="15">
        <v>0.7</v>
      </c>
      <c r="T11" s="13">
        <f t="shared" si="6"/>
        <v>9.1549019599857431</v>
      </c>
      <c r="U11" s="13" t="s">
        <v>281</v>
      </c>
      <c r="V11" s="32">
        <v>4</v>
      </c>
      <c r="W11" s="17">
        <v>4.0880000000000001</v>
      </c>
      <c r="X11" s="32">
        <v>35</v>
      </c>
      <c r="Y11" s="17">
        <v>510.42</v>
      </c>
      <c r="Z11" s="17">
        <v>101.96</v>
      </c>
      <c r="AA11" s="13">
        <f t="shared" si="7"/>
        <v>0.3587805920906651</v>
      </c>
      <c r="AB11" s="15">
        <f t="shared" si="8"/>
        <v>5.066901959985743</v>
      </c>
      <c r="AC11" s="13">
        <f t="shared" si="9"/>
        <v>11.394150325073738</v>
      </c>
      <c r="AD11" s="13">
        <f t="shared" si="10"/>
        <v>4.3219185031235279</v>
      </c>
      <c r="AE11" s="13">
        <f t="shared" si="11"/>
        <v>0.30933301957658482</v>
      </c>
      <c r="AF11" s="13">
        <f t="shared" si="12"/>
        <v>1.0241336797167193</v>
      </c>
      <c r="AG11" s="14">
        <f t="shared" si="13"/>
        <v>0</v>
      </c>
      <c r="AH11" s="13">
        <f t="shared" si="14"/>
        <v>-3.7350000000000003</v>
      </c>
      <c r="AI11" s="14">
        <f t="shared" si="15"/>
        <v>4</v>
      </c>
      <c r="AJ11" s="13">
        <f t="shared" si="16"/>
        <v>36.640000000000043</v>
      </c>
      <c r="AK11" s="13">
        <f t="shared" si="17"/>
        <v>43.089999999999996</v>
      </c>
      <c r="AL11" s="13">
        <f t="shared" si="18"/>
        <v>-9.7966026236090409E-4</v>
      </c>
      <c r="AM11" s="13">
        <f t="shared" si="19"/>
        <v>4.7591336797167196</v>
      </c>
      <c r="AN11" s="13">
        <f t="shared" si="20"/>
        <v>-10.350886678968156</v>
      </c>
      <c r="AO11" s="13">
        <f t="shared" si="21"/>
        <v>0.341155110609904</v>
      </c>
      <c r="AP11" s="13">
        <f t="shared" si="22"/>
        <v>0.18473164719050217</v>
      </c>
      <c r="AQ11" s="13" t="s">
        <v>282</v>
      </c>
    </row>
    <row r="12" spans="1:43" ht="15" customHeight="1">
      <c r="A12" s="13" t="s">
        <v>204</v>
      </c>
      <c r="B12" s="18" t="s">
        <v>228</v>
      </c>
      <c r="C12" s="19">
        <v>7</v>
      </c>
      <c r="D12" s="19" t="s">
        <v>229</v>
      </c>
      <c r="E12" s="20">
        <v>7.9</v>
      </c>
      <c r="F12" s="18">
        <f t="shared" si="0"/>
        <v>8.1023729087095582</v>
      </c>
      <c r="G12" s="18" t="s">
        <v>230</v>
      </c>
      <c r="H12" s="21">
        <v>2</v>
      </c>
      <c r="I12" s="16">
        <v>3.5739999999999998</v>
      </c>
      <c r="J12" s="21">
        <v>26</v>
      </c>
      <c r="K12" s="16">
        <v>373.51</v>
      </c>
      <c r="L12" s="16">
        <v>55.2</v>
      </c>
      <c r="M12" s="13">
        <f t="shared" si="1"/>
        <v>0.42744689666349711</v>
      </c>
      <c r="N12" s="15">
        <f t="shared" si="2"/>
        <v>4.5283729087095583</v>
      </c>
      <c r="O12" s="13">
        <f t="shared" si="3"/>
        <v>8.3612725414487965</v>
      </c>
      <c r="P12" s="13">
        <f t="shared" si="4"/>
        <v>4.1818024426226819</v>
      </c>
      <c r="Q12" s="13">
        <f t="shared" si="5"/>
        <v>0.34961041865123443</v>
      </c>
      <c r="R12" s="19" t="s">
        <v>231</v>
      </c>
      <c r="S12" s="20">
        <v>5.0999999999999996</v>
      </c>
      <c r="T12" s="18">
        <f t="shared" si="6"/>
        <v>8.2924298239020633</v>
      </c>
      <c r="U12" s="18" t="s">
        <v>232</v>
      </c>
      <c r="V12" s="35">
        <v>2</v>
      </c>
      <c r="W12" s="17">
        <v>2.367</v>
      </c>
      <c r="X12" s="17">
        <v>27</v>
      </c>
      <c r="Y12" s="17">
        <v>392.52</v>
      </c>
      <c r="Z12" s="17">
        <v>81.23</v>
      </c>
      <c r="AA12" s="13">
        <f t="shared" si="7"/>
        <v>0.4212707729463574</v>
      </c>
      <c r="AB12" s="15">
        <f t="shared" si="8"/>
        <v>5.9254298239020633</v>
      </c>
      <c r="AC12" s="13">
        <f t="shared" si="9"/>
        <v>5.618714024344154</v>
      </c>
      <c r="AD12" s="13">
        <f t="shared" si="10"/>
        <v>4.2317106500574422</v>
      </c>
      <c r="AE12" s="13">
        <f t="shared" si="11"/>
        <v>0.41166069847206765</v>
      </c>
      <c r="AF12" s="13">
        <f t="shared" si="12"/>
        <v>0.19005691519250512</v>
      </c>
      <c r="AG12" s="14">
        <f t="shared" si="13"/>
        <v>0</v>
      </c>
      <c r="AH12" s="13">
        <f t="shared" si="14"/>
        <v>-1.2069999999999999</v>
      </c>
      <c r="AI12" s="14">
        <f t="shared" si="15"/>
        <v>1</v>
      </c>
      <c r="AJ12" s="13">
        <f t="shared" si="16"/>
        <v>19.009999999999991</v>
      </c>
      <c r="AK12" s="13">
        <f t="shared" si="17"/>
        <v>26.03</v>
      </c>
      <c r="AL12" s="13">
        <f t="shared" si="18"/>
        <v>-6.1761237171397143E-3</v>
      </c>
      <c r="AM12" s="13">
        <f t="shared" si="19"/>
        <v>1.397056915192505</v>
      </c>
      <c r="AN12" s="13">
        <f t="shared" si="20"/>
        <v>-2.7425585171046425</v>
      </c>
      <c r="AO12" s="13">
        <f t="shared" si="21"/>
        <v>4.9908207434760321E-2</v>
      </c>
      <c r="AP12" s="13">
        <f t="shared" si="22"/>
        <v>6.2050279820833221E-2</v>
      </c>
      <c r="AQ12" s="13" t="s">
        <v>233</v>
      </c>
    </row>
    <row r="13" spans="1:43" ht="15" customHeight="1">
      <c r="A13" s="23" t="s">
        <v>251</v>
      </c>
      <c r="B13" s="23" t="s">
        <v>360</v>
      </c>
      <c r="C13" s="24">
        <v>8</v>
      </c>
      <c r="D13" s="24">
        <v>1</v>
      </c>
      <c r="E13" s="23">
        <v>19</v>
      </c>
      <c r="F13" s="23">
        <v>7.72</v>
      </c>
      <c r="G13" s="23" t="s">
        <v>361</v>
      </c>
      <c r="H13" s="25">
        <v>3</v>
      </c>
      <c r="I13" s="26">
        <v>6.4930000000000003</v>
      </c>
      <c r="J13" s="25">
        <v>34</v>
      </c>
      <c r="K13" s="26">
        <v>475.02</v>
      </c>
      <c r="L13" s="26">
        <v>32.78</v>
      </c>
      <c r="M13" s="13">
        <f t="shared" si="1"/>
        <v>0.31149550468175091</v>
      </c>
      <c r="N13" s="15">
        <f t="shared" si="2"/>
        <v>1.2269999999999994</v>
      </c>
      <c r="O13" s="13">
        <f t="shared" si="3"/>
        <v>20.844602578241943</v>
      </c>
      <c r="P13" s="13">
        <f t="shared" si="4"/>
        <v>3.6769440837536855</v>
      </c>
      <c r="Q13" s="13">
        <f t="shared" si="5"/>
        <v>0.16044088235294116</v>
      </c>
      <c r="R13" s="41">
        <v>30</v>
      </c>
      <c r="S13" s="23">
        <v>2.63</v>
      </c>
      <c r="T13" s="23">
        <v>8.58</v>
      </c>
      <c r="U13" s="23" t="s">
        <v>362</v>
      </c>
      <c r="V13" s="36">
        <v>2</v>
      </c>
      <c r="W13" s="27">
        <v>4.1769999999999996</v>
      </c>
      <c r="X13" s="36">
        <v>34</v>
      </c>
      <c r="Y13" s="27">
        <v>470.55</v>
      </c>
      <c r="Z13" s="27">
        <v>71.69</v>
      </c>
      <c r="AA13" s="13">
        <f t="shared" si="7"/>
        <v>0.3461416818204055</v>
      </c>
      <c r="AB13" s="15">
        <f t="shared" si="8"/>
        <v>4.4030000000000005</v>
      </c>
      <c r="AC13" s="13">
        <f t="shared" si="9"/>
        <v>12.067312951253362</v>
      </c>
      <c r="AD13" s="13">
        <f t="shared" si="10"/>
        <v>4.0859132474814652</v>
      </c>
      <c r="AE13" s="13">
        <f t="shared" si="11"/>
        <v>0.28841500000000003</v>
      </c>
      <c r="AF13" s="13">
        <f t="shared" si="12"/>
        <v>0.86000000000000032</v>
      </c>
      <c r="AG13" s="14">
        <f t="shared" si="13"/>
        <v>-1</v>
      </c>
      <c r="AH13" s="13">
        <f t="shared" si="14"/>
        <v>-2.3160000000000007</v>
      </c>
      <c r="AI13" s="14">
        <f t="shared" si="15"/>
        <v>0</v>
      </c>
      <c r="AJ13" s="13">
        <f t="shared" si="16"/>
        <v>-4.4699999999999704</v>
      </c>
      <c r="AK13" s="13">
        <f t="shared" si="17"/>
        <v>38.909999999999997</v>
      </c>
      <c r="AL13" s="13">
        <f t="shared" si="18"/>
        <v>3.4646177138654588E-2</v>
      </c>
      <c r="AM13" s="13">
        <f t="shared" si="19"/>
        <v>3.176000000000001</v>
      </c>
      <c r="AN13" s="13">
        <f t="shared" si="20"/>
        <v>-8.7772896269885816</v>
      </c>
      <c r="AO13" s="13">
        <f t="shared" si="21"/>
        <v>0.40896916372777969</v>
      </c>
      <c r="AP13" s="13">
        <f t="shared" si="22"/>
        <v>0.12797411764705888</v>
      </c>
      <c r="AQ13" s="23" t="s">
        <v>363</v>
      </c>
    </row>
    <row r="14" spans="1:43" ht="15" customHeight="1">
      <c r="A14" s="13" t="s">
        <v>204</v>
      </c>
      <c r="B14" s="13" t="s">
        <v>256</v>
      </c>
      <c r="C14" s="14">
        <v>9</v>
      </c>
      <c r="D14" s="14">
        <v>4</v>
      </c>
      <c r="E14" s="15">
        <v>1000</v>
      </c>
      <c r="F14" s="13">
        <f>-LOG(E14/1000000000)</f>
        <v>6</v>
      </c>
      <c r="G14" s="13" t="s">
        <v>257</v>
      </c>
      <c r="H14" s="21">
        <v>3</v>
      </c>
      <c r="I14" s="16">
        <v>6.476</v>
      </c>
      <c r="J14" s="21">
        <v>25</v>
      </c>
      <c r="K14" s="16">
        <v>377.24</v>
      </c>
      <c r="L14" s="16">
        <v>48.14</v>
      </c>
      <c r="M14" s="13">
        <f t="shared" si="1"/>
        <v>0.32919598557517271</v>
      </c>
      <c r="N14" s="15">
        <f t="shared" si="2"/>
        <v>-0.47599999999999998</v>
      </c>
      <c r="O14" s="13">
        <f t="shared" si="3"/>
        <v>19.672171848283945</v>
      </c>
      <c r="P14" s="13">
        <f t="shared" si="4"/>
        <v>3.1333761727481653</v>
      </c>
      <c r="Q14" s="13">
        <f t="shared" si="5"/>
        <v>8.4915199999999996E-2</v>
      </c>
      <c r="R14" s="19">
        <v>3</v>
      </c>
      <c r="S14" s="15">
        <v>8</v>
      </c>
      <c r="T14" s="13">
        <f>-LOG(S14/1000000000)</f>
        <v>8.0969100130080562</v>
      </c>
      <c r="U14" s="13" t="s">
        <v>258</v>
      </c>
      <c r="V14" s="32">
        <v>3</v>
      </c>
      <c r="W14" s="17">
        <v>4.2880000000000003</v>
      </c>
      <c r="X14" s="32">
        <v>30</v>
      </c>
      <c r="Y14" s="17">
        <v>450.34</v>
      </c>
      <c r="Z14" s="17">
        <v>77.989999999999995</v>
      </c>
      <c r="AA14" s="13">
        <f t="shared" si="7"/>
        <v>0.37020420442301</v>
      </c>
      <c r="AB14" s="15">
        <f t="shared" si="8"/>
        <v>3.808910013008056</v>
      </c>
      <c r="AC14" s="13">
        <f t="shared" si="9"/>
        <v>11.58279659919897</v>
      </c>
      <c r="AD14" s="13">
        <f t="shared" si="10"/>
        <v>4.0033745598679422</v>
      </c>
      <c r="AE14" s="13">
        <f t="shared" si="11"/>
        <v>0.2849402239273679</v>
      </c>
      <c r="AF14" s="13">
        <f t="shared" si="12"/>
        <v>2.0969100130080562</v>
      </c>
      <c r="AG14" s="14">
        <f t="shared" si="13"/>
        <v>0</v>
      </c>
      <c r="AH14" s="13">
        <f t="shared" si="14"/>
        <v>-2.1879999999999997</v>
      </c>
      <c r="AI14" s="14">
        <f t="shared" si="15"/>
        <v>5</v>
      </c>
      <c r="AJ14" s="13">
        <f t="shared" si="16"/>
        <v>73.099999999999966</v>
      </c>
      <c r="AK14" s="13">
        <f t="shared" si="17"/>
        <v>29.849999999999994</v>
      </c>
      <c r="AL14" s="13">
        <f t="shared" si="18"/>
        <v>4.1008218847837286E-2</v>
      </c>
      <c r="AM14" s="13">
        <f t="shared" si="19"/>
        <v>4.284910013008056</v>
      </c>
      <c r="AN14" s="13">
        <f t="shared" si="20"/>
        <v>-8.0893752490849753</v>
      </c>
      <c r="AO14" s="13">
        <f t="shared" si="21"/>
        <v>0.86999838711977695</v>
      </c>
      <c r="AP14" s="13">
        <f t="shared" si="22"/>
        <v>0.2000250239273679</v>
      </c>
      <c r="AQ14" s="13" t="s">
        <v>259</v>
      </c>
    </row>
    <row r="15" spans="1:43" ht="15" customHeight="1">
      <c r="A15" s="13" t="s">
        <v>251</v>
      </c>
      <c r="B15" s="13" t="s">
        <v>343</v>
      </c>
      <c r="C15" s="14">
        <v>10</v>
      </c>
      <c r="D15" s="14">
        <v>1</v>
      </c>
      <c r="E15" s="15">
        <v>520</v>
      </c>
      <c r="F15" s="13">
        <f>-LOG(E15/1000000000)</f>
        <v>6.2839966563652006</v>
      </c>
      <c r="G15" s="13" t="s">
        <v>344</v>
      </c>
      <c r="H15" s="21">
        <v>3</v>
      </c>
      <c r="I15" s="16">
        <v>2.5649999999999999</v>
      </c>
      <c r="J15" s="21">
        <v>28</v>
      </c>
      <c r="K15" s="16">
        <v>383.38</v>
      </c>
      <c r="L15" s="16">
        <v>92.52</v>
      </c>
      <c r="M15" s="13">
        <f t="shared" si="1"/>
        <v>0.30783727271476674</v>
      </c>
      <c r="N15" s="15">
        <f t="shared" si="2"/>
        <v>3.7189966563652006</v>
      </c>
      <c r="O15" s="13">
        <f t="shared" si="3"/>
        <v>8.3323243393487836</v>
      </c>
      <c r="P15" s="13">
        <f t="shared" si="4"/>
        <v>3.1719901109295856</v>
      </c>
      <c r="Q15" s="13">
        <f t="shared" si="5"/>
        <v>0.29296519354358302</v>
      </c>
      <c r="R15" s="19">
        <v>53</v>
      </c>
      <c r="S15" s="15">
        <v>0.5</v>
      </c>
      <c r="T15" s="13">
        <f>-LOG(S15/1000000000)</f>
        <v>9.3010299956639813</v>
      </c>
      <c r="U15" s="13" t="s">
        <v>345</v>
      </c>
      <c r="V15" s="32">
        <v>3</v>
      </c>
      <c r="W15" s="17">
        <v>4.9089999999999998</v>
      </c>
      <c r="X15" s="32">
        <v>33</v>
      </c>
      <c r="Y15" s="17">
        <v>456.44</v>
      </c>
      <c r="Z15" s="17">
        <v>117.35</v>
      </c>
      <c r="AA15" s="13">
        <f t="shared" si="7"/>
        <v>0.38659870407662233</v>
      </c>
      <c r="AB15" s="15">
        <f t="shared" si="8"/>
        <v>4.3920299956639814</v>
      </c>
      <c r="AC15" s="13">
        <f t="shared" si="9"/>
        <v>12.697921509398167</v>
      </c>
      <c r="AD15" s="13">
        <f t="shared" si="10"/>
        <v>4.4691008162256205</v>
      </c>
      <c r="AE15" s="13">
        <f t="shared" si="11"/>
        <v>0.29333579072908045</v>
      </c>
      <c r="AF15" s="13">
        <f t="shared" si="12"/>
        <v>3.0170333392987807</v>
      </c>
      <c r="AG15" s="14">
        <f t="shared" si="13"/>
        <v>0</v>
      </c>
      <c r="AH15" s="13">
        <f t="shared" si="14"/>
        <v>2.3439999999999999</v>
      </c>
      <c r="AI15" s="14">
        <f t="shared" si="15"/>
        <v>5</v>
      </c>
      <c r="AJ15" s="13">
        <f t="shared" si="16"/>
        <v>73.06</v>
      </c>
      <c r="AK15" s="13">
        <f t="shared" si="17"/>
        <v>24.83</v>
      </c>
      <c r="AL15" s="13">
        <f t="shared" si="18"/>
        <v>7.8761431361855594E-2</v>
      </c>
      <c r="AM15" s="13">
        <f t="shared" si="19"/>
        <v>0.67303333929878084</v>
      </c>
      <c r="AN15" s="13">
        <f t="shared" si="20"/>
        <v>4.3655971700493836</v>
      </c>
      <c r="AO15" s="13">
        <f t="shared" si="21"/>
        <v>1.2971107052960349</v>
      </c>
      <c r="AP15" s="13">
        <f t="shared" si="22"/>
        <v>3.7059718549742326E-4</v>
      </c>
      <c r="AQ15" s="13" t="s">
        <v>346</v>
      </c>
    </row>
    <row r="16" spans="1:43">
      <c r="A16" s="13" t="s">
        <v>300</v>
      </c>
      <c r="B16" s="13" t="s">
        <v>301</v>
      </c>
      <c r="C16" s="14">
        <v>11</v>
      </c>
      <c r="D16" s="14">
        <v>1</v>
      </c>
      <c r="E16" s="15">
        <v>565</v>
      </c>
      <c r="F16" s="13">
        <f>-LOG(E16/1000000000)</f>
        <v>6.2479515521805613</v>
      </c>
      <c r="G16" s="13" t="s">
        <v>302</v>
      </c>
      <c r="H16" s="21">
        <v>2</v>
      </c>
      <c r="I16" s="16">
        <v>2.9039999999999999</v>
      </c>
      <c r="J16" s="21">
        <v>20</v>
      </c>
      <c r="K16" s="16">
        <v>262.31</v>
      </c>
      <c r="L16" s="16">
        <v>52.89</v>
      </c>
      <c r="M16" s="13">
        <f t="shared" si="1"/>
        <v>0.42850011855125214</v>
      </c>
      <c r="N16" s="15">
        <f t="shared" si="2"/>
        <v>3.3439515521805614</v>
      </c>
      <c r="O16" s="13">
        <f t="shared" si="3"/>
        <v>6.7771276465881716</v>
      </c>
      <c r="P16" s="13">
        <f t="shared" si="4"/>
        <v>3.4887668204931157</v>
      </c>
      <c r="Q16" s="13">
        <f t="shared" si="5"/>
        <v>0.34006068132436845</v>
      </c>
      <c r="R16" s="19">
        <v>11</v>
      </c>
      <c r="S16" s="15">
        <f>1000000000*POWER(10,-T16)</f>
        <v>8.5113803820237557</v>
      </c>
      <c r="T16" s="13">
        <v>8.07</v>
      </c>
      <c r="U16" s="13" t="s">
        <v>303</v>
      </c>
      <c r="V16" s="32">
        <v>2</v>
      </c>
      <c r="W16" s="17">
        <v>2.65</v>
      </c>
      <c r="X16" s="32">
        <v>26</v>
      </c>
      <c r="Y16" s="17">
        <v>354.45</v>
      </c>
      <c r="Z16" s="17">
        <v>71.260000000000005</v>
      </c>
      <c r="AA16" s="13">
        <f t="shared" si="7"/>
        <v>0.42573903903712246</v>
      </c>
      <c r="AB16" s="15">
        <f t="shared" si="8"/>
        <v>5.42</v>
      </c>
      <c r="AC16" s="13">
        <f t="shared" si="9"/>
        <v>6.2244702905174085</v>
      </c>
      <c r="AD16" s="13">
        <f t="shared" si="10"/>
        <v>4.1650941140574895</v>
      </c>
      <c r="AE16" s="13">
        <f t="shared" si="11"/>
        <v>0.39659230769230769</v>
      </c>
      <c r="AF16" s="13">
        <f t="shared" si="12"/>
        <v>1.822048447819439</v>
      </c>
      <c r="AG16" s="14">
        <f t="shared" si="13"/>
        <v>0</v>
      </c>
      <c r="AH16" s="13">
        <f t="shared" si="14"/>
        <v>-0.254</v>
      </c>
      <c r="AI16" s="14">
        <f t="shared" si="15"/>
        <v>6</v>
      </c>
      <c r="AJ16" s="13">
        <f t="shared" si="16"/>
        <v>92.139999999999986</v>
      </c>
      <c r="AK16" s="13">
        <f t="shared" si="17"/>
        <v>18.370000000000005</v>
      </c>
      <c r="AL16" s="13">
        <f t="shared" si="18"/>
        <v>-2.7610795141296829E-3</v>
      </c>
      <c r="AM16" s="13">
        <f t="shared" si="19"/>
        <v>2.0760484478194385</v>
      </c>
      <c r="AN16" s="13">
        <f t="shared" si="20"/>
        <v>-0.55265735607076305</v>
      </c>
      <c r="AO16" s="13">
        <f t="shared" si="21"/>
        <v>0.67632729356437382</v>
      </c>
      <c r="AP16" s="13">
        <f t="shared" si="22"/>
        <v>5.6531626367939236E-2</v>
      </c>
      <c r="AQ16" s="13" t="s">
        <v>304</v>
      </c>
    </row>
    <row r="17" spans="1:43">
      <c r="A17" s="28" t="s">
        <v>1273</v>
      </c>
      <c r="B17" s="28" t="s">
        <v>351</v>
      </c>
      <c r="C17" s="14">
        <v>12</v>
      </c>
      <c r="D17" s="10">
        <v>3</v>
      </c>
      <c r="E17" s="28">
        <f>POWER(10,-F17)*1000000000</f>
        <v>199.52623149688762</v>
      </c>
      <c r="F17" s="28">
        <v>6.7</v>
      </c>
      <c r="G17" s="28" t="s">
        <v>1274</v>
      </c>
      <c r="H17" s="25">
        <v>2</v>
      </c>
      <c r="I17" s="26">
        <v>4.5410000000000004</v>
      </c>
      <c r="J17" s="25">
        <v>19</v>
      </c>
      <c r="K17" s="26">
        <v>250.29</v>
      </c>
      <c r="L17" s="26">
        <v>37.299999999999997</v>
      </c>
      <c r="M17" s="13">
        <f t="shared" si="1"/>
        <v>0.48368708406878452</v>
      </c>
      <c r="N17" s="15">
        <f t="shared" si="2"/>
        <v>2.1589999999999998</v>
      </c>
      <c r="O17" s="13">
        <f t="shared" si="3"/>
        <v>9.3883011342809191</v>
      </c>
      <c r="P17" s="13">
        <f t="shared" si="4"/>
        <v>3.7991987283877378</v>
      </c>
      <c r="Q17" s="13">
        <f t="shared" si="5"/>
        <v>0.26667526315789475</v>
      </c>
      <c r="R17" s="40">
        <v>22</v>
      </c>
      <c r="S17" s="28">
        <v>6</v>
      </c>
      <c r="T17" s="28">
        <v>8.2100000000000009</v>
      </c>
      <c r="U17" s="28" t="s">
        <v>1275</v>
      </c>
      <c r="V17" s="27">
        <v>2</v>
      </c>
      <c r="W17" s="27">
        <v>4.1059999999999999</v>
      </c>
      <c r="X17" s="27">
        <v>23</v>
      </c>
      <c r="Y17" s="27">
        <v>307.32</v>
      </c>
      <c r="Z17" s="27">
        <v>61.09</v>
      </c>
      <c r="AA17" s="13">
        <f t="shared" si="7"/>
        <v>0.49032601492390543</v>
      </c>
      <c r="AB17" s="15">
        <f t="shared" si="8"/>
        <v>4.104000000000001</v>
      </c>
      <c r="AC17" s="13">
        <f t="shared" si="9"/>
        <v>8.3740202947159901</v>
      </c>
      <c r="AD17" s="13">
        <f t="shared" si="10"/>
        <v>4.4024498876220548</v>
      </c>
      <c r="AE17" s="13">
        <f t="shared" si="11"/>
        <v>0.35545565217391312</v>
      </c>
      <c r="AF17" s="13">
        <f t="shared" si="12"/>
        <v>1.5100000000000007</v>
      </c>
      <c r="AG17" s="14">
        <f t="shared" si="13"/>
        <v>0</v>
      </c>
      <c r="AH17" s="13">
        <f t="shared" si="14"/>
        <v>-0.4350000000000005</v>
      </c>
      <c r="AI17" s="14">
        <f t="shared" si="15"/>
        <v>4</v>
      </c>
      <c r="AJ17" s="13">
        <f t="shared" si="16"/>
        <v>57.03</v>
      </c>
      <c r="AK17" s="13">
        <f t="shared" si="17"/>
        <v>23.790000000000006</v>
      </c>
      <c r="AL17" s="13">
        <f t="shared" si="18"/>
        <v>6.6389308551209059E-3</v>
      </c>
      <c r="AM17" s="13">
        <f t="shared" si="19"/>
        <v>1.9450000000000012</v>
      </c>
      <c r="AN17" s="13">
        <f t="shared" si="20"/>
        <v>-1.014280839564929</v>
      </c>
      <c r="AO17" s="13">
        <f t="shared" si="21"/>
        <v>0.60325115923431705</v>
      </c>
      <c r="AP17" s="13">
        <f t="shared" si="22"/>
        <v>8.8780389016018368E-2</v>
      </c>
      <c r="AQ17" s="28" t="s">
        <v>1276</v>
      </c>
    </row>
    <row r="18" spans="1:43">
      <c r="A18" s="13" t="s">
        <v>350</v>
      </c>
      <c r="B18" s="13" t="s">
        <v>351</v>
      </c>
      <c r="C18" s="14">
        <v>12</v>
      </c>
      <c r="D18" s="14">
        <v>5</v>
      </c>
      <c r="E18" s="15">
        <v>18.600000000000001</v>
      </c>
      <c r="F18" s="13">
        <f>-LOG(E18/1000000000)</f>
        <v>7.7304870557820839</v>
      </c>
      <c r="G18" s="13" t="s">
        <v>352</v>
      </c>
      <c r="H18" s="21">
        <v>3</v>
      </c>
      <c r="I18" s="16">
        <v>4.9370000000000003</v>
      </c>
      <c r="J18" s="21">
        <v>26</v>
      </c>
      <c r="K18" s="16">
        <v>345.43</v>
      </c>
      <c r="L18" s="16">
        <v>49.33</v>
      </c>
      <c r="M18" s="13">
        <f t="shared" si="1"/>
        <v>0.40782777328594516</v>
      </c>
      <c r="N18" s="15">
        <f t="shared" si="2"/>
        <v>2.7934870557820837</v>
      </c>
      <c r="O18" s="13">
        <f t="shared" si="3"/>
        <v>12.105600264105757</v>
      </c>
      <c r="P18" s="13">
        <f t="shared" si="4"/>
        <v>3.9898644528916432</v>
      </c>
      <c r="Q18" s="13">
        <f t="shared" si="5"/>
        <v>0.25819527947774829</v>
      </c>
      <c r="R18" s="19">
        <v>13</v>
      </c>
      <c r="S18" s="15">
        <v>9.1</v>
      </c>
      <c r="T18" s="13">
        <f>-LOG(S18/1000000000)</f>
        <v>8.0409586076789061</v>
      </c>
      <c r="U18" s="13" t="s">
        <v>353</v>
      </c>
      <c r="V18" s="32">
        <v>3</v>
      </c>
      <c r="W18" s="17">
        <v>5.2380000000000004</v>
      </c>
      <c r="X18" s="32">
        <v>35</v>
      </c>
      <c r="Y18" s="17">
        <v>499.59</v>
      </c>
      <c r="Z18" s="17">
        <v>92.7</v>
      </c>
      <c r="AA18" s="13">
        <f t="shared" si="7"/>
        <v>0.31512515402666974</v>
      </c>
      <c r="AB18" s="15">
        <f t="shared" si="8"/>
        <v>2.8029586076789057</v>
      </c>
      <c r="AC18" s="13">
        <f t="shared" si="9"/>
        <v>16.621967282106262</v>
      </c>
      <c r="AD18" s="13">
        <f t="shared" si="10"/>
        <v>3.796039317654472</v>
      </c>
      <c r="AE18" s="13">
        <f t="shared" si="11"/>
        <v>0.22071580835771717</v>
      </c>
      <c r="AF18" s="13">
        <f t="shared" si="12"/>
        <v>0.31047155189682218</v>
      </c>
      <c r="AG18" s="14">
        <f t="shared" si="13"/>
        <v>0</v>
      </c>
      <c r="AH18" s="13">
        <f t="shared" si="14"/>
        <v>0.30100000000000016</v>
      </c>
      <c r="AI18" s="14">
        <f t="shared" si="15"/>
        <v>9</v>
      </c>
      <c r="AJ18" s="13">
        <f t="shared" si="16"/>
        <v>154.15999999999997</v>
      </c>
      <c r="AK18" s="13">
        <f t="shared" si="17"/>
        <v>43.370000000000005</v>
      </c>
      <c r="AL18" s="13">
        <f t="shared" si="18"/>
        <v>-9.2702619259275421E-2</v>
      </c>
      <c r="AM18" s="13">
        <f t="shared" si="19"/>
        <v>9.471551896822028E-3</v>
      </c>
      <c r="AN18" s="13">
        <f t="shared" si="20"/>
        <v>4.5163670180005049</v>
      </c>
      <c r="AO18" s="13">
        <f t="shared" si="21"/>
        <v>-0.19382513523717115</v>
      </c>
      <c r="AP18" s="13">
        <f t="shared" si="22"/>
        <v>-3.747947112003111E-2</v>
      </c>
      <c r="AQ18" s="13" t="s">
        <v>354</v>
      </c>
    </row>
    <row r="19" spans="1:43">
      <c r="A19" s="13" t="s">
        <v>251</v>
      </c>
      <c r="B19" s="13" t="s">
        <v>305</v>
      </c>
      <c r="C19" s="14">
        <v>13</v>
      </c>
      <c r="D19" s="14">
        <v>3</v>
      </c>
      <c r="E19" s="15">
        <f>1000000000*POWER(10,-F19)</f>
        <v>1995.262314968875</v>
      </c>
      <c r="F19" s="13">
        <v>5.7</v>
      </c>
      <c r="G19" s="13" t="s">
        <v>306</v>
      </c>
      <c r="H19" s="21">
        <v>3</v>
      </c>
      <c r="I19" s="16">
        <v>4.7830000000000004</v>
      </c>
      <c r="J19" s="21">
        <v>30</v>
      </c>
      <c r="K19" s="16">
        <v>426.53</v>
      </c>
      <c r="L19" s="16">
        <v>93.09</v>
      </c>
      <c r="M19" s="13">
        <f t="shared" si="1"/>
        <v>0.26061348858034511</v>
      </c>
      <c r="N19" s="15">
        <f t="shared" si="2"/>
        <v>0.91699999999999982</v>
      </c>
      <c r="O19" s="13">
        <f t="shared" si="3"/>
        <v>18.352848987420845</v>
      </c>
      <c r="P19" s="13">
        <f t="shared" si="4"/>
        <v>2.8182646163273555</v>
      </c>
      <c r="Q19" s="13">
        <f t="shared" si="5"/>
        <v>0.15287633333333334</v>
      </c>
      <c r="R19" s="19">
        <v>42</v>
      </c>
      <c r="S19" s="15">
        <f>1000000000*POWER(10,-T19)</f>
        <v>25.118864315095752</v>
      </c>
      <c r="T19" s="13">
        <v>7.6</v>
      </c>
      <c r="U19" s="13" t="s">
        <v>307</v>
      </c>
      <c r="V19" s="32">
        <v>3</v>
      </c>
      <c r="W19" s="17">
        <v>4.7350000000000003</v>
      </c>
      <c r="X19" s="32">
        <v>34</v>
      </c>
      <c r="Y19" s="17">
        <v>483.56</v>
      </c>
      <c r="Z19" s="17">
        <v>116.88</v>
      </c>
      <c r="AA19" s="13">
        <f t="shared" si="7"/>
        <v>0.30660410421217071</v>
      </c>
      <c r="AB19" s="15">
        <f t="shared" si="8"/>
        <v>2.8649999999999993</v>
      </c>
      <c r="AC19" s="13">
        <f t="shared" si="9"/>
        <v>15.443367961974083</v>
      </c>
      <c r="AD19" s="13">
        <f t="shared" si="10"/>
        <v>3.6192051894596311</v>
      </c>
      <c r="AE19" s="13">
        <f t="shared" si="11"/>
        <v>0.2264426470588235</v>
      </c>
      <c r="AF19" s="13">
        <f t="shared" si="12"/>
        <v>1.8999999999999995</v>
      </c>
      <c r="AG19" s="14">
        <f t="shared" si="13"/>
        <v>0</v>
      </c>
      <c r="AH19" s="13">
        <f t="shared" si="14"/>
        <v>-4.8000000000000043E-2</v>
      </c>
      <c r="AI19" s="14">
        <f t="shared" si="15"/>
        <v>4</v>
      </c>
      <c r="AJ19" s="13">
        <f t="shared" si="16"/>
        <v>57.03000000000003</v>
      </c>
      <c r="AK19" s="13">
        <f t="shared" si="17"/>
        <v>23.789999999999992</v>
      </c>
      <c r="AL19" s="13">
        <f t="shared" si="18"/>
        <v>4.5990615631825604E-2</v>
      </c>
      <c r="AM19" s="13">
        <f t="shared" si="19"/>
        <v>1.9479999999999995</v>
      </c>
      <c r="AN19" s="13">
        <f t="shared" si="20"/>
        <v>-2.9094810254467625</v>
      </c>
      <c r="AO19" s="13">
        <f t="shared" si="21"/>
        <v>0.80094057313227562</v>
      </c>
      <c r="AP19" s="13">
        <f t="shared" si="22"/>
        <v>7.3566313725490162E-2</v>
      </c>
      <c r="AQ19" s="13" t="s">
        <v>308</v>
      </c>
    </row>
    <row r="20" spans="1:43">
      <c r="A20" s="28" t="s">
        <v>1277</v>
      </c>
      <c r="B20" s="34" t="s">
        <v>1278</v>
      </c>
      <c r="C20" s="14">
        <v>14</v>
      </c>
      <c r="D20" s="10">
        <v>2</v>
      </c>
      <c r="E20" s="28">
        <v>1.24</v>
      </c>
      <c r="F20" s="13">
        <f t="shared" ref="F20:F27" si="23">-LOG(E20/1000000000)</f>
        <v>8.9065783148377644</v>
      </c>
      <c r="G20" s="28" t="s">
        <v>1279</v>
      </c>
      <c r="H20" s="25">
        <v>3</v>
      </c>
      <c r="I20" s="26">
        <v>2.4289999999999998</v>
      </c>
      <c r="J20" s="25">
        <v>28</v>
      </c>
      <c r="K20" s="26">
        <v>379.38</v>
      </c>
      <c r="L20" s="26">
        <v>73.48</v>
      </c>
      <c r="M20" s="13">
        <f t="shared" si="1"/>
        <v>0.43631098607968433</v>
      </c>
      <c r="N20" s="15">
        <f t="shared" si="2"/>
        <v>6.4775783148377641</v>
      </c>
      <c r="O20" s="13">
        <f t="shared" si="3"/>
        <v>5.5671300459906066</v>
      </c>
      <c r="P20" s="13">
        <f t="shared" si="4"/>
        <v>4.4957977990438014</v>
      </c>
      <c r="Q20" s="13">
        <f t="shared" si="5"/>
        <v>0.42793865326170494</v>
      </c>
      <c r="R20" s="40">
        <v>13</v>
      </c>
      <c r="S20" s="28">
        <v>0.05</v>
      </c>
      <c r="T20" s="13">
        <f t="shared" ref="T20:T27" si="24">-LOG(S20/1000000000)</f>
        <v>10.301029995663981</v>
      </c>
      <c r="U20" s="28" t="s">
        <v>1280</v>
      </c>
      <c r="V20" s="27">
        <v>4</v>
      </c>
      <c r="W20" s="27">
        <v>1.879</v>
      </c>
      <c r="X20" s="27">
        <v>33</v>
      </c>
      <c r="Y20" s="27">
        <v>447.42</v>
      </c>
      <c r="Z20" s="27">
        <v>112.4</v>
      </c>
      <c r="AA20" s="13">
        <f t="shared" si="7"/>
        <v>0.42816385377045724</v>
      </c>
      <c r="AB20" s="15">
        <f t="shared" si="8"/>
        <v>8.4220299956639817</v>
      </c>
      <c r="AC20" s="13">
        <f t="shared" si="9"/>
        <v>4.3885068378690137</v>
      </c>
      <c r="AD20" s="13">
        <f t="shared" si="10"/>
        <v>4.9495960751710326</v>
      </c>
      <c r="AE20" s="13">
        <f t="shared" si="11"/>
        <v>0.46064185133514107</v>
      </c>
      <c r="AF20" s="13">
        <f t="shared" si="12"/>
        <v>1.3944516808262168</v>
      </c>
      <c r="AG20" s="14">
        <f t="shared" si="13"/>
        <v>1</v>
      </c>
      <c r="AH20" s="13">
        <f t="shared" si="14"/>
        <v>-0.54999999999999982</v>
      </c>
      <c r="AI20" s="14">
        <f t="shared" si="15"/>
        <v>5</v>
      </c>
      <c r="AJ20" s="13">
        <f t="shared" si="16"/>
        <v>68.04000000000002</v>
      </c>
      <c r="AK20" s="13">
        <f t="shared" si="17"/>
        <v>38.92</v>
      </c>
      <c r="AL20" s="13">
        <f t="shared" si="18"/>
        <v>-8.1471323092270898E-3</v>
      </c>
      <c r="AM20" s="13">
        <f t="shared" si="19"/>
        <v>1.9444516808262176</v>
      </c>
      <c r="AN20" s="13">
        <f t="shared" si="20"/>
        <v>-1.1786232081215928</v>
      </c>
      <c r="AO20" s="13">
        <f t="shared" si="21"/>
        <v>0.45379827612723123</v>
      </c>
      <c r="AP20" s="13">
        <f t="shared" si="22"/>
        <v>3.2703198073436135E-2</v>
      </c>
      <c r="AQ20" s="28" t="s">
        <v>1281</v>
      </c>
    </row>
    <row r="21" spans="1:43">
      <c r="A21" s="28" t="s">
        <v>204</v>
      </c>
      <c r="B21" s="34" t="s">
        <v>270</v>
      </c>
      <c r="C21" s="14">
        <v>15</v>
      </c>
      <c r="D21" s="10" t="s">
        <v>280</v>
      </c>
      <c r="E21" s="28">
        <v>2233</v>
      </c>
      <c r="F21" s="13">
        <f t="shared" si="23"/>
        <v>5.6511112769285621</v>
      </c>
      <c r="G21" s="28" t="s">
        <v>1282</v>
      </c>
      <c r="H21" s="25">
        <v>2</v>
      </c>
      <c r="I21" s="26">
        <v>3.2370000000000001</v>
      </c>
      <c r="J21" s="25">
        <v>31</v>
      </c>
      <c r="K21" s="26">
        <v>423.51</v>
      </c>
      <c r="L21" s="26">
        <v>80.680000000000007</v>
      </c>
      <c r="M21" s="13">
        <f t="shared" si="1"/>
        <v>0.25004343365638049</v>
      </c>
      <c r="N21" s="15">
        <f t="shared" si="2"/>
        <v>2.414111276928562</v>
      </c>
      <c r="O21" s="13">
        <f t="shared" si="3"/>
        <v>12.945750874819662</v>
      </c>
      <c r="P21" s="13">
        <f t="shared" si="4"/>
        <v>2.766741853018817</v>
      </c>
      <c r="Q21" s="13">
        <f t="shared" si="5"/>
        <v>0.21768814352877841</v>
      </c>
      <c r="R21" s="40" t="s">
        <v>1283</v>
      </c>
      <c r="S21" s="28">
        <v>15</v>
      </c>
      <c r="T21" s="13">
        <f t="shared" si="24"/>
        <v>7.8239087409443187</v>
      </c>
      <c r="U21" s="28" t="s">
        <v>1284</v>
      </c>
      <c r="V21" s="27">
        <v>3</v>
      </c>
      <c r="W21" s="27">
        <v>3.2389999999999999</v>
      </c>
      <c r="X21" s="27">
        <v>37</v>
      </c>
      <c r="Y21" s="27">
        <v>506.53</v>
      </c>
      <c r="Z21" s="27">
        <v>111.39</v>
      </c>
      <c r="AA21" s="13">
        <f t="shared" si="7"/>
        <v>0.29004497173709165</v>
      </c>
      <c r="AB21" s="15">
        <f t="shared" si="8"/>
        <v>4.5849087409443188</v>
      </c>
      <c r="AC21" s="13">
        <f t="shared" si="9"/>
        <v>11.167233758963279</v>
      </c>
      <c r="AD21" s="13">
        <f t="shared" si="10"/>
        <v>3.6325077347618611</v>
      </c>
      <c r="AE21" s="13">
        <f t="shared" si="11"/>
        <v>0.28076553986739777</v>
      </c>
      <c r="AF21" s="13">
        <f t="shared" si="12"/>
        <v>2.1727974640157566</v>
      </c>
      <c r="AG21" s="14">
        <f t="shared" si="13"/>
        <v>1</v>
      </c>
      <c r="AH21" s="13">
        <f t="shared" si="14"/>
        <v>1.9999999999997797E-3</v>
      </c>
      <c r="AI21" s="14">
        <f t="shared" si="15"/>
        <v>6</v>
      </c>
      <c r="AJ21" s="13">
        <f t="shared" si="16"/>
        <v>83.019999999999982</v>
      </c>
      <c r="AK21" s="13">
        <f t="shared" si="17"/>
        <v>30.709999999999994</v>
      </c>
      <c r="AL21" s="13">
        <f t="shared" si="18"/>
        <v>4.0001538080711163E-2</v>
      </c>
      <c r="AM21" s="13">
        <f t="shared" si="19"/>
        <v>2.1707974640157568</v>
      </c>
      <c r="AN21" s="13">
        <f t="shared" si="20"/>
        <v>-1.7785171158563831</v>
      </c>
      <c r="AO21" s="13">
        <f t="shared" si="21"/>
        <v>0.86576588174304403</v>
      </c>
      <c r="AP21" s="13">
        <f t="shared" si="22"/>
        <v>6.3077396338619363E-2</v>
      </c>
      <c r="AQ21" s="28" t="s">
        <v>1285</v>
      </c>
    </row>
    <row r="22" spans="1:43">
      <c r="A22" s="13" t="s">
        <v>251</v>
      </c>
      <c r="B22" s="13" t="s">
        <v>270</v>
      </c>
      <c r="C22" s="14">
        <v>15</v>
      </c>
      <c r="D22" s="14">
        <v>1</v>
      </c>
      <c r="E22" s="15">
        <v>538</v>
      </c>
      <c r="F22" s="13">
        <f t="shared" si="23"/>
        <v>6.2692177243336111</v>
      </c>
      <c r="G22" s="13" t="s">
        <v>271</v>
      </c>
      <c r="H22" s="21">
        <v>2</v>
      </c>
      <c r="I22" s="16">
        <v>2.5830000000000002</v>
      </c>
      <c r="J22" s="21">
        <v>33</v>
      </c>
      <c r="K22" s="16">
        <v>482.56</v>
      </c>
      <c r="L22" s="16">
        <v>57.69</v>
      </c>
      <c r="M22" s="13">
        <f t="shared" si="1"/>
        <v>0.26058097317516976</v>
      </c>
      <c r="N22" s="15">
        <f t="shared" si="2"/>
        <v>3.6862177243336109</v>
      </c>
      <c r="O22" s="13">
        <f t="shared" si="3"/>
        <v>9.9124658586014096</v>
      </c>
      <c r="P22" s="13">
        <f t="shared" si="4"/>
        <v>3.0123293938388525</v>
      </c>
      <c r="Q22" s="13">
        <f t="shared" si="5"/>
        <v>0.26403388734354688</v>
      </c>
      <c r="R22" s="19">
        <v>23</v>
      </c>
      <c r="S22" s="15">
        <v>24</v>
      </c>
      <c r="T22" s="13">
        <f t="shared" si="24"/>
        <v>7.6197887582883936</v>
      </c>
      <c r="U22" s="13" t="s">
        <v>272</v>
      </c>
      <c r="V22" s="32">
        <v>3</v>
      </c>
      <c r="W22" s="17">
        <v>1.4019999999999999</v>
      </c>
      <c r="X22" s="32">
        <v>32</v>
      </c>
      <c r="Y22" s="17">
        <v>475.6</v>
      </c>
      <c r="Z22" s="17">
        <v>70.58</v>
      </c>
      <c r="AA22" s="13">
        <f t="shared" si="7"/>
        <v>0.32661508726033456</v>
      </c>
      <c r="AB22" s="15">
        <f t="shared" si="8"/>
        <v>6.2177887582883935</v>
      </c>
      <c r="AC22" s="13">
        <f t="shared" si="9"/>
        <v>4.2925145061731644</v>
      </c>
      <c r="AD22" s="13">
        <f t="shared" si="10"/>
        <v>3.6952278886338967</v>
      </c>
      <c r="AE22" s="13">
        <f t="shared" si="11"/>
        <v>0.37719908121422185</v>
      </c>
      <c r="AF22" s="13">
        <f t="shared" si="12"/>
        <v>1.3505710339547825</v>
      </c>
      <c r="AG22" s="14">
        <f t="shared" si="13"/>
        <v>1</v>
      </c>
      <c r="AH22" s="13">
        <f t="shared" si="14"/>
        <v>-1.1810000000000003</v>
      </c>
      <c r="AI22" s="14">
        <f t="shared" si="15"/>
        <v>-1</v>
      </c>
      <c r="AJ22" s="13">
        <f t="shared" si="16"/>
        <v>-6.9599999999999795</v>
      </c>
      <c r="AK22" s="13">
        <f t="shared" si="17"/>
        <v>12.89</v>
      </c>
      <c r="AL22" s="13">
        <f t="shared" si="18"/>
        <v>6.6034114085164797E-2</v>
      </c>
      <c r="AM22" s="13">
        <f t="shared" si="19"/>
        <v>2.5315710339547826</v>
      </c>
      <c r="AN22" s="13">
        <f t="shared" si="20"/>
        <v>-5.6199513524282452</v>
      </c>
      <c r="AO22" s="13">
        <f t="shared" si="21"/>
        <v>0.68289849479504428</v>
      </c>
      <c r="AP22" s="13">
        <f t="shared" si="22"/>
        <v>0.11316519387067497</v>
      </c>
      <c r="AQ22" s="13" t="s">
        <v>273</v>
      </c>
    </row>
    <row r="23" spans="1:43">
      <c r="A23" s="13" t="s">
        <v>251</v>
      </c>
      <c r="B23" s="13" t="s">
        <v>270</v>
      </c>
      <c r="C23" s="14">
        <v>15</v>
      </c>
      <c r="D23" s="14">
        <v>2</v>
      </c>
      <c r="E23" s="15">
        <v>65</v>
      </c>
      <c r="F23" s="13">
        <f t="shared" si="23"/>
        <v>7.1870866433571443</v>
      </c>
      <c r="G23" s="13" t="s">
        <v>347</v>
      </c>
      <c r="H23" s="21">
        <v>2</v>
      </c>
      <c r="I23" s="16">
        <v>2.5310000000000001</v>
      </c>
      <c r="J23" s="21">
        <v>31</v>
      </c>
      <c r="K23" s="16">
        <v>448.54</v>
      </c>
      <c r="L23" s="16">
        <v>101.93</v>
      </c>
      <c r="M23" s="13">
        <f t="shared" si="1"/>
        <v>0.31800538588361765</v>
      </c>
      <c r="N23" s="15">
        <f t="shared" si="2"/>
        <v>4.6560866433571437</v>
      </c>
      <c r="O23" s="13">
        <f t="shared" si="3"/>
        <v>7.9589846975934098</v>
      </c>
      <c r="P23" s="13">
        <f t="shared" si="4"/>
        <v>3.5187439147820747</v>
      </c>
      <c r="Q23" s="13">
        <f t="shared" si="5"/>
        <v>0.31676899036771894</v>
      </c>
      <c r="R23" s="19">
        <v>42</v>
      </c>
      <c r="S23" s="15">
        <v>6</v>
      </c>
      <c r="T23" s="13">
        <f t="shared" si="24"/>
        <v>8.2218487496163561</v>
      </c>
      <c r="U23" s="13" t="s">
        <v>348</v>
      </c>
      <c r="V23" s="32">
        <v>3</v>
      </c>
      <c r="W23" s="17">
        <v>2.266</v>
      </c>
      <c r="X23" s="32">
        <v>31</v>
      </c>
      <c r="Y23" s="17">
        <v>420.47</v>
      </c>
      <c r="Z23" s="17">
        <v>117.09</v>
      </c>
      <c r="AA23" s="13">
        <f t="shared" si="7"/>
        <v>0.36379026913709112</v>
      </c>
      <c r="AB23" s="15">
        <f t="shared" si="8"/>
        <v>5.9558487496163561</v>
      </c>
      <c r="AC23" s="13">
        <f t="shared" si="9"/>
        <v>6.2288636949386849</v>
      </c>
      <c r="AD23" s="13">
        <f t="shared" si="10"/>
        <v>4.0253557097034607</v>
      </c>
      <c r="AE23" s="13">
        <f t="shared" si="11"/>
        <v>0.37421008990240029</v>
      </c>
      <c r="AF23" s="13">
        <f t="shared" si="12"/>
        <v>1.0347621062592118</v>
      </c>
      <c r="AG23" s="14">
        <f t="shared" si="13"/>
        <v>1</v>
      </c>
      <c r="AH23" s="13">
        <f t="shared" si="14"/>
        <v>-0.26500000000000012</v>
      </c>
      <c r="AI23" s="14">
        <f t="shared" si="15"/>
        <v>0</v>
      </c>
      <c r="AJ23" s="13">
        <f t="shared" si="16"/>
        <v>-28.069999999999993</v>
      </c>
      <c r="AK23" s="13">
        <f t="shared" si="17"/>
        <v>15.159999999999997</v>
      </c>
      <c r="AL23" s="13">
        <f t="shared" si="18"/>
        <v>4.5784883253473463E-2</v>
      </c>
      <c r="AM23" s="13">
        <f t="shared" si="19"/>
        <v>1.2997621062592124</v>
      </c>
      <c r="AN23" s="13">
        <f t="shared" si="20"/>
        <v>-1.7301210026547249</v>
      </c>
      <c r="AO23" s="13">
        <f t="shared" si="21"/>
        <v>0.50661179492138597</v>
      </c>
      <c r="AP23" s="13">
        <f t="shared" si="22"/>
        <v>5.744109953468135E-2</v>
      </c>
      <c r="AQ23" s="13" t="s">
        <v>349</v>
      </c>
    </row>
    <row r="24" spans="1:43">
      <c r="A24" s="28" t="s">
        <v>251</v>
      </c>
      <c r="B24" s="28" t="s">
        <v>1286</v>
      </c>
      <c r="C24" s="14">
        <v>16</v>
      </c>
      <c r="D24" s="10">
        <v>1</v>
      </c>
      <c r="E24" s="28">
        <v>0.12</v>
      </c>
      <c r="F24" s="13">
        <f t="shared" si="23"/>
        <v>9.9208187539523749</v>
      </c>
      <c r="G24" s="28" t="s">
        <v>1287</v>
      </c>
      <c r="H24" s="25">
        <v>4</v>
      </c>
      <c r="I24" s="26">
        <v>7.5190000000000001</v>
      </c>
      <c r="J24" s="25">
        <v>35</v>
      </c>
      <c r="K24" s="26">
        <v>486.05</v>
      </c>
      <c r="L24" s="26">
        <v>38.130000000000003</v>
      </c>
      <c r="M24" s="13">
        <f t="shared" si="1"/>
        <v>0.38879686993095347</v>
      </c>
      <c r="N24" s="15">
        <f t="shared" si="2"/>
        <v>2.4018187539523748</v>
      </c>
      <c r="O24" s="13">
        <f t="shared" si="3"/>
        <v>19.3391474610773</v>
      </c>
      <c r="P24" s="13">
        <f t="shared" si="4"/>
        <v>4.6834985591597151</v>
      </c>
      <c r="Q24" s="13">
        <f t="shared" si="5"/>
        <v>0.20501404836899295</v>
      </c>
      <c r="R24" s="40">
        <v>41</v>
      </c>
      <c r="S24" s="28">
        <v>5.0999999999999996</v>
      </c>
      <c r="T24" s="13">
        <f t="shared" si="24"/>
        <v>8.2924298239020633</v>
      </c>
      <c r="U24" s="28" t="s">
        <v>1288</v>
      </c>
      <c r="V24" s="27">
        <v>4</v>
      </c>
      <c r="W24" s="27">
        <v>2.9239999999999999</v>
      </c>
      <c r="X24" s="27">
        <v>38</v>
      </c>
      <c r="Y24" s="27">
        <v>514.62</v>
      </c>
      <c r="Z24" s="27">
        <v>87.3</v>
      </c>
      <c r="AA24" s="13">
        <f t="shared" si="7"/>
        <v>0.29932397025135921</v>
      </c>
      <c r="AB24" s="15">
        <f t="shared" si="8"/>
        <v>5.3684298239020638</v>
      </c>
      <c r="AC24" s="13">
        <f t="shared" si="9"/>
        <v>9.7686797270013237</v>
      </c>
      <c r="AD24" s="13">
        <f t="shared" si="10"/>
        <v>3.819354893030694</v>
      </c>
      <c r="AE24" s="13">
        <f t="shared" si="11"/>
        <v>0.30454602259857444</v>
      </c>
      <c r="AF24" s="13">
        <f t="shared" si="12"/>
        <v>-1.6283889300503116</v>
      </c>
      <c r="AG24" s="14">
        <f t="shared" si="13"/>
        <v>0</v>
      </c>
      <c r="AH24" s="13">
        <f t="shared" si="14"/>
        <v>-4.5950000000000006</v>
      </c>
      <c r="AI24" s="14">
        <f t="shared" si="15"/>
        <v>3</v>
      </c>
      <c r="AJ24" s="13">
        <f t="shared" si="16"/>
        <v>28.569999999999993</v>
      </c>
      <c r="AK24" s="13">
        <f t="shared" si="17"/>
        <v>49.169999999999995</v>
      </c>
      <c r="AL24" s="13">
        <f t="shared" si="18"/>
        <v>-8.9472899679594264E-2</v>
      </c>
      <c r="AM24" s="13">
        <f t="shared" si="19"/>
        <v>2.966611069949689</v>
      </c>
      <c r="AN24" s="13">
        <f t="shared" si="20"/>
        <v>-9.5704677340759758</v>
      </c>
      <c r="AO24" s="13">
        <f t="shared" si="21"/>
        <v>-0.86414366612902116</v>
      </c>
      <c r="AP24" s="13">
        <f t="shared" si="22"/>
        <v>9.9531974229581488E-2</v>
      </c>
      <c r="AQ24" t="s">
        <v>1289</v>
      </c>
    </row>
    <row r="25" spans="1:43">
      <c r="A25" s="13" t="s">
        <v>204</v>
      </c>
      <c r="B25" s="13" t="s">
        <v>205</v>
      </c>
      <c r="C25" s="14">
        <v>17</v>
      </c>
      <c r="D25" s="14">
        <v>5</v>
      </c>
      <c r="E25" s="15">
        <v>2110</v>
      </c>
      <c r="F25" s="13">
        <f t="shared" si="23"/>
        <v>5.6757175447023069</v>
      </c>
      <c r="G25" s="13" t="s">
        <v>206</v>
      </c>
      <c r="H25" s="16">
        <v>2</v>
      </c>
      <c r="I25" s="16">
        <v>3.8130000000000002</v>
      </c>
      <c r="J25" s="16">
        <v>27</v>
      </c>
      <c r="K25" s="16">
        <v>373.49</v>
      </c>
      <c r="L25" s="16">
        <v>86.45</v>
      </c>
      <c r="M25" s="13">
        <f t="shared" si="1"/>
        <v>0.28833694922447156</v>
      </c>
      <c r="N25" s="15">
        <f t="shared" si="2"/>
        <v>1.8627175447023068</v>
      </c>
      <c r="O25" s="13">
        <f t="shared" si="3"/>
        <v>13.224111617521357</v>
      </c>
      <c r="P25" s="13">
        <f t="shared" si="4"/>
        <v>2.8963759586370292</v>
      </c>
      <c r="Q25" s="13">
        <f t="shared" si="5"/>
        <v>0.20551566800896892</v>
      </c>
      <c r="R25" s="19" t="s">
        <v>207</v>
      </c>
      <c r="S25" s="15">
        <v>2.4</v>
      </c>
      <c r="T25" s="13">
        <f t="shared" si="24"/>
        <v>8.6197887582883936</v>
      </c>
      <c r="U25" s="15" t="s">
        <v>208</v>
      </c>
      <c r="V25" s="17">
        <v>1</v>
      </c>
      <c r="W25" s="17">
        <v>1.5109999999999999</v>
      </c>
      <c r="X25" s="17">
        <v>19</v>
      </c>
      <c r="Y25" s="17">
        <v>262.35000000000002</v>
      </c>
      <c r="Z25" s="17">
        <v>79.099999999999994</v>
      </c>
      <c r="AA25" s="13">
        <f t="shared" si="7"/>
        <v>0.62228067011722421</v>
      </c>
      <c r="AB25" s="15">
        <f t="shared" si="8"/>
        <v>7.1087887582883935</v>
      </c>
      <c r="AC25" s="13">
        <f t="shared" si="9"/>
        <v>2.4281647696293702</v>
      </c>
      <c r="AD25" s="13">
        <f t="shared" si="10"/>
        <v>4.887804550665698</v>
      </c>
      <c r="AE25" s="13">
        <f t="shared" si="11"/>
        <v>0.62358108415026836</v>
      </c>
      <c r="AF25" s="13">
        <f t="shared" si="12"/>
        <v>2.9440712135860867</v>
      </c>
      <c r="AG25" s="14">
        <f t="shared" si="13"/>
        <v>-1</v>
      </c>
      <c r="AH25" s="13">
        <f t="shared" si="14"/>
        <v>-2.3020000000000005</v>
      </c>
      <c r="AI25" s="14">
        <f t="shared" si="15"/>
        <v>-8</v>
      </c>
      <c r="AJ25" s="13">
        <f t="shared" si="16"/>
        <v>-111.13999999999999</v>
      </c>
      <c r="AK25" s="13">
        <f t="shared" si="17"/>
        <v>-7.3500000000000085</v>
      </c>
      <c r="AL25" s="13">
        <f t="shared" si="18"/>
        <v>0.33394372089275265</v>
      </c>
      <c r="AM25" s="13">
        <f t="shared" si="19"/>
        <v>5.2460712135860863</v>
      </c>
      <c r="AN25" s="13">
        <f t="shared" si="20"/>
        <v>-10.795946847891987</v>
      </c>
      <c r="AO25" s="13">
        <f t="shared" si="21"/>
        <v>1.9914285920286687</v>
      </c>
      <c r="AP25" s="13">
        <f t="shared" si="22"/>
        <v>0.41806541614129944</v>
      </c>
      <c r="AQ25" s="13" t="s">
        <v>209</v>
      </c>
    </row>
    <row r="26" spans="1:43">
      <c r="A26" s="13" t="s">
        <v>204</v>
      </c>
      <c r="B26" s="18" t="s">
        <v>150</v>
      </c>
      <c r="C26" s="19">
        <v>18</v>
      </c>
      <c r="D26" s="19">
        <v>4</v>
      </c>
      <c r="E26" s="20">
        <v>250</v>
      </c>
      <c r="F26" s="18">
        <f t="shared" si="23"/>
        <v>6.6020599913279625</v>
      </c>
      <c r="G26" s="18" t="s">
        <v>243</v>
      </c>
      <c r="H26" s="21">
        <v>3</v>
      </c>
      <c r="I26" s="16">
        <v>3.1190000000000002</v>
      </c>
      <c r="J26" s="21">
        <v>22</v>
      </c>
      <c r="K26" s="16">
        <v>299.3</v>
      </c>
      <c r="L26" s="16">
        <v>58.36</v>
      </c>
      <c r="M26" s="13">
        <f t="shared" si="1"/>
        <v>0.41162341774083805</v>
      </c>
      <c r="N26" s="15">
        <f t="shared" si="2"/>
        <v>3.4830599913279623</v>
      </c>
      <c r="O26" s="13">
        <f t="shared" si="3"/>
        <v>7.577314277011693</v>
      </c>
      <c r="P26" s="13">
        <f t="shared" si="4"/>
        <v>3.582580443805663</v>
      </c>
      <c r="Q26" s="13">
        <f t="shared" si="5"/>
        <v>0.32789964491451407</v>
      </c>
      <c r="R26" s="19" t="s">
        <v>244</v>
      </c>
      <c r="S26" s="20">
        <v>15</v>
      </c>
      <c r="T26" s="18">
        <f t="shared" si="24"/>
        <v>7.8239087409443187</v>
      </c>
      <c r="U26" s="18" t="s">
        <v>245</v>
      </c>
      <c r="V26" s="33">
        <v>3</v>
      </c>
      <c r="W26" s="17">
        <v>4.2809999999999997</v>
      </c>
      <c r="X26" s="32">
        <v>30</v>
      </c>
      <c r="Y26" s="17">
        <v>408.47</v>
      </c>
      <c r="Z26" s="17">
        <v>50.6</v>
      </c>
      <c r="AA26" s="13">
        <f t="shared" si="7"/>
        <v>0.35772213180907969</v>
      </c>
      <c r="AB26" s="15">
        <f t="shared" si="8"/>
        <v>3.542908740944319</v>
      </c>
      <c r="AC26" s="13">
        <f t="shared" si="9"/>
        <v>11.967389264818587</v>
      </c>
      <c r="AD26" s="13">
        <f t="shared" si="10"/>
        <v>3.868393888768014</v>
      </c>
      <c r="AE26" s="13">
        <f t="shared" si="11"/>
        <v>0.27279283250312392</v>
      </c>
      <c r="AF26" s="13">
        <f t="shared" si="12"/>
        <v>1.2218487496163561</v>
      </c>
      <c r="AG26" s="14">
        <f t="shared" si="13"/>
        <v>0</v>
      </c>
      <c r="AH26" s="13">
        <f t="shared" si="14"/>
        <v>1.1619999999999995</v>
      </c>
      <c r="AI26" s="14">
        <f t="shared" si="15"/>
        <v>8</v>
      </c>
      <c r="AJ26" s="13">
        <f t="shared" si="16"/>
        <v>109.17000000000002</v>
      </c>
      <c r="AK26" s="13">
        <f t="shared" si="17"/>
        <v>-7.759999999999998</v>
      </c>
      <c r="AL26" s="13">
        <f t="shared" si="18"/>
        <v>-5.3901285931758358E-2</v>
      </c>
      <c r="AM26" s="13">
        <f t="shared" si="19"/>
        <v>5.9848749616356667E-2</v>
      </c>
      <c r="AN26" s="13">
        <f t="shared" si="20"/>
        <v>4.3900749878068943</v>
      </c>
      <c r="AO26" s="13">
        <f t="shared" si="21"/>
        <v>0.28581344496235106</v>
      </c>
      <c r="AP26" s="13">
        <f t="shared" si="22"/>
        <v>-5.5106812411390149E-2</v>
      </c>
      <c r="AQ26" s="13" t="s">
        <v>246</v>
      </c>
    </row>
    <row r="27" spans="1:43">
      <c r="A27" s="13" t="s">
        <v>204</v>
      </c>
      <c r="B27" s="18" t="s">
        <v>234</v>
      </c>
      <c r="C27" s="19">
        <v>19</v>
      </c>
      <c r="D27" s="19">
        <v>1</v>
      </c>
      <c r="E27" s="20">
        <v>660</v>
      </c>
      <c r="F27" s="18">
        <f t="shared" si="23"/>
        <v>6.1804560644581317</v>
      </c>
      <c r="G27" s="18" t="s">
        <v>235</v>
      </c>
      <c r="H27" s="21">
        <v>2</v>
      </c>
      <c r="I27" s="16">
        <v>4.3239999999999998</v>
      </c>
      <c r="J27" s="21">
        <v>21</v>
      </c>
      <c r="K27" s="16">
        <v>327.25</v>
      </c>
      <c r="L27" s="16">
        <v>38.049999999999997</v>
      </c>
      <c r="M27" s="13">
        <f t="shared" si="1"/>
        <v>0.40368677092129923</v>
      </c>
      <c r="N27" s="15">
        <f t="shared" si="2"/>
        <v>1.8564560644581318</v>
      </c>
      <c r="O27" s="13">
        <f t="shared" si="3"/>
        <v>10.711274957392611</v>
      </c>
      <c r="P27" s="13">
        <f t="shared" si="4"/>
        <v>3.4009325899334333</v>
      </c>
      <c r="Q27" s="13">
        <f t="shared" si="5"/>
        <v>0.23211165753845908</v>
      </c>
      <c r="R27" s="19">
        <v>52</v>
      </c>
      <c r="S27" s="20">
        <v>350</v>
      </c>
      <c r="T27" s="18">
        <f t="shared" si="24"/>
        <v>6.4559319556497243</v>
      </c>
      <c r="U27" s="18" t="s">
        <v>236</v>
      </c>
      <c r="V27" s="35">
        <v>2</v>
      </c>
      <c r="W27" s="17">
        <v>2.6920000000000002</v>
      </c>
      <c r="X27" s="17">
        <v>21</v>
      </c>
      <c r="Y27" s="17">
        <v>285.33999999999997</v>
      </c>
      <c r="Z27" s="17">
        <v>71.069999999999993</v>
      </c>
      <c r="AA27" s="13">
        <f t="shared" si="7"/>
        <v>0.42167993709253243</v>
      </c>
      <c r="AB27" s="15">
        <f t="shared" si="8"/>
        <v>3.7639319556497242</v>
      </c>
      <c r="AC27" s="13">
        <f t="shared" si="9"/>
        <v>6.3839888104737463</v>
      </c>
      <c r="AD27" s="13">
        <f t="shared" si="10"/>
        <v>3.5525192894137709</v>
      </c>
      <c r="AE27" s="13">
        <f t="shared" si="11"/>
        <v>0.35655175139238676</v>
      </c>
      <c r="AF27" s="13">
        <f t="shared" si="12"/>
        <v>0.27547589119159266</v>
      </c>
      <c r="AG27" s="14">
        <f t="shared" si="13"/>
        <v>0</v>
      </c>
      <c r="AH27" s="13">
        <f t="shared" si="14"/>
        <v>-1.6319999999999997</v>
      </c>
      <c r="AI27" s="14">
        <f t="shared" si="15"/>
        <v>0</v>
      </c>
      <c r="AJ27" s="13">
        <f t="shared" si="16"/>
        <v>-41.910000000000025</v>
      </c>
      <c r="AK27" s="13">
        <f t="shared" si="17"/>
        <v>33.019999999999996</v>
      </c>
      <c r="AL27" s="13">
        <f t="shared" si="18"/>
        <v>1.7993166171233199E-2</v>
      </c>
      <c r="AM27" s="13">
        <f t="shared" si="19"/>
        <v>1.9074758911915923</v>
      </c>
      <c r="AN27" s="13">
        <f t="shared" si="20"/>
        <v>-4.3272861469188646</v>
      </c>
      <c r="AO27" s="13">
        <f t="shared" si="21"/>
        <v>0.15158669948033765</v>
      </c>
      <c r="AP27" s="13">
        <f t="shared" si="22"/>
        <v>0.12444009385392768</v>
      </c>
      <c r="AQ27" s="13" t="s">
        <v>237</v>
      </c>
    </row>
    <row r="28" spans="1:43">
      <c r="A28" s="13" t="s">
        <v>251</v>
      </c>
      <c r="B28" s="13" t="s">
        <v>274</v>
      </c>
      <c r="C28" s="14">
        <v>20</v>
      </c>
      <c r="D28" s="14">
        <v>1</v>
      </c>
      <c r="E28" s="15">
        <f>1000000000*POWER(10,-F28)</f>
        <v>1000</v>
      </c>
      <c r="F28" s="13">
        <v>6</v>
      </c>
      <c r="G28" s="13" t="s">
        <v>275</v>
      </c>
      <c r="H28" s="21">
        <v>3</v>
      </c>
      <c r="I28" s="16">
        <v>4.0419999999999998</v>
      </c>
      <c r="J28" s="21">
        <v>27</v>
      </c>
      <c r="K28" s="16">
        <v>381.35</v>
      </c>
      <c r="L28" s="16">
        <v>74.180000000000007</v>
      </c>
      <c r="M28" s="13">
        <f t="shared" si="1"/>
        <v>0.30481109775478954</v>
      </c>
      <c r="N28" s="15">
        <f t="shared" si="2"/>
        <v>1.9580000000000002</v>
      </c>
      <c r="O28" s="13">
        <f t="shared" si="3"/>
        <v>13.26067203514898</v>
      </c>
      <c r="P28" s="13">
        <f t="shared" si="4"/>
        <v>3.0618605691615097</v>
      </c>
      <c r="Q28" s="13">
        <f t="shared" si="5"/>
        <v>0.21035037037037038</v>
      </c>
      <c r="R28" s="19">
        <v>19</v>
      </c>
      <c r="S28" s="15">
        <f>1000000000*POWER(10,-T28)</f>
        <v>79.432823472428183</v>
      </c>
      <c r="T28" s="13">
        <v>7.1</v>
      </c>
      <c r="U28" s="13" t="s">
        <v>276</v>
      </c>
      <c r="V28" s="32">
        <v>3</v>
      </c>
      <c r="W28" s="17">
        <v>1.9970000000000001</v>
      </c>
      <c r="X28" s="32">
        <v>25</v>
      </c>
      <c r="Y28" s="17">
        <v>337.38</v>
      </c>
      <c r="Z28" s="17">
        <v>77.17</v>
      </c>
      <c r="AA28" s="13">
        <f t="shared" si="7"/>
        <v>0.389548582930621</v>
      </c>
      <c r="AB28" s="15">
        <f t="shared" si="8"/>
        <v>5.1029999999999998</v>
      </c>
      <c r="AC28" s="13">
        <f t="shared" si="9"/>
        <v>5.1264465781811559</v>
      </c>
      <c r="AD28" s="13">
        <f t="shared" si="10"/>
        <v>3.7078284710853291</v>
      </c>
      <c r="AE28" s="13">
        <f t="shared" si="11"/>
        <v>0.3906444</v>
      </c>
      <c r="AF28" s="13">
        <f t="shared" si="12"/>
        <v>1.0999999999999996</v>
      </c>
      <c r="AG28" s="14">
        <f t="shared" si="13"/>
        <v>0</v>
      </c>
      <c r="AH28" s="13">
        <f t="shared" si="14"/>
        <v>-2.0449999999999999</v>
      </c>
      <c r="AI28" s="14">
        <f t="shared" si="15"/>
        <v>-2</v>
      </c>
      <c r="AJ28" s="13">
        <f t="shared" si="16"/>
        <v>-43.970000000000027</v>
      </c>
      <c r="AK28" s="13">
        <f t="shared" si="17"/>
        <v>2.9899999999999949</v>
      </c>
      <c r="AL28" s="13">
        <f t="shared" si="18"/>
        <v>8.4737485175831462E-2</v>
      </c>
      <c r="AM28" s="13">
        <f t="shared" si="19"/>
        <v>3.1449999999999996</v>
      </c>
      <c r="AN28" s="13">
        <f t="shared" si="20"/>
        <v>-8.1342254569678243</v>
      </c>
      <c r="AO28" s="13">
        <f t="shared" si="21"/>
        <v>0.64596790192381937</v>
      </c>
      <c r="AP28" s="13">
        <f t="shared" si="22"/>
        <v>0.18029402962962962</v>
      </c>
      <c r="AQ28" s="13" t="s">
        <v>277</v>
      </c>
    </row>
    <row r="29" spans="1:43">
      <c r="A29" s="28" t="s">
        <v>290</v>
      </c>
      <c r="B29" s="28" t="s">
        <v>1290</v>
      </c>
      <c r="C29" s="14">
        <v>21</v>
      </c>
      <c r="D29" s="10">
        <v>4</v>
      </c>
      <c r="E29" s="28">
        <v>1.3</v>
      </c>
      <c r="F29" s="13">
        <f t="shared" ref="F29:F35" si="25">-LOG(E29/1000000000)</f>
        <v>8.8860566476931631</v>
      </c>
      <c r="G29" s="28" t="s">
        <v>1291</v>
      </c>
      <c r="H29" s="25">
        <v>3</v>
      </c>
      <c r="I29" s="26">
        <v>3.3780000000000001</v>
      </c>
      <c r="J29" s="25">
        <v>19</v>
      </c>
      <c r="K29" s="26">
        <v>254.33</v>
      </c>
      <c r="L29" s="26">
        <v>46.5</v>
      </c>
      <c r="M29" s="13">
        <f t="shared" si="1"/>
        <v>0.64150310877503647</v>
      </c>
      <c r="N29" s="15">
        <f t="shared" si="2"/>
        <v>5.5080566476931629</v>
      </c>
      <c r="O29" s="13">
        <f t="shared" si="3"/>
        <v>5.2657578019385776</v>
      </c>
      <c r="P29" s="13">
        <f t="shared" si="4"/>
        <v>5.0387903158652634</v>
      </c>
      <c r="Q29" s="13">
        <f t="shared" si="5"/>
        <v>0.50815987407050711</v>
      </c>
      <c r="R29" s="40">
        <v>31</v>
      </c>
      <c r="S29" s="28">
        <v>1.9</v>
      </c>
      <c r="T29" s="13">
        <f t="shared" ref="T29:T35" si="26">-LOG(S29/1000000000)</f>
        <v>8.7212463990471711</v>
      </c>
      <c r="U29" s="28" t="s">
        <v>1292</v>
      </c>
      <c r="V29" s="27">
        <v>3</v>
      </c>
      <c r="W29" s="27">
        <v>0.71299999999999997</v>
      </c>
      <c r="X29" s="27">
        <v>23</v>
      </c>
      <c r="Y29" s="27">
        <v>309.37</v>
      </c>
      <c r="Z29" s="27">
        <v>90.52</v>
      </c>
      <c r="AA29" s="13">
        <f t="shared" si="7"/>
        <v>0.52010856952504703</v>
      </c>
      <c r="AB29" s="15">
        <f t="shared" si="8"/>
        <v>8.0082463990471719</v>
      </c>
      <c r="AC29" s="13">
        <f t="shared" si="9"/>
        <v>1.3708676260633383</v>
      </c>
      <c r="AD29" s="13">
        <f t="shared" si="10"/>
        <v>4.6698560626283747</v>
      </c>
      <c r="AE29" s="13">
        <f t="shared" si="11"/>
        <v>0.58801293768237506</v>
      </c>
      <c r="AF29" s="13">
        <f t="shared" si="12"/>
        <v>-0.16481024864599192</v>
      </c>
      <c r="AG29" s="14">
        <f t="shared" si="13"/>
        <v>0</v>
      </c>
      <c r="AH29" s="13">
        <f t="shared" si="14"/>
        <v>-2.665</v>
      </c>
      <c r="AI29" s="14">
        <f t="shared" si="15"/>
        <v>4</v>
      </c>
      <c r="AJ29" s="13">
        <f t="shared" si="16"/>
        <v>55.039999999999992</v>
      </c>
      <c r="AK29" s="13">
        <f t="shared" si="17"/>
        <v>44.019999999999996</v>
      </c>
      <c r="AL29" s="13">
        <f t="shared" si="18"/>
        <v>-0.12139453924998944</v>
      </c>
      <c r="AM29" s="13">
        <f t="shared" si="19"/>
        <v>2.500189751354009</v>
      </c>
      <c r="AN29" s="13">
        <f t="shared" si="20"/>
        <v>-3.894890175875239</v>
      </c>
      <c r="AO29" s="13">
        <f t="shared" si="21"/>
        <v>-0.36893425323688867</v>
      </c>
      <c r="AP29" s="13">
        <f t="shared" si="22"/>
        <v>7.9853063611867947E-2</v>
      </c>
      <c r="AQ29" s="37" t="s">
        <v>1351</v>
      </c>
    </row>
    <row r="30" spans="1:43">
      <c r="A30" s="13" t="s">
        <v>204</v>
      </c>
      <c r="B30" s="13" t="s">
        <v>210</v>
      </c>
      <c r="C30" s="14">
        <v>22</v>
      </c>
      <c r="D30" s="14">
        <v>8</v>
      </c>
      <c r="E30" s="15">
        <v>8</v>
      </c>
      <c r="F30" s="13">
        <f t="shared" si="25"/>
        <v>8.0969100130080562</v>
      </c>
      <c r="G30" s="13" t="s">
        <v>211</v>
      </c>
      <c r="H30" s="16">
        <v>2</v>
      </c>
      <c r="I30" s="16">
        <v>1.9430000000000001</v>
      </c>
      <c r="J30" s="16">
        <v>25</v>
      </c>
      <c r="K30" s="16">
        <v>342.39</v>
      </c>
      <c r="L30" s="16">
        <v>98.66</v>
      </c>
      <c r="M30" s="13">
        <f t="shared" si="1"/>
        <v>0.444245045307612</v>
      </c>
      <c r="N30" s="15">
        <f t="shared" si="2"/>
        <v>6.1539100130080566</v>
      </c>
      <c r="O30" s="13">
        <f t="shared" si="3"/>
        <v>4.3737122575100278</v>
      </c>
      <c r="P30" s="13">
        <f t="shared" si="4"/>
        <v>4.2284441512742479</v>
      </c>
      <c r="Q30" s="13">
        <f t="shared" si="5"/>
        <v>0.44823426871284155</v>
      </c>
      <c r="R30" s="19">
        <v>22</v>
      </c>
      <c r="S30" s="15">
        <v>0.6</v>
      </c>
      <c r="T30" s="13">
        <f t="shared" si="26"/>
        <v>9.2218487496163561</v>
      </c>
      <c r="U30" s="15" t="s">
        <v>212</v>
      </c>
      <c r="V30" s="17">
        <v>3</v>
      </c>
      <c r="W30" s="17">
        <v>0.18099999999999999</v>
      </c>
      <c r="X30" s="17">
        <v>29</v>
      </c>
      <c r="Y30" s="17">
        <v>398.41</v>
      </c>
      <c r="Z30" s="17">
        <v>125.05</v>
      </c>
      <c r="AA30" s="13">
        <f t="shared" si="7"/>
        <v>0.43617752700504753</v>
      </c>
      <c r="AB30" s="15">
        <f t="shared" si="8"/>
        <v>9.040848749616357</v>
      </c>
      <c r="AC30" s="13">
        <f t="shared" si="9"/>
        <v>0.4149686510508952</v>
      </c>
      <c r="AD30" s="13">
        <f t="shared" si="10"/>
        <v>4.6061903842706551</v>
      </c>
      <c r="AE30" s="13">
        <f t="shared" si="11"/>
        <v>0.53810216506808317</v>
      </c>
      <c r="AF30" s="13">
        <f t="shared" si="12"/>
        <v>1.1249387366082999</v>
      </c>
      <c r="AG30" s="14">
        <f t="shared" si="13"/>
        <v>1</v>
      </c>
      <c r="AH30" s="13">
        <f t="shared" si="14"/>
        <v>-1.762</v>
      </c>
      <c r="AI30" s="14">
        <f t="shared" si="15"/>
        <v>4</v>
      </c>
      <c r="AJ30" s="13">
        <f t="shared" si="16"/>
        <v>56.020000000000039</v>
      </c>
      <c r="AK30" s="13">
        <f t="shared" si="17"/>
        <v>26.39</v>
      </c>
      <c r="AL30" s="13">
        <f t="shared" si="18"/>
        <v>-8.0675183025644692E-3</v>
      </c>
      <c r="AM30" s="13">
        <f t="shared" si="19"/>
        <v>2.8869387366083004</v>
      </c>
      <c r="AN30" s="13">
        <f t="shared" si="20"/>
        <v>-3.9587436064591328</v>
      </c>
      <c r="AO30" s="13">
        <f t="shared" si="21"/>
        <v>0.37774623299640719</v>
      </c>
      <c r="AP30" s="13">
        <f t="shared" si="22"/>
        <v>8.9867896355241617E-2</v>
      </c>
      <c r="AQ30" s="13" t="s">
        <v>213</v>
      </c>
    </row>
    <row r="31" spans="1:43">
      <c r="A31" s="44" t="s">
        <v>290</v>
      </c>
      <c r="B31" s="44" t="s">
        <v>1293</v>
      </c>
      <c r="C31" s="14">
        <v>23</v>
      </c>
      <c r="D31" s="10">
        <v>1</v>
      </c>
      <c r="E31" s="44">
        <v>3</v>
      </c>
      <c r="F31" s="13">
        <f t="shared" si="25"/>
        <v>8.5228787452803374</v>
      </c>
      <c r="G31" s="44" t="s">
        <v>1294</v>
      </c>
      <c r="H31" s="25">
        <v>2</v>
      </c>
      <c r="I31" s="26">
        <v>2.589</v>
      </c>
      <c r="J31" s="25">
        <v>26</v>
      </c>
      <c r="K31" s="26">
        <v>377.82</v>
      </c>
      <c r="L31" s="26">
        <v>88.61</v>
      </c>
      <c r="M31" s="13">
        <f t="shared" si="1"/>
        <v>0.44963100456574556</v>
      </c>
      <c r="N31" s="15">
        <f t="shared" si="2"/>
        <v>5.933878745280337</v>
      </c>
      <c r="O31" s="13">
        <f t="shared" si="3"/>
        <v>5.758054879913054</v>
      </c>
      <c r="P31" s="13">
        <f t="shared" si="4"/>
        <v>4.3988342127376479</v>
      </c>
      <c r="Q31" s="13">
        <f t="shared" si="5"/>
        <v>0.42366976465515627</v>
      </c>
      <c r="R31" s="40">
        <v>18</v>
      </c>
      <c r="S31" s="44">
        <v>1</v>
      </c>
      <c r="T31" s="13">
        <f t="shared" si="26"/>
        <v>9</v>
      </c>
      <c r="U31" s="44" t="s">
        <v>1295</v>
      </c>
      <c r="V31" s="27">
        <v>2</v>
      </c>
      <c r="W31" s="27">
        <v>3.4670000000000001</v>
      </c>
      <c r="X31" s="27">
        <v>31</v>
      </c>
      <c r="Y31" s="27">
        <v>443.4</v>
      </c>
      <c r="Z31" s="27">
        <v>88.61</v>
      </c>
      <c r="AA31" s="13">
        <f t="shared" si="7"/>
        <v>0.39822095029254762</v>
      </c>
      <c r="AB31" s="15">
        <f t="shared" si="8"/>
        <v>5.5329999999999995</v>
      </c>
      <c r="AC31" s="13">
        <f t="shared" si="9"/>
        <v>8.7062220042742986</v>
      </c>
      <c r="AD31" s="13">
        <f t="shared" si="10"/>
        <v>4.406332747123523</v>
      </c>
      <c r="AE31" s="13">
        <f t="shared" si="11"/>
        <v>0.35552290322580643</v>
      </c>
      <c r="AF31" s="13">
        <f t="shared" si="12"/>
        <v>0.4771212547196626</v>
      </c>
      <c r="AG31" s="14">
        <f t="shared" si="13"/>
        <v>0</v>
      </c>
      <c r="AH31" s="13">
        <f t="shared" si="14"/>
        <v>0.87800000000000011</v>
      </c>
      <c r="AI31" s="14">
        <f t="shared" si="15"/>
        <v>5</v>
      </c>
      <c r="AJ31" s="13">
        <f t="shared" si="16"/>
        <v>65.579999999999984</v>
      </c>
      <c r="AK31" s="13">
        <f t="shared" si="17"/>
        <v>0</v>
      </c>
      <c r="AL31" s="13">
        <f t="shared" si="18"/>
        <v>-5.1410054273197947E-2</v>
      </c>
      <c r="AM31" s="13">
        <f t="shared" si="19"/>
        <v>-0.40087874528033751</v>
      </c>
      <c r="AN31" s="13">
        <f t="shared" si="20"/>
        <v>2.9481671243612446</v>
      </c>
      <c r="AO31" s="13">
        <f t="shared" si="21"/>
        <v>7.4985343858751108E-3</v>
      </c>
      <c r="AP31" s="13">
        <f t="shared" si="22"/>
        <v>-6.8146861429349836E-2</v>
      </c>
      <c r="AQ31" s="37" t="s">
        <v>1296</v>
      </c>
    </row>
    <row r="32" spans="1:43">
      <c r="A32" s="28" t="s">
        <v>1297</v>
      </c>
      <c r="B32" s="28" t="s">
        <v>1298</v>
      </c>
      <c r="C32" s="14">
        <v>24</v>
      </c>
      <c r="D32" s="10">
        <v>7</v>
      </c>
      <c r="E32" s="28">
        <v>630</v>
      </c>
      <c r="F32" s="13">
        <f t="shared" si="25"/>
        <v>6.2006594505464179</v>
      </c>
      <c r="G32" s="28" t="s">
        <v>1299</v>
      </c>
      <c r="H32" s="25">
        <v>1</v>
      </c>
      <c r="I32" s="26">
        <v>2.89</v>
      </c>
      <c r="J32" s="25">
        <v>24</v>
      </c>
      <c r="K32" s="26">
        <v>325.45</v>
      </c>
      <c r="L32" s="26">
        <v>36.44</v>
      </c>
      <c r="M32" s="13">
        <f t="shared" si="1"/>
        <v>0.35438059011087447</v>
      </c>
      <c r="N32" s="15">
        <f t="shared" si="2"/>
        <v>3.3106594505464177</v>
      </c>
      <c r="O32" s="13">
        <f t="shared" si="3"/>
        <v>8.1550741791355179</v>
      </c>
      <c r="P32" s="13">
        <f t="shared" si="4"/>
        <v>3.2780667763615199</v>
      </c>
      <c r="Q32" s="13">
        <f t="shared" si="5"/>
        <v>0.29998347696869138</v>
      </c>
      <c r="R32" s="40">
        <v>54</v>
      </c>
      <c r="S32" s="28">
        <v>99</v>
      </c>
      <c r="T32" s="13">
        <f t="shared" si="26"/>
        <v>7.0043648054024503</v>
      </c>
      <c r="U32" s="28" t="s">
        <v>1300</v>
      </c>
      <c r="V32" s="27">
        <v>1</v>
      </c>
      <c r="W32" s="27">
        <v>3.2389999999999999</v>
      </c>
      <c r="X32" s="27">
        <v>27</v>
      </c>
      <c r="Y32" s="27">
        <v>364.48</v>
      </c>
      <c r="Z32" s="27">
        <v>60.23</v>
      </c>
      <c r="AA32" s="13">
        <f t="shared" si="7"/>
        <v>0.35583468756828895</v>
      </c>
      <c r="AB32" s="15">
        <f t="shared" si="8"/>
        <v>3.7653648054024504</v>
      </c>
      <c r="AC32" s="13">
        <f t="shared" si="9"/>
        <v>9.1025414698458729</v>
      </c>
      <c r="AD32" s="13">
        <f t="shared" si="10"/>
        <v>3.5743980682807326</v>
      </c>
      <c r="AE32" s="13">
        <f t="shared" si="11"/>
        <v>0.30205739938523546</v>
      </c>
      <c r="AF32" s="13">
        <f t="shared" si="12"/>
        <v>0.80370535485603245</v>
      </c>
      <c r="AG32" s="14">
        <f t="shared" si="13"/>
        <v>0</v>
      </c>
      <c r="AH32" s="13">
        <f t="shared" si="14"/>
        <v>0.34899999999999975</v>
      </c>
      <c r="AI32" s="14">
        <f t="shared" si="15"/>
        <v>3</v>
      </c>
      <c r="AJ32" s="13">
        <f t="shared" si="16"/>
        <v>39.03000000000003</v>
      </c>
      <c r="AK32" s="13">
        <f t="shared" si="17"/>
        <v>23.79</v>
      </c>
      <c r="AL32" s="13">
        <f t="shared" si="18"/>
        <v>1.4540974574144827E-3</v>
      </c>
      <c r="AM32" s="13">
        <f t="shared" si="19"/>
        <v>0.4547053548560327</v>
      </c>
      <c r="AN32" s="13">
        <f t="shared" si="20"/>
        <v>0.94746729071035496</v>
      </c>
      <c r="AO32" s="13">
        <f t="shared" si="21"/>
        <v>0.2963312919192127</v>
      </c>
      <c r="AP32" s="13">
        <f t="shared" si="22"/>
        <v>2.0739224165440828E-3</v>
      </c>
      <c r="AQ32" s="28" t="s">
        <v>1301</v>
      </c>
    </row>
    <row r="33" spans="1:43">
      <c r="A33" s="13" t="s">
        <v>321</v>
      </c>
      <c r="B33" s="13" t="s">
        <v>322</v>
      </c>
      <c r="C33" s="14">
        <v>25</v>
      </c>
      <c r="D33" s="14">
        <v>1</v>
      </c>
      <c r="E33" s="15">
        <v>6400</v>
      </c>
      <c r="F33" s="13">
        <f t="shared" si="25"/>
        <v>5.1938200260161125</v>
      </c>
      <c r="G33" s="13" t="s">
        <v>323</v>
      </c>
      <c r="H33" s="21">
        <v>2</v>
      </c>
      <c r="I33" s="16">
        <v>3.286</v>
      </c>
      <c r="J33" s="21">
        <v>19</v>
      </c>
      <c r="K33" s="16">
        <v>250.3</v>
      </c>
      <c r="L33" s="16">
        <v>41.46</v>
      </c>
      <c r="M33" s="13">
        <f t="shared" si="1"/>
        <v>0.37495278560623763</v>
      </c>
      <c r="N33" s="15">
        <f t="shared" si="2"/>
        <v>1.9078200260161124</v>
      </c>
      <c r="O33" s="13">
        <f t="shared" si="3"/>
        <v>8.7637700695757541</v>
      </c>
      <c r="P33" s="13">
        <f t="shared" si="4"/>
        <v>2.9451275281067435</v>
      </c>
      <c r="Q33" s="13">
        <f t="shared" si="5"/>
        <v>0.24856386503379335</v>
      </c>
      <c r="R33" s="19">
        <v>4</v>
      </c>
      <c r="S33" s="15">
        <v>16</v>
      </c>
      <c r="T33" s="13">
        <f t="shared" si="26"/>
        <v>7.795880017344075</v>
      </c>
      <c r="U33" s="13" t="s">
        <v>324</v>
      </c>
      <c r="V33" s="32">
        <v>4</v>
      </c>
      <c r="W33" s="17">
        <v>4.6130000000000004</v>
      </c>
      <c r="X33" s="32">
        <v>30</v>
      </c>
      <c r="Y33" s="17">
        <v>397.4</v>
      </c>
      <c r="Z33" s="17">
        <v>72.17</v>
      </c>
      <c r="AA33" s="13">
        <f t="shared" si="7"/>
        <v>0.35644061190769133</v>
      </c>
      <c r="AB33" s="15">
        <f t="shared" si="8"/>
        <v>3.1828800173440746</v>
      </c>
      <c r="AC33" s="13">
        <f t="shared" si="9"/>
        <v>12.9418473818428</v>
      </c>
      <c r="AD33" s="13">
        <f t="shared" si="10"/>
        <v>3.8545355800025076</v>
      </c>
      <c r="AE33" s="13">
        <f t="shared" si="11"/>
        <v>0.25635152079204609</v>
      </c>
      <c r="AF33" s="13">
        <f t="shared" si="12"/>
        <v>2.6020599913279625</v>
      </c>
      <c r="AG33" s="14">
        <f t="shared" si="13"/>
        <v>2</v>
      </c>
      <c r="AH33" s="13">
        <f t="shared" si="14"/>
        <v>1.3270000000000004</v>
      </c>
      <c r="AI33" s="14">
        <f t="shared" si="15"/>
        <v>11</v>
      </c>
      <c r="AJ33" s="13">
        <f t="shared" si="16"/>
        <v>147.09999999999997</v>
      </c>
      <c r="AK33" s="13">
        <f t="shared" si="17"/>
        <v>30.71</v>
      </c>
      <c r="AL33" s="13">
        <f t="shared" si="18"/>
        <v>-1.8512173698546297E-2</v>
      </c>
      <c r="AM33" s="13">
        <f t="shared" si="19"/>
        <v>1.2750599913279621</v>
      </c>
      <c r="AN33" s="13">
        <f t="shared" si="20"/>
        <v>4.178077312267046</v>
      </c>
      <c r="AO33" s="13">
        <f t="shared" si="21"/>
        <v>0.90940805189576412</v>
      </c>
      <c r="AP33" s="13">
        <f t="shared" si="22"/>
        <v>7.7876557582527428E-3</v>
      </c>
      <c r="AQ33" s="13" t="s">
        <v>325</v>
      </c>
    </row>
    <row r="34" spans="1:43">
      <c r="A34" s="13" t="s">
        <v>321</v>
      </c>
      <c r="B34" s="13" t="s">
        <v>322</v>
      </c>
      <c r="C34" s="14">
        <v>25</v>
      </c>
      <c r="D34" s="14">
        <v>4</v>
      </c>
      <c r="E34" s="15">
        <v>16</v>
      </c>
      <c r="F34" s="13">
        <f t="shared" si="25"/>
        <v>7.795880017344075</v>
      </c>
      <c r="G34" s="13" t="s">
        <v>324</v>
      </c>
      <c r="H34" s="21">
        <v>4</v>
      </c>
      <c r="I34" s="16">
        <v>4.6130000000000004</v>
      </c>
      <c r="J34" s="21">
        <v>30</v>
      </c>
      <c r="K34" s="16">
        <v>397.4</v>
      </c>
      <c r="L34" s="16">
        <v>72.17</v>
      </c>
      <c r="M34" s="13">
        <f t="shared" si="1"/>
        <v>0.35644061190769133</v>
      </c>
      <c r="N34" s="15">
        <f t="shared" si="2"/>
        <v>3.1828800173440746</v>
      </c>
      <c r="O34" s="13">
        <f t="shared" si="3"/>
        <v>12.9418473818428</v>
      </c>
      <c r="P34" s="13">
        <f t="shared" si="4"/>
        <v>3.8545355800025076</v>
      </c>
      <c r="Q34" s="13">
        <f t="shared" si="5"/>
        <v>0.25635152079204609</v>
      </c>
      <c r="R34" s="19" t="s">
        <v>326</v>
      </c>
      <c r="S34" s="15">
        <v>2</v>
      </c>
      <c r="T34" s="13">
        <f t="shared" si="26"/>
        <v>8.6989700043360187</v>
      </c>
      <c r="U34" s="13" t="s">
        <v>327</v>
      </c>
      <c r="V34" s="32">
        <v>3</v>
      </c>
      <c r="W34" s="17">
        <v>6.0279999999999996</v>
      </c>
      <c r="X34" s="32">
        <v>31</v>
      </c>
      <c r="Y34" s="17">
        <v>423.43</v>
      </c>
      <c r="Z34" s="17">
        <v>54.35</v>
      </c>
      <c r="AA34" s="13">
        <f t="shared" si="7"/>
        <v>0.38490134463256187</v>
      </c>
      <c r="AB34" s="15">
        <f t="shared" si="8"/>
        <v>2.6709700043360192</v>
      </c>
      <c r="AC34" s="13">
        <f t="shared" si="9"/>
        <v>15.661155992464785</v>
      </c>
      <c r="AD34" s="13">
        <f t="shared" si="10"/>
        <v>4.2589507107056734</v>
      </c>
      <c r="AE34" s="13">
        <f t="shared" si="11"/>
        <v>0.22903964212710795</v>
      </c>
      <c r="AF34" s="13">
        <f t="shared" ref="AF34:AF60" si="27">SUM(T34-F34)</f>
        <v>0.90308998699194376</v>
      </c>
      <c r="AG34" s="14">
        <f t="shared" ref="AG34:AG60" si="28">SUM(V34-H34)</f>
        <v>-1</v>
      </c>
      <c r="AH34" s="13">
        <f t="shared" ref="AH34:AH60" si="29">SUM(W34-I34)</f>
        <v>1.4149999999999991</v>
      </c>
      <c r="AI34" s="14">
        <f t="shared" ref="AI34:AI60" si="30">SUM(X34-J34)</f>
        <v>1</v>
      </c>
      <c r="AJ34" s="13">
        <f t="shared" ref="AJ34:AJ60" si="31">SUM(Y34-K34)</f>
        <v>26.03000000000003</v>
      </c>
      <c r="AK34" s="13">
        <f t="shared" ref="AK34:AK60" si="32">SUM(Z34-L34)</f>
        <v>-17.82</v>
      </c>
      <c r="AL34" s="13">
        <f t="shared" ref="AL34:AL60" si="33">SUM(AA34-M34)</f>
        <v>2.8460732724870541E-2</v>
      </c>
      <c r="AM34" s="13">
        <f t="shared" ref="AM34:AM60" si="34">SUM(AB34-N34)</f>
        <v>-0.51191001300805539</v>
      </c>
      <c r="AN34" s="13">
        <f t="shared" ref="AN34:AN60" si="35">SUM(AC34-O34)</f>
        <v>2.7193086106219848</v>
      </c>
      <c r="AO34" s="13">
        <f t="shared" ref="AO34:AO60" si="36">SUM(AD34-P34)</f>
        <v>0.40441513070316581</v>
      </c>
      <c r="AP34" s="13">
        <f t="shared" ref="AP34:AP60" si="37">SUM(AE34-Q34)</f>
        <v>-2.7311878664938144E-2</v>
      </c>
      <c r="AQ34" s="13" t="s">
        <v>325</v>
      </c>
    </row>
    <row r="35" spans="1:43">
      <c r="A35" s="28" t="s">
        <v>1302</v>
      </c>
      <c r="B35" s="28" t="s">
        <v>265</v>
      </c>
      <c r="C35" s="14">
        <v>26</v>
      </c>
      <c r="D35" s="10">
        <v>1</v>
      </c>
      <c r="E35" s="28">
        <v>373</v>
      </c>
      <c r="F35" s="13">
        <f t="shared" si="25"/>
        <v>6.4282911681913122</v>
      </c>
      <c r="G35" s="28" t="s">
        <v>1303</v>
      </c>
      <c r="H35" s="25">
        <v>2</v>
      </c>
      <c r="I35" s="26">
        <v>2.5710000000000002</v>
      </c>
      <c r="J35" s="25">
        <v>19</v>
      </c>
      <c r="K35" s="26">
        <v>278.69</v>
      </c>
      <c r="L35" s="26">
        <v>75.36</v>
      </c>
      <c r="M35" s="13">
        <f t="shared" si="1"/>
        <v>0.46407185234142928</v>
      </c>
      <c r="N35" s="15">
        <f t="shared" si="2"/>
        <v>3.857291168191312</v>
      </c>
      <c r="O35" s="13">
        <f t="shared" si="3"/>
        <v>5.5400903696879489</v>
      </c>
      <c r="P35" s="13">
        <f t="shared" si="4"/>
        <v>3.6451277062535157</v>
      </c>
      <c r="Q35" s="13">
        <f t="shared" si="5"/>
        <v>0.38913099475905777</v>
      </c>
      <c r="R35" s="40">
        <v>7</v>
      </c>
      <c r="S35" s="28">
        <v>1.1000000000000001</v>
      </c>
      <c r="T35" s="13">
        <f t="shared" si="26"/>
        <v>8.9586073148417746</v>
      </c>
      <c r="U35" s="28" t="s">
        <v>1304</v>
      </c>
      <c r="V35" s="27">
        <v>3</v>
      </c>
      <c r="W35" s="27">
        <v>2.1960000000000002</v>
      </c>
      <c r="X35" s="27">
        <v>20</v>
      </c>
      <c r="Y35" s="27">
        <v>266.3</v>
      </c>
      <c r="Z35" s="27">
        <v>59.81</v>
      </c>
      <c r="AA35" s="13">
        <f t="shared" si="7"/>
        <v>0.61440365924797702</v>
      </c>
      <c r="AB35" s="15">
        <f t="shared" si="8"/>
        <v>6.7626073148417749</v>
      </c>
      <c r="AC35" s="13">
        <f t="shared" si="9"/>
        <v>3.5741974627688236</v>
      </c>
      <c r="AD35" s="13">
        <f t="shared" si="10"/>
        <v>5.0023582444295611</v>
      </c>
      <c r="AE35" s="13">
        <f t="shared" si="11"/>
        <v>0.57423860106666169</v>
      </c>
      <c r="AF35" s="13">
        <f t="shared" si="27"/>
        <v>2.5303161466504624</v>
      </c>
      <c r="AG35" s="14">
        <f t="shared" si="28"/>
        <v>1</v>
      </c>
      <c r="AH35" s="13">
        <f t="shared" si="29"/>
        <v>-0.375</v>
      </c>
      <c r="AI35" s="14">
        <f t="shared" si="30"/>
        <v>1</v>
      </c>
      <c r="AJ35" s="13">
        <f t="shared" si="31"/>
        <v>-12.389999999999986</v>
      </c>
      <c r="AK35" s="13">
        <f t="shared" si="32"/>
        <v>-15.549999999999997</v>
      </c>
      <c r="AL35" s="13">
        <f t="shared" si="33"/>
        <v>0.15033180690654774</v>
      </c>
      <c r="AM35" s="13">
        <f t="shared" si="34"/>
        <v>2.9053161466504629</v>
      </c>
      <c r="AN35" s="13">
        <f t="shared" si="35"/>
        <v>-1.9658929069191253</v>
      </c>
      <c r="AO35" s="13">
        <f t="shared" si="36"/>
        <v>1.3572305381760454</v>
      </c>
      <c r="AP35" s="13">
        <f t="shared" si="37"/>
        <v>0.18510760630760392</v>
      </c>
      <c r="AQ35" s="28" t="s">
        <v>1305</v>
      </c>
    </row>
    <row r="36" spans="1:43">
      <c r="A36" s="13" t="s">
        <v>264</v>
      </c>
      <c r="B36" s="13" t="s">
        <v>265</v>
      </c>
      <c r="C36" s="14">
        <v>26</v>
      </c>
      <c r="D36" s="14">
        <v>3</v>
      </c>
      <c r="E36" s="15">
        <f>1000000000*POWER(10,-F36)</f>
        <v>204.17379446695256</v>
      </c>
      <c r="F36" s="13">
        <v>6.69</v>
      </c>
      <c r="G36" s="13" t="s">
        <v>266</v>
      </c>
      <c r="H36" s="21">
        <v>2</v>
      </c>
      <c r="I36" s="16">
        <v>2.6190000000000002</v>
      </c>
      <c r="J36" s="21">
        <v>24</v>
      </c>
      <c r="K36" s="16">
        <v>345.82</v>
      </c>
      <c r="L36" s="16">
        <v>59.23</v>
      </c>
      <c r="M36" s="13">
        <f t="shared" si="1"/>
        <v>0.38234742074616418</v>
      </c>
      <c r="N36" s="15">
        <f t="shared" si="2"/>
        <v>4.0709999999999997</v>
      </c>
      <c r="O36" s="13">
        <f t="shared" si="3"/>
        <v>6.8497912053099022</v>
      </c>
      <c r="P36" s="13">
        <f t="shared" si="4"/>
        <v>3.5367636150258215</v>
      </c>
      <c r="Q36" s="13">
        <f t="shared" si="5"/>
        <v>0.34338625</v>
      </c>
      <c r="R36" s="19" t="s">
        <v>267</v>
      </c>
      <c r="S36" s="15">
        <f>1000000000*POWER(10,-T36)</f>
        <v>72.443596007499067</v>
      </c>
      <c r="T36" s="15">
        <v>7.14</v>
      </c>
      <c r="U36" s="13" t="s">
        <v>268</v>
      </c>
      <c r="V36" s="32">
        <v>2</v>
      </c>
      <c r="W36" s="17">
        <v>2.2909999999999999</v>
      </c>
      <c r="X36" s="32">
        <v>24</v>
      </c>
      <c r="Y36" s="17">
        <v>325.41000000000003</v>
      </c>
      <c r="Z36" s="17">
        <v>63.91</v>
      </c>
      <c r="AA36" s="13">
        <f t="shared" si="7"/>
        <v>0.40806585711922455</v>
      </c>
      <c r="AB36" s="15">
        <f t="shared" si="8"/>
        <v>4.8490000000000002</v>
      </c>
      <c r="AC36" s="13">
        <f t="shared" si="9"/>
        <v>5.6142898505979115</v>
      </c>
      <c r="AD36" s="13">
        <f t="shared" si="10"/>
        <v>3.7746625128975131</v>
      </c>
      <c r="AE36" s="13">
        <f t="shared" si="11"/>
        <v>0.38779708333333335</v>
      </c>
      <c r="AF36" s="13">
        <f t="shared" si="27"/>
        <v>0.44999999999999929</v>
      </c>
      <c r="AG36" s="14">
        <f t="shared" si="28"/>
        <v>0</v>
      </c>
      <c r="AH36" s="13">
        <f t="shared" si="29"/>
        <v>-0.32800000000000029</v>
      </c>
      <c r="AI36" s="14">
        <f t="shared" si="30"/>
        <v>0</v>
      </c>
      <c r="AJ36" s="13">
        <f t="shared" si="31"/>
        <v>-20.409999999999968</v>
      </c>
      <c r="AK36" s="13">
        <f t="shared" si="32"/>
        <v>4.68</v>
      </c>
      <c r="AL36" s="13">
        <f t="shared" si="33"/>
        <v>2.5718436373060372E-2</v>
      </c>
      <c r="AM36" s="13">
        <f t="shared" si="34"/>
        <v>0.77800000000000047</v>
      </c>
      <c r="AN36" s="13">
        <f t="shared" si="35"/>
        <v>-1.2355013547119906</v>
      </c>
      <c r="AO36" s="13">
        <f t="shared" si="36"/>
        <v>0.23789889787169161</v>
      </c>
      <c r="AP36" s="13">
        <f t="shared" si="37"/>
        <v>4.4410833333333344E-2</v>
      </c>
      <c r="AQ36" s="13" t="s">
        <v>269</v>
      </c>
    </row>
    <row r="37" spans="1:43">
      <c r="A37" s="13" t="s">
        <v>364</v>
      </c>
      <c r="B37" s="13" t="s">
        <v>265</v>
      </c>
      <c r="C37" s="14">
        <v>26</v>
      </c>
      <c r="D37" s="24">
        <v>6</v>
      </c>
      <c r="E37" s="15">
        <v>10.7</v>
      </c>
      <c r="F37" s="23">
        <v>7.97</v>
      </c>
      <c r="G37" s="23" t="s">
        <v>365</v>
      </c>
      <c r="H37" s="25">
        <v>3</v>
      </c>
      <c r="I37" s="27">
        <v>3.74</v>
      </c>
      <c r="J37" s="25">
        <v>25</v>
      </c>
      <c r="K37" s="26">
        <v>357.77</v>
      </c>
      <c r="L37" s="26">
        <v>59.23</v>
      </c>
      <c r="M37" s="13">
        <f t="shared" si="1"/>
        <v>0.43731581049106288</v>
      </c>
      <c r="N37" s="15">
        <f t="shared" si="2"/>
        <v>4.2299999999999995</v>
      </c>
      <c r="O37" s="13">
        <f t="shared" si="3"/>
        <v>8.5521719322252405</v>
      </c>
      <c r="P37" s="13">
        <f t="shared" si="4"/>
        <v>4.1624898255201934</v>
      </c>
      <c r="Q37" s="13">
        <f t="shared" si="5"/>
        <v>0.342804</v>
      </c>
      <c r="R37" s="41" t="s">
        <v>366</v>
      </c>
      <c r="S37" s="15">
        <v>180</v>
      </c>
      <c r="T37" s="23">
        <v>6.74</v>
      </c>
      <c r="U37" s="23" t="s">
        <v>367</v>
      </c>
      <c r="V37" s="36">
        <v>2</v>
      </c>
      <c r="W37" s="27">
        <v>1.7749999999999999</v>
      </c>
      <c r="X37" s="36">
        <v>26</v>
      </c>
      <c r="Y37" s="27">
        <v>381.8</v>
      </c>
      <c r="Z37" s="27">
        <v>59.23</v>
      </c>
      <c r="AA37" s="13">
        <f t="shared" si="7"/>
        <v>0.355823271653603</v>
      </c>
      <c r="AB37" s="15">
        <f t="shared" si="8"/>
        <v>4.9649999999999999</v>
      </c>
      <c r="AC37" s="13">
        <f t="shared" si="9"/>
        <v>4.9884314529263776</v>
      </c>
      <c r="AD37" s="13">
        <f t="shared" si="10"/>
        <v>3.4810935303489381</v>
      </c>
      <c r="AE37" s="13">
        <f t="shared" si="11"/>
        <v>0.37261730769230772</v>
      </c>
      <c r="AF37" s="13">
        <f t="shared" si="27"/>
        <v>-1.2299999999999995</v>
      </c>
      <c r="AG37" s="14">
        <f t="shared" si="28"/>
        <v>-1</v>
      </c>
      <c r="AH37" s="13">
        <f t="shared" si="29"/>
        <v>-1.9650000000000003</v>
      </c>
      <c r="AI37" s="14">
        <f t="shared" si="30"/>
        <v>1</v>
      </c>
      <c r="AJ37" s="13">
        <f t="shared" si="31"/>
        <v>24.03000000000003</v>
      </c>
      <c r="AK37" s="13">
        <f t="shared" si="32"/>
        <v>0</v>
      </c>
      <c r="AL37" s="13">
        <f t="shared" si="33"/>
        <v>-8.1492538837459882E-2</v>
      </c>
      <c r="AM37" s="13">
        <f t="shared" si="34"/>
        <v>0.73500000000000032</v>
      </c>
      <c r="AN37" s="13">
        <f t="shared" si="35"/>
        <v>-3.563740479298863</v>
      </c>
      <c r="AO37" s="13">
        <f t="shared" si="36"/>
        <v>-0.68139629517125533</v>
      </c>
      <c r="AP37" s="13">
        <f t="shared" si="37"/>
        <v>2.9813307692307722E-2</v>
      </c>
      <c r="AQ37" s="13" t="s">
        <v>368</v>
      </c>
    </row>
    <row r="38" spans="1:43">
      <c r="A38" s="13" t="s">
        <v>251</v>
      </c>
      <c r="B38" s="13" t="s">
        <v>252</v>
      </c>
      <c r="C38" s="14">
        <v>27</v>
      </c>
      <c r="D38" s="14">
        <v>3</v>
      </c>
      <c r="E38" s="15">
        <v>10000</v>
      </c>
      <c r="F38" s="13">
        <v>5</v>
      </c>
      <c r="G38" s="13" t="s">
        <v>253</v>
      </c>
      <c r="H38" s="21">
        <v>3</v>
      </c>
      <c r="I38" s="16">
        <v>3.9289999999999998</v>
      </c>
      <c r="J38" s="21">
        <v>24</v>
      </c>
      <c r="K38" s="16">
        <v>318.37</v>
      </c>
      <c r="L38" s="16">
        <v>51.22</v>
      </c>
      <c r="M38" s="13">
        <f t="shared" si="1"/>
        <v>0.28576040414511522</v>
      </c>
      <c r="N38" s="15">
        <f t="shared" si="2"/>
        <v>1.0710000000000002</v>
      </c>
      <c r="O38" s="13">
        <f t="shared" si="3"/>
        <v>13.749280666627172</v>
      </c>
      <c r="P38" s="13">
        <f t="shared" si="4"/>
        <v>2.6433210874632445</v>
      </c>
      <c r="Q38" s="13">
        <f t="shared" si="5"/>
        <v>0.17213625000000002</v>
      </c>
      <c r="R38" s="19">
        <v>26</v>
      </c>
      <c r="S38" s="15">
        <v>100</v>
      </c>
      <c r="T38" s="13">
        <v>7</v>
      </c>
      <c r="U38" s="13" t="s">
        <v>254</v>
      </c>
      <c r="V38" s="32">
        <v>3</v>
      </c>
      <c r="W38" s="17">
        <v>1.88</v>
      </c>
      <c r="X38" s="32">
        <v>34</v>
      </c>
      <c r="Y38" s="17">
        <v>454.52</v>
      </c>
      <c r="Z38" s="17">
        <v>87.58</v>
      </c>
      <c r="AA38" s="13">
        <f t="shared" si="7"/>
        <v>0.28239851703752566</v>
      </c>
      <c r="AB38" s="15">
        <f t="shared" si="8"/>
        <v>5.12</v>
      </c>
      <c r="AC38" s="13">
        <f t="shared" si="9"/>
        <v>6.657258755187379</v>
      </c>
      <c r="AD38" s="13">
        <f t="shared" si="10"/>
        <v>3.3334784639759758</v>
      </c>
      <c r="AE38" s="13">
        <f t="shared" si="11"/>
        <v>0.31730588235294122</v>
      </c>
      <c r="AF38" s="13">
        <f t="shared" si="27"/>
        <v>2</v>
      </c>
      <c r="AG38" s="14">
        <f t="shared" si="28"/>
        <v>0</v>
      </c>
      <c r="AH38" s="13">
        <f t="shared" si="29"/>
        <v>-2.0489999999999999</v>
      </c>
      <c r="AI38" s="14">
        <f t="shared" si="30"/>
        <v>10</v>
      </c>
      <c r="AJ38" s="13">
        <f t="shared" si="31"/>
        <v>136.14999999999998</v>
      </c>
      <c r="AK38" s="13">
        <f t="shared" si="32"/>
        <v>36.36</v>
      </c>
      <c r="AL38" s="13">
        <f t="shared" si="33"/>
        <v>-3.3618871075895562E-3</v>
      </c>
      <c r="AM38" s="13">
        <f t="shared" si="34"/>
        <v>4.0489999999999995</v>
      </c>
      <c r="AN38" s="13">
        <f t="shared" si="35"/>
        <v>-7.0920219114397929</v>
      </c>
      <c r="AO38" s="13">
        <f t="shared" si="36"/>
        <v>0.69015737651273135</v>
      </c>
      <c r="AP38" s="13">
        <f t="shared" si="37"/>
        <v>0.1451696323529412</v>
      </c>
      <c r="AQ38" s="13" t="s">
        <v>255</v>
      </c>
    </row>
    <row r="39" spans="1:43">
      <c r="A39" s="13" t="s">
        <v>283</v>
      </c>
      <c r="B39" s="13" t="s">
        <v>284</v>
      </c>
      <c r="C39" s="14">
        <v>28</v>
      </c>
      <c r="D39" s="14" t="s">
        <v>285</v>
      </c>
      <c r="E39" s="15">
        <v>6.7999999999999996E-3</v>
      </c>
      <c r="F39" s="13">
        <f t="shared" ref="F39:F52" si="38">-LOG(E39/1000000000)</f>
        <v>11.167491087293763</v>
      </c>
      <c r="G39" s="13" t="s">
        <v>286</v>
      </c>
      <c r="H39" s="21">
        <v>2</v>
      </c>
      <c r="I39" s="16">
        <v>3.21</v>
      </c>
      <c r="J39" s="21">
        <v>24</v>
      </c>
      <c r="K39" s="16">
        <v>319.39999999999998</v>
      </c>
      <c r="L39" s="16">
        <v>38.33</v>
      </c>
      <c r="M39" s="13">
        <f t="shared" si="1"/>
        <v>0.6382453532784077</v>
      </c>
      <c r="N39" s="15">
        <f t="shared" si="2"/>
        <v>7.9574910872937634</v>
      </c>
      <c r="O39" s="13">
        <f t="shared" si="3"/>
        <v>5.0294138194842013</v>
      </c>
      <c r="P39" s="13">
        <f t="shared" si="4"/>
        <v>5.9038529370202886</v>
      </c>
      <c r="Q39" s="13">
        <f t="shared" si="5"/>
        <v>0.56524011623301906</v>
      </c>
      <c r="R39" s="19" t="s">
        <v>287</v>
      </c>
      <c r="S39" s="15">
        <v>6.2E-2</v>
      </c>
      <c r="T39" s="13">
        <f t="shared" ref="T39:T56" si="39">-LOG(S39/1000000000)</f>
        <v>10.207608310501746</v>
      </c>
      <c r="U39" s="13" t="s">
        <v>288</v>
      </c>
      <c r="V39" s="32">
        <v>2</v>
      </c>
      <c r="W39" s="17">
        <v>1.204</v>
      </c>
      <c r="X39" s="32">
        <v>20</v>
      </c>
      <c r="Y39" s="17">
        <v>273.33</v>
      </c>
      <c r="Z39" s="17">
        <v>55.63</v>
      </c>
      <c r="AA39" s="13">
        <f t="shared" si="7"/>
        <v>0.70006326627936377</v>
      </c>
      <c r="AB39" s="15">
        <f t="shared" si="8"/>
        <v>9.003608310501745</v>
      </c>
      <c r="AC39" s="13">
        <f t="shared" si="9"/>
        <v>1.719844559762314</v>
      </c>
      <c r="AD39" s="13">
        <f t="shared" si="10"/>
        <v>5.6997825435825531</v>
      </c>
      <c r="AE39" s="13">
        <f t="shared" si="11"/>
        <v>0.72774716926936955</v>
      </c>
      <c r="AF39" s="13">
        <f t="shared" si="27"/>
        <v>-0.95988277679201772</v>
      </c>
      <c r="AG39" s="14">
        <f t="shared" si="28"/>
        <v>0</v>
      </c>
      <c r="AH39" s="13">
        <f t="shared" si="29"/>
        <v>-2.0060000000000002</v>
      </c>
      <c r="AI39" s="14">
        <f t="shared" si="30"/>
        <v>-4</v>
      </c>
      <c r="AJ39" s="13">
        <f t="shared" si="31"/>
        <v>-46.069999999999993</v>
      </c>
      <c r="AK39" s="13">
        <f t="shared" si="32"/>
        <v>17.300000000000004</v>
      </c>
      <c r="AL39" s="13">
        <f t="shared" si="33"/>
        <v>6.1817913000956071E-2</v>
      </c>
      <c r="AM39" s="13">
        <f t="shared" si="34"/>
        <v>1.0461172232079816</v>
      </c>
      <c r="AN39" s="13">
        <f t="shared" si="35"/>
        <v>-3.3095692597218873</v>
      </c>
      <c r="AO39" s="13">
        <f t="shared" si="36"/>
        <v>-0.20407039343773548</v>
      </c>
      <c r="AP39" s="13">
        <f t="shared" si="37"/>
        <v>0.16250705303635049</v>
      </c>
      <c r="AQ39" s="13" t="s">
        <v>289</v>
      </c>
    </row>
    <row r="40" spans="1:43">
      <c r="A40" s="28" t="s">
        <v>1306</v>
      </c>
      <c r="B40" s="34" t="s">
        <v>1307</v>
      </c>
      <c r="C40" s="14">
        <v>29</v>
      </c>
      <c r="D40" s="10" t="s">
        <v>1308</v>
      </c>
      <c r="E40" s="28">
        <v>17</v>
      </c>
      <c r="F40" s="13">
        <f t="shared" si="38"/>
        <v>7.7695510786217259</v>
      </c>
      <c r="G40" s="28" t="s">
        <v>1309</v>
      </c>
      <c r="H40" s="25">
        <v>3</v>
      </c>
      <c r="I40" s="26">
        <v>4.5810000000000004</v>
      </c>
      <c r="J40" s="25">
        <v>26</v>
      </c>
      <c r="K40" s="26">
        <v>348.44</v>
      </c>
      <c r="L40" s="26">
        <v>56.33</v>
      </c>
      <c r="M40" s="13">
        <f t="shared" si="1"/>
        <v>0.40988862576979579</v>
      </c>
      <c r="N40" s="15">
        <f t="shared" si="2"/>
        <v>3.1885510786217255</v>
      </c>
      <c r="O40" s="13">
        <f t="shared" si="3"/>
        <v>11.176206686381217</v>
      </c>
      <c r="P40" s="13">
        <f t="shared" si="4"/>
        <v>4.0100262040193764</v>
      </c>
      <c r="Q40" s="13">
        <f t="shared" si="5"/>
        <v>0.27901211452737557</v>
      </c>
      <c r="R40" s="40" t="s">
        <v>1310</v>
      </c>
      <c r="S40" s="28">
        <v>8.9</v>
      </c>
      <c r="T40" s="13">
        <f t="shared" si="39"/>
        <v>8.0506099933550868</v>
      </c>
      <c r="U40" s="28" t="s">
        <v>1311</v>
      </c>
      <c r="V40" s="27">
        <v>3</v>
      </c>
      <c r="W40" s="27">
        <v>4.016</v>
      </c>
      <c r="X40" s="27">
        <v>30</v>
      </c>
      <c r="Y40" s="27">
        <v>425.54</v>
      </c>
      <c r="Z40" s="27">
        <v>82.27</v>
      </c>
      <c r="AA40" s="13">
        <f t="shared" si="7"/>
        <v>0.36808729045053645</v>
      </c>
      <c r="AB40" s="15">
        <f t="shared" si="8"/>
        <v>4.0346099933550867</v>
      </c>
      <c r="AC40" s="13">
        <f t="shared" si="9"/>
        <v>10.910455493001244</v>
      </c>
      <c r="AD40" s="13">
        <f t="shared" si="10"/>
        <v>3.9804823305480777</v>
      </c>
      <c r="AE40" s="13">
        <f t="shared" si="11"/>
        <v>0.29524718969654901</v>
      </c>
      <c r="AF40" s="13">
        <f t="shared" si="27"/>
        <v>0.28105891473336087</v>
      </c>
      <c r="AG40" s="14">
        <f t="shared" si="28"/>
        <v>0</v>
      </c>
      <c r="AH40" s="13">
        <f t="shared" si="29"/>
        <v>-0.56500000000000039</v>
      </c>
      <c r="AI40" s="14">
        <f t="shared" si="30"/>
        <v>4</v>
      </c>
      <c r="AJ40" s="13">
        <f t="shared" si="31"/>
        <v>77.100000000000023</v>
      </c>
      <c r="AK40" s="13">
        <f t="shared" si="32"/>
        <v>25.939999999999998</v>
      </c>
      <c r="AL40" s="13">
        <f t="shared" si="33"/>
        <v>-4.1801335319259336E-2</v>
      </c>
      <c r="AM40" s="13">
        <f t="shared" si="34"/>
        <v>0.84605891473336126</v>
      </c>
      <c r="AN40" s="13">
        <f t="shared" si="35"/>
        <v>-0.26575119337997322</v>
      </c>
      <c r="AO40" s="13">
        <f t="shared" si="36"/>
        <v>-2.9543873471298721E-2</v>
      </c>
      <c r="AP40" s="13">
        <f t="shared" si="37"/>
        <v>1.6235075169173441E-2</v>
      </c>
      <c r="AQ40" s="28" t="s">
        <v>1312</v>
      </c>
    </row>
    <row r="41" spans="1:43">
      <c r="A41" s="13" t="s">
        <v>223</v>
      </c>
      <c r="B41" s="18" t="s">
        <v>224</v>
      </c>
      <c r="C41" s="19">
        <v>30</v>
      </c>
      <c r="D41" s="19">
        <v>1</v>
      </c>
      <c r="E41" s="20">
        <v>1730</v>
      </c>
      <c r="F41" s="18">
        <f t="shared" si="38"/>
        <v>5.761953896871205</v>
      </c>
      <c r="G41" s="18" t="s">
        <v>225</v>
      </c>
      <c r="H41" s="16">
        <v>2</v>
      </c>
      <c r="I41" s="16">
        <v>4.9619999999999997</v>
      </c>
      <c r="J41" s="16">
        <v>22</v>
      </c>
      <c r="K41" s="16">
        <v>314.44</v>
      </c>
      <c r="L41" s="16">
        <v>45.91</v>
      </c>
      <c r="M41" s="13">
        <f t="shared" si="1"/>
        <v>0.35924471437864081</v>
      </c>
      <c r="N41" s="15">
        <f t="shared" si="2"/>
        <v>0.79995389687120522</v>
      </c>
      <c r="O41" s="13">
        <f t="shared" si="3"/>
        <v>13.812311779123617</v>
      </c>
      <c r="P41" s="13">
        <f t="shared" si="4"/>
        <v>3.1267003596082845</v>
      </c>
      <c r="Q41" s="13">
        <f t="shared" si="5"/>
        <v>0.16081531085061596</v>
      </c>
      <c r="R41" s="19">
        <v>7</v>
      </c>
      <c r="S41" s="20">
        <v>4740</v>
      </c>
      <c r="T41" s="18">
        <f t="shared" si="39"/>
        <v>5.3242216583259152</v>
      </c>
      <c r="U41" s="20" t="s">
        <v>226</v>
      </c>
      <c r="V41" s="35">
        <v>2</v>
      </c>
      <c r="W41" s="17">
        <v>3.0150000000000001</v>
      </c>
      <c r="X41" s="17">
        <v>22</v>
      </c>
      <c r="Y41" s="17">
        <v>316.38</v>
      </c>
      <c r="Z41" s="17">
        <v>72.209999999999994</v>
      </c>
      <c r="AA41" s="13">
        <f t="shared" si="7"/>
        <v>0.33195310534721217</v>
      </c>
      <c r="AB41" s="15">
        <f t="shared" si="8"/>
        <v>2.3092216583259151</v>
      </c>
      <c r="AC41" s="13">
        <f t="shared" si="9"/>
        <v>9.0826082101157262</v>
      </c>
      <c r="AD41" s="13">
        <f t="shared" si="10"/>
        <v>2.8891667777420897</v>
      </c>
      <c r="AE41" s="13">
        <f t="shared" si="11"/>
        <v>0.25480153054120475</v>
      </c>
      <c r="AF41" s="13">
        <f t="shared" si="27"/>
        <v>-0.43773223854528975</v>
      </c>
      <c r="AG41" s="14">
        <f t="shared" si="28"/>
        <v>0</v>
      </c>
      <c r="AH41" s="13">
        <f t="shared" si="29"/>
        <v>-1.9469999999999996</v>
      </c>
      <c r="AI41" s="14">
        <f t="shared" si="30"/>
        <v>0</v>
      </c>
      <c r="AJ41" s="13">
        <f t="shared" si="31"/>
        <v>1.9399999999999977</v>
      </c>
      <c r="AK41" s="13">
        <f t="shared" si="32"/>
        <v>26.299999999999997</v>
      </c>
      <c r="AL41" s="13">
        <f t="shared" si="33"/>
        <v>-2.7291609031428632E-2</v>
      </c>
      <c r="AM41" s="13">
        <f t="shared" si="34"/>
        <v>1.5092677614547099</v>
      </c>
      <c r="AN41" s="13">
        <f t="shared" si="35"/>
        <v>-4.7297035690078904</v>
      </c>
      <c r="AO41" s="13">
        <f t="shared" si="36"/>
        <v>-0.23753358186619478</v>
      </c>
      <c r="AP41" s="13">
        <f t="shared" si="37"/>
        <v>9.398621969058879E-2</v>
      </c>
      <c r="AQ41" s="13" t="s">
        <v>227</v>
      </c>
    </row>
    <row r="42" spans="1:43">
      <c r="A42" s="28" t="s">
        <v>1313</v>
      </c>
      <c r="B42" s="28" t="s">
        <v>1314</v>
      </c>
      <c r="C42" s="14">
        <v>31</v>
      </c>
      <c r="D42" s="10" t="s">
        <v>285</v>
      </c>
      <c r="E42" s="28">
        <v>53</v>
      </c>
      <c r="F42" s="13">
        <f t="shared" si="38"/>
        <v>7.2757241303992108</v>
      </c>
      <c r="G42" s="28" t="s">
        <v>1315</v>
      </c>
      <c r="H42" s="25">
        <v>2</v>
      </c>
      <c r="I42" s="26">
        <v>3.319</v>
      </c>
      <c r="J42" s="25">
        <v>33</v>
      </c>
      <c r="K42" s="26">
        <v>484.9</v>
      </c>
      <c r="L42" s="26">
        <v>78.150000000000006</v>
      </c>
      <c r="M42" s="13">
        <f t="shared" si="1"/>
        <v>0.30241656261109023</v>
      </c>
      <c r="N42" s="15">
        <f t="shared" si="2"/>
        <v>3.9567241303992109</v>
      </c>
      <c r="O42" s="13">
        <f t="shared" si="3"/>
        <v>10.974927997803668</v>
      </c>
      <c r="P42" s="13">
        <f t="shared" si="4"/>
        <v>3.4959509500515602</v>
      </c>
      <c r="Q42" s="13">
        <f t="shared" si="5"/>
        <v>0.27526400177717936</v>
      </c>
      <c r="R42" s="40" t="s">
        <v>1316</v>
      </c>
      <c r="S42" s="28">
        <v>8</v>
      </c>
      <c r="T42" s="13">
        <f t="shared" si="39"/>
        <v>8.0969100130080562</v>
      </c>
      <c r="U42" s="28" t="s">
        <v>1317</v>
      </c>
      <c r="V42" s="27">
        <v>2</v>
      </c>
      <c r="W42" s="27">
        <v>3.55</v>
      </c>
      <c r="X42" s="27">
        <v>33</v>
      </c>
      <c r="Y42" s="27">
        <v>482.88</v>
      </c>
      <c r="Z42" s="27">
        <v>78.150000000000006</v>
      </c>
      <c r="AA42" s="13">
        <f t="shared" si="7"/>
        <v>0.33654927674819091</v>
      </c>
      <c r="AB42" s="15">
        <f t="shared" si="8"/>
        <v>4.5469100130080564</v>
      </c>
      <c r="AC42" s="13">
        <f t="shared" si="9"/>
        <v>10.548232443999993</v>
      </c>
      <c r="AD42" s="13">
        <f t="shared" si="10"/>
        <v>3.8905268733580152</v>
      </c>
      <c r="AE42" s="13">
        <f t="shared" si="11"/>
        <v>0.29976565811578904</v>
      </c>
      <c r="AF42" s="13">
        <f t="shared" si="27"/>
        <v>0.8211858826088454</v>
      </c>
      <c r="AG42" s="14">
        <f t="shared" si="28"/>
        <v>0</v>
      </c>
      <c r="AH42" s="13">
        <f t="shared" si="29"/>
        <v>0.23099999999999987</v>
      </c>
      <c r="AI42" s="14">
        <f t="shared" si="30"/>
        <v>0</v>
      </c>
      <c r="AJ42" s="13">
        <f t="shared" si="31"/>
        <v>-2.0199999999999818</v>
      </c>
      <c r="AK42" s="13">
        <f t="shared" si="32"/>
        <v>0</v>
      </c>
      <c r="AL42" s="13">
        <f t="shared" si="33"/>
        <v>3.4132714137100673E-2</v>
      </c>
      <c r="AM42" s="13">
        <f t="shared" si="34"/>
        <v>0.59018588260884552</v>
      </c>
      <c r="AN42" s="13">
        <f t="shared" si="35"/>
        <v>-0.42669555380367541</v>
      </c>
      <c r="AO42" s="13">
        <f t="shared" si="36"/>
        <v>0.39457592330645497</v>
      </c>
      <c r="AP42" s="13">
        <f t="shared" si="37"/>
        <v>2.4501656338609679E-2</v>
      </c>
      <c r="AQ42" s="28" t="s">
        <v>1318</v>
      </c>
    </row>
    <row r="43" spans="1:43">
      <c r="A43" s="13" t="s">
        <v>283</v>
      </c>
      <c r="B43" s="13" t="s">
        <v>295</v>
      </c>
      <c r="C43" s="14">
        <v>32</v>
      </c>
      <c r="D43" s="14">
        <v>3</v>
      </c>
      <c r="E43" s="15">
        <v>710</v>
      </c>
      <c r="F43" s="13">
        <f t="shared" si="38"/>
        <v>6.1487416512809245</v>
      </c>
      <c r="G43" s="13" t="s">
        <v>296</v>
      </c>
      <c r="H43" s="21">
        <v>2</v>
      </c>
      <c r="I43" s="16">
        <v>1.994</v>
      </c>
      <c r="J43" s="21">
        <v>28</v>
      </c>
      <c r="K43" s="16">
        <v>401.48</v>
      </c>
      <c r="L43" s="16">
        <v>78.95</v>
      </c>
      <c r="M43" s="13">
        <f t="shared" si="1"/>
        <v>0.30121146844353264</v>
      </c>
      <c r="N43" s="15">
        <f t="shared" si="2"/>
        <v>4.1547416512809248</v>
      </c>
      <c r="O43" s="13">
        <f t="shared" si="3"/>
        <v>6.619933863420643</v>
      </c>
      <c r="P43" s="13">
        <f t="shared" si="4"/>
        <v>3.1037170735551176</v>
      </c>
      <c r="Q43" s="13">
        <f t="shared" si="5"/>
        <v>0.31428557365195958</v>
      </c>
      <c r="R43" s="19" t="s">
        <v>297</v>
      </c>
      <c r="S43" s="15">
        <v>3.3</v>
      </c>
      <c r="T43" s="13">
        <f t="shared" si="39"/>
        <v>8.481486060122112</v>
      </c>
      <c r="U43" s="13" t="s">
        <v>298</v>
      </c>
      <c r="V43" s="32">
        <v>2</v>
      </c>
      <c r="W43" s="17">
        <v>2.1589999999999998</v>
      </c>
      <c r="X43" s="32">
        <v>33</v>
      </c>
      <c r="Y43" s="17">
        <v>479.52</v>
      </c>
      <c r="Z43" s="17">
        <v>97.41</v>
      </c>
      <c r="AA43" s="13">
        <f t="shared" si="7"/>
        <v>0.35253423771514997</v>
      </c>
      <c r="AB43" s="15">
        <f t="shared" si="8"/>
        <v>6.3224860601221122</v>
      </c>
      <c r="AC43" s="13">
        <f t="shared" si="9"/>
        <v>6.124227859378828</v>
      </c>
      <c r="AD43" s="13">
        <f t="shared" si="10"/>
        <v>4.0753138407002867</v>
      </c>
      <c r="AE43" s="13">
        <f t="shared" si="11"/>
        <v>0.37347896673840286</v>
      </c>
      <c r="AF43" s="13">
        <f t="shared" si="27"/>
        <v>2.3327444088411875</v>
      </c>
      <c r="AG43" s="14">
        <f t="shared" si="28"/>
        <v>0</v>
      </c>
      <c r="AH43" s="13">
        <f t="shared" si="29"/>
        <v>0.16499999999999981</v>
      </c>
      <c r="AI43" s="14">
        <f t="shared" si="30"/>
        <v>5</v>
      </c>
      <c r="AJ43" s="13">
        <f t="shared" si="31"/>
        <v>78.039999999999964</v>
      </c>
      <c r="AK43" s="13">
        <f t="shared" si="32"/>
        <v>18.459999999999994</v>
      </c>
      <c r="AL43" s="13">
        <f t="shared" si="33"/>
        <v>5.132276927161733E-2</v>
      </c>
      <c r="AM43" s="13">
        <f t="shared" si="34"/>
        <v>2.1677444088411875</v>
      </c>
      <c r="AN43" s="13">
        <f t="shared" si="35"/>
        <v>-0.49570600404181508</v>
      </c>
      <c r="AO43" s="13">
        <f t="shared" si="36"/>
        <v>0.97159676714516907</v>
      </c>
      <c r="AP43" s="13">
        <f t="shared" si="37"/>
        <v>5.919339308644328E-2</v>
      </c>
      <c r="AQ43" s="13" t="s">
        <v>299</v>
      </c>
    </row>
    <row r="44" spans="1:43">
      <c r="A44" s="23" t="s">
        <v>204</v>
      </c>
      <c r="B44" s="23" t="s">
        <v>376</v>
      </c>
      <c r="C44" s="24">
        <v>33</v>
      </c>
      <c r="D44" s="24">
        <v>2</v>
      </c>
      <c r="E44" s="23">
        <v>703</v>
      </c>
      <c r="F44" s="13">
        <f t="shared" si="38"/>
        <v>6.1530446749801762</v>
      </c>
      <c r="G44" s="23" t="s">
        <v>377</v>
      </c>
      <c r="H44" s="25">
        <v>2</v>
      </c>
      <c r="I44" s="26">
        <v>2.0419999999999998</v>
      </c>
      <c r="J44" s="25">
        <v>26</v>
      </c>
      <c r="K44" s="26">
        <v>373.38</v>
      </c>
      <c r="L44" s="26">
        <v>80.989999999999995</v>
      </c>
      <c r="M44" s="13">
        <f t="shared" si="1"/>
        <v>0.32460859071605247</v>
      </c>
      <c r="N44" s="15">
        <f t="shared" si="2"/>
        <v>4.1110446749801763</v>
      </c>
      <c r="O44" s="13">
        <f t="shared" si="3"/>
        <v>6.2906529845546055</v>
      </c>
      <c r="P44" s="13">
        <f t="shared" si="4"/>
        <v>3.1757137743857133</v>
      </c>
      <c r="Q44" s="13">
        <f t="shared" si="5"/>
        <v>0.32762043095087856</v>
      </c>
      <c r="R44" s="41">
        <v>42</v>
      </c>
      <c r="S44" s="23">
        <v>1.5</v>
      </c>
      <c r="T44" s="13">
        <f t="shared" si="39"/>
        <v>8.8239087409443187</v>
      </c>
      <c r="U44" s="23" t="s">
        <v>378</v>
      </c>
      <c r="V44" s="36">
        <v>3</v>
      </c>
      <c r="W44" s="27">
        <v>-0.13500000000000001</v>
      </c>
      <c r="X44" s="36">
        <v>24</v>
      </c>
      <c r="Y44" s="27">
        <v>346.41</v>
      </c>
      <c r="Z44" s="27">
        <v>107.87</v>
      </c>
      <c r="AA44" s="13">
        <f t="shared" si="7"/>
        <v>0.50430474559037264</v>
      </c>
      <c r="AB44" s="15">
        <f t="shared" si="8"/>
        <v>8.9589087409443184</v>
      </c>
      <c r="AC44" s="13">
        <f t="shared" si="9"/>
        <v>-0.26769527984901281</v>
      </c>
      <c r="AD44" s="13">
        <f t="shared" si="10"/>
        <v>4.664884809757873</v>
      </c>
      <c r="AE44" s="13">
        <f t="shared" si="11"/>
        <v>0.62240437396223813</v>
      </c>
      <c r="AF44" s="13">
        <f t="shared" si="27"/>
        <v>2.6708640659641425</v>
      </c>
      <c r="AG44" s="14">
        <f t="shared" si="28"/>
        <v>1</v>
      </c>
      <c r="AH44" s="13">
        <f t="shared" si="29"/>
        <v>-2.1769999999999996</v>
      </c>
      <c r="AI44" s="14">
        <f t="shared" si="30"/>
        <v>-2</v>
      </c>
      <c r="AJ44" s="13">
        <f t="shared" si="31"/>
        <v>-26.96999999999997</v>
      </c>
      <c r="AK44" s="13">
        <f t="shared" si="32"/>
        <v>26.88000000000001</v>
      </c>
      <c r="AL44" s="13">
        <f t="shared" si="33"/>
        <v>0.17969615487432017</v>
      </c>
      <c r="AM44" s="13">
        <f t="shared" si="34"/>
        <v>4.8478640659641421</v>
      </c>
      <c r="AN44" s="13">
        <f t="shared" si="35"/>
        <v>-6.5583482644036186</v>
      </c>
      <c r="AO44" s="13">
        <f t="shared" si="36"/>
        <v>1.4891710353721597</v>
      </c>
      <c r="AP44" s="13">
        <f t="shared" si="37"/>
        <v>0.29478394301135957</v>
      </c>
      <c r="AQ44" s="23" t="s">
        <v>379</v>
      </c>
    </row>
    <row r="45" spans="1:43">
      <c r="A45" s="13" t="s">
        <v>290</v>
      </c>
      <c r="B45" s="13" t="s">
        <v>291</v>
      </c>
      <c r="C45" s="14">
        <v>34</v>
      </c>
      <c r="D45" s="14">
        <v>1</v>
      </c>
      <c r="E45" s="15">
        <v>254</v>
      </c>
      <c r="F45" s="13">
        <f t="shared" si="38"/>
        <v>6.5951662833800615</v>
      </c>
      <c r="G45" s="13" t="s">
        <v>292</v>
      </c>
      <c r="H45" s="21">
        <v>3</v>
      </c>
      <c r="I45" s="16">
        <v>3.9449999999999998</v>
      </c>
      <c r="J45" s="21">
        <v>24</v>
      </c>
      <c r="K45" s="16">
        <v>339.38</v>
      </c>
      <c r="L45" s="16">
        <v>29.54</v>
      </c>
      <c r="M45" s="13">
        <f t="shared" si="1"/>
        <v>0.37692747650858477</v>
      </c>
      <c r="N45" s="15">
        <f t="shared" si="2"/>
        <v>2.6501662833800617</v>
      </c>
      <c r="O45" s="13">
        <f t="shared" si="3"/>
        <v>10.466204365205384</v>
      </c>
      <c r="P45" s="13">
        <f t="shared" si="4"/>
        <v>3.4866284224370214</v>
      </c>
      <c r="Q45" s="13">
        <f t="shared" si="5"/>
        <v>0.26228032534294521</v>
      </c>
      <c r="R45" s="19">
        <v>15</v>
      </c>
      <c r="S45" s="15">
        <v>3.7</v>
      </c>
      <c r="T45" s="13">
        <f t="shared" si="39"/>
        <v>8.431798275933005</v>
      </c>
      <c r="U45" s="13" t="s">
        <v>293</v>
      </c>
      <c r="V45" s="32">
        <v>3</v>
      </c>
      <c r="W45" s="17">
        <v>2.177</v>
      </c>
      <c r="X45" s="32">
        <v>34</v>
      </c>
      <c r="Y45" s="17">
        <v>497.99</v>
      </c>
      <c r="Z45" s="17">
        <v>78.95</v>
      </c>
      <c r="AA45" s="13">
        <f t="shared" si="7"/>
        <v>0.34016104701186367</v>
      </c>
      <c r="AB45" s="15">
        <f t="shared" si="8"/>
        <v>6.2547982759330054</v>
      </c>
      <c r="AC45" s="13">
        <f t="shared" si="9"/>
        <v>6.3999097460564718</v>
      </c>
      <c r="AD45" s="13">
        <f t="shared" si="10"/>
        <v>4.0153168522017761</v>
      </c>
      <c r="AE45" s="13">
        <f t="shared" si="11"/>
        <v>0.36303157758906524</v>
      </c>
      <c r="AF45" s="13">
        <f t="shared" si="27"/>
        <v>1.8366319925529435</v>
      </c>
      <c r="AG45" s="14">
        <f t="shared" si="28"/>
        <v>0</v>
      </c>
      <c r="AH45" s="13">
        <f t="shared" si="29"/>
        <v>-1.7679999999999998</v>
      </c>
      <c r="AI45" s="14">
        <f t="shared" si="30"/>
        <v>10</v>
      </c>
      <c r="AJ45" s="13">
        <f t="shared" si="31"/>
        <v>158.61000000000001</v>
      </c>
      <c r="AK45" s="13">
        <f t="shared" si="32"/>
        <v>49.410000000000004</v>
      </c>
      <c r="AL45" s="13">
        <f t="shared" si="33"/>
        <v>-3.6766429496721098E-2</v>
      </c>
      <c r="AM45" s="13">
        <f t="shared" si="34"/>
        <v>3.6046319925529438</v>
      </c>
      <c r="AN45" s="13">
        <f t="shared" si="35"/>
        <v>-4.0662946191489118</v>
      </c>
      <c r="AO45" s="13">
        <f t="shared" si="36"/>
        <v>0.52868842976475472</v>
      </c>
      <c r="AP45" s="13">
        <f t="shared" si="37"/>
        <v>0.10075125224612003</v>
      </c>
      <c r="AQ45" s="13" t="s">
        <v>294</v>
      </c>
    </row>
    <row r="46" spans="1:43">
      <c r="A46" s="13" t="s">
        <v>251</v>
      </c>
      <c r="B46" s="23" t="s">
        <v>369</v>
      </c>
      <c r="C46" s="24">
        <v>35</v>
      </c>
      <c r="D46" s="24">
        <v>3</v>
      </c>
      <c r="E46" s="15">
        <v>2600</v>
      </c>
      <c r="F46" s="13">
        <f t="shared" si="38"/>
        <v>5.5850266520291818</v>
      </c>
      <c r="G46" s="23" t="s">
        <v>370</v>
      </c>
      <c r="H46" s="25">
        <v>3</v>
      </c>
      <c r="I46" s="26">
        <v>1.2210000000000001</v>
      </c>
      <c r="J46" s="25">
        <v>25</v>
      </c>
      <c r="K46" s="26">
        <v>336.39</v>
      </c>
      <c r="L46" s="26">
        <v>70.25</v>
      </c>
      <c r="M46" s="13">
        <f t="shared" si="1"/>
        <v>0.30642805886305896</v>
      </c>
      <c r="N46" s="15">
        <f t="shared" si="2"/>
        <v>4.3640266520291817</v>
      </c>
      <c r="O46" s="13">
        <f t="shared" si="3"/>
        <v>3.9846220497244293</v>
      </c>
      <c r="P46" s="13">
        <f t="shared" si="4"/>
        <v>2.9166649059386165</v>
      </c>
      <c r="Q46" s="13">
        <f t="shared" si="5"/>
        <v>0.3501486605311992</v>
      </c>
      <c r="R46" s="41" t="s">
        <v>371</v>
      </c>
      <c r="S46" s="15">
        <v>38</v>
      </c>
      <c r="T46" s="13">
        <f t="shared" si="39"/>
        <v>7.4202164033831899</v>
      </c>
      <c r="U46" s="23" t="s">
        <v>372</v>
      </c>
      <c r="V46" s="36">
        <v>3</v>
      </c>
      <c r="W46" s="27">
        <v>1.464</v>
      </c>
      <c r="X46" s="36">
        <v>29</v>
      </c>
      <c r="Y46" s="27">
        <v>394.47</v>
      </c>
      <c r="Z46" s="27">
        <v>81.69</v>
      </c>
      <c r="AA46" s="13">
        <f t="shared" si="7"/>
        <v>0.35096342702482647</v>
      </c>
      <c r="AB46" s="15">
        <f t="shared" si="8"/>
        <v>5.9562164033831895</v>
      </c>
      <c r="AC46" s="13">
        <f t="shared" si="9"/>
        <v>4.1713748136395976</v>
      </c>
      <c r="AD46" s="13">
        <f t="shared" si="10"/>
        <v>3.7062990702263394</v>
      </c>
      <c r="AE46" s="13">
        <f t="shared" si="11"/>
        <v>0.39237987836672311</v>
      </c>
      <c r="AF46" s="13">
        <f t="shared" si="27"/>
        <v>1.8351897513540081</v>
      </c>
      <c r="AG46" s="14">
        <f t="shared" si="28"/>
        <v>0</v>
      </c>
      <c r="AH46" s="13">
        <f t="shared" si="29"/>
        <v>0.24299999999999988</v>
      </c>
      <c r="AI46" s="14">
        <f t="shared" si="30"/>
        <v>4</v>
      </c>
      <c r="AJ46" s="13">
        <f t="shared" si="31"/>
        <v>58.080000000000041</v>
      </c>
      <c r="AK46" s="13">
        <f t="shared" si="32"/>
        <v>11.439999999999998</v>
      </c>
      <c r="AL46" s="13">
        <f t="shared" si="33"/>
        <v>4.4535368161767508E-2</v>
      </c>
      <c r="AM46" s="13">
        <f t="shared" si="34"/>
        <v>1.5921897513540078</v>
      </c>
      <c r="AN46" s="13">
        <f t="shared" si="35"/>
        <v>0.18675276391516826</v>
      </c>
      <c r="AO46" s="13">
        <f t="shared" si="36"/>
        <v>0.78963416428772293</v>
      </c>
      <c r="AP46" s="13">
        <f t="shared" si="37"/>
        <v>4.2231217835523915E-2</v>
      </c>
      <c r="AQ46" s="23" t="s">
        <v>373</v>
      </c>
    </row>
    <row r="47" spans="1:43">
      <c r="A47" s="23" t="s">
        <v>251</v>
      </c>
      <c r="B47" s="23" t="s">
        <v>369</v>
      </c>
      <c r="C47" s="24">
        <v>35</v>
      </c>
      <c r="D47" s="24">
        <v>1</v>
      </c>
      <c r="E47" s="23">
        <v>34000</v>
      </c>
      <c r="F47" s="13">
        <f t="shared" si="38"/>
        <v>4.4685210829577446</v>
      </c>
      <c r="G47" s="23" t="s">
        <v>374</v>
      </c>
      <c r="H47" s="25">
        <v>1</v>
      </c>
      <c r="I47" s="26">
        <v>-0.35599999999999998</v>
      </c>
      <c r="J47" s="25">
        <v>16</v>
      </c>
      <c r="K47" s="26">
        <v>224.26</v>
      </c>
      <c r="L47" s="26">
        <v>61.46</v>
      </c>
      <c r="M47" s="13">
        <f t="shared" si="1"/>
        <v>0.38307791717909195</v>
      </c>
      <c r="N47" s="15">
        <f t="shared" si="2"/>
        <v>4.8245210829577445</v>
      </c>
      <c r="O47" s="13">
        <f t="shared" si="3"/>
        <v>-0.92931485746166664</v>
      </c>
      <c r="P47" s="13">
        <f t="shared" si="4"/>
        <v>2.6679095726925155</v>
      </c>
      <c r="Q47" s="13">
        <f t="shared" si="5"/>
        <v>0.52409961772825697</v>
      </c>
      <c r="R47" s="41">
        <v>22</v>
      </c>
      <c r="S47" s="23">
        <v>2600</v>
      </c>
      <c r="T47" s="13">
        <f t="shared" si="39"/>
        <v>5.5850266520291818</v>
      </c>
      <c r="U47" s="23" t="s">
        <v>370</v>
      </c>
      <c r="V47" s="36">
        <v>3</v>
      </c>
      <c r="W47" s="27">
        <v>1.2210000000000001</v>
      </c>
      <c r="X47" s="36">
        <v>25</v>
      </c>
      <c r="Y47" s="27">
        <v>336.39</v>
      </c>
      <c r="Z47" s="27">
        <v>70.25</v>
      </c>
      <c r="AA47" s="13">
        <f t="shared" si="7"/>
        <v>0.30642805886305896</v>
      </c>
      <c r="AB47" s="15">
        <f t="shared" si="8"/>
        <v>4.3640266520291817</v>
      </c>
      <c r="AC47" s="13">
        <f t="shared" si="9"/>
        <v>3.9846220497244293</v>
      </c>
      <c r="AD47" s="13">
        <f t="shared" si="10"/>
        <v>2.9166649059386165</v>
      </c>
      <c r="AE47" s="13">
        <f t="shared" si="11"/>
        <v>0.3501486605311992</v>
      </c>
      <c r="AF47" s="13">
        <f t="shared" si="27"/>
        <v>1.1165055690714372</v>
      </c>
      <c r="AG47" s="14">
        <f t="shared" si="28"/>
        <v>2</v>
      </c>
      <c r="AH47" s="13">
        <f t="shared" si="29"/>
        <v>1.577</v>
      </c>
      <c r="AI47" s="14">
        <f t="shared" si="30"/>
        <v>9</v>
      </c>
      <c r="AJ47" s="13">
        <f t="shared" si="31"/>
        <v>112.13</v>
      </c>
      <c r="AK47" s="13">
        <f t="shared" si="32"/>
        <v>8.7899999999999991</v>
      </c>
      <c r="AL47" s="13">
        <f t="shared" si="33"/>
        <v>-7.6649858316032993E-2</v>
      </c>
      <c r="AM47" s="13">
        <f t="shared" si="34"/>
        <v>-0.46049443092856279</v>
      </c>
      <c r="AN47" s="13">
        <f t="shared" si="35"/>
        <v>4.9139369071860957</v>
      </c>
      <c r="AO47" s="13">
        <f t="shared" si="36"/>
        <v>0.248755333246101</v>
      </c>
      <c r="AP47" s="13">
        <f t="shared" si="37"/>
        <v>-0.17395095719705778</v>
      </c>
      <c r="AQ47" s="23" t="s">
        <v>375</v>
      </c>
    </row>
    <row r="48" spans="1:43">
      <c r="A48" s="13" t="s">
        <v>355</v>
      </c>
      <c r="B48" s="13" t="s">
        <v>356</v>
      </c>
      <c r="C48" s="14">
        <v>36</v>
      </c>
      <c r="D48" s="22">
        <v>1</v>
      </c>
      <c r="E48" s="15">
        <v>410</v>
      </c>
      <c r="F48" s="13">
        <f t="shared" si="38"/>
        <v>6.3872161432802645</v>
      </c>
      <c r="G48" s="13" t="s">
        <v>357</v>
      </c>
      <c r="H48" s="21">
        <v>3</v>
      </c>
      <c r="I48" s="16">
        <v>5.8620000000000001</v>
      </c>
      <c r="J48" s="21">
        <v>30</v>
      </c>
      <c r="K48" s="16">
        <v>402.49</v>
      </c>
      <c r="L48" s="16">
        <v>65.56</v>
      </c>
      <c r="M48" s="13">
        <f t="shared" si="1"/>
        <v>0.29203415463455562</v>
      </c>
      <c r="N48" s="15">
        <f t="shared" si="2"/>
        <v>0.52521614328026445</v>
      </c>
      <c r="O48" s="13">
        <f t="shared" si="3"/>
        <v>20.072994569198809</v>
      </c>
      <c r="P48" s="13">
        <f t="shared" si="4"/>
        <v>3.1580465356915162</v>
      </c>
      <c r="Q48" s="13">
        <f t="shared" si="5"/>
        <v>0.13498487054313207</v>
      </c>
      <c r="R48" s="19">
        <v>14</v>
      </c>
      <c r="S48" s="15">
        <v>3</v>
      </c>
      <c r="T48" s="13">
        <f t="shared" si="39"/>
        <v>8.5228787452803374</v>
      </c>
      <c r="U48" s="13" t="s">
        <v>358</v>
      </c>
      <c r="V48" s="32">
        <v>3</v>
      </c>
      <c r="W48" s="17">
        <v>3.2949999999999999</v>
      </c>
      <c r="X48" s="32">
        <v>29</v>
      </c>
      <c r="Y48" s="17">
        <v>390.44</v>
      </c>
      <c r="Z48" s="17">
        <v>79.48</v>
      </c>
      <c r="AA48" s="13">
        <f t="shared" si="7"/>
        <v>0.40311745236928914</v>
      </c>
      <c r="AB48" s="15">
        <f t="shared" si="8"/>
        <v>5.2278787452803375</v>
      </c>
      <c r="AC48" s="13">
        <f t="shared" si="9"/>
        <v>8.1737964472485949</v>
      </c>
      <c r="AD48" s="13">
        <f t="shared" si="10"/>
        <v>4.2570641949043289</v>
      </c>
      <c r="AE48" s="13">
        <f t="shared" si="11"/>
        <v>0.35797220279427805</v>
      </c>
      <c r="AF48" s="13">
        <f t="shared" si="27"/>
        <v>2.1356626020000729</v>
      </c>
      <c r="AG48" s="14">
        <f t="shared" si="28"/>
        <v>0</v>
      </c>
      <c r="AH48" s="13">
        <f t="shared" si="29"/>
        <v>-2.5670000000000002</v>
      </c>
      <c r="AI48" s="14">
        <f t="shared" si="30"/>
        <v>-1</v>
      </c>
      <c r="AJ48" s="13">
        <f t="shared" si="31"/>
        <v>-12.050000000000011</v>
      </c>
      <c r="AK48" s="13">
        <f t="shared" si="32"/>
        <v>13.920000000000002</v>
      </c>
      <c r="AL48" s="13">
        <f t="shared" si="33"/>
        <v>0.11108329773473352</v>
      </c>
      <c r="AM48" s="13">
        <f t="shared" si="34"/>
        <v>4.702662602000073</v>
      </c>
      <c r="AN48" s="13">
        <f t="shared" si="35"/>
        <v>-11.899198121950214</v>
      </c>
      <c r="AO48" s="13">
        <f t="shared" si="36"/>
        <v>1.0990176592128127</v>
      </c>
      <c r="AP48" s="13">
        <f t="shared" si="37"/>
        <v>0.22298733225114598</v>
      </c>
      <c r="AQ48" s="13" t="s">
        <v>359</v>
      </c>
    </row>
    <row r="49" spans="1:43">
      <c r="A49" s="13" t="s">
        <v>316</v>
      </c>
      <c r="B49" s="13" t="s">
        <v>317</v>
      </c>
      <c r="C49" s="14">
        <v>37</v>
      </c>
      <c r="D49" s="14">
        <v>3</v>
      </c>
      <c r="E49" s="15">
        <v>720000</v>
      </c>
      <c r="F49" s="13">
        <f t="shared" si="38"/>
        <v>3.1426675035687315</v>
      </c>
      <c r="G49" s="13" t="s">
        <v>318</v>
      </c>
      <c r="H49" s="21">
        <v>2</v>
      </c>
      <c r="I49" s="16">
        <v>1.4379999999999999</v>
      </c>
      <c r="J49" s="21">
        <v>14</v>
      </c>
      <c r="K49" s="16">
        <v>189.17</v>
      </c>
      <c r="L49" s="16">
        <v>78.87</v>
      </c>
      <c r="M49" s="13">
        <f t="shared" si="1"/>
        <v>0.30790283517035011</v>
      </c>
      <c r="N49" s="15">
        <f t="shared" si="2"/>
        <v>1.7046675035687315</v>
      </c>
      <c r="O49" s="13">
        <f t="shared" si="3"/>
        <v>4.6703045108513308</v>
      </c>
      <c r="P49" s="13">
        <f t="shared" si="4"/>
        <v>1.9530048099133839</v>
      </c>
      <c r="Q49" s="13">
        <f t="shared" si="5"/>
        <v>0.27781389142065449</v>
      </c>
      <c r="R49" s="19">
        <v>20</v>
      </c>
      <c r="S49" s="15">
        <v>830</v>
      </c>
      <c r="T49" s="13">
        <f t="shared" si="39"/>
        <v>6.0809219076239263</v>
      </c>
      <c r="U49" s="13" t="s">
        <v>319</v>
      </c>
      <c r="V49" s="32">
        <v>4</v>
      </c>
      <c r="W49" s="17">
        <v>6.0549999999999997</v>
      </c>
      <c r="X49" s="32">
        <v>33</v>
      </c>
      <c r="Y49" s="17">
        <v>459.92</v>
      </c>
      <c r="Z49" s="17">
        <v>86.29</v>
      </c>
      <c r="AA49" s="13">
        <f t="shared" si="7"/>
        <v>0.25275442936690878</v>
      </c>
      <c r="AB49" s="15">
        <f t="shared" si="8"/>
        <v>2.5921907623926543E-2</v>
      </c>
      <c r="AC49" s="13">
        <f t="shared" si="9"/>
        <v>23.95605891127752</v>
      </c>
      <c r="AD49" s="13">
        <f t="shared" si="10"/>
        <v>2.9218541466305945</v>
      </c>
      <c r="AE49" s="13">
        <f t="shared" si="11"/>
        <v>0.11207615192256908</v>
      </c>
      <c r="AF49" s="13">
        <f t="shared" si="27"/>
        <v>2.9382544040551948</v>
      </c>
      <c r="AG49" s="14">
        <f t="shared" si="28"/>
        <v>2</v>
      </c>
      <c r="AH49" s="13">
        <f t="shared" si="29"/>
        <v>4.617</v>
      </c>
      <c r="AI49" s="14">
        <f t="shared" si="30"/>
        <v>19</v>
      </c>
      <c r="AJ49" s="13">
        <f t="shared" si="31"/>
        <v>270.75</v>
      </c>
      <c r="AK49" s="13">
        <f t="shared" si="32"/>
        <v>7.4200000000000017</v>
      </c>
      <c r="AL49" s="13">
        <f t="shared" si="33"/>
        <v>-5.5148405803441325E-2</v>
      </c>
      <c r="AM49" s="13">
        <f t="shared" si="34"/>
        <v>-1.678745595944805</v>
      </c>
      <c r="AN49" s="13">
        <f t="shared" si="35"/>
        <v>19.285754400426189</v>
      </c>
      <c r="AO49" s="13">
        <f t="shared" si="36"/>
        <v>0.96884933671721063</v>
      </c>
      <c r="AP49" s="13">
        <f t="shared" si="37"/>
        <v>-0.1657377394980854</v>
      </c>
      <c r="AQ49" s="13" t="s">
        <v>320</v>
      </c>
    </row>
    <row r="50" spans="1:43">
      <c r="A50" s="28" t="s">
        <v>1319</v>
      </c>
      <c r="B50" s="28" t="s">
        <v>1320</v>
      </c>
      <c r="C50" s="14">
        <v>38</v>
      </c>
      <c r="D50" s="10">
        <v>1</v>
      </c>
      <c r="E50" s="28">
        <v>164</v>
      </c>
      <c r="F50" s="13">
        <f t="shared" si="38"/>
        <v>6.785156151952302</v>
      </c>
      <c r="G50" s="28" t="s">
        <v>1321</v>
      </c>
      <c r="H50" s="25">
        <v>2</v>
      </c>
      <c r="I50" s="26">
        <v>1.5149999999999999</v>
      </c>
      <c r="J50" s="25">
        <v>22</v>
      </c>
      <c r="K50" s="26">
        <v>297.36</v>
      </c>
      <c r="L50" s="26">
        <v>84.14</v>
      </c>
      <c r="M50" s="13">
        <f t="shared" si="1"/>
        <v>0.42303904672791376</v>
      </c>
      <c r="N50" s="15">
        <f t="shared" si="2"/>
        <v>5.2701561519523024</v>
      </c>
      <c r="O50" s="13">
        <f t="shared" si="3"/>
        <v>3.5812297037781557</v>
      </c>
      <c r="P50" s="13">
        <f t="shared" si="4"/>
        <v>3.6819368151882741</v>
      </c>
      <c r="Q50" s="13">
        <f t="shared" si="5"/>
        <v>0.43918699673521155</v>
      </c>
      <c r="R50" s="40">
        <v>27</v>
      </c>
      <c r="S50" s="28">
        <v>0.08</v>
      </c>
      <c r="T50" s="13">
        <f t="shared" si="39"/>
        <v>10.096910013008056</v>
      </c>
      <c r="U50" s="28" t="s">
        <v>1322</v>
      </c>
      <c r="V50" s="27">
        <v>3</v>
      </c>
      <c r="W50" s="27">
        <v>2.4700000000000002</v>
      </c>
      <c r="X50" s="27">
        <v>30</v>
      </c>
      <c r="Y50" s="27">
        <v>409.46</v>
      </c>
      <c r="Z50" s="27">
        <v>113.75</v>
      </c>
      <c r="AA50" s="13">
        <f t="shared" si="7"/>
        <v>0.46164753374944678</v>
      </c>
      <c r="AB50" s="15">
        <f t="shared" si="8"/>
        <v>7.6269100130080556</v>
      </c>
      <c r="AC50" s="13">
        <f t="shared" si="9"/>
        <v>5.350402242895032</v>
      </c>
      <c r="AD50" s="13">
        <f t="shared" si="10"/>
        <v>4.9922393375266632</v>
      </c>
      <c r="AE50" s="13">
        <f t="shared" si="11"/>
        <v>0.4592955572607012</v>
      </c>
      <c r="AF50" s="13">
        <f t="shared" si="27"/>
        <v>3.3117538610557542</v>
      </c>
      <c r="AG50" s="14">
        <f t="shared" si="28"/>
        <v>1</v>
      </c>
      <c r="AH50" s="13">
        <f t="shared" si="29"/>
        <v>0.95500000000000029</v>
      </c>
      <c r="AI50" s="14">
        <f t="shared" si="30"/>
        <v>8</v>
      </c>
      <c r="AJ50" s="13">
        <f t="shared" si="31"/>
        <v>112.09999999999997</v>
      </c>
      <c r="AK50" s="13">
        <f t="shared" si="32"/>
        <v>29.61</v>
      </c>
      <c r="AL50" s="13">
        <f t="shared" si="33"/>
        <v>3.8608487021533022E-2</v>
      </c>
      <c r="AM50" s="13">
        <f t="shared" si="34"/>
        <v>2.3567538610557532</v>
      </c>
      <c r="AN50" s="13">
        <f t="shared" si="35"/>
        <v>1.7691725391168762</v>
      </c>
      <c r="AO50" s="13">
        <f t="shared" si="36"/>
        <v>1.3103025223383891</v>
      </c>
      <c r="AP50" s="13">
        <f t="shared" si="37"/>
        <v>2.0108560525489649E-2</v>
      </c>
      <c r="AQ50" s="28" t="s">
        <v>1323</v>
      </c>
    </row>
    <row r="51" spans="1:43">
      <c r="A51" s="13" t="s">
        <v>204</v>
      </c>
      <c r="B51" s="13" t="s">
        <v>328</v>
      </c>
      <c r="C51" s="14">
        <v>39</v>
      </c>
      <c r="D51" s="14">
        <v>4</v>
      </c>
      <c r="E51" s="15">
        <v>224</v>
      </c>
      <c r="F51" s="13">
        <f t="shared" si="38"/>
        <v>6.6497519816658368</v>
      </c>
      <c r="G51" s="13" t="s">
        <v>329</v>
      </c>
      <c r="H51" s="21">
        <v>2</v>
      </c>
      <c r="I51" s="16">
        <v>3.3679999999999999</v>
      </c>
      <c r="J51" s="21">
        <v>18</v>
      </c>
      <c r="K51" s="16">
        <v>241.29</v>
      </c>
      <c r="L51" s="16">
        <v>61.7</v>
      </c>
      <c r="M51" s="13">
        <f t="shared" si="1"/>
        <v>0.50672955033216283</v>
      </c>
      <c r="N51" s="15">
        <f t="shared" si="2"/>
        <v>3.2817519816658369</v>
      </c>
      <c r="O51" s="13">
        <f t="shared" si="3"/>
        <v>6.646543501937602</v>
      </c>
      <c r="P51" s="13">
        <f t="shared" si="4"/>
        <v>3.8323660555073151</v>
      </c>
      <c r="Q51" s="13">
        <f t="shared" si="5"/>
        <v>0.36077778971567759</v>
      </c>
      <c r="R51" s="19">
        <v>14</v>
      </c>
      <c r="S51" s="15">
        <v>47</v>
      </c>
      <c r="T51" s="13">
        <f t="shared" si="39"/>
        <v>7.3279021420642829</v>
      </c>
      <c r="U51" s="13" t="s">
        <v>330</v>
      </c>
      <c r="V51" s="32">
        <v>2</v>
      </c>
      <c r="W51" s="17">
        <v>1.5209999999999999</v>
      </c>
      <c r="X51" s="32">
        <v>25</v>
      </c>
      <c r="Y51" s="17">
        <v>336.39</v>
      </c>
      <c r="Z51" s="17">
        <v>79.94</v>
      </c>
      <c r="AA51" s="13">
        <f t="shared" si="7"/>
        <v>0.4020526613092118</v>
      </c>
      <c r="AB51" s="15">
        <f t="shared" si="8"/>
        <v>5.806902142064283</v>
      </c>
      <c r="AC51" s="13">
        <f t="shared" si="9"/>
        <v>3.7830865117199783</v>
      </c>
      <c r="AD51" s="13">
        <f t="shared" si="10"/>
        <v>3.8268456613624111</v>
      </c>
      <c r="AE51" s="13">
        <f t="shared" si="11"/>
        <v>0.42921823738512271</v>
      </c>
      <c r="AF51" s="13">
        <f t="shared" si="27"/>
        <v>0.67815016039844611</v>
      </c>
      <c r="AG51" s="14">
        <f t="shared" si="28"/>
        <v>0</v>
      </c>
      <c r="AH51" s="13">
        <f t="shared" si="29"/>
        <v>-1.847</v>
      </c>
      <c r="AI51" s="14">
        <f t="shared" si="30"/>
        <v>7</v>
      </c>
      <c r="AJ51" s="13">
        <f t="shared" si="31"/>
        <v>95.1</v>
      </c>
      <c r="AK51" s="13">
        <f t="shared" si="32"/>
        <v>18.239999999999995</v>
      </c>
      <c r="AL51" s="13">
        <f t="shared" si="33"/>
        <v>-0.10467688902295103</v>
      </c>
      <c r="AM51" s="13">
        <f t="shared" si="34"/>
        <v>2.5251501603984461</v>
      </c>
      <c r="AN51" s="13">
        <f t="shared" si="35"/>
        <v>-2.8634569902176237</v>
      </c>
      <c r="AO51" s="13">
        <f t="shared" si="36"/>
        <v>-5.5203941449040173E-3</v>
      </c>
      <c r="AP51" s="13">
        <f t="shared" si="37"/>
        <v>6.8440447669445126E-2</v>
      </c>
      <c r="AQ51" s="13" t="s">
        <v>331</v>
      </c>
    </row>
    <row r="52" spans="1:43">
      <c r="A52" s="13" t="s">
        <v>198</v>
      </c>
      <c r="B52" s="13" t="s">
        <v>199</v>
      </c>
      <c r="C52" s="14">
        <v>40</v>
      </c>
      <c r="D52" s="14" t="s">
        <v>200</v>
      </c>
      <c r="E52" s="15">
        <v>650</v>
      </c>
      <c r="F52" s="13">
        <f t="shared" si="38"/>
        <v>6.1870866433571443</v>
      </c>
      <c r="G52" s="13" t="s">
        <v>201</v>
      </c>
      <c r="H52" s="16">
        <v>5</v>
      </c>
      <c r="I52" s="16">
        <v>4.0540000000000003</v>
      </c>
      <c r="J52" s="16">
        <v>33</v>
      </c>
      <c r="K52" s="16">
        <v>456.52</v>
      </c>
      <c r="L52" s="16">
        <v>91.75</v>
      </c>
      <c r="M52" s="13">
        <f t="shared" si="1"/>
        <v>0.25716718249986642</v>
      </c>
      <c r="N52" s="15">
        <f t="shared" si="2"/>
        <v>2.133086643357144</v>
      </c>
      <c r="O52" s="13">
        <f t="shared" si="3"/>
        <v>15.764064296975786</v>
      </c>
      <c r="P52" s="13">
        <f t="shared" si="4"/>
        <v>2.9728657988175984</v>
      </c>
      <c r="Q52" s="13">
        <f t="shared" si="5"/>
        <v>0.19955541519391778</v>
      </c>
      <c r="R52" s="19">
        <v>24</v>
      </c>
      <c r="S52" s="15">
        <v>33</v>
      </c>
      <c r="T52" s="13">
        <f t="shared" si="39"/>
        <v>7.4814860601221129</v>
      </c>
      <c r="U52" s="15" t="s">
        <v>202</v>
      </c>
      <c r="V52" s="17">
        <v>4</v>
      </c>
      <c r="W52" s="17">
        <v>3.169</v>
      </c>
      <c r="X52" s="17">
        <v>29</v>
      </c>
      <c r="Y52" s="17">
        <v>409.46</v>
      </c>
      <c r="Z52" s="17">
        <v>88.09</v>
      </c>
      <c r="AA52" s="13">
        <f t="shared" si="7"/>
        <v>0.35386137602425499</v>
      </c>
      <c r="AB52" s="15">
        <f t="shared" si="8"/>
        <v>4.3124860601221133</v>
      </c>
      <c r="AC52" s="13">
        <f t="shared" si="9"/>
        <v>8.9554843074559933</v>
      </c>
      <c r="AD52" s="13">
        <f t="shared" si="10"/>
        <v>3.7369024461199349</v>
      </c>
      <c r="AE52" s="13">
        <f t="shared" si="11"/>
        <v>0.31472778973680332</v>
      </c>
      <c r="AF52" s="13">
        <f t="shared" si="27"/>
        <v>1.2943994167649686</v>
      </c>
      <c r="AG52" s="14">
        <f t="shared" si="28"/>
        <v>-1</v>
      </c>
      <c r="AH52" s="13">
        <f t="shared" si="29"/>
        <v>-0.88500000000000023</v>
      </c>
      <c r="AI52" s="14">
        <f t="shared" si="30"/>
        <v>-4</v>
      </c>
      <c r="AJ52" s="13">
        <f t="shared" si="31"/>
        <v>-47.06</v>
      </c>
      <c r="AK52" s="13">
        <f t="shared" si="32"/>
        <v>-3.6599999999999966</v>
      </c>
      <c r="AL52" s="13">
        <f t="shared" si="33"/>
        <v>9.6694193524388572E-2</v>
      </c>
      <c r="AM52" s="13">
        <f t="shared" si="34"/>
        <v>2.1793994167649693</v>
      </c>
      <c r="AN52" s="13">
        <f t="shared" si="35"/>
        <v>-6.8085799895197923</v>
      </c>
      <c r="AO52" s="13">
        <f t="shared" si="36"/>
        <v>0.76403664730233656</v>
      </c>
      <c r="AP52" s="13">
        <f t="shared" si="37"/>
        <v>0.11517237454288554</v>
      </c>
      <c r="AQ52" s="13" t="s">
        <v>203</v>
      </c>
    </row>
    <row r="53" spans="1:43">
      <c r="A53" s="28" t="s">
        <v>204</v>
      </c>
      <c r="B53" s="34" t="s">
        <v>1324</v>
      </c>
      <c r="C53" s="14">
        <v>41</v>
      </c>
      <c r="D53" s="10">
        <v>7</v>
      </c>
      <c r="E53" s="28">
        <f>POWER(10,-F53)*1000000000</f>
        <v>7943.2823472428063</v>
      </c>
      <c r="F53" s="28">
        <v>5.0999999999999996</v>
      </c>
      <c r="G53" s="28" t="s">
        <v>1325</v>
      </c>
      <c r="H53" s="25">
        <v>3</v>
      </c>
      <c r="I53" s="26">
        <v>3.907</v>
      </c>
      <c r="J53" s="25">
        <v>30</v>
      </c>
      <c r="K53" s="26">
        <v>428.89</v>
      </c>
      <c r="L53" s="26">
        <v>60.25</v>
      </c>
      <c r="M53" s="13">
        <f t="shared" si="1"/>
        <v>0.23318048978241404</v>
      </c>
      <c r="N53" s="15">
        <f t="shared" si="2"/>
        <v>1.1929999999999996</v>
      </c>
      <c r="O53" s="13">
        <f t="shared" si="3"/>
        <v>16.755261144042151</v>
      </c>
      <c r="P53" s="13">
        <f t="shared" si="4"/>
        <v>2.521605183029739</v>
      </c>
      <c r="Q53" s="13">
        <f t="shared" si="5"/>
        <v>0.16548033333333334</v>
      </c>
      <c r="R53" s="40" t="s">
        <v>1326</v>
      </c>
      <c r="S53" s="28">
        <v>33</v>
      </c>
      <c r="T53" s="13">
        <f t="shared" si="39"/>
        <v>7.4814860601221129</v>
      </c>
      <c r="U53" s="28" t="s">
        <v>1327</v>
      </c>
      <c r="V53" s="27">
        <v>3</v>
      </c>
      <c r="W53" s="27">
        <v>3.9820000000000002</v>
      </c>
      <c r="X53" s="27">
        <v>29</v>
      </c>
      <c r="Y53" s="27">
        <v>433.33</v>
      </c>
      <c r="Z53" s="27">
        <v>60.25</v>
      </c>
      <c r="AA53" s="13">
        <f t="shared" si="7"/>
        <v>0.35386137602425499</v>
      </c>
      <c r="AB53" s="15">
        <f t="shared" si="8"/>
        <v>3.4994860601221127</v>
      </c>
      <c r="AC53" s="13">
        <f t="shared" si="9"/>
        <v>11.252994166074398</v>
      </c>
      <c r="AD53" s="13">
        <f t="shared" si="10"/>
        <v>3.7369024461199349</v>
      </c>
      <c r="AE53" s="13">
        <f t="shared" si="11"/>
        <v>0.27632054835749292</v>
      </c>
      <c r="AF53" s="13">
        <f t="shared" si="27"/>
        <v>2.3814860601221133</v>
      </c>
      <c r="AG53" s="14">
        <f t="shared" si="28"/>
        <v>0</v>
      </c>
      <c r="AH53" s="13">
        <f t="shared" si="29"/>
        <v>7.5000000000000178E-2</v>
      </c>
      <c r="AI53" s="14">
        <f t="shared" si="30"/>
        <v>-1</v>
      </c>
      <c r="AJ53" s="13">
        <f t="shared" si="31"/>
        <v>4.4399999999999977</v>
      </c>
      <c r="AK53" s="13">
        <f t="shared" si="32"/>
        <v>0</v>
      </c>
      <c r="AL53" s="13">
        <f t="shared" si="33"/>
        <v>0.12068088624184095</v>
      </c>
      <c r="AM53" s="13">
        <f t="shared" si="34"/>
        <v>2.3064860601221131</v>
      </c>
      <c r="AN53" s="13">
        <f t="shared" si="35"/>
        <v>-5.5022669779677535</v>
      </c>
      <c r="AO53" s="13">
        <f t="shared" si="36"/>
        <v>1.2152972630901959</v>
      </c>
      <c r="AP53" s="13">
        <f t="shared" si="37"/>
        <v>0.11084021502415958</v>
      </c>
      <c r="AQ53" s="28" t="s">
        <v>1328</v>
      </c>
    </row>
    <row r="54" spans="1:43">
      <c r="A54" s="28" t="s">
        <v>290</v>
      </c>
      <c r="B54" s="28" t="s">
        <v>1329</v>
      </c>
      <c r="C54" s="14">
        <v>42</v>
      </c>
      <c r="D54" s="10">
        <v>3</v>
      </c>
      <c r="E54" s="28">
        <v>4.8</v>
      </c>
      <c r="F54" s="13">
        <f>-LOG(E54/1000000000)</f>
        <v>8.3187587626244124</v>
      </c>
      <c r="G54" s="28" t="s">
        <v>1330</v>
      </c>
      <c r="H54" s="25">
        <v>2</v>
      </c>
      <c r="I54" s="26">
        <v>2.2730000000000001</v>
      </c>
      <c r="J54" s="25">
        <v>23</v>
      </c>
      <c r="K54" s="26">
        <v>350.2</v>
      </c>
      <c r="L54" s="26">
        <v>71.09</v>
      </c>
      <c r="M54" s="13">
        <f t="shared" si="1"/>
        <v>0.4961054329029434</v>
      </c>
      <c r="N54" s="15">
        <f t="shared" si="2"/>
        <v>6.0457587626244127</v>
      </c>
      <c r="O54" s="13">
        <f t="shared" si="3"/>
        <v>4.581687377821325</v>
      </c>
      <c r="P54" s="13">
        <f t="shared" si="4"/>
        <v>4.4543410727884902</v>
      </c>
      <c r="Q54" s="13">
        <f t="shared" si="5"/>
        <v>0.47111693499110635</v>
      </c>
      <c r="R54" s="40">
        <v>37</v>
      </c>
      <c r="S54" s="28">
        <v>1.6</v>
      </c>
      <c r="T54" s="13">
        <f t="shared" si="39"/>
        <v>8.795880017344075</v>
      </c>
      <c r="U54" s="28" t="s">
        <v>1331</v>
      </c>
      <c r="V54" s="27">
        <v>2</v>
      </c>
      <c r="W54" s="27">
        <v>1.881</v>
      </c>
      <c r="X54" s="27">
        <v>26</v>
      </c>
      <c r="Y54" s="27">
        <v>376.74</v>
      </c>
      <c r="Z54" s="27">
        <v>94.88</v>
      </c>
      <c r="AA54" s="13">
        <f t="shared" si="7"/>
        <v>0.46403339604335742</v>
      </c>
      <c r="AB54" s="15">
        <f t="shared" si="8"/>
        <v>6.9148800173440748</v>
      </c>
      <c r="AC54" s="13">
        <f t="shared" si="9"/>
        <v>4.0535875564961428</v>
      </c>
      <c r="AD54" s="13">
        <f t="shared" si="10"/>
        <v>4.5397358225769135</v>
      </c>
      <c r="AE54" s="13">
        <f t="shared" si="11"/>
        <v>0.47536098552928391</v>
      </c>
      <c r="AF54" s="13">
        <f t="shared" si="27"/>
        <v>0.4771212547196626</v>
      </c>
      <c r="AG54" s="14">
        <f t="shared" si="28"/>
        <v>0</v>
      </c>
      <c r="AH54" s="13">
        <f t="shared" si="29"/>
        <v>-0.39200000000000013</v>
      </c>
      <c r="AI54" s="14">
        <f t="shared" si="30"/>
        <v>3</v>
      </c>
      <c r="AJ54" s="13">
        <f t="shared" si="31"/>
        <v>26.54000000000002</v>
      </c>
      <c r="AK54" s="13">
        <f t="shared" si="32"/>
        <v>23.789999999999992</v>
      </c>
      <c r="AL54" s="13">
        <f t="shared" si="33"/>
        <v>-3.2072036859585984E-2</v>
      </c>
      <c r="AM54" s="13">
        <f t="shared" si="34"/>
        <v>0.86912125471966206</v>
      </c>
      <c r="AN54" s="13">
        <f t="shared" si="35"/>
        <v>-0.52809982132518218</v>
      </c>
      <c r="AO54" s="13">
        <f t="shared" si="36"/>
        <v>8.5394749788423319E-2</v>
      </c>
      <c r="AP54" s="13">
        <f t="shared" si="37"/>
        <v>4.2440505381775573E-3</v>
      </c>
      <c r="AQ54" s="38" t="s">
        <v>1332</v>
      </c>
    </row>
    <row r="55" spans="1:43">
      <c r="A55" s="13" t="s">
        <v>204</v>
      </c>
      <c r="B55" s="18" t="s">
        <v>238</v>
      </c>
      <c r="C55" s="19">
        <v>43</v>
      </c>
      <c r="D55" s="19">
        <v>2</v>
      </c>
      <c r="E55" s="20">
        <v>200</v>
      </c>
      <c r="F55" s="18">
        <f>-LOG(E55/1000000000)</f>
        <v>6.6989700043360187</v>
      </c>
      <c r="G55" s="18" t="s">
        <v>239</v>
      </c>
      <c r="H55" s="21">
        <v>4</v>
      </c>
      <c r="I55" s="16">
        <v>5.26</v>
      </c>
      <c r="J55" s="21">
        <v>24</v>
      </c>
      <c r="K55" s="16">
        <v>311.38</v>
      </c>
      <c r="L55" s="16">
        <v>30.71</v>
      </c>
      <c r="M55" s="13">
        <f t="shared" si="1"/>
        <v>0.38286007515901299</v>
      </c>
      <c r="N55" s="15">
        <f t="shared" si="2"/>
        <v>1.438970004336019</v>
      </c>
      <c r="O55" s="13">
        <f t="shared" si="3"/>
        <v>13.738700745475661</v>
      </c>
      <c r="P55" s="13">
        <f t="shared" si="4"/>
        <v>3.5415057353490282</v>
      </c>
      <c r="Q55" s="13">
        <f t="shared" si="5"/>
        <v>0.19314120441418109</v>
      </c>
      <c r="R55" s="19" t="s">
        <v>240</v>
      </c>
      <c r="S55" s="20">
        <v>6.7</v>
      </c>
      <c r="T55" s="18">
        <f t="shared" si="39"/>
        <v>8.1739251972991731</v>
      </c>
      <c r="U55" s="18" t="s">
        <v>241</v>
      </c>
      <c r="V55" s="33">
        <v>3</v>
      </c>
      <c r="W55" s="17">
        <v>2.1230000000000002</v>
      </c>
      <c r="X55" s="32">
        <v>28</v>
      </c>
      <c r="Y55" s="17">
        <v>394.9</v>
      </c>
      <c r="Z55" s="17">
        <v>50.08</v>
      </c>
      <c r="AA55" s="13">
        <f t="shared" si="7"/>
        <v>0.40042014305694046</v>
      </c>
      <c r="AB55" s="15">
        <f t="shared" si="8"/>
        <v>6.0509251972991729</v>
      </c>
      <c r="AC55" s="13">
        <f t="shared" si="9"/>
        <v>5.3019310761749212</v>
      </c>
      <c r="AD55" s="13">
        <f t="shared" si="10"/>
        <v>4.1259744890297618</v>
      </c>
      <c r="AE55" s="13">
        <f t="shared" si="11"/>
        <v>0.4070631257249952</v>
      </c>
      <c r="AF55" s="13">
        <f t="shared" si="27"/>
        <v>1.4749551929631544</v>
      </c>
      <c r="AG55" s="14">
        <f t="shared" si="28"/>
        <v>-1</v>
      </c>
      <c r="AH55" s="13">
        <f t="shared" si="29"/>
        <v>-3.1369999999999996</v>
      </c>
      <c r="AI55" s="14">
        <f t="shared" si="30"/>
        <v>4</v>
      </c>
      <c r="AJ55" s="13">
        <f t="shared" si="31"/>
        <v>83.519999999999982</v>
      </c>
      <c r="AK55" s="13">
        <f t="shared" si="32"/>
        <v>19.369999999999997</v>
      </c>
      <c r="AL55" s="13">
        <f t="shared" si="33"/>
        <v>1.7560067897927467E-2</v>
      </c>
      <c r="AM55" s="13">
        <f t="shared" si="34"/>
        <v>4.6119551929631539</v>
      </c>
      <c r="AN55" s="13">
        <f t="shared" si="35"/>
        <v>-8.436769669300741</v>
      </c>
      <c r="AO55" s="13">
        <f t="shared" si="36"/>
        <v>0.58446875368073359</v>
      </c>
      <c r="AP55" s="13">
        <f t="shared" si="37"/>
        <v>0.21392192131081411</v>
      </c>
      <c r="AQ55" s="13" t="s">
        <v>242</v>
      </c>
    </row>
    <row r="56" spans="1:43">
      <c r="A56" s="13" t="s">
        <v>204</v>
      </c>
      <c r="B56" s="13" t="s">
        <v>260</v>
      </c>
      <c r="C56" s="14">
        <v>44</v>
      </c>
      <c r="D56" s="14"/>
      <c r="E56" s="15">
        <v>0.22</v>
      </c>
      <c r="F56" s="13">
        <f>-LOG(E56/1000000000)</f>
        <v>9.6575773191777934</v>
      </c>
      <c r="G56" s="13" t="s">
        <v>261</v>
      </c>
      <c r="H56" s="21">
        <v>6</v>
      </c>
      <c r="I56" s="16">
        <v>7.1440000000000001</v>
      </c>
      <c r="J56" s="21">
        <v>38</v>
      </c>
      <c r="K56" s="16">
        <v>514.64</v>
      </c>
      <c r="L56" s="16">
        <v>70.67</v>
      </c>
      <c r="M56" s="13">
        <f t="shared" si="1"/>
        <v>0.34860040393148778</v>
      </c>
      <c r="N56" s="15">
        <f t="shared" si="2"/>
        <v>2.5135773191777933</v>
      </c>
      <c r="O56" s="13">
        <f t="shared" si="3"/>
        <v>20.493378433962018</v>
      </c>
      <c r="P56" s="13">
        <f t="shared" si="4"/>
        <v>4.4481190642704913</v>
      </c>
      <c r="Q56" s="13">
        <f t="shared" si="5"/>
        <v>0.20162107703351517</v>
      </c>
      <c r="R56" s="19"/>
      <c r="S56" s="15">
        <v>2.8000000000000001E-2</v>
      </c>
      <c r="T56" s="13">
        <f t="shared" si="39"/>
        <v>10.552841968657781</v>
      </c>
      <c r="U56" s="13" t="s">
        <v>262</v>
      </c>
      <c r="V56" s="32">
        <v>4</v>
      </c>
      <c r="W56" s="17">
        <v>2.851</v>
      </c>
      <c r="X56" s="32">
        <v>28</v>
      </c>
      <c r="Y56" s="17">
        <v>388.48</v>
      </c>
      <c r="Z56" s="17">
        <v>70.67</v>
      </c>
      <c r="AA56" s="13">
        <f t="shared" si="7"/>
        <v>0.5169573232874024</v>
      </c>
      <c r="AB56" s="15">
        <f t="shared" si="8"/>
        <v>7.7018419686577806</v>
      </c>
      <c r="AC56" s="13">
        <f t="shared" si="9"/>
        <v>5.5149620124734877</v>
      </c>
      <c r="AD56" s="13">
        <f t="shared" si="10"/>
        <v>5.3267867882900788</v>
      </c>
      <c r="AE56" s="13">
        <f t="shared" si="11"/>
        <v>0.48784012489504142</v>
      </c>
      <c r="AF56" s="13">
        <f t="shared" si="27"/>
        <v>0.89526464947998718</v>
      </c>
      <c r="AG56" s="14">
        <f t="shared" si="28"/>
        <v>-2</v>
      </c>
      <c r="AH56" s="13">
        <f t="shared" si="29"/>
        <v>-4.2930000000000001</v>
      </c>
      <c r="AI56" s="14">
        <f t="shared" si="30"/>
        <v>-10</v>
      </c>
      <c r="AJ56" s="13">
        <f t="shared" si="31"/>
        <v>-126.15999999999997</v>
      </c>
      <c r="AK56" s="13">
        <f t="shared" si="32"/>
        <v>0</v>
      </c>
      <c r="AL56" s="13">
        <f t="shared" si="33"/>
        <v>0.16835691935591462</v>
      </c>
      <c r="AM56" s="13">
        <f t="shared" si="34"/>
        <v>5.1882646494799873</v>
      </c>
      <c r="AN56" s="13">
        <f t="shared" si="35"/>
        <v>-14.97841642148853</v>
      </c>
      <c r="AO56" s="13">
        <f t="shared" si="36"/>
        <v>0.87866772401958748</v>
      </c>
      <c r="AP56" s="13">
        <f t="shared" si="37"/>
        <v>0.28621904786152624</v>
      </c>
      <c r="AQ56" s="13" t="s">
        <v>263</v>
      </c>
    </row>
    <row r="57" spans="1:43">
      <c r="A57" s="28" t="s">
        <v>1333</v>
      </c>
      <c r="B57" s="34" t="s">
        <v>1334</v>
      </c>
      <c r="C57" s="14">
        <v>45</v>
      </c>
      <c r="D57" s="10">
        <v>8</v>
      </c>
      <c r="E57" s="28">
        <f>POWER(10,-F57)*1000000000</f>
        <v>6309.5734448019211</v>
      </c>
      <c r="F57" s="28">
        <v>5.2</v>
      </c>
      <c r="G57" s="28" t="s">
        <v>1335</v>
      </c>
      <c r="H57" s="25">
        <v>2</v>
      </c>
      <c r="I57" s="26">
        <v>2.02</v>
      </c>
      <c r="J57" s="25">
        <v>16</v>
      </c>
      <c r="K57" s="26">
        <v>213.28</v>
      </c>
      <c r="L57" s="26">
        <v>28.16</v>
      </c>
      <c r="M57" s="13">
        <f t="shared" si="1"/>
        <v>0.44578623046637983</v>
      </c>
      <c r="N57" s="15">
        <f t="shared" si="2"/>
        <v>3.18</v>
      </c>
      <c r="O57" s="13">
        <f t="shared" si="3"/>
        <v>4.5313198612857191</v>
      </c>
      <c r="P57" s="13">
        <f t="shared" si="4"/>
        <v>3.1046356323373021</v>
      </c>
      <c r="Q57" s="13">
        <f t="shared" si="5"/>
        <v>0.3832875</v>
      </c>
      <c r="R57" s="40">
        <v>19</v>
      </c>
      <c r="S57" s="28">
        <f>POWER(10,-T57)*1000000000</f>
        <v>67.608297539197991</v>
      </c>
      <c r="T57" s="28">
        <v>7.17</v>
      </c>
      <c r="U57" s="28" t="s">
        <v>1336</v>
      </c>
      <c r="V57" s="27">
        <v>2</v>
      </c>
      <c r="W57" s="27">
        <v>1.5740000000000001</v>
      </c>
      <c r="X57" s="27">
        <v>15</v>
      </c>
      <c r="Y57" s="27">
        <v>201.27</v>
      </c>
      <c r="Z57" s="27">
        <v>31.06</v>
      </c>
      <c r="AA57" s="13">
        <f t="shared" si="7"/>
        <v>0.65564867127055249</v>
      </c>
      <c r="AB57" s="15">
        <f t="shared" si="8"/>
        <v>5.5960000000000001</v>
      </c>
      <c r="AC57" s="13">
        <f t="shared" si="9"/>
        <v>2.4006759549284453</v>
      </c>
      <c r="AD57" s="13">
        <f t="shared" si="10"/>
        <v>4.3645057174466295</v>
      </c>
      <c r="AE57" s="13">
        <f t="shared" si="11"/>
        <v>0.6221013333333334</v>
      </c>
      <c r="AF57" s="13">
        <f t="shared" si="27"/>
        <v>1.9699999999999998</v>
      </c>
      <c r="AG57" s="14">
        <f t="shared" si="28"/>
        <v>0</v>
      </c>
      <c r="AH57" s="13">
        <f t="shared" si="29"/>
        <v>-0.44599999999999995</v>
      </c>
      <c r="AI57" s="14">
        <f t="shared" si="30"/>
        <v>-1</v>
      </c>
      <c r="AJ57" s="13">
        <f t="shared" si="31"/>
        <v>-12.009999999999991</v>
      </c>
      <c r="AK57" s="13">
        <f t="shared" si="32"/>
        <v>2.8999999999999986</v>
      </c>
      <c r="AL57" s="13">
        <f t="shared" si="33"/>
        <v>0.20986244080417266</v>
      </c>
      <c r="AM57" s="13">
        <f t="shared" si="34"/>
        <v>2.4159999999999999</v>
      </c>
      <c r="AN57" s="13">
        <f t="shared" si="35"/>
        <v>-2.1306439063572737</v>
      </c>
      <c r="AO57" s="13">
        <f t="shared" si="36"/>
        <v>1.2598700851093274</v>
      </c>
      <c r="AP57" s="13">
        <f t="shared" si="37"/>
        <v>0.23881383333333339</v>
      </c>
      <c r="AQ57" s="44" t="s">
        <v>1337</v>
      </c>
    </row>
    <row r="58" spans="1:43">
      <c r="A58" s="13" t="s">
        <v>204</v>
      </c>
      <c r="B58" s="34" t="s">
        <v>1338</v>
      </c>
      <c r="C58" s="14">
        <v>46</v>
      </c>
      <c r="D58" s="14">
        <v>1</v>
      </c>
      <c r="E58" s="15">
        <v>143</v>
      </c>
      <c r="F58" s="13">
        <f>-LOG(E58/1000000000)</f>
        <v>6.8446639625349386</v>
      </c>
      <c r="G58" s="13" t="s">
        <v>214</v>
      </c>
      <c r="H58" s="16">
        <v>3</v>
      </c>
      <c r="I58" s="16">
        <v>4.7930000000000001</v>
      </c>
      <c r="J58" s="16">
        <v>31</v>
      </c>
      <c r="K58" s="16">
        <v>419.49</v>
      </c>
      <c r="L58" s="16">
        <v>47.36</v>
      </c>
      <c r="M58" s="13">
        <f t="shared" si="1"/>
        <v>0.3028542875104242</v>
      </c>
      <c r="N58" s="15">
        <f t="shared" si="2"/>
        <v>2.0516639625349384</v>
      </c>
      <c r="O58" s="13">
        <f t="shared" si="3"/>
        <v>15.82609260512789</v>
      </c>
      <c r="P58" s="13">
        <f t="shared" si="4"/>
        <v>3.3510963290193283</v>
      </c>
      <c r="Q58" s="13">
        <f t="shared" si="5"/>
        <v>0.20167031060235052</v>
      </c>
      <c r="R58" s="19">
        <v>43</v>
      </c>
      <c r="S58" s="15">
        <v>188</v>
      </c>
      <c r="T58" s="13">
        <f>-LOG(S58/1000000000)</f>
        <v>6.7258421507363204</v>
      </c>
      <c r="U58" s="15" t="s">
        <v>215</v>
      </c>
      <c r="V58" s="17">
        <v>3</v>
      </c>
      <c r="W58" s="17">
        <v>3.9590000000000001</v>
      </c>
      <c r="X58" s="17">
        <v>28</v>
      </c>
      <c r="Y58" s="17">
        <v>402.81</v>
      </c>
      <c r="Z58" s="17">
        <v>78.27</v>
      </c>
      <c r="AA58" s="13">
        <f t="shared" si="7"/>
        <v>0.32948217792182771</v>
      </c>
      <c r="AB58" s="15">
        <f t="shared" si="8"/>
        <v>2.7668421507363203</v>
      </c>
      <c r="AC58" s="13">
        <f t="shared" si="9"/>
        <v>12.015824421736415</v>
      </c>
      <c r="AD58" s="13">
        <f t="shared" si="10"/>
        <v>3.3950216647870088</v>
      </c>
      <c r="AE58" s="13">
        <f t="shared" si="11"/>
        <v>0.24637763380388428</v>
      </c>
      <c r="AF58" s="13">
        <f t="shared" si="27"/>
        <v>-0.11882181179861817</v>
      </c>
      <c r="AG58" s="14">
        <f t="shared" si="28"/>
        <v>0</v>
      </c>
      <c r="AH58" s="13">
        <f t="shared" si="29"/>
        <v>-0.83400000000000007</v>
      </c>
      <c r="AI58" s="14">
        <f t="shared" si="30"/>
        <v>-3</v>
      </c>
      <c r="AJ58" s="13">
        <f t="shared" si="31"/>
        <v>-16.680000000000007</v>
      </c>
      <c r="AK58" s="13">
        <f t="shared" si="32"/>
        <v>30.909999999999997</v>
      </c>
      <c r="AL58" s="13">
        <f t="shared" si="33"/>
        <v>2.662789041140351E-2</v>
      </c>
      <c r="AM58" s="13">
        <f t="shared" si="34"/>
        <v>0.7151781882013819</v>
      </c>
      <c r="AN58" s="13">
        <f t="shared" si="35"/>
        <v>-3.8102681833914751</v>
      </c>
      <c r="AO58" s="13">
        <f t="shared" si="36"/>
        <v>4.392533576768054E-2</v>
      </c>
      <c r="AP58" s="13">
        <f t="shared" si="37"/>
        <v>4.4707323201533755E-2</v>
      </c>
      <c r="AQ58" s="13" t="s">
        <v>216</v>
      </c>
    </row>
    <row r="59" spans="1:43">
      <c r="A59" s="28" t="s">
        <v>251</v>
      </c>
      <c r="B59" s="34" t="s">
        <v>1338</v>
      </c>
      <c r="C59" s="14">
        <v>46</v>
      </c>
      <c r="D59" s="10">
        <v>3</v>
      </c>
      <c r="E59" s="28">
        <f>POWER(10,-F59)*1000000000</f>
        <v>50.118723362727167</v>
      </c>
      <c r="F59" s="28">
        <v>7.3</v>
      </c>
      <c r="G59" s="28" t="s">
        <v>1339</v>
      </c>
      <c r="H59" s="25">
        <v>4</v>
      </c>
      <c r="I59" s="26">
        <v>4.1429999999999998</v>
      </c>
      <c r="J59" s="25">
        <v>30</v>
      </c>
      <c r="K59" s="26">
        <v>400.48</v>
      </c>
      <c r="L59" s="26">
        <v>69.790000000000006</v>
      </c>
      <c r="M59" s="13">
        <f t="shared" si="1"/>
        <v>0.33376815204149463</v>
      </c>
      <c r="N59" s="15">
        <f t="shared" si="2"/>
        <v>3.157</v>
      </c>
      <c r="O59" s="13">
        <f t="shared" si="3"/>
        <v>12.412808036534699</v>
      </c>
      <c r="P59" s="13">
        <f t="shared" si="4"/>
        <v>3.6093564384543324</v>
      </c>
      <c r="Q59" s="13">
        <f t="shared" si="5"/>
        <v>0.25516966666666668</v>
      </c>
      <c r="R59" s="40" t="s">
        <v>1340</v>
      </c>
      <c r="S59" s="28">
        <f>POWER(10,-T59)*1000000000</f>
        <v>19.952623149688772</v>
      </c>
      <c r="T59" s="28">
        <v>7.7</v>
      </c>
      <c r="U59" s="28" t="s">
        <v>1341</v>
      </c>
      <c r="V59" s="27">
        <v>4</v>
      </c>
      <c r="W59" s="27">
        <v>3.1720000000000002</v>
      </c>
      <c r="X59" s="27">
        <v>33</v>
      </c>
      <c r="Y59" s="27">
        <v>443.5</v>
      </c>
      <c r="Z59" s="27">
        <v>90.1</v>
      </c>
      <c r="AA59" s="13">
        <f t="shared" si="7"/>
        <v>0.32005165264252905</v>
      </c>
      <c r="AB59" s="15">
        <f t="shared" si="8"/>
        <v>4.5280000000000005</v>
      </c>
      <c r="AC59" s="13">
        <f t="shared" si="9"/>
        <v>9.9109002369153796</v>
      </c>
      <c r="AD59" s="13">
        <f t="shared" si="10"/>
        <v>3.6998134938796823</v>
      </c>
      <c r="AE59" s="13">
        <f t="shared" si="11"/>
        <v>0.29898060606060611</v>
      </c>
      <c r="AF59" s="13">
        <f t="shared" si="27"/>
        <v>0.40000000000000036</v>
      </c>
      <c r="AG59" s="14">
        <f t="shared" si="28"/>
        <v>0</v>
      </c>
      <c r="AH59" s="13">
        <f t="shared" si="29"/>
        <v>-0.97099999999999964</v>
      </c>
      <c r="AI59" s="14">
        <f t="shared" si="30"/>
        <v>3</v>
      </c>
      <c r="AJ59" s="13">
        <f t="shared" si="31"/>
        <v>43.019999999999982</v>
      </c>
      <c r="AK59" s="13">
        <f t="shared" si="32"/>
        <v>20.309999999999988</v>
      </c>
      <c r="AL59" s="13">
        <f t="shared" si="33"/>
        <v>-1.3716499398965576E-2</v>
      </c>
      <c r="AM59" s="13">
        <f t="shared" si="34"/>
        <v>1.3710000000000004</v>
      </c>
      <c r="AN59" s="13">
        <f t="shared" si="35"/>
        <v>-2.5019077996193193</v>
      </c>
      <c r="AO59" s="13">
        <f t="shared" si="36"/>
        <v>9.0457055425349875E-2</v>
      </c>
      <c r="AP59" s="13">
        <f t="shared" si="37"/>
        <v>4.381093939393943E-2</v>
      </c>
      <c r="AQ59" s="28" t="s">
        <v>1342</v>
      </c>
    </row>
    <row r="60" spans="1:43">
      <c r="A60" s="28" t="s">
        <v>1343</v>
      </c>
      <c r="B60" s="28" t="s">
        <v>1344</v>
      </c>
      <c r="C60" s="14">
        <v>47</v>
      </c>
      <c r="D60" s="10" t="s">
        <v>1345</v>
      </c>
      <c r="E60" s="28">
        <v>198</v>
      </c>
      <c r="F60" s="13">
        <f>-LOG(E60/1000000000)</f>
        <v>6.7033348097384691</v>
      </c>
      <c r="G60" s="28" t="s">
        <v>1346</v>
      </c>
      <c r="H60" s="25">
        <v>2</v>
      </c>
      <c r="I60" s="26">
        <v>7.0069999999999997</v>
      </c>
      <c r="J60" s="25">
        <v>28</v>
      </c>
      <c r="K60" s="26">
        <v>397.94</v>
      </c>
      <c r="L60" s="26">
        <v>30.49</v>
      </c>
      <c r="M60" s="13">
        <f t="shared" si="1"/>
        <v>0.32837959960300867</v>
      </c>
      <c r="N60" s="15">
        <f t="shared" si="2"/>
        <v>-0.3036651902615306</v>
      </c>
      <c r="O60" s="13">
        <f t="shared" si="3"/>
        <v>21.338109944926678</v>
      </c>
      <c r="P60" s="13">
        <f t="shared" si="4"/>
        <v>3.3836605729576257</v>
      </c>
      <c r="Q60" s="13">
        <f t="shared" si="5"/>
        <v>9.6142096047917971E-2</v>
      </c>
      <c r="R60" s="40" t="s">
        <v>1347</v>
      </c>
      <c r="S60" s="28">
        <v>30</v>
      </c>
      <c r="T60" s="13">
        <f>-LOG(S60/1000000000)</f>
        <v>7.5228787452803374</v>
      </c>
      <c r="U60" s="28" t="s">
        <v>1348</v>
      </c>
      <c r="V60" s="27">
        <v>1</v>
      </c>
      <c r="W60" s="27">
        <v>3.8860000000000001</v>
      </c>
      <c r="X60" s="27">
        <v>26</v>
      </c>
      <c r="Y60" s="27">
        <v>359.5</v>
      </c>
      <c r="Z60" s="27">
        <v>39.72</v>
      </c>
      <c r="AA60" s="13">
        <f t="shared" si="7"/>
        <v>0.39687523764664739</v>
      </c>
      <c r="AB60" s="15">
        <f t="shared" si="8"/>
        <v>3.6368787452803373</v>
      </c>
      <c r="AC60" s="13">
        <f t="shared" si="9"/>
        <v>9.7914901998996697</v>
      </c>
      <c r="AD60" s="13">
        <f t="shared" si="10"/>
        <v>3.8827135046760008</v>
      </c>
      <c r="AE60" s="13">
        <f t="shared" si="11"/>
        <v>0.30263553388592546</v>
      </c>
      <c r="AF60" s="13">
        <f t="shared" si="27"/>
        <v>0.81954393554186833</v>
      </c>
      <c r="AG60" s="14">
        <f t="shared" si="28"/>
        <v>-1</v>
      </c>
      <c r="AH60" s="13">
        <f t="shared" si="29"/>
        <v>-3.1209999999999996</v>
      </c>
      <c r="AI60" s="14">
        <f t="shared" si="30"/>
        <v>-2</v>
      </c>
      <c r="AJ60" s="13">
        <f t="shared" si="31"/>
        <v>-38.44</v>
      </c>
      <c r="AK60" s="13">
        <f t="shared" si="32"/>
        <v>9.23</v>
      </c>
      <c r="AL60" s="13">
        <f t="shared" si="33"/>
        <v>6.8495638043638729E-2</v>
      </c>
      <c r="AM60" s="13">
        <f t="shared" si="34"/>
        <v>3.9405439355418679</v>
      </c>
      <c r="AN60" s="13">
        <f t="shared" si="35"/>
        <v>-11.546619745027009</v>
      </c>
      <c r="AO60" s="13">
        <f t="shared" si="36"/>
        <v>0.49905293171837517</v>
      </c>
      <c r="AP60" s="13">
        <f t="shared" si="37"/>
        <v>0.2064934378380075</v>
      </c>
      <c r="AQ60" s="44" t="s">
        <v>1349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L481"/>
  <sheetViews>
    <sheetView tabSelected="1" topLeftCell="AX1" workbookViewId="0">
      <selection activeCell="BE5" sqref="A1:BL481"/>
    </sheetView>
  </sheetViews>
  <sheetFormatPr defaultRowHeight="14.4"/>
  <cols>
    <col min="1" max="1" width="13.5546875" customWidth="1"/>
    <col min="2" max="2" width="12.44140625" customWidth="1"/>
    <col min="3" max="3" width="12.109375" customWidth="1"/>
    <col min="4" max="4" width="17.109375" customWidth="1"/>
    <col min="33" max="33" width="10.44140625" customWidth="1"/>
    <col min="34" max="34" width="10.33203125" customWidth="1"/>
    <col min="40" max="40" width="10" customWidth="1"/>
    <col min="41" max="41" width="9.88671875" customWidth="1"/>
    <col min="47" max="47" width="10.44140625" customWidth="1"/>
    <col min="48" max="48" width="10.109375" customWidth="1"/>
    <col min="54" max="55" width="10.109375" customWidth="1"/>
    <col min="56" max="56" width="10.6640625" customWidth="1"/>
    <col min="57" max="58" width="10.88671875" customWidth="1"/>
    <col min="59" max="59" width="10.44140625" customWidth="1"/>
    <col min="60" max="60" width="11.109375" customWidth="1"/>
    <col min="61" max="61" width="10" customWidth="1"/>
    <col min="62" max="62" width="11.88671875" customWidth="1"/>
    <col min="63" max="63" width="11.6640625" customWidth="1"/>
    <col min="64" max="64" width="12.33203125" customWidth="1"/>
  </cols>
  <sheetData>
    <row r="1" spans="1:64" ht="100.8">
      <c r="A1" s="1" t="s">
        <v>380</v>
      </c>
      <c r="B1" s="1" t="s">
        <v>3</v>
      </c>
      <c r="C1" s="1" t="s">
        <v>2</v>
      </c>
      <c r="D1" s="1" t="s">
        <v>1</v>
      </c>
      <c r="E1" s="1" t="s">
        <v>14</v>
      </c>
      <c r="F1" s="1" t="s">
        <v>381</v>
      </c>
      <c r="G1" s="29" t="s">
        <v>382</v>
      </c>
      <c r="H1" s="29" t="s">
        <v>383</v>
      </c>
      <c r="I1" s="1" t="s">
        <v>384</v>
      </c>
      <c r="J1" s="29" t="s">
        <v>385</v>
      </c>
      <c r="K1" s="29" t="s">
        <v>386</v>
      </c>
      <c r="L1" s="1" t="s">
        <v>387</v>
      </c>
      <c r="M1" s="1" t="s">
        <v>388</v>
      </c>
      <c r="N1" s="29" t="s">
        <v>389</v>
      </c>
      <c r="O1" s="29" t="s">
        <v>390</v>
      </c>
      <c r="P1" s="1" t="s">
        <v>391</v>
      </c>
      <c r="Q1" s="29" t="s">
        <v>392</v>
      </c>
      <c r="R1" s="29" t="s">
        <v>393</v>
      </c>
      <c r="S1" s="1" t="s">
        <v>394</v>
      </c>
      <c r="T1" s="1" t="s">
        <v>395</v>
      </c>
      <c r="U1" s="29" t="s">
        <v>396</v>
      </c>
      <c r="V1" s="29" t="s">
        <v>397</v>
      </c>
      <c r="W1" s="1" t="s">
        <v>398</v>
      </c>
      <c r="X1" s="29" t="s">
        <v>399</v>
      </c>
      <c r="Y1" s="29" t="s">
        <v>400</v>
      </c>
      <c r="Z1" s="1" t="s">
        <v>401</v>
      </c>
      <c r="AA1" s="1" t="s">
        <v>402</v>
      </c>
      <c r="AB1" s="29" t="s">
        <v>403</v>
      </c>
      <c r="AC1" s="29" t="s">
        <v>404</v>
      </c>
      <c r="AD1" s="1" t="s">
        <v>405</v>
      </c>
      <c r="AE1" s="29" t="s">
        <v>406</v>
      </c>
      <c r="AF1" s="29" t="s">
        <v>407</v>
      </c>
      <c r="AG1" s="1" t="s">
        <v>408</v>
      </c>
      <c r="AH1" s="1" t="s">
        <v>409</v>
      </c>
      <c r="AI1" s="29" t="s">
        <v>410</v>
      </c>
      <c r="AJ1" s="29" t="s">
        <v>411</v>
      </c>
      <c r="AK1" s="1" t="s">
        <v>412</v>
      </c>
      <c r="AL1" s="29" t="s">
        <v>413</v>
      </c>
      <c r="AM1" s="29" t="s">
        <v>414</v>
      </c>
      <c r="AN1" s="1" t="s">
        <v>415</v>
      </c>
      <c r="AO1" s="1" t="s">
        <v>416</v>
      </c>
      <c r="AP1" s="29" t="s">
        <v>417</v>
      </c>
      <c r="AQ1" s="29" t="s">
        <v>418</v>
      </c>
      <c r="AR1" s="1" t="s">
        <v>419</v>
      </c>
      <c r="AS1" s="29" t="s">
        <v>420</v>
      </c>
      <c r="AT1" s="29" t="s">
        <v>421</v>
      </c>
      <c r="AU1" s="1" t="s">
        <v>422</v>
      </c>
      <c r="AV1" s="1" t="s">
        <v>423</v>
      </c>
      <c r="AW1" s="29" t="s">
        <v>424</v>
      </c>
      <c r="AX1" s="29" t="s">
        <v>425</v>
      </c>
      <c r="AY1" s="1" t="s">
        <v>426</v>
      </c>
      <c r="AZ1" s="29" t="s">
        <v>427</v>
      </c>
      <c r="BA1" s="29" t="s">
        <v>428</v>
      </c>
      <c r="BB1" s="1" t="s">
        <v>429</v>
      </c>
      <c r="BC1" s="1" t="s">
        <v>430</v>
      </c>
      <c r="BD1" s="29" t="s">
        <v>431</v>
      </c>
      <c r="BE1" s="29" t="s">
        <v>432</v>
      </c>
      <c r="BF1" s="1" t="s">
        <v>433</v>
      </c>
      <c r="BG1" s="29" t="s">
        <v>434</v>
      </c>
      <c r="BH1" s="29" t="s">
        <v>435</v>
      </c>
      <c r="BI1" s="1" t="s">
        <v>436</v>
      </c>
      <c r="BJ1" s="1" t="s">
        <v>437</v>
      </c>
      <c r="BK1" s="1" t="s">
        <v>1391</v>
      </c>
      <c r="BL1" s="1" t="s">
        <v>1392</v>
      </c>
    </row>
    <row r="2" spans="1:64">
      <c r="A2" t="s">
        <v>1221</v>
      </c>
      <c r="B2" t="s">
        <v>31</v>
      </c>
      <c r="C2" t="s">
        <v>1222</v>
      </c>
      <c r="D2" t="s">
        <v>1223</v>
      </c>
      <c r="E2">
        <v>195</v>
      </c>
      <c r="F2">
        <v>0.317</v>
      </c>
      <c r="G2">
        <v>2.8140000000000001</v>
      </c>
      <c r="H2">
        <v>3.589</v>
      </c>
      <c r="I2">
        <v>4.3730000000000002</v>
      </c>
      <c r="J2">
        <v>5.1050000000000004</v>
      </c>
      <c r="K2">
        <v>5.8390000000000004</v>
      </c>
      <c r="L2">
        <v>9.6370000000000005</v>
      </c>
      <c r="M2">
        <v>-4.5073999999999996</v>
      </c>
      <c r="N2">
        <v>-2.2720000000000001E-2</v>
      </c>
      <c r="O2">
        <v>0.60340000000000005</v>
      </c>
      <c r="P2">
        <v>1.673</v>
      </c>
      <c r="Q2">
        <v>2.7595000000000001</v>
      </c>
      <c r="R2">
        <v>4.1050599999999999</v>
      </c>
      <c r="S2">
        <v>6.1909000000000001</v>
      </c>
      <c r="T2">
        <v>20</v>
      </c>
      <c r="U2">
        <v>28.6</v>
      </c>
      <c r="V2">
        <v>31</v>
      </c>
      <c r="W2">
        <v>33</v>
      </c>
      <c r="X2">
        <v>38</v>
      </c>
      <c r="Y2">
        <v>42</v>
      </c>
      <c r="Z2">
        <v>62</v>
      </c>
      <c r="AA2">
        <v>0.103760085</v>
      </c>
      <c r="AB2">
        <v>0.19714171320000001</v>
      </c>
      <c r="AC2">
        <v>0.22048437500000001</v>
      </c>
      <c r="AD2">
        <v>0.24567688100000001</v>
      </c>
      <c r="AE2">
        <v>0.278927433</v>
      </c>
      <c r="AF2">
        <v>0.29974921840000002</v>
      </c>
      <c r="AG2">
        <v>0.34892010299999998</v>
      </c>
      <c r="AH2">
        <v>1.3149406729999999</v>
      </c>
      <c r="AI2">
        <v>1.7611381064</v>
      </c>
      <c r="AJ2">
        <v>1.8989045019999999</v>
      </c>
      <c r="AK2">
        <v>2.0897728070000001</v>
      </c>
      <c r="AL2">
        <v>2.3763433479999998</v>
      </c>
      <c r="AM2">
        <v>2.5253456798</v>
      </c>
      <c r="AN2">
        <v>2.7209733169999999</v>
      </c>
      <c r="AO2">
        <v>1.5338479410000001</v>
      </c>
      <c r="AP2">
        <v>10.407011226</v>
      </c>
      <c r="AQ2">
        <v>13.743185799999999</v>
      </c>
      <c r="AR2">
        <v>17.11892705</v>
      </c>
      <c r="AS2">
        <v>22.449640859999999</v>
      </c>
      <c r="AT2">
        <v>27.645516182000001</v>
      </c>
      <c r="AU2">
        <v>80.907690189999997</v>
      </c>
      <c r="AV2">
        <v>6.3366439999999998E-3</v>
      </c>
      <c r="AW2">
        <v>0.10919297</v>
      </c>
      <c r="AX2">
        <v>0.13428999999999999</v>
      </c>
      <c r="AY2">
        <v>0.178051714</v>
      </c>
      <c r="AZ2">
        <v>0.220538129</v>
      </c>
      <c r="BA2">
        <v>0.26505193319999998</v>
      </c>
      <c r="BB2">
        <v>0.40346665500000001</v>
      </c>
      <c r="BC2">
        <v>4.0343</v>
      </c>
      <c r="BD2">
        <v>4.9150799999999997</v>
      </c>
      <c r="BE2">
        <v>5.3582999999999998</v>
      </c>
      <c r="BF2">
        <v>6.1078999999999999</v>
      </c>
      <c r="BG2">
        <v>6.9893999999999998</v>
      </c>
      <c r="BH2">
        <v>7.4679599999999997</v>
      </c>
      <c r="BI2">
        <v>8.1564999999999994</v>
      </c>
      <c r="BJ2">
        <v>6.1170999999999998</v>
      </c>
      <c r="BK2">
        <v>53.85</v>
      </c>
      <c r="BL2">
        <v>0</v>
      </c>
    </row>
    <row r="3" spans="1:64">
      <c r="A3" t="s">
        <v>836</v>
      </c>
      <c r="B3" t="s">
        <v>77</v>
      </c>
      <c r="C3" t="s">
        <v>837</v>
      </c>
      <c r="D3" t="s">
        <v>29</v>
      </c>
      <c r="E3">
        <v>166</v>
      </c>
      <c r="F3">
        <v>-3.8860000000000001</v>
      </c>
      <c r="G3">
        <v>3.4525999999999999</v>
      </c>
      <c r="H3">
        <v>4.1027500000000003</v>
      </c>
      <c r="I3">
        <v>5.0955000000000004</v>
      </c>
      <c r="J3">
        <v>5.8925000000000001</v>
      </c>
      <c r="K3">
        <v>6.7826000000000004</v>
      </c>
      <c r="L3">
        <v>8.3480000000000008</v>
      </c>
      <c r="M3">
        <v>-1.3022400000000001</v>
      </c>
      <c r="N3">
        <v>-0.229467</v>
      </c>
      <c r="O3">
        <v>0.38396249999999998</v>
      </c>
      <c r="P3">
        <v>1.2219549999999999</v>
      </c>
      <c r="Q3">
        <v>2.1597474999999999</v>
      </c>
      <c r="R3">
        <v>2.8537720000000002</v>
      </c>
      <c r="S3">
        <v>8.0119100000000003</v>
      </c>
      <c r="T3">
        <v>21</v>
      </c>
      <c r="U3">
        <v>23</v>
      </c>
      <c r="V3">
        <v>24</v>
      </c>
      <c r="W3">
        <v>27</v>
      </c>
      <c r="X3">
        <v>29</v>
      </c>
      <c r="Y3">
        <v>30</v>
      </c>
      <c r="Z3">
        <v>37</v>
      </c>
      <c r="AA3">
        <v>0.20187488200000001</v>
      </c>
      <c r="AB3">
        <v>0.26662742410000001</v>
      </c>
      <c r="AC3">
        <v>0.29629754930000002</v>
      </c>
      <c r="AD3">
        <v>0.32170883300000003</v>
      </c>
      <c r="AE3">
        <v>0.35060511030000002</v>
      </c>
      <c r="AF3">
        <v>0.38059235860000001</v>
      </c>
      <c r="AG3">
        <v>0.426183174</v>
      </c>
      <c r="AH3">
        <v>1.518351563</v>
      </c>
      <c r="AI3">
        <v>1.9608333259999999</v>
      </c>
      <c r="AJ3">
        <v>2.2325823695000002</v>
      </c>
      <c r="AK3">
        <v>2.3869732565000001</v>
      </c>
      <c r="AL3">
        <v>2.5142696393000001</v>
      </c>
      <c r="AM3">
        <v>2.6250362006999999</v>
      </c>
      <c r="AN3">
        <v>2.8969474879999999</v>
      </c>
      <c r="AO3">
        <v>-19.249546840000001</v>
      </c>
      <c r="AP3">
        <v>9.9010589913999993</v>
      </c>
      <c r="AQ3">
        <v>11.70383399</v>
      </c>
      <c r="AR3">
        <v>15.483692935000001</v>
      </c>
      <c r="AS3">
        <v>19.576506997999999</v>
      </c>
      <c r="AT3">
        <v>22.288261804000001</v>
      </c>
      <c r="AU3">
        <v>27.34203655</v>
      </c>
      <c r="AV3">
        <v>5.3449393999999997E-2</v>
      </c>
      <c r="AW3">
        <v>0.1004123093</v>
      </c>
      <c r="AX3">
        <v>0.1287883085</v>
      </c>
      <c r="AY3">
        <v>0.17324199800000001</v>
      </c>
      <c r="AZ3">
        <v>0.2330476953</v>
      </c>
      <c r="BA3">
        <v>0.26930875589999997</v>
      </c>
      <c r="BB3">
        <v>0.50301131099999996</v>
      </c>
      <c r="BC3">
        <v>4.1259100000000002</v>
      </c>
      <c r="BD3">
        <v>5.2005160000000004</v>
      </c>
      <c r="BE3">
        <v>5.8860599999999996</v>
      </c>
      <c r="BF3">
        <v>6.4089400000000003</v>
      </c>
      <c r="BG3">
        <v>6.7590275000000002</v>
      </c>
      <c r="BH3">
        <v>7.0969100000000003</v>
      </c>
      <c r="BI3">
        <v>7.8860599999999996</v>
      </c>
      <c r="BJ3">
        <v>6.2804000000000002</v>
      </c>
      <c r="BK3">
        <v>48.19</v>
      </c>
      <c r="BL3">
        <v>0</v>
      </c>
    </row>
    <row r="4" spans="1:64">
      <c r="A4" t="s">
        <v>973</v>
      </c>
      <c r="B4" t="s">
        <v>31</v>
      </c>
      <c r="C4" t="s">
        <v>974</v>
      </c>
      <c r="D4" t="s">
        <v>146</v>
      </c>
      <c r="E4">
        <v>112</v>
      </c>
      <c r="F4">
        <v>0.58799999999999997</v>
      </c>
      <c r="G4">
        <v>2.2991999999999999</v>
      </c>
      <c r="H4">
        <v>3.1739999999999999</v>
      </c>
      <c r="I4">
        <v>4.5434999999999999</v>
      </c>
      <c r="J4">
        <v>5.6929999999999996</v>
      </c>
      <c r="K4">
        <v>6.6580000000000004</v>
      </c>
      <c r="L4">
        <v>7.7380000000000004</v>
      </c>
      <c r="M4">
        <v>-1.7224999999999999</v>
      </c>
      <c r="N4">
        <v>-0.39444000000000001</v>
      </c>
      <c r="O4">
        <v>0.298875</v>
      </c>
      <c r="P4">
        <v>1.7081</v>
      </c>
      <c r="Q4">
        <v>3.0932750000000002</v>
      </c>
      <c r="R4">
        <v>4.1466099999999999</v>
      </c>
      <c r="S4">
        <v>5.0324999999999998</v>
      </c>
      <c r="T4">
        <v>23</v>
      </c>
      <c r="U4">
        <v>25</v>
      </c>
      <c r="V4">
        <v>26</v>
      </c>
      <c r="W4">
        <v>29</v>
      </c>
      <c r="X4">
        <v>32</v>
      </c>
      <c r="Y4">
        <v>38</v>
      </c>
      <c r="Z4">
        <v>45</v>
      </c>
      <c r="AA4">
        <v>0.16964188099999999</v>
      </c>
      <c r="AB4">
        <v>0.20293384589999999</v>
      </c>
      <c r="AC4">
        <v>0.2452350468</v>
      </c>
      <c r="AD4">
        <v>0.29187925300000001</v>
      </c>
      <c r="AE4">
        <v>0.33334375779999997</v>
      </c>
      <c r="AF4">
        <v>0.36522261449999999</v>
      </c>
      <c r="AG4">
        <v>0.41306048000000001</v>
      </c>
      <c r="AH4">
        <v>1.6547562039999999</v>
      </c>
      <c r="AI4">
        <v>1.8121497574000001</v>
      </c>
      <c r="AJ4">
        <v>1.9729085818000001</v>
      </c>
      <c r="AK4">
        <v>2.229123162</v>
      </c>
      <c r="AL4">
        <v>2.5323331927999999</v>
      </c>
      <c r="AM4">
        <v>2.6810705259000001</v>
      </c>
      <c r="AN4">
        <v>2.869796386</v>
      </c>
      <c r="AO4">
        <v>2.0544062900000002</v>
      </c>
      <c r="AP4">
        <v>6.9417960790000004</v>
      </c>
      <c r="AQ4">
        <v>9.7374958222999997</v>
      </c>
      <c r="AR4">
        <v>15.543461505</v>
      </c>
      <c r="AS4">
        <v>23.040565568000002</v>
      </c>
      <c r="AT4">
        <v>26.328288021999999</v>
      </c>
      <c r="AU4">
        <v>33.535452309999997</v>
      </c>
      <c r="AV4">
        <v>3.4876613000000001E-2</v>
      </c>
      <c r="AW4">
        <v>9.4003161500000001E-2</v>
      </c>
      <c r="AX4">
        <v>0.122541027</v>
      </c>
      <c r="AY4">
        <v>0.1912276725</v>
      </c>
      <c r="AZ4">
        <v>0.26423572299999998</v>
      </c>
      <c r="BA4">
        <v>0.3214020628</v>
      </c>
      <c r="BB4">
        <v>0.398271875</v>
      </c>
      <c r="BC4">
        <v>4.6778000000000004</v>
      </c>
      <c r="BD4">
        <v>5.0912300000000004</v>
      </c>
      <c r="BE4">
        <v>5.5425750000000003</v>
      </c>
      <c r="BF4">
        <v>6.0720499999999999</v>
      </c>
      <c r="BG4">
        <v>6.8539000000000003</v>
      </c>
      <c r="BH4">
        <v>7.4023899999999996</v>
      </c>
      <c r="BI4">
        <v>7.8860999999999999</v>
      </c>
      <c r="BJ4">
        <v>6.1931000000000003</v>
      </c>
      <c r="BK4">
        <v>53.57</v>
      </c>
      <c r="BL4">
        <v>0</v>
      </c>
    </row>
    <row r="5" spans="1:64">
      <c r="A5" t="s">
        <v>975</v>
      </c>
      <c r="B5" t="s">
        <v>31</v>
      </c>
      <c r="C5" t="s">
        <v>976</v>
      </c>
      <c r="D5" t="s">
        <v>146</v>
      </c>
      <c r="E5">
        <v>221</v>
      </c>
      <c r="F5">
        <v>7.0999999999999994E-2</v>
      </c>
      <c r="G5">
        <v>1.6856</v>
      </c>
      <c r="H5">
        <v>2.4845000000000002</v>
      </c>
      <c r="I5">
        <v>3.347</v>
      </c>
      <c r="J5">
        <v>5.1479999999999997</v>
      </c>
      <c r="K5">
        <v>6.2009999999999996</v>
      </c>
      <c r="L5">
        <v>7.7380000000000004</v>
      </c>
      <c r="M5">
        <v>-1.9024000000000001</v>
      </c>
      <c r="N5">
        <v>0.32346000000000003</v>
      </c>
      <c r="O5">
        <v>1.44485</v>
      </c>
      <c r="P5">
        <v>3.5569000000000002</v>
      </c>
      <c r="Q5">
        <v>4.7529000000000003</v>
      </c>
      <c r="R5">
        <v>5.2262199999999996</v>
      </c>
      <c r="S5">
        <v>6.4208999999999996</v>
      </c>
      <c r="T5">
        <v>20</v>
      </c>
      <c r="U5">
        <v>25</v>
      </c>
      <c r="V5">
        <v>26</v>
      </c>
      <c r="W5">
        <v>28</v>
      </c>
      <c r="X5">
        <v>31</v>
      </c>
      <c r="Y5">
        <v>35.799999999999997</v>
      </c>
      <c r="Z5">
        <v>45</v>
      </c>
      <c r="AA5">
        <v>0.1976088</v>
      </c>
      <c r="AB5">
        <v>0.23946068240000001</v>
      </c>
      <c r="AC5">
        <v>0.28661004899999998</v>
      </c>
      <c r="AD5">
        <v>0.32757714799999998</v>
      </c>
      <c r="AE5">
        <v>0.369597748</v>
      </c>
      <c r="AF5">
        <v>0.41352396120000001</v>
      </c>
      <c r="AG5">
        <v>0.47938012499999999</v>
      </c>
      <c r="AH5">
        <v>1.707318401</v>
      </c>
      <c r="AI5">
        <v>2.0327511964</v>
      </c>
      <c r="AJ5">
        <v>2.2561086210000001</v>
      </c>
      <c r="AK5">
        <v>2.4599503440000001</v>
      </c>
      <c r="AL5">
        <v>2.7446456635000001</v>
      </c>
      <c r="AM5">
        <v>2.9506308494</v>
      </c>
      <c r="AN5">
        <v>3.236736359</v>
      </c>
      <c r="AO5">
        <v>0.29440772100000001</v>
      </c>
      <c r="AP5">
        <v>4.7501072329999996</v>
      </c>
      <c r="AQ5">
        <v>6.8449572200000004</v>
      </c>
      <c r="AR5">
        <v>9.6585731359999993</v>
      </c>
      <c r="AS5">
        <v>18.355815239999998</v>
      </c>
      <c r="AT5">
        <v>23.786213373999999</v>
      </c>
      <c r="AU5">
        <v>30.93995748</v>
      </c>
      <c r="AV5">
        <v>2.6926194000000001E-2</v>
      </c>
      <c r="AW5">
        <v>0.1250831698</v>
      </c>
      <c r="AX5">
        <v>0.1733579995</v>
      </c>
      <c r="AY5">
        <v>0.28268840000000001</v>
      </c>
      <c r="AZ5">
        <v>0.34898440050000001</v>
      </c>
      <c r="BA5">
        <v>0.3847526094</v>
      </c>
      <c r="BB5">
        <v>0.46902095799999999</v>
      </c>
      <c r="BC5">
        <v>4.5768000000000004</v>
      </c>
      <c r="BD5">
        <v>5.7131999999999996</v>
      </c>
      <c r="BE5">
        <v>6.1707000000000001</v>
      </c>
      <c r="BF5">
        <v>6.8239000000000001</v>
      </c>
      <c r="BG5">
        <v>7.4882</v>
      </c>
      <c r="BH5">
        <v>7.9510399999999999</v>
      </c>
      <c r="BI5">
        <v>8.4793000000000003</v>
      </c>
      <c r="BJ5">
        <v>6.8143000000000002</v>
      </c>
      <c r="BK5">
        <v>70.59</v>
      </c>
      <c r="BL5">
        <v>2.2599999999999998</v>
      </c>
    </row>
    <row r="6" spans="1:64">
      <c r="A6" t="s">
        <v>979</v>
      </c>
      <c r="B6" t="s">
        <v>31</v>
      </c>
      <c r="C6" t="s">
        <v>978</v>
      </c>
      <c r="D6" t="s">
        <v>146</v>
      </c>
      <c r="E6">
        <v>1232</v>
      </c>
      <c r="F6">
        <v>-7.1059999999999999</v>
      </c>
      <c r="G6">
        <v>-3.9899999999999998E-2</v>
      </c>
      <c r="H6">
        <v>2.2749999999999999</v>
      </c>
      <c r="I6">
        <v>4.1755000000000004</v>
      </c>
      <c r="J6">
        <v>5.8297499999999998</v>
      </c>
      <c r="K6">
        <v>7.6699000000000002</v>
      </c>
      <c r="L6">
        <v>13.484</v>
      </c>
      <c r="M6">
        <v>-7.6260000000000003</v>
      </c>
      <c r="N6">
        <v>-1.03653</v>
      </c>
      <c r="O6">
        <v>0.74557499999999999</v>
      </c>
      <c r="P6">
        <v>2.3857499999999998</v>
      </c>
      <c r="Q6">
        <v>4.2322499999999996</v>
      </c>
      <c r="R6">
        <v>6.4411899999999997</v>
      </c>
      <c r="S6">
        <v>13.526199999999999</v>
      </c>
      <c r="T6">
        <v>10</v>
      </c>
      <c r="U6">
        <v>17</v>
      </c>
      <c r="V6">
        <v>21</v>
      </c>
      <c r="W6">
        <v>28</v>
      </c>
      <c r="X6">
        <v>35</v>
      </c>
      <c r="Y6">
        <v>43</v>
      </c>
      <c r="Z6">
        <v>65</v>
      </c>
      <c r="AA6">
        <v>9.7498333000000006E-2</v>
      </c>
      <c r="AB6">
        <v>0.21043939019999999</v>
      </c>
      <c r="AC6">
        <v>0.2632421043</v>
      </c>
      <c r="AD6">
        <v>0.32269213099999999</v>
      </c>
      <c r="AE6">
        <v>0.3948367123</v>
      </c>
      <c r="AF6">
        <v>0.4829086346</v>
      </c>
      <c r="AG6">
        <v>0.86195418199999996</v>
      </c>
      <c r="AH6">
        <v>1.2502086509999999</v>
      </c>
      <c r="AI6">
        <v>1.8133511555999999</v>
      </c>
      <c r="AJ6">
        <v>2.0814714128</v>
      </c>
      <c r="AK6">
        <v>2.4276318904999998</v>
      </c>
      <c r="AL6">
        <v>2.7442815249999999</v>
      </c>
      <c r="AM6">
        <v>3.0204603335</v>
      </c>
      <c r="AN6">
        <v>3.756134673</v>
      </c>
      <c r="AO6">
        <v>-24.236914649999999</v>
      </c>
      <c r="AP6">
        <v>-0.17847965099999999</v>
      </c>
      <c r="AQ6">
        <v>5.6696116642999996</v>
      </c>
      <c r="AR6">
        <v>11.94953188</v>
      </c>
      <c r="AS6">
        <v>20.683831063</v>
      </c>
      <c r="AT6">
        <v>34.153446905000003</v>
      </c>
      <c r="AU6">
        <v>122.8239051</v>
      </c>
      <c r="AV6">
        <v>-0.19661066699999999</v>
      </c>
      <c r="AW6">
        <v>7.3090825499999998E-2</v>
      </c>
      <c r="AX6">
        <v>0.14235960750000001</v>
      </c>
      <c r="AY6">
        <v>0.23374539450000001</v>
      </c>
      <c r="AZ6">
        <v>0.36000361600000003</v>
      </c>
      <c r="BA6">
        <v>0.50992869829999998</v>
      </c>
      <c r="BB6">
        <v>1.1316289230000001</v>
      </c>
      <c r="BC6">
        <v>4</v>
      </c>
      <c r="BD6">
        <v>4.7225799999999998</v>
      </c>
      <c r="BE6">
        <v>5.5255999999999998</v>
      </c>
      <c r="BF6">
        <v>6.5812999999999997</v>
      </c>
      <c r="BG6">
        <v>7.5196500000000004</v>
      </c>
      <c r="BH6">
        <v>8.3034499999999998</v>
      </c>
      <c r="BI6">
        <v>11.0969</v>
      </c>
      <c r="BJ6">
        <v>6.5586000000000002</v>
      </c>
      <c r="BK6">
        <v>60.8</v>
      </c>
      <c r="BL6">
        <v>6.9</v>
      </c>
    </row>
    <row r="7" spans="1:64">
      <c r="A7" t="s">
        <v>977</v>
      </c>
      <c r="B7" t="s">
        <v>77</v>
      </c>
      <c r="C7" t="s">
        <v>978</v>
      </c>
      <c r="D7" t="s">
        <v>146</v>
      </c>
      <c r="E7">
        <v>163</v>
      </c>
      <c r="F7">
        <v>-4.2809999999999997</v>
      </c>
      <c r="G7">
        <v>-0.63959999999999995</v>
      </c>
      <c r="H7">
        <v>1.504</v>
      </c>
      <c r="I7">
        <v>3.9369999999999998</v>
      </c>
      <c r="J7">
        <v>5.88</v>
      </c>
      <c r="K7">
        <v>8.6272000000000002</v>
      </c>
      <c r="L7">
        <v>10.891999999999999</v>
      </c>
      <c r="M7">
        <v>-3.33799</v>
      </c>
      <c r="N7">
        <v>-0.28221800000000002</v>
      </c>
      <c r="O7">
        <v>1.1911799999999999</v>
      </c>
      <c r="P7">
        <v>2.55315</v>
      </c>
      <c r="Q7">
        <v>5.1002900000000002</v>
      </c>
      <c r="R7">
        <v>7.3470000000000004</v>
      </c>
      <c r="S7">
        <v>11.222810000000001</v>
      </c>
      <c r="T7">
        <v>8</v>
      </c>
      <c r="U7">
        <v>18</v>
      </c>
      <c r="V7">
        <v>24</v>
      </c>
      <c r="W7">
        <v>29</v>
      </c>
      <c r="X7">
        <v>36</v>
      </c>
      <c r="Y7">
        <v>41</v>
      </c>
      <c r="Z7">
        <v>51</v>
      </c>
      <c r="AA7">
        <v>0.17036584900000001</v>
      </c>
      <c r="AB7">
        <v>0.24198419760000001</v>
      </c>
      <c r="AC7">
        <v>0.28054346299999999</v>
      </c>
      <c r="AD7">
        <v>0.33154</v>
      </c>
      <c r="AE7">
        <v>0.39615105099999998</v>
      </c>
      <c r="AF7">
        <v>0.4465092584</v>
      </c>
      <c r="AG7">
        <v>1.0309250000000001</v>
      </c>
      <c r="AH7">
        <v>1.551254653</v>
      </c>
      <c r="AI7">
        <v>1.8065024145999999</v>
      </c>
      <c r="AJ7">
        <v>2.2489554169999999</v>
      </c>
      <c r="AK7">
        <v>2.6306252219999999</v>
      </c>
      <c r="AL7">
        <v>2.9521708109999998</v>
      </c>
      <c r="AM7">
        <v>3.313985771</v>
      </c>
      <c r="AN7">
        <v>4.2693077940000004</v>
      </c>
      <c r="AO7">
        <v>-18.823104570000002</v>
      </c>
      <c r="AP7">
        <v>-1.708224516</v>
      </c>
      <c r="AQ7">
        <v>4.5845433360000003</v>
      </c>
      <c r="AR7">
        <v>10.75995337</v>
      </c>
      <c r="AS7">
        <v>19.17643043</v>
      </c>
      <c r="AT7">
        <v>30.722978024</v>
      </c>
      <c r="AU7">
        <v>39.993840169999999</v>
      </c>
      <c r="AV7">
        <v>-9.3433240000000001E-3</v>
      </c>
      <c r="AW7">
        <v>0.1008871382</v>
      </c>
      <c r="AX7">
        <v>0.168967269</v>
      </c>
      <c r="AY7">
        <v>0.245711719</v>
      </c>
      <c r="AZ7">
        <v>0.38221107100000001</v>
      </c>
      <c r="BA7">
        <v>0.52944749660000001</v>
      </c>
      <c r="BB7">
        <v>1.3922708079999999</v>
      </c>
      <c r="BC7">
        <v>4.0324499999999999</v>
      </c>
      <c r="BD7">
        <v>4.4877359999999999</v>
      </c>
      <c r="BE7">
        <v>5.7772800000000002</v>
      </c>
      <c r="BF7">
        <v>7.2139600000000002</v>
      </c>
      <c r="BG7">
        <v>8.2069100000000006</v>
      </c>
      <c r="BH7">
        <v>9.4160000000000004</v>
      </c>
      <c r="BI7">
        <v>11.769550000000001</v>
      </c>
      <c r="BJ7">
        <v>7.1249000000000002</v>
      </c>
      <c r="BK7">
        <v>63.8</v>
      </c>
      <c r="BL7">
        <v>6.13</v>
      </c>
    </row>
    <row r="8" spans="1:64">
      <c r="A8" t="s">
        <v>1119</v>
      </c>
      <c r="B8" t="s">
        <v>31</v>
      </c>
      <c r="C8" t="s">
        <v>1120</v>
      </c>
      <c r="D8" t="s">
        <v>103</v>
      </c>
      <c r="E8">
        <v>257</v>
      </c>
      <c r="F8">
        <v>-0.84299999999999997</v>
      </c>
      <c r="G8">
        <v>0.65280000000000005</v>
      </c>
      <c r="H8">
        <v>1.53</v>
      </c>
      <c r="I8">
        <v>2.2719999999999998</v>
      </c>
      <c r="J8">
        <v>3.1644999999999999</v>
      </c>
      <c r="K8">
        <v>4.1752000000000002</v>
      </c>
      <c r="L8">
        <v>6.2850000000000001</v>
      </c>
      <c r="M8">
        <v>-0.48509999999999998</v>
      </c>
      <c r="N8">
        <v>2.1875200000000001</v>
      </c>
      <c r="O8">
        <v>3.8873000000000002</v>
      </c>
      <c r="P8">
        <v>5.4965999999999999</v>
      </c>
      <c r="Q8">
        <v>6.8531000000000004</v>
      </c>
      <c r="R8">
        <v>7.6214199999999996</v>
      </c>
      <c r="S8">
        <v>8.5870999999999995</v>
      </c>
      <c r="T8">
        <v>16</v>
      </c>
      <c r="U8">
        <v>25</v>
      </c>
      <c r="V8">
        <v>29</v>
      </c>
      <c r="W8">
        <v>33</v>
      </c>
      <c r="X8">
        <v>36</v>
      </c>
      <c r="Y8">
        <v>40</v>
      </c>
      <c r="Z8">
        <v>46</v>
      </c>
      <c r="AA8">
        <v>0.14366832600000001</v>
      </c>
      <c r="AB8">
        <v>0.2342205956</v>
      </c>
      <c r="AC8">
        <v>0.26464068000000002</v>
      </c>
      <c r="AD8">
        <v>0.33783743300000002</v>
      </c>
      <c r="AE8">
        <v>0.3740909315</v>
      </c>
      <c r="AF8">
        <v>0.42546680040000001</v>
      </c>
      <c r="AG8">
        <v>0.61454594699999998</v>
      </c>
      <c r="AH8">
        <v>1.4628595769999999</v>
      </c>
      <c r="AI8">
        <v>2.0810506119999999</v>
      </c>
      <c r="AJ8">
        <v>2.3249186630000001</v>
      </c>
      <c r="AK8">
        <v>2.744472477</v>
      </c>
      <c r="AL8">
        <v>3.0611995025000001</v>
      </c>
      <c r="AM8">
        <v>3.2204761992000002</v>
      </c>
      <c r="AN8">
        <v>3.5692712179999999</v>
      </c>
      <c r="AO8">
        <v>-1.945395091</v>
      </c>
      <c r="AP8">
        <v>1.7716397246</v>
      </c>
      <c r="AQ8">
        <v>4.1121832149999999</v>
      </c>
      <c r="AR8">
        <v>7.2161398720000003</v>
      </c>
      <c r="AS8">
        <v>10.31052272</v>
      </c>
      <c r="AT8">
        <v>16.917037285999999</v>
      </c>
      <c r="AU8">
        <v>36.953169459999998</v>
      </c>
      <c r="AV8">
        <v>9.6552456999999994E-2</v>
      </c>
      <c r="AW8">
        <v>0.1923657808</v>
      </c>
      <c r="AX8">
        <v>0.28173314249999998</v>
      </c>
      <c r="AY8">
        <v>0.34563533299999999</v>
      </c>
      <c r="AZ8">
        <v>0.40234161800000001</v>
      </c>
      <c r="BA8">
        <v>0.46572391540000002</v>
      </c>
      <c r="BB8">
        <v>0.68365278900000004</v>
      </c>
      <c r="BC8">
        <v>4.2756999999999996</v>
      </c>
      <c r="BD8">
        <v>5.8860999999999999</v>
      </c>
      <c r="BE8">
        <v>6.8056000000000001</v>
      </c>
      <c r="BF8">
        <v>7.6989999999999998</v>
      </c>
      <c r="BG8">
        <v>8.6576000000000004</v>
      </c>
      <c r="BH8">
        <v>9.1128999999999998</v>
      </c>
      <c r="BI8">
        <v>10</v>
      </c>
      <c r="BJ8">
        <v>7.6007999999999996</v>
      </c>
      <c r="BK8">
        <v>80.540000000000006</v>
      </c>
      <c r="BL8">
        <v>7.78</v>
      </c>
    </row>
    <row r="9" spans="1:64">
      <c r="A9" t="s">
        <v>1121</v>
      </c>
      <c r="B9" t="s">
        <v>77</v>
      </c>
      <c r="C9" t="s">
        <v>1120</v>
      </c>
      <c r="D9" t="s">
        <v>103</v>
      </c>
      <c r="E9">
        <v>120</v>
      </c>
      <c r="F9">
        <v>-0.83699999999999997</v>
      </c>
      <c r="G9">
        <v>1.0785</v>
      </c>
      <c r="H9">
        <v>2.3897499999999998</v>
      </c>
      <c r="I9">
        <v>3.3995000000000002</v>
      </c>
      <c r="J9">
        <v>4.4095000000000004</v>
      </c>
      <c r="K9">
        <v>4.9793000000000003</v>
      </c>
      <c r="L9">
        <v>6.3209999999999997</v>
      </c>
      <c r="M9">
        <v>0.27703</v>
      </c>
      <c r="N9">
        <v>2.005614</v>
      </c>
      <c r="O9">
        <v>2.958485</v>
      </c>
      <c r="P9">
        <v>4.0677599999999998</v>
      </c>
      <c r="Q9">
        <v>5.6112975</v>
      </c>
      <c r="R9">
        <v>7.2079589999999998</v>
      </c>
      <c r="S9">
        <v>8.9837199999999999</v>
      </c>
      <c r="T9">
        <v>18</v>
      </c>
      <c r="U9">
        <v>24</v>
      </c>
      <c r="V9">
        <v>26</v>
      </c>
      <c r="W9">
        <v>30</v>
      </c>
      <c r="X9">
        <v>33</v>
      </c>
      <c r="Y9">
        <v>36</v>
      </c>
      <c r="Z9">
        <v>42</v>
      </c>
      <c r="AA9">
        <v>0.20749745999999999</v>
      </c>
      <c r="AB9">
        <v>0.28757714130000001</v>
      </c>
      <c r="AC9">
        <v>0.3216097993</v>
      </c>
      <c r="AD9">
        <v>0.35341401249999999</v>
      </c>
      <c r="AE9">
        <v>0.3901143715</v>
      </c>
      <c r="AF9">
        <v>0.42728122639999999</v>
      </c>
      <c r="AG9">
        <v>0.60888888900000004</v>
      </c>
      <c r="AH9">
        <v>1.7252426160000001</v>
      </c>
      <c r="AI9">
        <v>2.2821311284000001</v>
      </c>
      <c r="AJ9">
        <v>2.5210829027999999</v>
      </c>
      <c r="AK9">
        <v>2.7833533555000001</v>
      </c>
      <c r="AL9">
        <v>3.0640459692999999</v>
      </c>
      <c r="AM9">
        <v>3.2379902089999999</v>
      </c>
      <c r="AN9">
        <v>3.450948683</v>
      </c>
      <c r="AO9">
        <v>-1.874097954</v>
      </c>
      <c r="AP9">
        <v>2.7258422664999999</v>
      </c>
      <c r="AQ9">
        <v>6.3040805687999999</v>
      </c>
      <c r="AR9">
        <v>9.9117381029999994</v>
      </c>
      <c r="AS9">
        <v>13.599607855</v>
      </c>
      <c r="AT9">
        <v>16.48528743</v>
      </c>
      <c r="AU9">
        <v>25.542404520000002</v>
      </c>
      <c r="AV9">
        <v>0.12559735</v>
      </c>
      <c r="AW9">
        <v>0.21494796790000001</v>
      </c>
      <c r="AX9">
        <v>0.24378527280000001</v>
      </c>
      <c r="AY9">
        <v>0.29999983099999999</v>
      </c>
      <c r="AZ9">
        <v>0.37820571330000002</v>
      </c>
      <c r="BA9">
        <v>0.46881402529999999</v>
      </c>
      <c r="BB9">
        <v>0.60539361300000005</v>
      </c>
      <c r="BC9">
        <v>4.5850299999999997</v>
      </c>
      <c r="BD9">
        <v>5.9245989999999997</v>
      </c>
      <c r="BE9">
        <v>7</v>
      </c>
      <c r="BF9">
        <v>7.7447299999999997</v>
      </c>
      <c r="BG9">
        <v>8.41465</v>
      </c>
      <c r="BH9">
        <v>9.2749089999999992</v>
      </c>
      <c r="BI9">
        <v>9.8538700000000006</v>
      </c>
      <c r="BJ9">
        <v>7.641</v>
      </c>
      <c r="BK9">
        <v>90</v>
      </c>
      <c r="BL9">
        <v>5.83</v>
      </c>
    </row>
    <row r="10" spans="1:64">
      <c r="A10" t="s">
        <v>632</v>
      </c>
      <c r="B10" t="s">
        <v>81</v>
      </c>
      <c r="C10" t="s">
        <v>630</v>
      </c>
      <c r="D10" t="s">
        <v>631</v>
      </c>
      <c r="E10">
        <v>101</v>
      </c>
      <c r="F10">
        <v>-1.595</v>
      </c>
      <c r="G10">
        <v>0.94499999999999995</v>
      </c>
      <c r="H10">
        <v>1.792</v>
      </c>
      <c r="I10">
        <v>3.0169999999999999</v>
      </c>
      <c r="J10">
        <v>4.5919999999999996</v>
      </c>
      <c r="K10">
        <v>6.2960000000000003</v>
      </c>
      <c r="L10">
        <v>8.4079999999999995</v>
      </c>
      <c r="M10">
        <v>-3.1618400000000002</v>
      </c>
      <c r="N10">
        <v>-0.68645599999999996</v>
      </c>
      <c r="O10">
        <v>0.56758500000000001</v>
      </c>
      <c r="P10">
        <v>2.1732900000000002</v>
      </c>
      <c r="Q10">
        <v>3.9935350000000001</v>
      </c>
      <c r="R10">
        <v>6.2289640000000004</v>
      </c>
      <c r="S10">
        <v>8.8241499999999995</v>
      </c>
      <c r="T10">
        <v>13</v>
      </c>
      <c r="U10">
        <v>17.2</v>
      </c>
      <c r="V10">
        <v>20</v>
      </c>
      <c r="W10">
        <v>22</v>
      </c>
      <c r="X10">
        <v>26</v>
      </c>
      <c r="Y10">
        <v>31.8</v>
      </c>
      <c r="Z10">
        <v>55</v>
      </c>
      <c r="AA10">
        <v>0.130677076</v>
      </c>
      <c r="AB10">
        <v>0.21421333740000001</v>
      </c>
      <c r="AC10">
        <v>0.28909744199999998</v>
      </c>
      <c r="AD10">
        <v>0.323495266</v>
      </c>
      <c r="AE10">
        <v>0.391220493</v>
      </c>
      <c r="AF10">
        <v>0.48207620359999998</v>
      </c>
      <c r="AG10">
        <v>0.62469031699999999</v>
      </c>
      <c r="AH10">
        <v>1.472016174</v>
      </c>
      <c r="AI10">
        <v>1.8055808470000001</v>
      </c>
      <c r="AJ10">
        <v>1.9069563285</v>
      </c>
      <c r="AK10">
        <v>2.044754519</v>
      </c>
      <c r="AL10">
        <v>2.2989843799999998</v>
      </c>
      <c r="AM10">
        <v>2.8528266551999999</v>
      </c>
      <c r="AN10">
        <v>4.0189059189999998</v>
      </c>
      <c r="AO10">
        <v>-3.5430359980000001</v>
      </c>
      <c r="AP10">
        <v>2.8809520021999999</v>
      </c>
      <c r="AQ10">
        <v>4.9241515060000003</v>
      </c>
      <c r="AR10">
        <v>10.383194850000001</v>
      </c>
      <c r="AS10">
        <v>14.39068335</v>
      </c>
      <c r="AT10">
        <v>20.558360029999999</v>
      </c>
      <c r="AU10">
        <v>64.341812919999995</v>
      </c>
      <c r="AV10">
        <v>-1.6604291E-2</v>
      </c>
      <c r="AW10">
        <v>6.6297153999999997E-2</v>
      </c>
      <c r="AX10">
        <v>0.14641014550000001</v>
      </c>
      <c r="AY10">
        <v>0.23797755700000001</v>
      </c>
      <c r="AZ10">
        <v>0.3461701365</v>
      </c>
      <c r="BA10">
        <v>0.45844699779999998</v>
      </c>
      <c r="BB10">
        <v>0.72735712900000005</v>
      </c>
      <c r="BC10">
        <v>4</v>
      </c>
      <c r="BD10">
        <v>4.7408900000000003</v>
      </c>
      <c r="BE10">
        <v>4.9299650000000002</v>
      </c>
      <c r="BF10">
        <v>5.1965399999999997</v>
      </c>
      <c r="BG10">
        <v>5.9794600000000004</v>
      </c>
      <c r="BH10">
        <v>7.342778</v>
      </c>
      <c r="BI10">
        <v>10.920820000000001</v>
      </c>
      <c r="BJ10">
        <v>5.6247999999999996</v>
      </c>
      <c r="BK10">
        <v>80.2</v>
      </c>
      <c r="BL10">
        <v>9.9</v>
      </c>
    </row>
    <row r="11" spans="1:64">
      <c r="A11" t="s">
        <v>629</v>
      </c>
      <c r="B11" t="s">
        <v>77</v>
      </c>
      <c r="C11" t="s">
        <v>630</v>
      </c>
      <c r="D11" t="s">
        <v>631</v>
      </c>
      <c r="E11">
        <v>2399</v>
      </c>
      <c r="F11">
        <v>-3.0459999999999998</v>
      </c>
      <c r="G11">
        <v>1.2E-2</v>
      </c>
      <c r="H11">
        <v>1.349</v>
      </c>
      <c r="I11">
        <v>2.6869999999999998</v>
      </c>
      <c r="J11">
        <v>3.9580000000000002</v>
      </c>
      <c r="K11">
        <v>5.0789999999999997</v>
      </c>
      <c r="L11">
        <v>8.2870000000000008</v>
      </c>
      <c r="M11">
        <v>-2.4147099999999999</v>
      </c>
      <c r="N11">
        <v>1.4065799999999999</v>
      </c>
      <c r="O11">
        <v>2.59782</v>
      </c>
      <c r="P11">
        <v>3.9155500000000001</v>
      </c>
      <c r="Q11">
        <v>5.3449799999999996</v>
      </c>
      <c r="R11">
        <v>6.9548500000000004</v>
      </c>
      <c r="S11">
        <v>14.60988</v>
      </c>
      <c r="T11">
        <v>11</v>
      </c>
      <c r="U11">
        <v>21</v>
      </c>
      <c r="V11">
        <v>24</v>
      </c>
      <c r="W11">
        <v>28</v>
      </c>
      <c r="X11">
        <v>32</v>
      </c>
      <c r="Y11">
        <v>36</v>
      </c>
      <c r="Z11">
        <v>56</v>
      </c>
      <c r="AA11">
        <v>0.14366138000000001</v>
      </c>
      <c r="AB11">
        <v>0.23466931499999999</v>
      </c>
      <c r="AC11">
        <v>0.27003575299999999</v>
      </c>
      <c r="AD11">
        <v>0.32367145800000002</v>
      </c>
      <c r="AE11">
        <v>0.39626844100000003</v>
      </c>
      <c r="AF11">
        <v>0.465018504</v>
      </c>
      <c r="AG11">
        <v>1.031197388</v>
      </c>
      <c r="AH11">
        <v>1.4592123850000001</v>
      </c>
      <c r="AI11">
        <v>2.0107237800000002</v>
      </c>
      <c r="AJ11">
        <v>2.1827377239999999</v>
      </c>
      <c r="AK11">
        <v>2.4155970349999998</v>
      </c>
      <c r="AL11">
        <v>2.7146271529999999</v>
      </c>
      <c r="AM11">
        <v>2.9910352470000001</v>
      </c>
      <c r="AN11">
        <v>5.4693470550000001</v>
      </c>
      <c r="AO11">
        <v>-10.07783322</v>
      </c>
      <c r="AP11">
        <v>3.5825049999999997E-2</v>
      </c>
      <c r="AQ11">
        <v>3.7790523230000002</v>
      </c>
      <c r="AR11">
        <v>7.4724590429999997</v>
      </c>
      <c r="AS11">
        <v>12.61240364</v>
      </c>
      <c r="AT11">
        <v>18.696127539999999</v>
      </c>
      <c r="AU11">
        <v>57.684257100000004</v>
      </c>
      <c r="AV11">
        <v>2.3190377000000002E-2</v>
      </c>
      <c r="AW11">
        <v>0.17251662600000001</v>
      </c>
      <c r="AX11">
        <v>0.23312179999999999</v>
      </c>
      <c r="AY11">
        <v>0.31426433100000001</v>
      </c>
      <c r="AZ11">
        <v>0.38877640499999999</v>
      </c>
      <c r="BA11">
        <v>0.47353031299999998</v>
      </c>
      <c r="BB11">
        <v>1.2883844470000001</v>
      </c>
      <c r="BC11">
        <v>4.2692199999999998</v>
      </c>
      <c r="BD11">
        <v>5.4898600000000002</v>
      </c>
      <c r="BE11">
        <v>5.9659300000000002</v>
      </c>
      <c r="BF11">
        <v>6.5686400000000003</v>
      </c>
      <c r="BG11">
        <v>7.2676100000000003</v>
      </c>
      <c r="BH11">
        <v>7.9832900000000002</v>
      </c>
      <c r="BI11">
        <v>12.79588</v>
      </c>
      <c r="BJ11">
        <v>6.6708999999999996</v>
      </c>
      <c r="BK11">
        <v>84.45</v>
      </c>
      <c r="BL11">
        <v>7</v>
      </c>
    </row>
    <row r="12" spans="1:64">
      <c r="A12" t="s">
        <v>633</v>
      </c>
      <c r="B12" t="s">
        <v>31</v>
      </c>
      <c r="C12" t="s">
        <v>634</v>
      </c>
      <c r="D12" t="s">
        <v>631</v>
      </c>
      <c r="E12">
        <v>123</v>
      </c>
      <c r="F12">
        <v>-3.4000000000000002E-2</v>
      </c>
      <c r="G12">
        <v>1.8378000000000001</v>
      </c>
      <c r="H12">
        <v>2.4409999999999998</v>
      </c>
      <c r="I12">
        <v>3.46</v>
      </c>
      <c r="J12">
        <v>4.0650000000000004</v>
      </c>
      <c r="K12">
        <v>4.4021999999999997</v>
      </c>
      <c r="L12">
        <v>6.0209999999999999</v>
      </c>
      <c r="M12">
        <v>-0.60940000000000005</v>
      </c>
      <c r="N12">
        <v>1.3622799999999999</v>
      </c>
      <c r="O12">
        <v>2.2480000000000002</v>
      </c>
      <c r="P12">
        <v>3.6436999999999999</v>
      </c>
      <c r="Q12">
        <v>4.3956</v>
      </c>
      <c r="R12">
        <v>5.2775800000000004</v>
      </c>
      <c r="S12">
        <v>6.9657</v>
      </c>
      <c r="T12">
        <v>13</v>
      </c>
      <c r="U12">
        <v>21</v>
      </c>
      <c r="V12">
        <v>23</v>
      </c>
      <c r="W12">
        <v>25</v>
      </c>
      <c r="X12">
        <v>27</v>
      </c>
      <c r="Y12">
        <v>51.2</v>
      </c>
      <c r="Z12">
        <v>58</v>
      </c>
      <c r="AA12">
        <v>0.16530572199999999</v>
      </c>
      <c r="AB12">
        <v>0.21883994979999999</v>
      </c>
      <c r="AC12">
        <v>0.29951936400000001</v>
      </c>
      <c r="AD12">
        <v>0.34035366700000003</v>
      </c>
      <c r="AE12">
        <v>0.39902739100000001</v>
      </c>
      <c r="AF12">
        <v>0.44914570300000001</v>
      </c>
      <c r="AG12">
        <v>0.59129200000000004</v>
      </c>
      <c r="AH12">
        <v>1.7577946289999999</v>
      </c>
      <c r="AI12">
        <v>2.0643305768000002</v>
      </c>
      <c r="AJ12">
        <v>2.2089238839999998</v>
      </c>
      <c r="AK12">
        <v>2.4955398049999999</v>
      </c>
      <c r="AL12">
        <v>2.691995108</v>
      </c>
      <c r="AM12">
        <v>2.8270077458</v>
      </c>
      <c r="AN12">
        <v>3.2955349310000002</v>
      </c>
      <c r="AO12">
        <v>-7.1100965000000002E-2</v>
      </c>
      <c r="AP12">
        <v>4.8973857752000001</v>
      </c>
      <c r="AQ12">
        <v>6.6648709439999996</v>
      </c>
      <c r="AR12">
        <v>9.4870453769999994</v>
      </c>
      <c r="AS12">
        <v>13.212590990000001</v>
      </c>
      <c r="AT12">
        <v>17.528374759999998</v>
      </c>
      <c r="AU12">
        <v>23.04717964</v>
      </c>
      <c r="AV12">
        <v>7.8889308000000005E-2</v>
      </c>
      <c r="AW12">
        <v>0.1859179228</v>
      </c>
      <c r="AX12">
        <v>0.21820249999999999</v>
      </c>
      <c r="AY12">
        <v>0.27996209999999999</v>
      </c>
      <c r="AZ12">
        <v>0.34141632300000002</v>
      </c>
      <c r="BA12">
        <v>0.393930208</v>
      </c>
      <c r="BB12">
        <v>0.59277630800000003</v>
      </c>
      <c r="BC12">
        <v>4.5376000000000003</v>
      </c>
      <c r="BD12">
        <v>5.4126799999999999</v>
      </c>
      <c r="BE12">
        <v>5.7656999999999998</v>
      </c>
      <c r="BF12">
        <v>6.6989999999999998</v>
      </c>
      <c r="BG12">
        <v>7.3188000000000004</v>
      </c>
      <c r="BH12">
        <v>8</v>
      </c>
      <c r="BI12">
        <v>9.3978999999999999</v>
      </c>
      <c r="BJ12">
        <v>6.6204999999999998</v>
      </c>
      <c r="BK12">
        <v>83.74</v>
      </c>
      <c r="BL12">
        <v>4.07</v>
      </c>
    </row>
    <row r="13" spans="1:64">
      <c r="A13" t="s">
        <v>635</v>
      </c>
      <c r="B13" t="s">
        <v>77</v>
      </c>
      <c r="C13" t="s">
        <v>634</v>
      </c>
      <c r="D13" t="s">
        <v>631</v>
      </c>
      <c r="E13">
        <v>2609</v>
      </c>
      <c r="F13">
        <v>-3.177</v>
      </c>
      <c r="G13">
        <v>0.24299999999999999</v>
      </c>
      <c r="H13">
        <v>1.627</v>
      </c>
      <c r="I13">
        <v>2.8540000000000001</v>
      </c>
      <c r="J13">
        <v>3.9710000000000001</v>
      </c>
      <c r="K13">
        <v>5.0149999999999997</v>
      </c>
      <c r="L13">
        <v>8.07</v>
      </c>
      <c r="M13">
        <v>-2.4832999999999998</v>
      </c>
      <c r="N13">
        <v>1.48912</v>
      </c>
      <c r="O13">
        <v>2.6473900000000001</v>
      </c>
      <c r="P13">
        <v>4.1468800000000003</v>
      </c>
      <c r="Q13">
        <v>5.54129</v>
      </c>
      <c r="R13">
        <v>6.6779999999999999</v>
      </c>
      <c r="S13">
        <v>12.705220000000001</v>
      </c>
      <c r="T13">
        <v>11</v>
      </c>
      <c r="U13">
        <v>20</v>
      </c>
      <c r="V13">
        <v>24</v>
      </c>
      <c r="W13">
        <v>28</v>
      </c>
      <c r="X13">
        <v>32</v>
      </c>
      <c r="Y13">
        <v>36</v>
      </c>
      <c r="Z13">
        <v>49</v>
      </c>
      <c r="AA13">
        <v>0.15875773100000001</v>
      </c>
      <c r="AB13">
        <v>0.23877142900000001</v>
      </c>
      <c r="AC13">
        <v>0.27678497499999999</v>
      </c>
      <c r="AD13">
        <v>0.33478259399999999</v>
      </c>
      <c r="AE13">
        <v>0.41226267350000001</v>
      </c>
      <c r="AF13">
        <v>0.49141420499999999</v>
      </c>
      <c r="AG13">
        <v>0.86920563299999998</v>
      </c>
      <c r="AH13">
        <v>1.5353926280000001</v>
      </c>
      <c r="AI13">
        <v>1.992856529</v>
      </c>
      <c r="AJ13">
        <v>2.2063759119999999</v>
      </c>
      <c r="AK13">
        <v>2.5060066829999998</v>
      </c>
      <c r="AL13">
        <v>2.8941670915</v>
      </c>
      <c r="AM13">
        <v>3.1865197119999999</v>
      </c>
      <c r="AN13">
        <v>4.7983587920000002</v>
      </c>
      <c r="AO13">
        <v>-9.8715357259999994</v>
      </c>
      <c r="AP13">
        <v>0.773310783</v>
      </c>
      <c r="AQ13">
        <v>4.17566434</v>
      </c>
      <c r="AR13">
        <v>7.6107888560000001</v>
      </c>
      <c r="AS13">
        <v>12.533265215</v>
      </c>
      <c r="AT13">
        <v>18.246142410000001</v>
      </c>
      <c r="AU13">
        <v>42.49760886</v>
      </c>
      <c r="AV13">
        <v>7.2004030000000002E-3</v>
      </c>
      <c r="AW13">
        <v>0.17582057100000001</v>
      </c>
      <c r="AX13">
        <v>0.23504343</v>
      </c>
      <c r="AY13">
        <v>0.32299517</v>
      </c>
      <c r="AZ13">
        <v>0.40456128349999998</v>
      </c>
      <c r="BA13">
        <v>0.48686558899999999</v>
      </c>
      <c r="BB13">
        <v>1.0780084110000001</v>
      </c>
      <c r="BC13">
        <v>4</v>
      </c>
      <c r="BD13">
        <v>5.3979400000000002</v>
      </c>
      <c r="BE13">
        <v>6.0132300000000001</v>
      </c>
      <c r="BF13">
        <v>6.7931699999999999</v>
      </c>
      <c r="BG13">
        <v>7.6575800000000003</v>
      </c>
      <c r="BH13">
        <v>8.5528399999999998</v>
      </c>
      <c r="BI13">
        <v>11.42022</v>
      </c>
      <c r="BJ13">
        <v>6.8792</v>
      </c>
      <c r="BK13">
        <v>86.97</v>
      </c>
      <c r="BL13">
        <v>13.34</v>
      </c>
    </row>
    <row r="14" spans="1:64">
      <c r="A14" t="s">
        <v>636</v>
      </c>
      <c r="B14" t="s">
        <v>81</v>
      </c>
      <c r="C14" t="s">
        <v>637</v>
      </c>
      <c r="D14" t="s">
        <v>631</v>
      </c>
      <c r="E14">
        <v>146</v>
      </c>
      <c r="F14">
        <v>-2.1240000000000001</v>
      </c>
      <c r="G14">
        <v>-1.4101999999999999</v>
      </c>
      <c r="H14">
        <v>-0.89800000000000002</v>
      </c>
      <c r="I14">
        <v>0.78100000000000003</v>
      </c>
      <c r="J14">
        <v>1.8987499999999999</v>
      </c>
      <c r="K14">
        <v>2.73</v>
      </c>
      <c r="L14">
        <v>5.9260000000000002</v>
      </c>
      <c r="M14">
        <v>-3.2030000000000003E-2</v>
      </c>
      <c r="N14">
        <v>2.892496</v>
      </c>
      <c r="O14">
        <v>4.0809125000000002</v>
      </c>
      <c r="P14">
        <v>5.3968049999999996</v>
      </c>
      <c r="Q14">
        <v>6.5177899999999998</v>
      </c>
      <c r="R14">
        <v>7.424652</v>
      </c>
      <c r="S14">
        <v>8.9051899999999993</v>
      </c>
      <c r="T14">
        <v>17</v>
      </c>
      <c r="U14">
        <v>22</v>
      </c>
      <c r="V14">
        <v>26</v>
      </c>
      <c r="W14">
        <v>31</v>
      </c>
      <c r="X14">
        <v>33</v>
      </c>
      <c r="Y14">
        <v>40</v>
      </c>
      <c r="Z14">
        <v>49</v>
      </c>
      <c r="AA14">
        <v>0.15416686099999999</v>
      </c>
      <c r="AB14">
        <v>0.21265356869999999</v>
      </c>
      <c r="AC14">
        <v>0.23392837</v>
      </c>
      <c r="AD14">
        <v>0.25827539700000002</v>
      </c>
      <c r="AE14">
        <v>0.2850604545</v>
      </c>
      <c r="AF14">
        <v>0.34038571629999997</v>
      </c>
      <c r="AG14">
        <v>0.44075468800000001</v>
      </c>
      <c r="AH14">
        <v>1.3825543520000001</v>
      </c>
      <c r="AI14">
        <v>1.6971360413000001</v>
      </c>
      <c r="AJ14">
        <v>1.8802385978</v>
      </c>
      <c r="AK14">
        <v>2.0679924595000001</v>
      </c>
      <c r="AL14">
        <v>2.3075134140000002</v>
      </c>
      <c r="AM14">
        <v>2.5160223566000002</v>
      </c>
      <c r="AN14">
        <v>3.0458463020000002</v>
      </c>
      <c r="AO14">
        <v>-7.4900476520000003</v>
      </c>
      <c r="AP14">
        <v>-4.7174269689999999</v>
      </c>
      <c r="AQ14">
        <v>-3.4493980770000001</v>
      </c>
      <c r="AR14">
        <v>2.9884383875</v>
      </c>
      <c r="AS14">
        <v>7.0560892529999997</v>
      </c>
      <c r="AT14">
        <v>11.447821498</v>
      </c>
      <c r="AU14">
        <v>30.966012159999998</v>
      </c>
      <c r="AV14">
        <v>0.109628716</v>
      </c>
      <c r="AW14">
        <v>0.22870900359999999</v>
      </c>
      <c r="AX14">
        <v>0.28321210000000002</v>
      </c>
      <c r="AY14">
        <v>0.33735898399999997</v>
      </c>
      <c r="AZ14">
        <v>0.43606828279999998</v>
      </c>
      <c r="BA14">
        <v>0.48748899740000001</v>
      </c>
      <c r="BB14">
        <v>0.64517358599999997</v>
      </c>
      <c r="BC14">
        <v>4</v>
      </c>
      <c r="BD14">
        <v>4.4091560000000003</v>
      </c>
      <c r="BE14">
        <v>4.8712475</v>
      </c>
      <c r="BF14">
        <v>5.7721200000000001</v>
      </c>
      <c r="BG14">
        <v>6.5778274999999997</v>
      </c>
      <c r="BH14">
        <v>7.3943440000000002</v>
      </c>
      <c r="BI14">
        <v>8.1366800000000001</v>
      </c>
      <c r="BJ14">
        <v>5.83</v>
      </c>
      <c r="BK14">
        <v>83.56</v>
      </c>
      <c r="BL14">
        <v>0</v>
      </c>
    </row>
    <row r="15" spans="1:64">
      <c r="A15" t="s">
        <v>638</v>
      </c>
      <c r="B15" t="s">
        <v>31</v>
      </c>
      <c r="C15" t="s">
        <v>637</v>
      </c>
      <c r="D15" t="s">
        <v>631</v>
      </c>
      <c r="E15">
        <v>270</v>
      </c>
      <c r="F15">
        <v>-3.0459999999999998</v>
      </c>
      <c r="G15">
        <v>2.0154000000000001</v>
      </c>
      <c r="H15">
        <v>2.7040000000000002</v>
      </c>
      <c r="I15">
        <v>3.7029999999999998</v>
      </c>
      <c r="J15">
        <v>4.4782500000000001</v>
      </c>
      <c r="K15">
        <v>5.0629999999999997</v>
      </c>
      <c r="L15">
        <v>6.2110000000000003</v>
      </c>
      <c r="M15">
        <v>-1.2563</v>
      </c>
      <c r="N15">
        <v>0.99526000000000003</v>
      </c>
      <c r="O15">
        <v>2.3556249999999999</v>
      </c>
      <c r="P15">
        <v>3.3400500000000002</v>
      </c>
      <c r="Q15">
        <v>4.3727999999999998</v>
      </c>
      <c r="R15">
        <v>5.2555199999999997</v>
      </c>
      <c r="S15">
        <v>9.6585999999999999</v>
      </c>
      <c r="T15">
        <v>16</v>
      </c>
      <c r="U15">
        <v>24.1</v>
      </c>
      <c r="V15">
        <v>26</v>
      </c>
      <c r="W15">
        <v>32</v>
      </c>
      <c r="X15">
        <v>36</v>
      </c>
      <c r="Y15">
        <v>38</v>
      </c>
      <c r="Z15">
        <v>45</v>
      </c>
      <c r="AA15">
        <v>0.15925324299999999</v>
      </c>
      <c r="AB15">
        <v>0.23611680290000001</v>
      </c>
      <c r="AC15">
        <v>0.26530122480000001</v>
      </c>
      <c r="AD15">
        <v>0.29531135400000003</v>
      </c>
      <c r="AE15">
        <v>0.34597242299999997</v>
      </c>
      <c r="AF15">
        <v>0.399956704</v>
      </c>
      <c r="AG15">
        <v>0.47084015800000001</v>
      </c>
      <c r="AH15">
        <v>1.4558241700000001</v>
      </c>
      <c r="AI15">
        <v>1.8939350946</v>
      </c>
      <c r="AJ15">
        <v>2.2184083475</v>
      </c>
      <c r="AK15">
        <v>2.4743272135000001</v>
      </c>
      <c r="AL15">
        <v>2.7188402869999999</v>
      </c>
      <c r="AM15">
        <v>2.8709872181999998</v>
      </c>
      <c r="AN15">
        <v>3.1817630490000002</v>
      </c>
      <c r="AO15">
        <v>-9.8396673579999998</v>
      </c>
      <c r="AP15">
        <v>5.6023414054999998</v>
      </c>
      <c r="AQ15">
        <v>8.0858190375000003</v>
      </c>
      <c r="AR15">
        <v>12.03124343</v>
      </c>
      <c r="AS15">
        <v>16.09032492</v>
      </c>
      <c r="AT15">
        <v>20.235247210000001</v>
      </c>
      <c r="AU15">
        <v>37.515216330000001</v>
      </c>
      <c r="AV15">
        <v>6.9021194999999994E-2</v>
      </c>
      <c r="AW15">
        <v>0.152075975</v>
      </c>
      <c r="AX15">
        <v>0.2112715993</v>
      </c>
      <c r="AY15">
        <v>0.252841331</v>
      </c>
      <c r="AZ15">
        <v>0.31491358930000002</v>
      </c>
      <c r="BA15">
        <v>0.36479077869999998</v>
      </c>
      <c r="BB15">
        <v>0.62712947399999996</v>
      </c>
      <c r="BC15">
        <v>4.3010000000000002</v>
      </c>
      <c r="BD15">
        <v>5.2229799999999997</v>
      </c>
      <c r="BE15">
        <v>6.0231750000000002</v>
      </c>
      <c r="BF15">
        <v>6.94895</v>
      </c>
      <c r="BG15">
        <v>7.6989999999999998</v>
      </c>
      <c r="BH15">
        <v>8</v>
      </c>
      <c r="BI15">
        <v>9</v>
      </c>
      <c r="BJ15">
        <v>6.8358999999999996</v>
      </c>
      <c r="BK15">
        <v>78.89</v>
      </c>
      <c r="BL15">
        <v>0.74</v>
      </c>
    </row>
    <row r="16" spans="1:64">
      <c r="A16" t="s">
        <v>639</v>
      </c>
      <c r="B16" t="s">
        <v>77</v>
      </c>
      <c r="C16" t="s">
        <v>637</v>
      </c>
      <c r="D16" t="s">
        <v>631</v>
      </c>
      <c r="E16">
        <v>1227</v>
      </c>
      <c r="F16">
        <v>-2.4329999999999998</v>
      </c>
      <c r="G16">
        <v>1.1217999999999999</v>
      </c>
      <c r="H16">
        <v>2.3559999999999999</v>
      </c>
      <c r="I16">
        <v>3.4820000000000002</v>
      </c>
      <c r="J16">
        <v>4.6219999999999999</v>
      </c>
      <c r="K16">
        <v>5.4673999999999996</v>
      </c>
      <c r="L16">
        <v>7.9269999999999996</v>
      </c>
      <c r="M16">
        <v>-2.1967500000000002</v>
      </c>
      <c r="N16">
        <v>1.63</v>
      </c>
      <c r="O16">
        <v>2.7029999999999998</v>
      </c>
      <c r="P16">
        <v>3.8019099999999999</v>
      </c>
      <c r="Q16">
        <v>4.7353199999999998</v>
      </c>
      <c r="R16">
        <v>5.6380559999999997</v>
      </c>
      <c r="S16">
        <v>11.566380000000001</v>
      </c>
      <c r="T16">
        <v>12</v>
      </c>
      <c r="U16">
        <v>21</v>
      </c>
      <c r="V16">
        <v>25</v>
      </c>
      <c r="W16">
        <v>31</v>
      </c>
      <c r="X16">
        <v>36</v>
      </c>
      <c r="Y16">
        <v>38</v>
      </c>
      <c r="Z16">
        <v>47</v>
      </c>
      <c r="AA16">
        <v>0.18079146300000001</v>
      </c>
      <c r="AB16">
        <v>0.2536662992</v>
      </c>
      <c r="AC16">
        <v>0.28556640500000002</v>
      </c>
      <c r="AD16">
        <v>0.325203087</v>
      </c>
      <c r="AE16">
        <v>0.38085451999999997</v>
      </c>
      <c r="AF16">
        <v>0.45549889160000001</v>
      </c>
      <c r="AG16">
        <v>0.72098133799999997</v>
      </c>
      <c r="AH16">
        <v>1.5896626949999999</v>
      </c>
      <c r="AI16">
        <v>2.0980348464</v>
      </c>
      <c r="AJ16">
        <v>2.3780659970000002</v>
      </c>
      <c r="AK16">
        <v>2.6118588919999999</v>
      </c>
      <c r="AL16">
        <v>2.8005206789999999</v>
      </c>
      <c r="AM16">
        <v>2.9839200450000001</v>
      </c>
      <c r="AN16">
        <v>3.6651136320000002</v>
      </c>
      <c r="AO16">
        <v>-8.7630646720000005</v>
      </c>
      <c r="AP16">
        <v>2.7166205722000001</v>
      </c>
      <c r="AQ16">
        <v>6.1930758040000002</v>
      </c>
      <c r="AR16">
        <v>10.617992490000001</v>
      </c>
      <c r="AS16">
        <v>15.311644169999999</v>
      </c>
      <c r="AT16">
        <v>20.163156013999998</v>
      </c>
      <c r="AU16">
        <v>39.380327919999999</v>
      </c>
      <c r="AV16">
        <v>3.3832115000000003E-2</v>
      </c>
      <c r="AW16">
        <v>0.17634920900000001</v>
      </c>
      <c r="AX16">
        <v>0.22435950800000001</v>
      </c>
      <c r="AY16">
        <v>0.28159631400000001</v>
      </c>
      <c r="AZ16">
        <v>0.35904091799999999</v>
      </c>
      <c r="BA16">
        <v>0.45878728639999999</v>
      </c>
      <c r="BB16">
        <v>0.83592008799999995</v>
      </c>
      <c r="BC16">
        <v>4.1255199999999999</v>
      </c>
      <c r="BD16">
        <v>5.6490999999999998</v>
      </c>
      <c r="BE16">
        <v>6.4202199999999996</v>
      </c>
      <c r="BF16">
        <v>7.2291499999999997</v>
      </c>
      <c r="BG16">
        <v>7.83</v>
      </c>
      <c r="BH16">
        <v>8.3215800000000009</v>
      </c>
      <c r="BI16">
        <v>9.8041</v>
      </c>
      <c r="BJ16">
        <v>7.0953999999999997</v>
      </c>
      <c r="BK16">
        <v>77.59</v>
      </c>
      <c r="BL16">
        <v>8.15</v>
      </c>
    </row>
    <row r="17" spans="1:64">
      <c r="A17" t="s">
        <v>642</v>
      </c>
      <c r="B17" t="s">
        <v>31</v>
      </c>
      <c r="C17" t="s">
        <v>641</v>
      </c>
      <c r="D17" t="s">
        <v>631</v>
      </c>
      <c r="E17">
        <v>235</v>
      </c>
      <c r="F17">
        <v>-5.3410000000000002</v>
      </c>
      <c r="G17">
        <v>2.0799999999999999E-2</v>
      </c>
      <c r="H17">
        <v>2.173</v>
      </c>
      <c r="I17">
        <v>3.4689999999999999</v>
      </c>
      <c r="J17">
        <v>4.8650000000000002</v>
      </c>
      <c r="K17">
        <v>5.6942000000000004</v>
      </c>
      <c r="L17">
        <v>7.7530000000000001</v>
      </c>
      <c r="M17">
        <v>-2.3773</v>
      </c>
      <c r="N17">
        <v>1.0333000000000001</v>
      </c>
      <c r="O17">
        <v>2.4428000000000001</v>
      </c>
      <c r="P17">
        <v>4.5434999999999999</v>
      </c>
      <c r="Q17">
        <v>5.7697000000000003</v>
      </c>
      <c r="R17">
        <v>7.50868</v>
      </c>
      <c r="S17">
        <v>13.194900000000001</v>
      </c>
      <c r="T17">
        <v>8</v>
      </c>
      <c r="U17">
        <v>20</v>
      </c>
      <c r="V17">
        <v>23</v>
      </c>
      <c r="W17">
        <v>28</v>
      </c>
      <c r="X17">
        <v>31</v>
      </c>
      <c r="Y17">
        <v>36</v>
      </c>
      <c r="Z17">
        <v>42</v>
      </c>
      <c r="AA17">
        <v>0.16535900000000001</v>
      </c>
      <c r="AB17">
        <v>0.2379134138</v>
      </c>
      <c r="AC17">
        <v>0.32378769000000002</v>
      </c>
      <c r="AD17">
        <v>0.39544193799999999</v>
      </c>
      <c r="AE17">
        <v>0.49324981800000001</v>
      </c>
      <c r="AF17">
        <v>0.56846282420000005</v>
      </c>
      <c r="AG17">
        <v>1.3350478750000001</v>
      </c>
      <c r="AH17">
        <v>1.562564565</v>
      </c>
      <c r="AI17">
        <v>1.946790663</v>
      </c>
      <c r="AJ17">
        <v>2.4958493310000001</v>
      </c>
      <c r="AK17">
        <v>2.8813808970000001</v>
      </c>
      <c r="AL17">
        <v>3.265631248</v>
      </c>
      <c r="AM17">
        <v>3.5722307886000002</v>
      </c>
      <c r="AN17">
        <v>4.177719368</v>
      </c>
      <c r="AO17">
        <v>-15.38786393</v>
      </c>
      <c r="AP17">
        <v>0.1040294448</v>
      </c>
      <c r="AQ17">
        <v>4.8955504080000001</v>
      </c>
      <c r="AR17">
        <v>8.2304061619999995</v>
      </c>
      <c r="AS17">
        <v>13.454602830000001</v>
      </c>
      <c r="AT17">
        <v>19.9133061</v>
      </c>
      <c r="AU17">
        <v>37.89803508</v>
      </c>
      <c r="AV17">
        <v>2.0530527999999999E-2</v>
      </c>
      <c r="AW17">
        <v>0.1508052148</v>
      </c>
      <c r="AX17">
        <v>0.224632938</v>
      </c>
      <c r="AY17">
        <v>0.35318175000000002</v>
      </c>
      <c r="AZ17">
        <v>0.45142542899999999</v>
      </c>
      <c r="BA17">
        <v>0.56741932799999995</v>
      </c>
      <c r="BB17">
        <v>1.6628598889999999</v>
      </c>
      <c r="BC17">
        <v>4.1486999999999998</v>
      </c>
      <c r="BD17">
        <v>5.4904999999999999</v>
      </c>
      <c r="BE17">
        <v>6.7305000000000001</v>
      </c>
      <c r="BF17">
        <v>7.6576000000000004</v>
      </c>
      <c r="BG17">
        <v>8.5686</v>
      </c>
      <c r="BH17">
        <v>9.10886</v>
      </c>
      <c r="BI17">
        <v>9.8000000000000007</v>
      </c>
      <c r="BJ17">
        <v>7.5396999999999998</v>
      </c>
      <c r="BK17">
        <v>73.62</v>
      </c>
      <c r="BL17">
        <v>26.81</v>
      </c>
    </row>
    <row r="18" spans="1:64">
      <c r="A18" t="s">
        <v>640</v>
      </c>
      <c r="B18" t="s">
        <v>77</v>
      </c>
      <c r="C18" t="s">
        <v>641</v>
      </c>
      <c r="D18" t="s">
        <v>631</v>
      </c>
      <c r="E18">
        <v>2610</v>
      </c>
      <c r="F18">
        <v>-6.5679999999999996</v>
      </c>
      <c r="G18">
        <v>-0.40679999999999999</v>
      </c>
      <c r="H18">
        <v>0.98275000000000001</v>
      </c>
      <c r="I18">
        <v>2.637</v>
      </c>
      <c r="J18">
        <v>4.2857500000000002</v>
      </c>
      <c r="K18">
        <v>5.6460999999999997</v>
      </c>
      <c r="L18">
        <v>9.7469999999999999</v>
      </c>
      <c r="M18">
        <v>-3.8399700000000001</v>
      </c>
      <c r="N18">
        <v>0.86793299999999995</v>
      </c>
      <c r="O18">
        <v>2.3224100000000001</v>
      </c>
      <c r="P18">
        <v>4.27684</v>
      </c>
      <c r="Q18">
        <v>6.4109474999999998</v>
      </c>
      <c r="R18">
        <v>8.1703910000000004</v>
      </c>
      <c r="S18">
        <v>11.93206</v>
      </c>
      <c r="T18">
        <v>13</v>
      </c>
      <c r="U18">
        <v>21</v>
      </c>
      <c r="V18">
        <v>24</v>
      </c>
      <c r="W18">
        <v>28</v>
      </c>
      <c r="X18">
        <v>32</v>
      </c>
      <c r="Y18">
        <v>36</v>
      </c>
      <c r="Z18">
        <v>63</v>
      </c>
      <c r="AA18">
        <v>0.13599581899999999</v>
      </c>
      <c r="AB18">
        <v>0.2473694598</v>
      </c>
      <c r="AC18">
        <v>0.2864012333</v>
      </c>
      <c r="AD18">
        <v>0.34541899149999999</v>
      </c>
      <c r="AE18">
        <v>0.40075133699999999</v>
      </c>
      <c r="AF18">
        <v>0.45535295619999999</v>
      </c>
      <c r="AG18">
        <v>0.69762044000000001</v>
      </c>
      <c r="AH18">
        <v>1.413980961</v>
      </c>
      <c r="AI18">
        <v>2.0304797738999998</v>
      </c>
      <c r="AJ18">
        <v>2.2502904104999999</v>
      </c>
      <c r="AK18">
        <v>2.5645482199999998</v>
      </c>
      <c r="AL18">
        <v>2.9243401943</v>
      </c>
      <c r="AM18">
        <v>3.1846130584000001</v>
      </c>
      <c r="AN18">
        <v>4.0480444789999996</v>
      </c>
      <c r="AO18">
        <v>-48.295602330000001</v>
      </c>
      <c r="AP18">
        <v>-1.132470138</v>
      </c>
      <c r="AQ18">
        <v>2.7189360423000002</v>
      </c>
      <c r="AR18">
        <v>7.264102083</v>
      </c>
      <c r="AS18">
        <v>13.5602266</v>
      </c>
      <c r="AT18">
        <v>19.692944555</v>
      </c>
      <c r="AU18">
        <v>55.381607359999997</v>
      </c>
      <c r="AV18">
        <v>-2.1391219E-2</v>
      </c>
      <c r="AW18">
        <v>0.1509362826</v>
      </c>
      <c r="AX18">
        <v>0.2191788438</v>
      </c>
      <c r="AY18">
        <v>0.32730052250000002</v>
      </c>
      <c r="AZ18">
        <v>0.42833389049999998</v>
      </c>
      <c r="BA18">
        <v>0.51822149240000004</v>
      </c>
      <c r="BB18">
        <v>0.83630539999999998</v>
      </c>
      <c r="BC18">
        <v>4.0510999999999999</v>
      </c>
      <c r="BD18">
        <v>5.4507190000000003</v>
      </c>
      <c r="BE18">
        <v>6.1389125</v>
      </c>
      <c r="BF18">
        <v>6.9850649999999996</v>
      </c>
      <c r="BG18">
        <v>7.9438950000000004</v>
      </c>
      <c r="BH18">
        <v>8.7206200000000003</v>
      </c>
      <c r="BI18">
        <v>11</v>
      </c>
      <c r="BJ18">
        <v>7.0313999999999997</v>
      </c>
      <c r="BK18">
        <v>78.349999999999994</v>
      </c>
      <c r="BL18">
        <v>8.77</v>
      </c>
    </row>
    <row r="19" spans="1:64">
      <c r="A19" t="s">
        <v>490</v>
      </c>
      <c r="B19" t="s">
        <v>81</v>
      </c>
      <c r="C19" t="s">
        <v>488</v>
      </c>
      <c r="D19" t="s">
        <v>489</v>
      </c>
      <c r="E19">
        <v>203</v>
      </c>
      <c r="F19">
        <v>-0.57699999999999996</v>
      </c>
      <c r="G19">
        <v>1.1783999999999999</v>
      </c>
      <c r="H19">
        <v>1.62</v>
      </c>
      <c r="I19">
        <v>2.1360000000000001</v>
      </c>
      <c r="J19">
        <v>2.7650000000000001</v>
      </c>
      <c r="K19">
        <v>3.4350000000000001</v>
      </c>
      <c r="L19">
        <v>4.6289999999999996</v>
      </c>
      <c r="M19">
        <v>2.11</v>
      </c>
      <c r="N19">
        <v>3.5894940000000002</v>
      </c>
      <c r="O19">
        <v>4.4856400000000001</v>
      </c>
      <c r="P19">
        <v>5.4779999999999998</v>
      </c>
      <c r="Q19">
        <v>6.3095800000000004</v>
      </c>
      <c r="R19">
        <v>6.9240000000000004</v>
      </c>
      <c r="S19">
        <v>8.4349399999999992</v>
      </c>
      <c r="T19">
        <v>14</v>
      </c>
      <c r="U19">
        <v>16</v>
      </c>
      <c r="V19">
        <v>18</v>
      </c>
      <c r="W19">
        <v>19</v>
      </c>
      <c r="X19">
        <v>20</v>
      </c>
      <c r="Y19">
        <v>20.6</v>
      </c>
      <c r="Z19">
        <v>25</v>
      </c>
      <c r="AA19">
        <v>0.36751739100000003</v>
      </c>
      <c r="AB19">
        <v>0.4450711644</v>
      </c>
      <c r="AC19">
        <v>0.50484499999999999</v>
      </c>
      <c r="AD19">
        <v>0.56169999999999998</v>
      </c>
      <c r="AE19">
        <v>0.61289473699999997</v>
      </c>
      <c r="AF19">
        <v>0.68195555559999999</v>
      </c>
      <c r="AG19">
        <v>0.85282500000000006</v>
      </c>
      <c r="AH19">
        <v>2.3147696839999998</v>
      </c>
      <c r="AI19">
        <v>2.6275777826</v>
      </c>
      <c r="AJ19">
        <v>2.8868865750000001</v>
      </c>
      <c r="AK19">
        <v>3.1418649400000001</v>
      </c>
      <c r="AL19">
        <v>3.4695837489999999</v>
      </c>
      <c r="AM19">
        <v>3.6824292748</v>
      </c>
      <c r="AN19">
        <v>4.3353418049999997</v>
      </c>
      <c r="AO19">
        <v>-1.01333626</v>
      </c>
      <c r="AP19">
        <v>2.03521697</v>
      </c>
      <c r="AQ19">
        <v>2.8389540790000001</v>
      </c>
      <c r="AR19">
        <v>3.8207270630000001</v>
      </c>
      <c r="AS19">
        <v>5.0965985199999997</v>
      </c>
      <c r="AT19">
        <v>6.2675527736000003</v>
      </c>
      <c r="AU19">
        <v>9.7091878109999996</v>
      </c>
      <c r="AV19">
        <v>0.25553500000000001</v>
      </c>
      <c r="AW19">
        <v>0.37502091999999998</v>
      </c>
      <c r="AX19">
        <v>0.43540157899999998</v>
      </c>
      <c r="AY19">
        <v>0.51075157900000001</v>
      </c>
      <c r="AZ19">
        <v>0.58235611099999995</v>
      </c>
      <c r="BA19">
        <v>0.63232260799999995</v>
      </c>
      <c r="BB19">
        <v>0.729811875</v>
      </c>
      <c r="BC19">
        <v>5.4609199999999998</v>
      </c>
      <c r="BD19">
        <v>6.2894240000000003</v>
      </c>
      <c r="BE19">
        <v>6.9</v>
      </c>
      <c r="BF19">
        <v>7.6</v>
      </c>
      <c r="BG19">
        <v>8.3000000000000007</v>
      </c>
      <c r="BH19">
        <v>8.86</v>
      </c>
      <c r="BI19">
        <v>9.9600000000000009</v>
      </c>
      <c r="BJ19">
        <v>7.5633999999999997</v>
      </c>
      <c r="BK19">
        <v>100</v>
      </c>
      <c r="BL19">
        <v>73.89</v>
      </c>
    </row>
    <row r="20" spans="1:64">
      <c r="A20" t="s">
        <v>487</v>
      </c>
      <c r="B20" t="s">
        <v>77</v>
      </c>
      <c r="C20" t="s">
        <v>488</v>
      </c>
      <c r="D20" t="s">
        <v>489</v>
      </c>
      <c r="E20">
        <v>1041</v>
      </c>
      <c r="F20">
        <v>-0.57699999999999996</v>
      </c>
      <c r="G20">
        <v>2.6139999999999999</v>
      </c>
      <c r="H20">
        <v>3.5185</v>
      </c>
      <c r="I20">
        <v>4.476</v>
      </c>
      <c r="J20">
        <v>5.3164999999999996</v>
      </c>
      <c r="K20">
        <v>6.1307999999999998</v>
      </c>
      <c r="L20">
        <v>10.170999999999999</v>
      </c>
      <c r="M20">
        <v>-3.3694799999999998</v>
      </c>
      <c r="N20">
        <v>1.6472560000000001</v>
      </c>
      <c r="O20">
        <v>2.55261</v>
      </c>
      <c r="P20">
        <v>3.6280000000000001</v>
      </c>
      <c r="Q20">
        <v>4.5840399999999999</v>
      </c>
      <c r="R20">
        <v>5.5396919999999996</v>
      </c>
      <c r="S20">
        <v>8.0739099999999997</v>
      </c>
      <c r="T20">
        <v>13</v>
      </c>
      <c r="U20">
        <v>24</v>
      </c>
      <c r="V20">
        <v>28</v>
      </c>
      <c r="W20">
        <v>33</v>
      </c>
      <c r="X20">
        <v>38</v>
      </c>
      <c r="Y20">
        <v>43</v>
      </c>
      <c r="Z20">
        <v>51</v>
      </c>
      <c r="AA20">
        <v>0.17280033</v>
      </c>
      <c r="AB20">
        <v>0.26243990080000001</v>
      </c>
      <c r="AC20">
        <v>0.29484772399999998</v>
      </c>
      <c r="AD20">
        <v>0.33410322599999998</v>
      </c>
      <c r="AE20">
        <v>0.3840730215</v>
      </c>
      <c r="AF20">
        <v>0.44307076620000002</v>
      </c>
      <c r="AG20">
        <v>0.675214286</v>
      </c>
      <c r="AH20">
        <v>1.5513865819999999</v>
      </c>
      <c r="AI20">
        <v>2.3681454999999998</v>
      </c>
      <c r="AJ20">
        <v>2.5845609244999999</v>
      </c>
      <c r="AK20">
        <v>2.832606309</v>
      </c>
      <c r="AL20">
        <v>3.0548990539999998</v>
      </c>
      <c r="AM20">
        <v>3.2654620963999998</v>
      </c>
      <c r="AN20">
        <v>3.8532940569999998</v>
      </c>
      <c r="AO20">
        <v>-1.109248746</v>
      </c>
      <c r="AP20">
        <v>6.5321486459999996</v>
      </c>
      <c r="AQ20">
        <v>9.5328190559999992</v>
      </c>
      <c r="AR20">
        <v>13.24185108</v>
      </c>
      <c r="AS20">
        <v>16.698506845000001</v>
      </c>
      <c r="AT20">
        <v>21.444556882000001</v>
      </c>
      <c r="AU20">
        <v>52.129311880000003</v>
      </c>
      <c r="AV20">
        <v>-2.4770224E-2</v>
      </c>
      <c r="AW20">
        <v>0.1720929712</v>
      </c>
      <c r="AX20">
        <v>0.21502256</v>
      </c>
      <c r="AY20">
        <v>0.260999017</v>
      </c>
      <c r="AZ20">
        <v>0.31449893350000002</v>
      </c>
      <c r="BA20">
        <v>0.38521972920000003</v>
      </c>
      <c r="BB20">
        <v>0.68057749999999995</v>
      </c>
      <c r="BC20">
        <v>4.04</v>
      </c>
      <c r="BD20">
        <v>6.3682439999999998</v>
      </c>
      <c r="BE20">
        <v>7.2225000000000001</v>
      </c>
      <c r="BF20">
        <v>8.0989699999999996</v>
      </c>
      <c r="BG20">
        <v>8.8716399999999993</v>
      </c>
      <c r="BH20">
        <v>9.4778800000000007</v>
      </c>
      <c r="BI20">
        <v>11</v>
      </c>
      <c r="BJ20">
        <v>8.0048999999999992</v>
      </c>
      <c r="BK20">
        <v>55.81</v>
      </c>
      <c r="BL20">
        <v>4.2300000000000004</v>
      </c>
    </row>
    <row r="21" spans="1:64">
      <c r="A21" t="s">
        <v>491</v>
      </c>
      <c r="B21" t="s">
        <v>77</v>
      </c>
      <c r="C21" t="s">
        <v>492</v>
      </c>
      <c r="D21" t="s">
        <v>489</v>
      </c>
      <c r="E21">
        <v>907</v>
      </c>
      <c r="F21">
        <v>-0.98899999999999999</v>
      </c>
      <c r="G21">
        <v>2.6316000000000002</v>
      </c>
      <c r="H21">
        <v>3.6</v>
      </c>
      <c r="I21">
        <v>4.516</v>
      </c>
      <c r="J21">
        <v>5.3339999999999996</v>
      </c>
      <c r="K21">
        <v>6.1332000000000004</v>
      </c>
      <c r="L21">
        <v>10.170999999999999</v>
      </c>
      <c r="M21">
        <v>-3.56894</v>
      </c>
      <c r="N21">
        <v>0.45834000000000003</v>
      </c>
      <c r="O21">
        <v>1.4473100000000001</v>
      </c>
      <c r="P21">
        <v>2.4539300000000002</v>
      </c>
      <c r="Q21">
        <v>3.637</v>
      </c>
      <c r="R21">
        <v>4.6799679999999997</v>
      </c>
      <c r="S21">
        <v>7.46624</v>
      </c>
      <c r="T21">
        <v>12</v>
      </c>
      <c r="U21">
        <v>24</v>
      </c>
      <c r="V21">
        <v>28</v>
      </c>
      <c r="W21">
        <v>33</v>
      </c>
      <c r="X21">
        <v>37</v>
      </c>
      <c r="Y21">
        <v>42.2</v>
      </c>
      <c r="Z21">
        <v>51</v>
      </c>
      <c r="AA21">
        <v>0.13141576099999999</v>
      </c>
      <c r="AB21">
        <v>0.21091482719999999</v>
      </c>
      <c r="AC21">
        <v>0.23841332400000001</v>
      </c>
      <c r="AD21">
        <v>0.290998074</v>
      </c>
      <c r="AE21">
        <v>0.36199615400000001</v>
      </c>
      <c r="AF21">
        <v>0.41771172379999999</v>
      </c>
      <c r="AG21">
        <v>0.6695875</v>
      </c>
      <c r="AH21">
        <v>1.3991277449999999</v>
      </c>
      <c r="AI21">
        <v>2.0261978458000001</v>
      </c>
      <c r="AJ21">
        <v>2.1874666469999999</v>
      </c>
      <c r="AK21">
        <v>2.415761716</v>
      </c>
      <c r="AL21">
        <v>2.7068665670000001</v>
      </c>
      <c r="AM21">
        <v>2.9952522427999999</v>
      </c>
      <c r="AN21">
        <v>3.8374694410000001</v>
      </c>
      <c r="AO21">
        <v>-1.846927582</v>
      </c>
      <c r="AP21">
        <v>7.4116410644000004</v>
      </c>
      <c r="AQ21">
        <v>10.52569246</v>
      </c>
      <c r="AR21">
        <v>14.93658759</v>
      </c>
      <c r="AS21">
        <v>20.657676290000001</v>
      </c>
      <c r="AT21">
        <v>27.049574364000001</v>
      </c>
      <c r="AU21">
        <v>52.129311880000003</v>
      </c>
      <c r="AV21">
        <v>2.3456039999999998E-3</v>
      </c>
      <c r="AW21">
        <v>0.1275951666</v>
      </c>
      <c r="AX21">
        <v>0.16607818599999999</v>
      </c>
      <c r="AY21">
        <v>0.214753324</v>
      </c>
      <c r="AZ21">
        <v>0.28216437500000002</v>
      </c>
      <c r="BA21">
        <v>0.34807408080000002</v>
      </c>
      <c r="BB21">
        <v>0.75939474200000001</v>
      </c>
      <c r="BC21">
        <v>4.22</v>
      </c>
      <c r="BD21">
        <v>5.8024560000000003</v>
      </c>
      <c r="BE21">
        <v>6.3565500000000004</v>
      </c>
      <c r="BF21">
        <v>6.8632799999999996</v>
      </c>
      <c r="BG21">
        <v>7.5</v>
      </c>
      <c r="BH21">
        <v>8.2615560000000006</v>
      </c>
      <c r="BI21">
        <v>10.4</v>
      </c>
      <c r="BJ21">
        <v>6.9640000000000004</v>
      </c>
      <c r="BK21">
        <v>57.66</v>
      </c>
      <c r="BL21">
        <v>2.76</v>
      </c>
    </row>
    <row r="22" spans="1:64">
      <c r="A22" t="s">
        <v>493</v>
      </c>
      <c r="B22" t="s">
        <v>77</v>
      </c>
      <c r="C22" t="s">
        <v>494</v>
      </c>
      <c r="D22" t="s">
        <v>489</v>
      </c>
      <c r="E22">
        <v>961</v>
      </c>
      <c r="F22">
        <v>-0.57699999999999996</v>
      </c>
      <c r="G22">
        <v>2.6063999999999998</v>
      </c>
      <c r="H22">
        <v>3.5585</v>
      </c>
      <c r="I22">
        <v>4.4909999999999997</v>
      </c>
      <c r="J22">
        <v>5.3109999999999999</v>
      </c>
      <c r="K22">
        <v>6.0839999999999996</v>
      </c>
      <c r="L22">
        <v>10.170999999999999</v>
      </c>
      <c r="M22">
        <v>-3.8144499999999999</v>
      </c>
      <c r="N22">
        <v>0.54353200000000002</v>
      </c>
      <c r="O22">
        <v>2.00529</v>
      </c>
      <c r="P22">
        <v>3.0790000000000002</v>
      </c>
      <c r="Q22">
        <v>4.2537799999999999</v>
      </c>
      <c r="R22">
        <v>5.0292000000000003</v>
      </c>
      <c r="S22">
        <v>7.7637600000000004</v>
      </c>
      <c r="T22">
        <v>13</v>
      </c>
      <c r="U22">
        <v>25</v>
      </c>
      <c r="V22">
        <v>28</v>
      </c>
      <c r="W22">
        <v>33</v>
      </c>
      <c r="X22">
        <v>38</v>
      </c>
      <c r="Y22">
        <v>42.8</v>
      </c>
      <c r="Z22">
        <v>51</v>
      </c>
      <c r="AA22">
        <v>0.13580869600000001</v>
      </c>
      <c r="AB22">
        <v>0.20801963279999999</v>
      </c>
      <c r="AC22">
        <v>0.24809173600000001</v>
      </c>
      <c r="AD22">
        <v>0.31999285700000002</v>
      </c>
      <c r="AE22">
        <v>0.387768697</v>
      </c>
      <c r="AF22">
        <v>0.44073335619999998</v>
      </c>
      <c r="AG22">
        <v>0.72711485399999998</v>
      </c>
      <c r="AH22">
        <v>1.4458974550000001</v>
      </c>
      <c r="AI22">
        <v>2.0240734904000002</v>
      </c>
      <c r="AJ22">
        <v>2.2550392719999999</v>
      </c>
      <c r="AK22">
        <v>2.585420992</v>
      </c>
      <c r="AL22">
        <v>2.9491832704999998</v>
      </c>
      <c r="AM22">
        <v>3.2098402994000002</v>
      </c>
      <c r="AN22">
        <v>3.813028928</v>
      </c>
      <c r="AO22">
        <v>-1.247904839</v>
      </c>
      <c r="AP22">
        <v>6.8890260944000001</v>
      </c>
      <c r="AQ22">
        <v>9.8864479020000005</v>
      </c>
      <c r="AR22">
        <v>13.749920660000001</v>
      </c>
      <c r="AS22">
        <v>18.721285099999999</v>
      </c>
      <c r="AT22">
        <v>26.095138305999999</v>
      </c>
      <c r="AU22">
        <v>55.994056370000003</v>
      </c>
      <c r="AV22">
        <v>-5.1288109999999996E-3</v>
      </c>
      <c r="AW22">
        <v>0.12997830799999999</v>
      </c>
      <c r="AX22">
        <v>0.189346614</v>
      </c>
      <c r="AY22">
        <v>0.241202692</v>
      </c>
      <c r="AZ22">
        <v>0.30988026200000002</v>
      </c>
      <c r="BA22">
        <v>0.36758279220000001</v>
      </c>
      <c r="BB22">
        <v>0.62959066699999999</v>
      </c>
      <c r="BC22">
        <v>4.38</v>
      </c>
      <c r="BD22">
        <v>5.9586100000000002</v>
      </c>
      <c r="BE22">
        <v>6.54758</v>
      </c>
      <c r="BF22">
        <v>7.31</v>
      </c>
      <c r="BG22">
        <v>8.17</v>
      </c>
      <c r="BH22">
        <v>8.9331960000000006</v>
      </c>
      <c r="BI22">
        <v>10.5</v>
      </c>
      <c r="BJ22">
        <v>7.3937999999999997</v>
      </c>
      <c r="BK22">
        <v>57.13</v>
      </c>
      <c r="BL22">
        <v>5.31</v>
      </c>
    </row>
    <row r="23" spans="1:64">
      <c r="A23" t="s">
        <v>495</v>
      </c>
      <c r="B23" t="s">
        <v>77</v>
      </c>
      <c r="C23" t="s">
        <v>496</v>
      </c>
      <c r="D23" t="s">
        <v>489</v>
      </c>
      <c r="E23">
        <v>464</v>
      </c>
      <c r="F23">
        <v>-0.98899999999999999</v>
      </c>
      <c r="G23">
        <v>1.6964999999999999</v>
      </c>
      <c r="H23">
        <v>2.8374999999999999</v>
      </c>
      <c r="I23">
        <v>3.6360000000000001</v>
      </c>
      <c r="J23">
        <v>4.9874999999999998</v>
      </c>
      <c r="K23">
        <v>6.4074999999999998</v>
      </c>
      <c r="L23">
        <v>8.8320000000000007</v>
      </c>
      <c r="M23">
        <v>-2.9</v>
      </c>
      <c r="N23">
        <v>-0.43430000000000002</v>
      </c>
      <c r="O23">
        <v>2.02712</v>
      </c>
      <c r="P23">
        <v>3.6093199999999999</v>
      </c>
      <c r="Q23">
        <v>4.9677524999999996</v>
      </c>
      <c r="R23">
        <v>5.80626</v>
      </c>
      <c r="S23">
        <v>9.0816400000000002</v>
      </c>
      <c r="T23">
        <v>11</v>
      </c>
      <c r="U23">
        <v>16</v>
      </c>
      <c r="V23">
        <v>19</v>
      </c>
      <c r="W23">
        <v>28</v>
      </c>
      <c r="X23">
        <v>34</v>
      </c>
      <c r="Y23">
        <v>44</v>
      </c>
      <c r="Z23">
        <v>62</v>
      </c>
      <c r="AA23">
        <v>0.151418847</v>
      </c>
      <c r="AB23">
        <v>0.21374536550000001</v>
      </c>
      <c r="AC23">
        <v>0.28921177079999999</v>
      </c>
      <c r="AD23">
        <v>0.36258724450000002</v>
      </c>
      <c r="AE23">
        <v>0.49814863599999998</v>
      </c>
      <c r="AF23">
        <v>0.64630173099999999</v>
      </c>
      <c r="AG23">
        <v>0.87153076900000004</v>
      </c>
      <c r="AH23">
        <v>1.7328401069999999</v>
      </c>
      <c r="AI23">
        <v>2.0383012580000002</v>
      </c>
      <c r="AJ23">
        <v>2.2780424493</v>
      </c>
      <c r="AK23">
        <v>2.691580348</v>
      </c>
      <c r="AL23">
        <v>3.0998122977999998</v>
      </c>
      <c r="AM23">
        <v>3.3629912355</v>
      </c>
      <c r="AN23">
        <v>4.0349421999999997</v>
      </c>
      <c r="AO23">
        <v>-1.249040986</v>
      </c>
      <c r="AP23">
        <v>3.048730441</v>
      </c>
      <c r="AQ23">
        <v>5.5844817640000004</v>
      </c>
      <c r="AR23">
        <v>9.8840393184999993</v>
      </c>
      <c r="AS23">
        <v>16.855932774999999</v>
      </c>
      <c r="AT23">
        <v>26.01406223</v>
      </c>
      <c r="AU23">
        <v>51.088949239999998</v>
      </c>
      <c r="AV23">
        <v>2.4067273E-2</v>
      </c>
      <c r="AW23">
        <v>9.3274891499999998E-2</v>
      </c>
      <c r="AX23">
        <v>0.1965240265</v>
      </c>
      <c r="AY23">
        <v>0.30203870249999998</v>
      </c>
      <c r="AZ23">
        <v>0.4121692703</v>
      </c>
      <c r="BA23">
        <v>0.5677130185</v>
      </c>
      <c r="BB23">
        <v>1.043680017</v>
      </c>
      <c r="BC23">
        <v>4.3845299999999998</v>
      </c>
      <c r="BD23">
        <v>5.665</v>
      </c>
      <c r="BE23">
        <v>6.1695574999999998</v>
      </c>
      <c r="BF23">
        <v>7.1056949999999999</v>
      </c>
      <c r="BG23">
        <v>8.0530799999999996</v>
      </c>
      <c r="BH23">
        <v>8.8538700000000006</v>
      </c>
      <c r="BI23">
        <v>10</v>
      </c>
      <c r="BJ23">
        <v>7.1599000000000004</v>
      </c>
      <c r="BK23">
        <v>71.55</v>
      </c>
      <c r="BL23">
        <v>19.829999999999998</v>
      </c>
    </row>
    <row r="24" spans="1:64">
      <c r="A24" t="s">
        <v>497</v>
      </c>
      <c r="B24" t="s">
        <v>77</v>
      </c>
      <c r="C24" t="s">
        <v>498</v>
      </c>
      <c r="D24" t="s">
        <v>489</v>
      </c>
      <c r="E24">
        <v>265</v>
      </c>
      <c r="F24">
        <v>-1.2E-2</v>
      </c>
      <c r="G24">
        <v>2.2833999999999999</v>
      </c>
      <c r="H24">
        <v>3.1615000000000002</v>
      </c>
      <c r="I24">
        <v>3.835</v>
      </c>
      <c r="J24">
        <v>5.7374999999999998</v>
      </c>
      <c r="K24">
        <v>6.8887999999999998</v>
      </c>
      <c r="L24">
        <v>8.8320000000000007</v>
      </c>
      <c r="M24">
        <v>-2.9319999999999999</v>
      </c>
      <c r="N24">
        <v>-0.77519800000000005</v>
      </c>
      <c r="O24">
        <v>0.47614499999999998</v>
      </c>
      <c r="P24">
        <v>2.4958900000000002</v>
      </c>
      <c r="Q24">
        <v>3.7334999999999998</v>
      </c>
      <c r="R24">
        <v>4.9269999999999996</v>
      </c>
      <c r="S24">
        <v>7.1820000000000004</v>
      </c>
      <c r="T24">
        <v>11</v>
      </c>
      <c r="U24">
        <v>16</v>
      </c>
      <c r="V24">
        <v>19</v>
      </c>
      <c r="W24">
        <v>27</v>
      </c>
      <c r="X24">
        <v>35</v>
      </c>
      <c r="Y24">
        <v>45</v>
      </c>
      <c r="Z24">
        <v>62</v>
      </c>
      <c r="AA24">
        <v>0.15029705900000001</v>
      </c>
      <c r="AB24">
        <v>0.18365472699999999</v>
      </c>
      <c r="AC24">
        <v>0.26038378400000001</v>
      </c>
      <c r="AD24">
        <v>0.32195000000000001</v>
      </c>
      <c r="AE24">
        <v>0.45895000000000002</v>
      </c>
      <c r="AF24">
        <v>0.59103411760000002</v>
      </c>
      <c r="AG24">
        <v>0.84413076899999995</v>
      </c>
      <c r="AH24">
        <v>1.720002341</v>
      </c>
      <c r="AI24">
        <v>1.9542626091999999</v>
      </c>
      <c r="AJ24">
        <v>2.0729569815</v>
      </c>
      <c r="AK24">
        <v>2.3950166820000001</v>
      </c>
      <c r="AL24">
        <v>2.7345414015</v>
      </c>
      <c r="AM24">
        <v>3.1140029876000002</v>
      </c>
      <c r="AN24">
        <v>3.8063648140000002</v>
      </c>
      <c r="AO24">
        <v>-1.9543685000000002E-2</v>
      </c>
      <c r="AP24">
        <v>4.6125528989999998</v>
      </c>
      <c r="AQ24">
        <v>6.8644125635000002</v>
      </c>
      <c r="AR24">
        <v>10.835050170000001</v>
      </c>
      <c r="AS24">
        <v>22.776154385000002</v>
      </c>
      <c r="AT24">
        <v>35.558476454000001</v>
      </c>
      <c r="AU24">
        <v>48.857182369999997</v>
      </c>
      <c r="AV24">
        <v>1.9708182000000001E-2</v>
      </c>
      <c r="AW24">
        <v>7.8713814800000004E-2</v>
      </c>
      <c r="AX24">
        <v>0.12748610899999999</v>
      </c>
      <c r="AY24">
        <v>0.25222913000000002</v>
      </c>
      <c r="AZ24">
        <v>0.3498732</v>
      </c>
      <c r="BA24">
        <v>0.45742733299999999</v>
      </c>
      <c r="BB24">
        <v>0.74540785700000001</v>
      </c>
      <c r="BC24">
        <v>4.07</v>
      </c>
      <c r="BD24">
        <v>5.5850299999999997</v>
      </c>
      <c r="BE24">
        <v>5.9355549999999999</v>
      </c>
      <c r="BF24">
        <v>6.3</v>
      </c>
      <c r="BG24">
        <v>7.1589749999999999</v>
      </c>
      <c r="BH24">
        <v>7.8358939999999997</v>
      </c>
      <c r="BI24">
        <v>8.9871599999999994</v>
      </c>
      <c r="BJ24">
        <v>6.5236999999999998</v>
      </c>
      <c r="BK24">
        <v>63.4</v>
      </c>
      <c r="BL24">
        <v>9.43</v>
      </c>
    </row>
    <row r="25" spans="1:64">
      <c r="A25" t="s">
        <v>499</v>
      </c>
      <c r="B25" t="s">
        <v>77</v>
      </c>
      <c r="C25" t="s">
        <v>500</v>
      </c>
      <c r="D25" t="s">
        <v>489</v>
      </c>
      <c r="E25">
        <v>400</v>
      </c>
      <c r="F25">
        <v>-0.98899999999999999</v>
      </c>
      <c r="G25">
        <v>2.0270999999999999</v>
      </c>
      <c r="H25">
        <v>3.0569999999999999</v>
      </c>
      <c r="I25">
        <v>3.8294999999999999</v>
      </c>
      <c r="J25">
        <v>5.1732500000000003</v>
      </c>
      <c r="K25">
        <v>6.6478000000000002</v>
      </c>
      <c r="L25">
        <v>8.8320000000000007</v>
      </c>
      <c r="M25">
        <v>-2.5</v>
      </c>
      <c r="N25">
        <v>0.29525400000000002</v>
      </c>
      <c r="O25">
        <v>2.1123525000000001</v>
      </c>
      <c r="P25">
        <v>3.573455</v>
      </c>
      <c r="Q25">
        <v>5.1248624999999999</v>
      </c>
      <c r="R25">
        <v>6.0172920000000003</v>
      </c>
      <c r="S25">
        <v>9.1568799999999992</v>
      </c>
      <c r="T25">
        <v>11</v>
      </c>
      <c r="U25">
        <v>16</v>
      </c>
      <c r="V25">
        <v>20</v>
      </c>
      <c r="W25">
        <v>29</v>
      </c>
      <c r="X25">
        <v>35</v>
      </c>
      <c r="Y25">
        <v>43</v>
      </c>
      <c r="Z25">
        <v>53</v>
      </c>
      <c r="AA25">
        <v>0.162614971</v>
      </c>
      <c r="AB25">
        <v>0.20887349199999999</v>
      </c>
      <c r="AC25">
        <v>0.32845316699999999</v>
      </c>
      <c r="AD25">
        <v>0.37311332200000003</v>
      </c>
      <c r="AE25">
        <v>0.450976655</v>
      </c>
      <c r="AF25">
        <v>0.57053448539999996</v>
      </c>
      <c r="AG25">
        <v>0.82207534999999998</v>
      </c>
      <c r="AH25">
        <v>1.8278034830000001</v>
      </c>
      <c r="AI25">
        <v>2.0974410229</v>
      </c>
      <c r="AJ25">
        <v>2.5036067690000001</v>
      </c>
      <c r="AK25">
        <v>2.8430397329999999</v>
      </c>
      <c r="AL25">
        <v>3.0579574408000001</v>
      </c>
      <c r="AM25">
        <v>3.3396842100000002</v>
      </c>
      <c r="AN25">
        <v>3.8896158920000001</v>
      </c>
      <c r="AO25">
        <v>-1.6832321240000001</v>
      </c>
      <c r="AP25">
        <v>4.0566909979999997</v>
      </c>
      <c r="AQ25">
        <v>6.6824671917999998</v>
      </c>
      <c r="AR25">
        <v>9.9544226299999998</v>
      </c>
      <c r="AS25">
        <v>15.284415133</v>
      </c>
      <c r="AT25">
        <v>24.678554029000001</v>
      </c>
      <c r="AU25">
        <v>48.399024709999999</v>
      </c>
      <c r="AV25">
        <v>3.6543477999999997E-2</v>
      </c>
      <c r="AW25">
        <v>0.12496969080000001</v>
      </c>
      <c r="AX25">
        <v>0.22490238730000001</v>
      </c>
      <c r="AY25">
        <v>0.29933894750000001</v>
      </c>
      <c r="AZ25">
        <v>0.37252896200000002</v>
      </c>
      <c r="BA25">
        <v>0.47676836560000002</v>
      </c>
      <c r="BB25">
        <v>1.0459861829999999</v>
      </c>
      <c r="BC25">
        <v>4.3099999999999996</v>
      </c>
      <c r="BD25">
        <v>6.0129999999999999</v>
      </c>
      <c r="BE25">
        <v>6.5125000000000002</v>
      </c>
      <c r="BF25">
        <v>7.4127150000000004</v>
      </c>
      <c r="BG25">
        <v>8.4173174999999993</v>
      </c>
      <c r="BH25">
        <v>9.3010300000000008</v>
      </c>
      <c r="BI25">
        <v>10.522880000000001</v>
      </c>
      <c r="BJ25">
        <v>7.4884000000000004</v>
      </c>
      <c r="BK25">
        <v>69.5</v>
      </c>
      <c r="BL25">
        <v>9.25</v>
      </c>
    </row>
    <row r="26" spans="1:64">
      <c r="A26" t="s">
        <v>503</v>
      </c>
      <c r="B26" t="s">
        <v>81</v>
      </c>
      <c r="C26" t="s">
        <v>502</v>
      </c>
      <c r="D26" t="s">
        <v>489</v>
      </c>
      <c r="E26">
        <v>444</v>
      </c>
      <c r="F26">
        <v>-3.8410000000000002</v>
      </c>
      <c r="G26">
        <v>0.60099999999999998</v>
      </c>
      <c r="H26">
        <v>1.7867500000000001</v>
      </c>
      <c r="I26">
        <v>2.7930000000000001</v>
      </c>
      <c r="J26">
        <v>3.59</v>
      </c>
      <c r="K26">
        <v>4.4080000000000004</v>
      </c>
      <c r="L26">
        <v>6.5759999999999996</v>
      </c>
      <c r="M26">
        <v>-1.5760000000000001</v>
      </c>
      <c r="N26">
        <v>2.0910700000000002</v>
      </c>
      <c r="O26">
        <v>3.05538</v>
      </c>
      <c r="P26">
        <v>4.1245950000000002</v>
      </c>
      <c r="Q26">
        <v>5.3710000000000004</v>
      </c>
      <c r="R26">
        <v>6.5055149999999999</v>
      </c>
      <c r="S26">
        <v>12.29693</v>
      </c>
      <c r="T26">
        <v>14</v>
      </c>
      <c r="U26">
        <v>28</v>
      </c>
      <c r="V26">
        <v>30</v>
      </c>
      <c r="W26">
        <v>33</v>
      </c>
      <c r="X26">
        <v>37</v>
      </c>
      <c r="Y26">
        <v>42</v>
      </c>
      <c r="Z26">
        <v>52</v>
      </c>
      <c r="AA26">
        <v>0.14220339000000001</v>
      </c>
      <c r="AB26">
        <v>0.20908594999999999</v>
      </c>
      <c r="AC26">
        <v>0.241666144</v>
      </c>
      <c r="AD26">
        <v>0.2732836085</v>
      </c>
      <c r="AE26">
        <v>0.31777282550000002</v>
      </c>
      <c r="AF26">
        <v>0.37300270949999997</v>
      </c>
      <c r="AG26">
        <v>0.98598117100000005</v>
      </c>
      <c r="AH26">
        <v>1.365115007</v>
      </c>
      <c r="AI26">
        <v>1.9843016485</v>
      </c>
      <c r="AJ26">
        <v>2.1570493895</v>
      </c>
      <c r="AK26">
        <v>2.3235468429999999</v>
      </c>
      <c r="AL26">
        <v>2.6031554715</v>
      </c>
      <c r="AM26">
        <v>2.8880425765000002</v>
      </c>
      <c r="AN26">
        <v>4.5649673890000004</v>
      </c>
      <c r="AO26">
        <v>-14.17750111</v>
      </c>
      <c r="AP26">
        <v>1.8311953985</v>
      </c>
      <c r="AQ26">
        <v>5.5798167702999999</v>
      </c>
      <c r="AR26">
        <v>9.4141609410000004</v>
      </c>
      <c r="AS26">
        <v>13.620716953000001</v>
      </c>
      <c r="AT26">
        <v>18.520603489999999</v>
      </c>
      <c r="AU26">
        <v>43.2</v>
      </c>
      <c r="AV26">
        <v>6.3019556000000004E-2</v>
      </c>
      <c r="AW26">
        <v>0.18915667999999999</v>
      </c>
      <c r="AX26">
        <v>0.23170160949999999</v>
      </c>
      <c r="AY26">
        <v>0.28215470650000002</v>
      </c>
      <c r="AZ26">
        <v>0.34232922449999997</v>
      </c>
      <c r="BA26">
        <v>0.40168743200000001</v>
      </c>
      <c r="BB26">
        <v>1.0529454570000001</v>
      </c>
      <c r="BC26">
        <v>4</v>
      </c>
      <c r="BD26">
        <v>5.7572450000000002</v>
      </c>
      <c r="BE26">
        <v>6.2</v>
      </c>
      <c r="BF26">
        <v>6.7212500000000004</v>
      </c>
      <c r="BG26">
        <v>7.5171599999999996</v>
      </c>
      <c r="BH26">
        <v>8.1837750000000007</v>
      </c>
      <c r="BI26">
        <v>10.07572</v>
      </c>
      <c r="BJ26">
        <v>6.8471000000000002</v>
      </c>
      <c r="BK26">
        <v>74.099999999999994</v>
      </c>
      <c r="BL26">
        <v>2.0299999999999998</v>
      </c>
    </row>
    <row r="27" spans="1:64">
      <c r="A27" t="s">
        <v>501</v>
      </c>
      <c r="B27" t="s">
        <v>31</v>
      </c>
      <c r="C27" t="s">
        <v>502</v>
      </c>
      <c r="D27" t="s">
        <v>489</v>
      </c>
      <c r="E27">
        <v>349</v>
      </c>
      <c r="F27">
        <v>-0.17699999999999999</v>
      </c>
      <c r="G27">
        <v>1.786</v>
      </c>
      <c r="H27">
        <v>2.82</v>
      </c>
      <c r="I27">
        <v>3.7069999999999999</v>
      </c>
      <c r="J27">
        <v>4.6875</v>
      </c>
      <c r="K27">
        <v>6.226</v>
      </c>
      <c r="L27">
        <v>9.1839999999999993</v>
      </c>
      <c r="M27">
        <v>-3.5819000000000001</v>
      </c>
      <c r="N27">
        <v>-0.40510000000000002</v>
      </c>
      <c r="O27">
        <v>0.76429999999999998</v>
      </c>
      <c r="P27">
        <v>1.8148</v>
      </c>
      <c r="Q27">
        <v>2.89405</v>
      </c>
      <c r="R27">
        <v>3.7448999999999999</v>
      </c>
      <c r="S27">
        <v>6.6467000000000001</v>
      </c>
      <c r="T27">
        <v>21</v>
      </c>
      <c r="U27">
        <v>30</v>
      </c>
      <c r="V27">
        <v>32</v>
      </c>
      <c r="W27">
        <v>39</v>
      </c>
      <c r="X27">
        <v>42</v>
      </c>
      <c r="Y27">
        <v>44</v>
      </c>
      <c r="Z27">
        <v>53</v>
      </c>
      <c r="AA27">
        <v>0.121777778</v>
      </c>
      <c r="AB27">
        <v>0.157720324</v>
      </c>
      <c r="AC27">
        <v>0.1750350245</v>
      </c>
      <c r="AD27">
        <v>0.200264939</v>
      </c>
      <c r="AE27">
        <v>0.244549976</v>
      </c>
      <c r="AF27">
        <v>0.27528603200000001</v>
      </c>
      <c r="AG27">
        <v>0.45016556000000002</v>
      </c>
      <c r="AH27">
        <v>1.276721692</v>
      </c>
      <c r="AI27">
        <v>1.568883735</v>
      </c>
      <c r="AJ27">
        <v>1.7199962680000001</v>
      </c>
      <c r="AK27">
        <v>1.865241623</v>
      </c>
      <c r="AL27">
        <v>2.1143838800000001</v>
      </c>
      <c r="AM27">
        <v>2.247134059</v>
      </c>
      <c r="AN27">
        <v>3.1275892019999998</v>
      </c>
      <c r="AO27">
        <v>-0.71485391700000001</v>
      </c>
      <c r="AP27">
        <v>8.0443013590000003</v>
      </c>
      <c r="AQ27">
        <v>12.498832309999999</v>
      </c>
      <c r="AR27">
        <v>19.35456332</v>
      </c>
      <c r="AS27">
        <v>24.99987634</v>
      </c>
      <c r="AT27">
        <v>31.46434138</v>
      </c>
      <c r="AU27">
        <v>57.650432440000003</v>
      </c>
      <c r="AV27">
        <v>-3.7703120999999999E-2</v>
      </c>
      <c r="AW27">
        <v>9.7726568E-2</v>
      </c>
      <c r="AX27">
        <v>0.13737282649999999</v>
      </c>
      <c r="AY27">
        <v>0.17475417900000001</v>
      </c>
      <c r="AZ27">
        <v>0.22239535499999999</v>
      </c>
      <c r="BA27">
        <v>0.26588306699999997</v>
      </c>
      <c r="BB27">
        <v>0.47523915999999999</v>
      </c>
      <c r="BC27">
        <v>4</v>
      </c>
      <c r="BD27">
        <v>4.6989999999999998</v>
      </c>
      <c r="BE27">
        <v>5.1548999999999996</v>
      </c>
      <c r="BF27">
        <v>5.6383000000000001</v>
      </c>
      <c r="BG27">
        <v>6.0457999999999998</v>
      </c>
      <c r="BH27">
        <v>6.6197999999999997</v>
      </c>
      <c r="BI27">
        <v>8.2147000000000006</v>
      </c>
      <c r="BJ27">
        <v>5.6363000000000003</v>
      </c>
      <c r="BK27">
        <v>37.54</v>
      </c>
      <c r="BL27">
        <v>0.86</v>
      </c>
    </row>
    <row r="28" spans="1:64">
      <c r="A28" t="s">
        <v>504</v>
      </c>
      <c r="B28" t="s">
        <v>77</v>
      </c>
      <c r="C28" t="s">
        <v>502</v>
      </c>
      <c r="D28" t="s">
        <v>489</v>
      </c>
      <c r="E28">
        <v>269</v>
      </c>
      <c r="F28">
        <v>-3.19</v>
      </c>
      <c r="G28">
        <v>0.24399999999999999</v>
      </c>
      <c r="H28">
        <v>1.3705000000000001</v>
      </c>
      <c r="I28">
        <v>2.5430000000000001</v>
      </c>
      <c r="J28">
        <v>3.6244999999999998</v>
      </c>
      <c r="K28">
        <v>4.6139999999999999</v>
      </c>
      <c r="L28">
        <v>6.4370000000000003</v>
      </c>
      <c r="M28">
        <v>-0.16128000000000001</v>
      </c>
      <c r="N28">
        <v>1.83019</v>
      </c>
      <c r="O28">
        <v>2.8725299999999998</v>
      </c>
      <c r="P28">
        <v>4.54237</v>
      </c>
      <c r="Q28">
        <v>6.0353050000000001</v>
      </c>
      <c r="R28">
        <v>7.2279999999999998</v>
      </c>
      <c r="S28">
        <v>9.6186399999999992</v>
      </c>
      <c r="T28">
        <v>12</v>
      </c>
      <c r="U28">
        <v>20</v>
      </c>
      <c r="V28">
        <v>25</v>
      </c>
      <c r="W28">
        <v>29</v>
      </c>
      <c r="X28">
        <v>35</v>
      </c>
      <c r="Y28">
        <v>37</v>
      </c>
      <c r="Z28">
        <v>45</v>
      </c>
      <c r="AA28">
        <v>0.16505186499999999</v>
      </c>
      <c r="AB28">
        <v>0.22141013200000001</v>
      </c>
      <c r="AC28">
        <v>0.251423385</v>
      </c>
      <c r="AD28">
        <v>0.32253605600000002</v>
      </c>
      <c r="AE28">
        <v>0.44207600349999998</v>
      </c>
      <c r="AF28">
        <v>0.50419372299999998</v>
      </c>
      <c r="AG28">
        <v>0.769026667</v>
      </c>
      <c r="AH28">
        <v>1.4895558929999999</v>
      </c>
      <c r="AI28">
        <v>1.941008114</v>
      </c>
      <c r="AJ28">
        <v>2.1574465119999999</v>
      </c>
      <c r="AK28">
        <v>2.4709428120000001</v>
      </c>
      <c r="AL28">
        <v>2.9275205725000002</v>
      </c>
      <c r="AM28">
        <v>3.3293879419999999</v>
      </c>
      <c r="AN28">
        <v>3.9252493259999999</v>
      </c>
      <c r="AO28">
        <v>-18.47637873</v>
      </c>
      <c r="AP28">
        <v>0.92787471600000004</v>
      </c>
      <c r="AQ28">
        <v>3.3234238375</v>
      </c>
      <c r="AR28">
        <v>6.8125929049999998</v>
      </c>
      <c r="AS28">
        <v>13.551524385</v>
      </c>
      <c r="AT28">
        <v>18.056308649999998</v>
      </c>
      <c r="AU28">
        <v>29.198731890000001</v>
      </c>
      <c r="AV28">
        <v>0.105334523</v>
      </c>
      <c r="AW28">
        <v>0.18364522899999999</v>
      </c>
      <c r="AX28">
        <v>0.22440156450000001</v>
      </c>
      <c r="AY28">
        <v>0.33749753300000002</v>
      </c>
      <c r="AZ28">
        <v>0.438031685</v>
      </c>
      <c r="BA28">
        <v>0.53794679999999995</v>
      </c>
      <c r="BB28">
        <v>0.911194167</v>
      </c>
      <c r="BC28">
        <v>4.2358200000000004</v>
      </c>
      <c r="BD28">
        <v>5.4012099999999998</v>
      </c>
      <c r="BE28">
        <v>6.0705799999999996</v>
      </c>
      <c r="BF28">
        <v>6.78</v>
      </c>
      <c r="BG28">
        <v>7.7365599999999999</v>
      </c>
      <c r="BH28">
        <v>8.82</v>
      </c>
      <c r="BI28">
        <v>10.431800000000001</v>
      </c>
      <c r="BJ28">
        <v>6.9721000000000002</v>
      </c>
      <c r="BK28">
        <v>90.71</v>
      </c>
      <c r="BL28">
        <v>21.93</v>
      </c>
    </row>
    <row r="29" spans="1:64">
      <c r="A29" t="s">
        <v>507</v>
      </c>
      <c r="B29" t="s">
        <v>81</v>
      </c>
      <c r="C29" t="s">
        <v>506</v>
      </c>
      <c r="D29" t="s">
        <v>489</v>
      </c>
      <c r="E29">
        <v>237</v>
      </c>
      <c r="F29">
        <v>-3.8410000000000002</v>
      </c>
      <c r="G29">
        <v>-0.185</v>
      </c>
      <c r="H29">
        <v>1.1445000000000001</v>
      </c>
      <c r="I29">
        <v>2.117</v>
      </c>
      <c r="J29">
        <v>3.3439999999999999</v>
      </c>
      <c r="K29">
        <v>4.2888000000000002</v>
      </c>
      <c r="L29">
        <v>6.5759999999999996</v>
      </c>
      <c r="M29">
        <v>-1.00736</v>
      </c>
      <c r="N29">
        <v>2.759792</v>
      </c>
      <c r="O29">
        <v>3.9233500000000001</v>
      </c>
      <c r="P29">
        <v>5.5090000000000003</v>
      </c>
      <c r="Q29">
        <v>6.923</v>
      </c>
      <c r="R29">
        <v>8.5313839999999992</v>
      </c>
      <c r="S29">
        <v>12.840999999999999</v>
      </c>
      <c r="T29">
        <v>14</v>
      </c>
      <c r="U29">
        <v>26</v>
      </c>
      <c r="V29">
        <v>29</v>
      </c>
      <c r="W29">
        <v>33</v>
      </c>
      <c r="X29">
        <v>39</v>
      </c>
      <c r="Y29">
        <v>43</v>
      </c>
      <c r="Z29">
        <v>55</v>
      </c>
      <c r="AA29">
        <v>0.13047618999999999</v>
      </c>
      <c r="AB29">
        <v>0.1914613382</v>
      </c>
      <c r="AC29">
        <v>0.2547660095</v>
      </c>
      <c r="AD29">
        <v>0.31615384600000002</v>
      </c>
      <c r="AE29">
        <v>0.38133684849999999</v>
      </c>
      <c r="AF29">
        <v>0.4484847454</v>
      </c>
      <c r="AG29">
        <v>0.85125634999999999</v>
      </c>
      <c r="AH29">
        <v>1.3034224720000001</v>
      </c>
      <c r="AI29">
        <v>1.8846435399999999</v>
      </c>
      <c r="AJ29">
        <v>2.2228915735000001</v>
      </c>
      <c r="AK29">
        <v>2.6831486400000002</v>
      </c>
      <c r="AL29">
        <v>3.0705832105000002</v>
      </c>
      <c r="AM29">
        <v>3.3235531273999999</v>
      </c>
      <c r="AN29">
        <v>3.941208606</v>
      </c>
      <c r="AO29">
        <v>-14.132117709999999</v>
      </c>
      <c r="AP29">
        <v>-0.795058826</v>
      </c>
      <c r="AQ29">
        <v>3.2943810144999999</v>
      </c>
      <c r="AR29">
        <v>6.499555215</v>
      </c>
      <c r="AS29">
        <v>10.811845645</v>
      </c>
      <c r="AT29">
        <v>15.855410281999999</v>
      </c>
      <c r="AU29">
        <v>38.788644980000001</v>
      </c>
      <c r="AV29">
        <v>8.0331483999999995E-2</v>
      </c>
      <c r="AW29">
        <v>0.20314899959999999</v>
      </c>
      <c r="AX29">
        <v>0.2704439005</v>
      </c>
      <c r="AY29">
        <v>0.34271896600000001</v>
      </c>
      <c r="AZ29">
        <v>0.42287707499999999</v>
      </c>
      <c r="BA29">
        <v>0.47619879599999998</v>
      </c>
      <c r="BB29">
        <v>0.91822063600000003</v>
      </c>
      <c r="BC29">
        <v>4</v>
      </c>
      <c r="BD29">
        <v>5.6</v>
      </c>
      <c r="BE29">
        <v>6.3714700000000004</v>
      </c>
      <c r="BF29">
        <v>7.7212500000000004</v>
      </c>
      <c r="BG29">
        <v>8.6197900000000001</v>
      </c>
      <c r="BH29">
        <v>9.3000000000000007</v>
      </c>
      <c r="BI29">
        <v>11.04576</v>
      </c>
      <c r="BJ29">
        <v>7.5597000000000003</v>
      </c>
      <c r="BK29">
        <v>70.89</v>
      </c>
      <c r="BL29">
        <v>9.2799999999999994</v>
      </c>
    </row>
    <row r="30" spans="1:64">
      <c r="A30" t="s">
        <v>505</v>
      </c>
      <c r="B30" t="s">
        <v>31</v>
      </c>
      <c r="C30" t="s">
        <v>506</v>
      </c>
      <c r="D30" t="s">
        <v>489</v>
      </c>
      <c r="E30">
        <v>374</v>
      </c>
      <c r="F30">
        <v>-0.17699999999999999</v>
      </c>
      <c r="G30">
        <v>1.6285000000000001</v>
      </c>
      <c r="H30">
        <v>2.6575000000000002</v>
      </c>
      <c r="I30">
        <v>3.6139999999999999</v>
      </c>
      <c r="J30">
        <v>4.6524999999999999</v>
      </c>
      <c r="K30">
        <v>5.9865000000000004</v>
      </c>
      <c r="L30">
        <v>9.1839999999999993</v>
      </c>
      <c r="M30">
        <v>-3.5051000000000001</v>
      </c>
      <c r="N30">
        <v>-0.19955000000000001</v>
      </c>
      <c r="O30">
        <v>1.0707249999999999</v>
      </c>
      <c r="P30">
        <v>2.1781999999999999</v>
      </c>
      <c r="Q30">
        <v>3.3211249999999999</v>
      </c>
      <c r="R30">
        <v>4.0397999999999996</v>
      </c>
      <c r="S30">
        <v>6.6467000000000001</v>
      </c>
      <c r="T30">
        <v>17</v>
      </c>
      <c r="U30">
        <v>29</v>
      </c>
      <c r="V30">
        <v>32</v>
      </c>
      <c r="W30">
        <v>38</v>
      </c>
      <c r="X30">
        <v>42</v>
      </c>
      <c r="Y30">
        <v>44</v>
      </c>
      <c r="Z30">
        <v>53</v>
      </c>
      <c r="AA30">
        <v>0.121777778</v>
      </c>
      <c r="AB30">
        <v>0.1657940765</v>
      </c>
      <c r="AC30">
        <v>0.18408207400000001</v>
      </c>
      <c r="AD30">
        <v>0.21159857600000001</v>
      </c>
      <c r="AE30">
        <v>0.25878315330000001</v>
      </c>
      <c r="AF30">
        <v>0.29943007249999998</v>
      </c>
      <c r="AG30">
        <v>0.68684547100000004</v>
      </c>
      <c r="AH30">
        <v>1.276721692</v>
      </c>
      <c r="AI30">
        <v>1.6529495015</v>
      </c>
      <c r="AJ30">
        <v>1.7978796024999999</v>
      </c>
      <c r="AK30">
        <v>1.9619995960000001</v>
      </c>
      <c r="AL30">
        <v>2.2152502418000002</v>
      </c>
      <c r="AM30">
        <v>2.4273285255000001</v>
      </c>
      <c r="AN30">
        <v>3.6429458549999998</v>
      </c>
      <c r="AO30">
        <v>-0.71198375300000005</v>
      </c>
      <c r="AP30">
        <v>6.7585939154999997</v>
      </c>
      <c r="AQ30">
        <v>11.109020525</v>
      </c>
      <c r="AR30">
        <v>17.198413290000001</v>
      </c>
      <c r="AS30">
        <v>23.831354744999999</v>
      </c>
      <c r="AT30">
        <v>30.210142829999999</v>
      </c>
      <c r="AU30">
        <v>61.044651870000003</v>
      </c>
      <c r="AV30">
        <v>-3.4514758E-2</v>
      </c>
      <c r="AW30">
        <v>0.104240057</v>
      </c>
      <c r="AX30">
        <v>0.14723878330000001</v>
      </c>
      <c r="AY30">
        <v>0.18535618649999999</v>
      </c>
      <c r="AZ30">
        <v>0.23920478379999999</v>
      </c>
      <c r="BA30">
        <v>0.28762354000000001</v>
      </c>
      <c r="BB30">
        <v>0.60548135300000006</v>
      </c>
      <c r="BC30">
        <v>4</v>
      </c>
      <c r="BD30">
        <v>5</v>
      </c>
      <c r="BE30">
        <v>5.3010000000000002</v>
      </c>
      <c r="BF30">
        <v>5.8860999999999999</v>
      </c>
      <c r="BG30">
        <v>6.4034750000000003</v>
      </c>
      <c r="BH30">
        <v>6.8860999999999999</v>
      </c>
      <c r="BI30">
        <v>8.5228999999999999</v>
      </c>
      <c r="BJ30">
        <v>5.8789999999999996</v>
      </c>
      <c r="BK30">
        <v>41.98</v>
      </c>
      <c r="BL30">
        <v>1.34</v>
      </c>
    </row>
    <row r="31" spans="1:64">
      <c r="A31" t="s">
        <v>508</v>
      </c>
      <c r="B31" t="s">
        <v>77</v>
      </c>
      <c r="C31" t="s">
        <v>506</v>
      </c>
      <c r="D31" t="s">
        <v>489</v>
      </c>
      <c r="E31">
        <v>286</v>
      </c>
      <c r="F31">
        <v>-3.19</v>
      </c>
      <c r="G31">
        <v>0.34029999999999999</v>
      </c>
      <c r="H31">
        <v>1.5542499999999999</v>
      </c>
      <c r="I31">
        <v>2.7330000000000001</v>
      </c>
      <c r="J31">
        <v>3.7385000000000002</v>
      </c>
      <c r="K31">
        <v>4.7834000000000003</v>
      </c>
      <c r="L31">
        <v>6.4370000000000003</v>
      </c>
      <c r="M31">
        <v>8.5879999999999998E-2</v>
      </c>
      <c r="N31">
        <v>2.410374</v>
      </c>
      <c r="O31">
        <v>3.3555925000000002</v>
      </c>
      <c r="P31">
        <v>4.5962649999999998</v>
      </c>
      <c r="Q31">
        <v>5.6225250000000004</v>
      </c>
      <c r="R31">
        <v>6.5613570000000001</v>
      </c>
      <c r="S31">
        <v>9.6186399999999992</v>
      </c>
      <c r="T31">
        <v>13</v>
      </c>
      <c r="U31">
        <v>20</v>
      </c>
      <c r="V31">
        <v>23</v>
      </c>
      <c r="W31">
        <v>29</v>
      </c>
      <c r="X31">
        <v>35</v>
      </c>
      <c r="Y31">
        <v>37</v>
      </c>
      <c r="Z31">
        <v>45</v>
      </c>
      <c r="AA31">
        <v>0.157198747</v>
      </c>
      <c r="AB31">
        <v>0.240259625</v>
      </c>
      <c r="AC31">
        <v>0.2714969908</v>
      </c>
      <c r="AD31">
        <v>0.32364517700000001</v>
      </c>
      <c r="AE31">
        <v>0.42130265249999999</v>
      </c>
      <c r="AF31">
        <v>0.50509517820000005</v>
      </c>
      <c r="AG31">
        <v>0.72529411799999999</v>
      </c>
      <c r="AH31">
        <v>1.4097440299999999</v>
      </c>
      <c r="AI31">
        <v>1.9514976967</v>
      </c>
      <c r="AJ31">
        <v>2.2592628060000002</v>
      </c>
      <c r="AK31">
        <v>2.5594585799999998</v>
      </c>
      <c r="AL31">
        <v>2.9266618492999998</v>
      </c>
      <c r="AM31">
        <v>3.3453262529000001</v>
      </c>
      <c r="AN31">
        <v>4.0709053150000001</v>
      </c>
      <c r="AO31">
        <v>-16.40406746</v>
      </c>
      <c r="AP31">
        <v>0.92426571369999999</v>
      </c>
      <c r="AQ31">
        <v>3.5705065708000001</v>
      </c>
      <c r="AR31">
        <v>7.2726646060000002</v>
      </c>
      <c r="AS31">
        <v>11.810810728</v>
      </c>
      <c r="AT31">
        <v>15.877969349000001</v>
      </c>
      <c r="AU31">
        <v>28.092355779999998</v>
      </c>
      <c r="AV31">
        <v>0.11401681</v>
      </c>
      <c r="AW31">
        <v>0.20327136630000001</v>
      </c>
      <c r="AX31">
        <v>0.25780053450000001</v>
      </c>
      <c r="AY31">
        <v>0.33425317300000001</v>
      </c>
      <c r="AZ31">
        <v>0.41757026650000001</v>
      </c>
      <c r="BA31">
        <v>0.49783328110000002</v>
      </c>
      <c r="BB31">
        <v>0.86133444400000003</v>
      </c>
      <c r="BC31">
        <v>4</v>
      </c>
      <c r="BD31">
        <v>5.3357270000000003</v>
      </c>
      <c r="BE31">
        <v>6.2348974999999998</v>
      </c>
      <c r="BF31">
        <v>7.1487400000000001</v>
      </c>
      <c r="BG31">
        <v>7.9680650000000002</v>
      </c>
      <c r="BH31">
        <v>8.7063749999999995</v>
      </c>
      <c r="BI31">
        <v>10</v>
      </c>
      <c r="BJ31">
        <v>7.0724999999999998</v>
      </c>
      <c r="BK31">
        <v>88.11</v>
      </c>
      <c r="BL31">
        <v>18.53</v>
      </c>
    </row>
    <row r="32" spans="1:64">
      <c r="A32" t="s">
        <v>511</v>
      </c>
      <c r="B32" t="s">
        <v>81</v>
      </c>
      <c r="C32" t="s">
        <v>510</v>
      </c>
      <c r="D32" t="s">
        <v>489</v>
      </c>
      <c r="E32">
        <v>1073</v>
      </c>
      <c r="F32">
        <v>-3.7639999999999998</v>
      </c>
      <c r="G32">
        <v>0.72799999999999998</v>
      </c>
      <c r="H32">
        <v>1.9370000000000001</v>
      </c>
      <c r="I32">
        <v>3.0590000000000002</v>
      </c>
      <c r="J32">
        <v>4.0374999999999996</v>
      </c>
      <c r="K32">
        <v>5.0595999999999997</v>
      </c>
      <c r="L32">
        <v>9.1839999999999993</v>
      </c>
      <c r="M32">
        <v>-0.47604000000000002</v>
      </c>
      <c r="N32">
        <v>2.4962240000000002</v>
      </c>
      <c r="O32">
        <v>3.550675</v>
      </c>
      <c r="P32">
        <v>4.7049099999999999</v>
      </c>
      <c r="Q32">
        <v>6.0287899999999999</v>
      </c>
      <c r="R32">
        <v>7.2729480000000004</v>
      </c>
      <c r="S32">
        <v>11.32785</v>
      </c>
      <c r="T32">
        <v>12</v>
      </c>
      <c r="U32">
        <v>27</v>
      </c>
      <c r="V32">
        <v>30.5</v>
      </c>
      <c r="W32">
        <v>34</v>
      </c>
      <c r="X32">
        <v>39</v>
      </c>
      <c r="Y32">
        <v>42</v>
      </c>
      <c r="Z32">
        <v>53</v>
      </c>
      <c r="AA32">
        <v>0.16905378500000001</v>
      </c>
      <c r="AB32">
        <v>0.242226412</v>
      </c>
      <c r="AC32">
        <v>0.26525700299999999</v>
      </c>
      <c r="AD32">
        <v>0.309534064</v>
      </c>
      <c r="AE32">
        <v>0.35938508949999998</v>
      </c>
      <c r="AF32">
        <v>0.40035514719999998</v>
      </c>
      <c r="AG32">
        <v>0.93960879200000003</v>
      </c>
      <c r="AH32">
        <v>1.584445984</v>
      </c>
      <c r="AI32">
        <v>2.2013225834000001</v>
      </c>
      <c r="AJ32">
        <v>2.422956278</v>
      </c>
      <c r="AK32">
        <v>2.6806967730000002</v>
      </c>
      <c r="AL32">
        <v>2.9682838165000001</v>
      </c>
      <c r="AM32">
        <v>3.2178131516000001</v>
      </c>
      <c r="AN32">
        <v>4.0835891650000002</v>
      </c>
      <c r="AO32">
        <v>-15.61889287</v>
      </c>
      <c r="AP32">
        <v>2.1257427668000002</v>
      </c>
      <c r="AQ32">
        <v>5.7428491775000001</v>
      </c>
      <c r="AR32">
        <v>9.2591705399999995</v>
      </c>
      <c r="AS32">
        <v>13.8027956</v>
      </c>
      <c r="AT32">
        <v>18.178643220000001</v>
      </c>
      <c r="AU32">
        <v>38.644796040000003</v>
      </c>
      <c r="AV32">
        <v>9.4695630000000003E-2</v>
      </c>
      <c r="AW32">
        <v>0.202157903</v>
      </c>
      <c r="AX32">
        <v>0.246510167</v>
      </c>
      <c r="AY32">
        <v>0.30185404799999999</v>
      </c>
      <c r="AZ32">
        <v>0.36672503000000001</v>
      </c>
      <c r="BA32">
        <v>0.43399896380000003</v>
      </c>
      <c r="BB32">
        <v>1.1635196249999999</v>
      </c>
      <c r="BC32">
        <v>4.48149</v>
      </c>
      <c r="BD32">
        <v>6.2549419999999998</v>
      </c>
      <c r="BE32">
        <v>7.0177300000000002</v>
      </c>
      <c r="BF32">
        <v>7.7695499999999997</v>
      </c>
      <c r="BG32">
        <v>8.5228800000000007</v>
      </c>
      <c r="BH32">
        <v>9.1844380000000001</v>
      </c>
      <c r="BI32">
        <v>10.698969999999999</v>
      </c>
      <c r="BJ32">
        <v>7.76</v>
      </c>
      <c r="BK32">
        <v>66.36</v>
      </c>
      <c r="BL32">
        <v>2.89</v>
      </c>
    </row>
    <row r="33" spans="1:64">
      <c r="A33" t="s">
        <v>509</v>
      </c>
      <c r="B33" t="s">
        <v>77</v>
      </c>
      <c r="C33" t="s">
        <v>510</v>
      </c>
      <c r="D33" t="s">
        <v>489</v>
      </c>
      <c r="E33">
        <v>299</v>
      </c>
      <c r="F33">
        <v>-2.2440000000000002</v>
      </c>
      <c r="G33">
        <v>0.35599999999999998</v>
      </c>
      <c r="H33">
        <v>1.26</v>
      </c>
      <c r="I33">
        <v>2.472</v>
      </c>
      <c r="J33">
        <v>3.585</v>
      </c>
      <c r="K33">
        <v>4.6139999999999999</v>
      </c>
      <c r="L33">
        <v>6.4370000000000003</v>
      </c>
      <c r="M33">
        <v>-0.96592</v>
      </c>
      <c r="N33">
        <v>1.5336399999999999</v>
      </c>
      <c r="O33">
        <v>3.2585700000000002</v>
      </c>
      <c r="P33">
        <v>4.3186900000000001</v>
      </c>
      <c r="Q33">
        <v>5.2248400000000004</v>
      </c>
      <c r="R33">
        <v>6.0244400000000002</v>
      </c>
      <c r="S33">
        <v>7.7587999999999999</v>
      </c>
      <c r="T33">
        <v>12</v>
      </c>
      <c r="U33">
        <v>25</v>
      </c>
      <c r="V33">
        <v>29</v>
      </c>
      <c r="W33">
        <v>34</v>
      </c>
      <c r="X33">
        <v>36</v>
      </c>
      <c r="Y33">
        <v>38</v>
      </c>
      <c r="Z33">
        <v>44</v>
      </c>
      <c r="AA33">
        <v>0.17541832299999999</v>
      </c>
      <c r="AB33">
        <v>0.21893596400000001</v>
      </c>
      <c r="AC33">
        <v>0.24616312200000001</v>
      </c>
      <c r="AD33">
        <v>0.279094919</v>
      </c>
      <c r="AE33">
        <v>0.31493403399999997</v>
      </c>
      <c r="AF33">
        <v>0.33932872400000003</v>
      </c>
      <c r="AG33">
        <v>0.53656682300000003</v>
      </c>
      <c r="AH33">
        <v>1.449335292</v>
      </c>
      <c r="AI33">
        <v>1.864592247</v>
      </c>
      <c r="AJ33">
        <v>2.0673681770000001</v>
      </c>
      <c r="AK33">
        <v>2.3127318689999998</v>
      </c>
      <c r="AL33">
        <v>2.5564946499999999</v>
      </c>
      <c r="AM33">
        <v>2.7691511420000001</v>
      </c>
      <c r="AN33">
        <v>3.0463653869999998</v>
      </c>
      <c r="AO33">
        <v>-11.021562469999999</v>
      </c>
      <c r="AP33">
        <v>1.1972235819999999</v>
      </c>
      <c r="AQ33">
        <v>4.4508921350000001</v>
      </c>
      <c r="AR33">
        <v>8.4785801079999992</v>
      </c>
      <c r="AS33">
        <v>12.401128440000001</v>
      </c>
      <c r="AT33">
        <v>17.865153800000002</v>
      </c>
      <c r="AU33">
        <v>33.493033490000002</v>
      </c>
      <c r="AV33">
        <v>7.7068964000000004E-2</v>
      </c>
      <c r="AW33">
        <v>0.17992517199999999</v>
      </c>
      <c r="AX33">
        <v>0.25055227299999999</v>
      </c>
      <c r="AY33">
        <v>0.29118625300000001</v>
      </c>
      <c r="AZ33">
        <v>0.33740360800000002</v>
      </c>
      <c r="BA33">
        <v>0.39942419699999998</v>
      </c>
      <c r="BB33">
        <v>0.75962193300000003</v>
      </c>
      <c r="BC33">
        <v>4.0604800000000001</v>
      </c>
      <c r="BD33">
        <v>5</v>
      </c>
      <c r="BE33">
        <v>5.7066400000000002</v>
      </c>
      <c r="BF33">
        <v>6.5228799999999998</v>
      </c>
      <c r="BG33">
        <v>7.3767500000000004</v>
      </c>
      <c r="BH33">
        <v>8.0457599999999996</v>
      </c>
      <c r="BI33">
        <v>9</v>
      </c>
      <c r="BJ33">
        <v>6.5362</v>
      </c>
      <c r="BK33">
        <v>86.29</v>
      </c>
      <c r="BL33">
        <v>1.34</v>
      </c>
    </row>
    <row r="34" spans="1:64">
      <c r="A34" t="s">
        <v>980</v>
      </c>
      <c r="B34" t="s">
        <v>31</v>
      </c>
      <c r="C34" t="s">
        <v>981</v>
      </c>
      <c r="D34" t="s">
        <v>146</v>
      </c>
      <c r="E34">
        <v>109</v>
      </c>
      <c r="F34">
        <v>2.847</v>
      </c>
      <c r="G34">
        <v>3.8149999999999999</v>
      </c>
      <c r="H34">
        <v>4.38</v>
      </c>
      <c r="I34">
        <v>5.0190000000000001</v>
      </c>
      <c r="J34">
        <v>5.5970000000000004</v>
      </c>
      <c r="K34">
        <v>6.101</v>
      </c>
      <c r="L34">
        <v>6.532</v>
      </c>
      <c r="M34">
        <v>-1.4012</v>
      </c>
      <c r="N34">
        <v>-0.34320000000000001</v>
      </c>
      <c r="O34">
        <v>0.90434999999999999</v>
      </c>
      <c r="P34">
        <v>1.6278999999999999</v>
      </c>
      <c r="Q34">
        <v>2.3005</v>
      </c>
      <c r="R34">
        <v>2.8399000000000001</v>
      </c>
      <c r="S34">
        <v>4.3079000000000001</v>
      </c>
      <c r="T34">
        <v>21</v>
      </c>
      <c r="U34">
        <v>22</v>
      </c>
      <c r="V34">
        <v>23</v>
      </c>
      <c r="W34">
        <v>24</v>
      </c>
      <c r="X34">
        <v>26</v>
      </c>
      <c r="Y34">
        <v>27</v>
      </c>
      <c r="Z34">
        <v>29</v>
      </c>
      <c r="AA34">
        <v>0.21279651899999999</v>
      </c>
      <c r="AB34">
        <v>0.28255488899999998</v>
      </c>
      <c r="AC34">
        <v>0.31800861549999998</v>
      </c>
      <c r="AD34">
        <v>0.370179957</v>
      </c>
      <c r="AE34">
        <v>0.39983906650000001</v>
      </c>
      <c r="AF34">
        <v>0.44555513600000002</v>
      </c>
      <c r="AG34">
        <v>0.476521739</v>
      </c>
      <c r="AH34">
        <v>1.560265789</v>
      </c>
      <c r="AI34">
        <v>1.935711924</v>
      </c>
      <c r="AJ34">
        <v>2.2518233925</v>
      </c>
      <c r="AK34">
        <v>2.5311078079999998</v>
      </c>
      <c r="AL34">
        <v>2.7646385420000001</v>
      </c>
      <c r="AM34">
        <v>2.967364844</v>
      </c>
      <c r="AN34">
        <v>3.1688635249999999</v>
      </c>
      <c r="AO34">
        <v>6.3897815729999996</v>
      </c>
      <c r="AP34">
        <v>10.52870519</v>
      </c>
      <c r="AQ34">
        <v>11.739515365000001</v>
      </c>
      <c r="AR34">
        <v>13.599058729999999</v>
      </c>
      <c r="AS34">
        <v>15.368258035</v>
      </c>
      <c r="AT34">
        <v>18.93570755</v>
      </c>
      <c r="AU34">
        <v>26.292723389999999</v>
      </c>
      <c r="AV34">
        <v>3.9902074000000003E-2</v>
      </c>
      <c r="AW34">
        <v>9.1409000000000004E-2</v>
      </c>
      <c r="AX34">
        <v>0.1618406365</v>
      </c>
      <c r="AY34">
        <v>0.20315740900000001</v>
      </c>
      <c r="AZ34">
        <v>0.243005208</v>
      </c>
      <c r="BA34">
        <v>0.26807576900000002</v>
      </c>
      <c r="BB34">
        <v>0.37926468200000002</v>
      </c>
      <c r="BC34">
        <v>4.1938000000000004</v>
      </c>
      <c r="BD34">
        <v>4.9585999999999997</v>
      </c>
      <c r="BE34">
        <v>5.8239000000000001</v>
      </c>
      <c r="BF34">
        <v>6.6197999999999997</v>
      </c>
      <c r="BG34">
        <v>7.2363</v>
      </c>
      <c r="BH34">
        <v>7.6989999999999998</v>
      </c>
      <c r="BI34">
        <v>8.2218</v>
      </c>
      <c r="BJ34">
        <v>6.4653999999999998</v>
      </c>
      <c r="BK34">
        <v>47.71</v>
      </c>
      <c r="BL34">
        <v>0</v>
      </c>
    </row>
    <row r="35" spans="1:64">
      <c r="A35" t="s">
        <v>674</v>
      </c>
      <c r="B35" t="s">
        <v>31</v>
      </c>
      <c r="C35" t="s">
        <v>675</v>
      </c>
      <c r="D35" t="s">
        <v>676</v>
      </c>
      <c r="E35">
        <v>238</v>
      </c>
      <c r="F35">
        <v>-0.59399999999999997</v>
      </c>
      <c r="G35">
        <v>2.8340000000000001</v>
      </c>
      <c r="H35">
        <v>3.64425</v>
      </c>
      <c r="I35">
        <v>4.8775000000000004</v>
      </c>
      <c r="J35">
        <v>6.7012499999999999</v>
      </c>
      <c r="K35">
        <v>7.9095000000000004</v>
      </c>
      <c r="L35">
        <v>9.8949999999999996</v>
      </c>
      <c r="M35">
        <v>-2.9363999999999999</v>
      </c>
      <c r="N35">
        <v>0.32234000000000002</v>
      </c>
      <c r="O35">
        <v>1.1385000000000001</v>
      </c>
      <c r="P35">
        <v>2.0277500000000002</v>
      </c>
      <c r="Q35">
        <v>3.253825</v>
      </c>
      <c r="R35">
        <v>4.6167699999999998</v>
      </c>
      <c r="S35">
        <v>7.5795000000000003</v>
      </c>
      <c r="T35">
        <v>21</v>
      </c>
      <c r="U35">
        <v>28</v>
      </c>
      <c r="V35">
        <v>31</v>
      </c>
      <c r="W35">
        <v>39</v>
      </c>
      <c r="X35">
        <v>47</v>
      </c>
      <c r="Y35">
        <v>50</v>
      </c>
      <c r="Z35">
        <v>54</v>
      </c>
      <c r="AA35">
        <v>0.16117647099999999</v>
      </c>
      <c r="AB35">
        <v>0.21882062690000001</v>
      </c>
      <c r="AC35">
        <v>0.23832966750000001</v>
      </c>
      <c r="AD35">
        <v>0.2595816245</v>
      </c>
      <c r="AE35">
        <v>0.29476854749999998</v>
      </c>
      <c r="AF35">
        <v>0.31571151850000001</v>
      </c>
      <c r="AG35">
        <v>0.35928872699999997</v>
      </c>
      <c r="AH35">
        <v>1.3887252000000001</v>
      </c>
      <c r="AI35">
        <v>1.8242718527999999</v>
      </c>
      <c r="AJ35">
        <v>2.1984478922999999</v>
      </c>
      <c r="AK35">
        <v>2.5472716489999998</v>
      </c>
      <c r="AL35">
        <v>2.7749003873000002</v>
      </c>
      <c r="AM35">
        <v>2.9190730482</v>
      </c>
      <c r="AN35">
        <v>3.142499382</v>
      </c>
      <c r="AO35">
        <v>-1.66100954</v>
      </c>
      <c r="AP35">
        <v>10.566861851000001</v>
      </c>
      <c r="AQ35">
        <v>13.076230105</v>
      </c>
      <c r="AR35">
        <v>18.38119416</v>
      </c>
      <c r="AS35">
        <v>27.058059060000001</v>
      </c>
      <c r="AT35">
        <v>32.460782201000001</v>
      </c>
      <c r="AU35">
        <v>51.897132589999998</v>
      </c>
      <c r="AV35">
        <v>3.0542639999999999E-2</v>
      </c>
      <c r="AW35">
        <v>0.1220370625</v>
      </c>
      <c r="AX35">
        <v>0.14762562630000001</v>
      </c>
      <c r="AY35">
        <v>0.18743367650000001</v>
      </c>
      <c r="AZ35">
        <v>0.23802226200000001</v>
      </c>
      <c r="BA35">
        <v>0.28490428670000001</v>
      </c>
      <c r="BB35">
        <v>0.50116503999999995</v>
      </c>
      <c r="BC35">
        <v>4</v>
      </c>
      <c r="BD35">
        <v>4.9585999999999997</v>
      </c>
      <c r="BE35">
        <v>6.2466499999999998</v>
      </c>
      <c r="BF35">
        <v>7.7446999999999999</v>
      </c>
      <c r="BG35">
        <v>8.7459249999999997</v>
      </c>
      <c r="BH35">
        <v>9.0767500000000005</v>
      </c>
      <c r="BI35">
        <v>9.8538999999999994</v>
      </c>
      <c r="BJ35">
        <v>7.3704000000000001</v>
      </c>
      <c r="BK35">
        <v>37.39</v>
      </c>
      <c r="BL35">
        <v>0</v>
      </c>
    </row>
    <row r="36" spans="1:64">
      <c r="A36" t="s">
        <v>982</v>
      </c>
      <c r="B36" t="s">
        <v>31</v>
      </c>
      <c r="C36" t="s">
        <v>983</v>
      </c>
      <c r="D36" t="s">
        <v>146</v>
      </c>
      <c r="E36">
        <v>481</v>
      </c>
      <c r="F36">
        <v>-1.4410000000000001</v>
      </c>
      <c r="G36">
        <v>0.2172</v>
      </c>
      <c r="H36">
        <v>1.1719999999999999</v>
      </c>
      <c r="I36">
        <v>2.2189999999999999</v>
      </c>
      <c r="J36">
        <v>3.2669999999999999</v>
      </c>
      <c r="K36">
        <v>4.2953999999999999</v>
      </c>
      <c r="L36">
        <v>6.4820000000000002</v>
      </c>
      <c r="M36">
        <v>-1.5234000000000001</v>
      </c>
      <c r="N36">
        <v>0.98985999999999996</v>
      </c>
      <c r="O36">
        <v>2.4762499999999998</v>
      </c>
      <c r="P36">
        <v>4.2369000000000003</v>
      </c>
      <c r="Q36">
        <v>5.5846999999999998</v>
      </c>
      <c r="R36">
        <v>6.5345199999999997</v>
      </c>
      <c r="S36">
        <v>8.0518999999999998</v>
      </c>
      <c r="T36">
        <v>12</v>
      </c>
      <c r="U36">
        <v>18</v>
      </c>
      <c r="V36">
        <v>19</v>
      </c>
      <c r="W36">
        <v>25</v>
      </c>
      <c r="X36">
        <v>27</v>
      </c>
      <c r="Y36">
        <v>29</v>
      </c>
      <c r="Z36">
        <v>67</v>
      </c>
      <c r="AA36">
        <v>0.14630168700000001</v>
      </c>
      <c r="AB36">
        <v>0.2471314604</v>
      </c>
      <c r="AC36">
        <v>0.30184799000000001</v>
      </c>
      <c r="AD36">
        <v>0.37162772199999999</v>
      </c>
      <c r="AE36">
        <v>0.44139345000000002</v>
      </c>
      <c r="AF36">
        <v>0.49715351520000001</v>
      </c>
      <c r="AG36">
        <v>0.602191111</v>
      </c>
      <c r="AH36">
        <v>1.5088125109999999</v>
      </c>
      <c r="AI36">
        <v>1.8417404740000001</v>
      </c>
      <c r="AJ36">
        <v>2.084675598</v>
      </c>
      <c r="AK36">
        <v>2.4733599420000001</v>
      </c>
      <c r="AL36">
        <v>2.7483810110000002</v>
      </c>
      <c r="AM36">
        <v>2.9120847533999998</v>
      </c>
      <c r="AN36">
        <v>3.6257824570000001</v>
      </c>
      <c r="AO36">
        <v>-2.8981745189999999</v>
      </c>
      <c r="AP36">
        <v>0.50333649560000004</v>
      </c>
      <c r="AQ36">
        <v>2.809846989</v>
      </c>
      <c r="AR36">
        <v>5.9937515880000003</v>
      </c>
      <c r="AS36">
        <v>9.8239934645000009</v>
      </c>
      <c r="AT36">
        <v>15.31814359</v>
      </c>
      <c r="AU36">
        <v>31.48787287</v>
      </c>
      <c r="AV36">
        <v>4.7755817999999998E-2</v>
      </c>
      <c r="AW36">
        <v>0.1617503814</v>
      </c>
      <c r="AX36">
        <v>0.25331323550000001</v>
      </c>
      <c r="AY36">
        <v>0.352084481</v>
      </c>
      <c r="AZ36">
        <v>0.45788143149999999</v>
      </c>
      <c r="BA36">
        <v>0.56619692099999996</v>
      </c>
      <c r="BB36">
        <v>0.73982086700000005</v>
      </c>
      <c r="BC36">
        <v>4</v>
      </c>
      <c r="BD36">
        <v>4.8596599999999999</v>
      </c>
      <c r="BE36">
        <v>5.3768000000000002</v>
      </c>
      <c r="BF36">
        <v>6.2366000000000001</v>
      </c>
      <c r="BG36">
        <v>7</v>
      </c>
      <c r="BH36">
        <v>7.5817199999999998</v>
      </c>
      <c r="BI36">
        <v>9.0379000000000005</v>
      </c>
      <c r="BJ36">
        <v>6.2270000000000003</v>
      </c>
      <c r="BK36">
        <v>96.26</v>
      </c>
      <c r="BL36">
        <v>19.75</v>
      </c>
    </row>
    <row r="37" spans="1:64">
      <c r="A37" t="s">
        <v>984</v>
      </c>
      <c r="B37" t="s">
        <v>31</v>
      </c>
      <c r="C37" t="s">
        <v>985</v>
      </c>
      <c r="D37" t="s">
        <v>146</v>
      </c>
      <c r="E37">
        <v>175</v>
      </c>
      <c r="F37">
        <v>-0.96099999999999997</v>
      </c>
      <c r="G37">
        <v>1.1688000000000001</v>
      </c>
      <c r="H37">
        <v>2.3450000000000002</v>
      </c>
      <c r="I37">
        <v>3.3849999999999998</v>
      </c>
      <c r="J37">
        <v>4.22</v>
      </c>
      <c r="K37">
        <v>4.883</v>
      </c>
      <c r="L37">
        <v>6.4820000000000002</v>
      </c>
      <c r="M37">
        <v>-0.2074</v>
      </c>
      <c r="N37">
        <v>1.46092</v>
      </c>
      <c r="O37">
        <v>2.3066</v>
      </c>
      <c r="P37">
        <v>3.3616000000000001</v>
      </c>
      <c r="Q37">
        <v>4.1375000000000002</v>
      </c>
      <c r="R37">
        <v>5.4963199999999999</v>
      </c>
      <c r="S37">
        <v>9.0068000000000001</v>
      </c>
      <c r="T37">
        <v>8</v>
      </c>
      <c r="U37">
        <v>17.600000000000001</v>
      </c>
      <c r="V37">
        <v>21</v>
      </c>
      <c r="W37">
        <v>25</v>
      </c>
      <c r="X37">
        <v>27</v>
      </c>
      <c r="Y37">
        <v>32</v>
      </c>
      <c r="Z37">
        <v>67</v>
      </c>
      <c r="AA37">
        <v>0.12101666699999999</v>
      </c>
      <c r="AB37">
        <v>0.28411364459999999</v>
      </c>
      <c r="AC37">
        <v>0.34250000000000003</v>
      </c>
      <c r="AD37">
        <v>0.39038149999999999</v>
      </c>
      <c r="AE37">
        <v>0.41855917599999998</v>
      </c>
      <c r="AF37">
        <v>0.45475152099999999</v>
      </c>
      <c r="AG37">
        <v>0.74745830000000002</v>
      </c>
      <c r="AH37">
        <v>1.3273745459999999</v>
      </c>
      <c r="AI37">
        <v>1.9808148072</v>
      </c>
      <c r="AJ37">
        <v>2.2199875850000002</v>
      </c>
      <c r="AK37">
        <v>2.6353063400000001</v>
      </c>
      <c r="AL37">
        <v>2.9010924560000002</v>
      </c>
      <c r="AM37">
        <v>3.0466795059999998</v>
      </c>
      <c r="AN37">
        <v>3.4440901529999999</v>
      </c>
      <c r="AO37">
        <v>-3.1899763710000002</v>
      </c>
      <c r="AP37">
        <v>2.7188520488000001</v>
      </c>
      <c r="AQ37">
        <v>6.3077810049999998</v>
      </c>
      <c r="AR37">
        <v>9.2000738860000002</v>
      </c>
      <c r="AS37">
        <v>11.59728116</v>
      </c>
      <c r="AT37">
        <v>14.474518324</v>
      </c>
      <c r="AU37">
        <v>27.143091819999999</v>
      </c>
      <c r="AV37">
        <v>0.101528733</v>
      </c>
      <c r="AW37">
        <v>0.1882477038</v>
      </c>
      <c r="AX37">
        <v>0.242778778</v>
      </c>
      <c r="AY37">
        <v>0.28987796399999999</v>
      </c>
      <c r="AZ37">
        <v>0.35338905300000001</v>
      </c>
      <c r="BA37">
        <v>0.47854223000000001</v>
      </c>
      <c r="BB37">
        <v>0.7279658</v>
      </c>
      <c r="BC37">
        <v>4.0176999999999996</v>
      </c>
      <c r="BD37">
        <v>4.8307000000000002</v>
      </c>
      <c r="BE37">
        <v>5.4814999999999996</v>
      </c>
      <c r="BF37">
        <v>7</v>
      </c>
      <c r="BG37">
        <v>7.8239000000000001</v>
      </c>
      <c r="BH37">
        <v>8.0968999999999998</v>
      </c>
      <c r="BI37">
        <v>8.5850000000000009</v>
      </c>
      <c r="BJ37">
        <v>6.6718999999999999</v>
      </c>
      <c r="BK37">
        <v>87.43</v>
      </c>
      <c r="BL37">
        <v>6.86</v>
      </c>
    </row>
    <row r="38" spans="1:64">
      <c r="A38" t="s">
        <v>838</v>
      </c>
      <c r="B38" t="s">
        <v>31</v>
      </c>
      <c r="C38" t="s">
        <v>839</v>
      </c>
      <c r="D38" t="s">
        <v>29</v>
      </c>
      <c r="E38">
        <v>255</v>
      </c>
      <c r="F38">
        <v>-3.4350000000000001</v>
      </c>
      <c r="G38">
        <v>1.2190000000000001</v>
      </c>
      <c r="H38">
        <v>3.4540000000000002</v>
      </c>
      <c r="I38">
        <v>4.3789999999999996</v>
      </c>
      <c r="J38">
        <v>5.0890000000000004</v>
      </c>
      <c r="K38">
        <v>5.9618000000000002</v>
      </c>
      <c r="L38">
        <v>10.685</v>
      </c>
      <c r="M38">
        <v>-6.3573000000000004</v>
      </c>
      <c r="N38">
        <v>-5.5079999999999997E-2</v>
      </c>
      <c r="O38">
        <v>1.8936999999999999</v>
      </c>
      <c r="P38">
        <v>3.5729000000000002</v>
      </c>
      <c r="Q38">
        <v>4.5548999999999999</v>
      </c>
      <c r="R38">
        <v>6.00868</v>
      </c>
      <c r="S38">
        <v>10.1128</v>
      </c>
      <c r="T38">
        <v>20</v>
      </c>
      <c r="U38">
        <v>27</v>
      </c>
      <c r="V38">
        <v>29</v>
      </c>
      <c r="W38">
        <v>36</v>
      </c>
      <c r="X38">
        <v>43</v>
      </c>
      <c r="Y38">
        <v>49</v>
      </c>
      <c r="Z38">
        <v>70</v>
      </c>
      <c r="AA38">
        <v>8.5396666999999996E-2</v>
      </c>
      <c r="AB38">
        <v>0.14790583439999999</v>
      </c>
      <c r="AC38">
        <v>0.22095761</v>
      </c>
      <c r="AD38">
        <v>0.29927289499999998</v>
      </c>
      <c r="AE38">
        <v>0.374382469</v>
      </c>
      <c r="AF38">
        <v>0.40624367020000002</v>
      </c>
      <c r="AG38">
        <v>0.45837038499999999</v>
      </c>
      <c r="AH38">
        <v>1.207576674</v>
      </c>
      <c r="AI38">
        <v>1.6634172063999999</v>
      </c>
      <c r="AJ38">
        <v>2.2037548070000001</v>
      </c>
      <c r="AK38">
        <v>2.5146629620000001</v>
      </c>
      <c r="AL38">
        <v>2.929880002</v>
      </c>
      <c r="AM38">
        <v>3.1159793580000001</v>
      </c>
      <c r="AN38">
        <v>3.53108333</v>
      </c>
      <c r="AO38">
        <v>-23.063385360000002</v>
      </c>
      <c r="AP38">
        <v>4.0921892379999996</v>
      </c>
      <c r="AQ38">
        <v>9.5608272509999992</v>
      </c>
      <c r="AR38">
        <v>13.16847278</v>
      </c>
      <c r="AS38">
        <v>21.413183700000001</v>
      </c>
      <c r="AT38">
        <v>31.866336394000001</v>
      </c>
      <c r="AU38">
        <v>102.7659214</v>
      </c>
      <c r="AV38">
        <v>-5.0939169999999999E-2</v>
      </c>
      <c r="AW38">
        <v>0.1093979824</v>
      </c>
      <c r="AX38">
        <v>0.173584091</v>
      </c>
      <c r="AY38">
        <v>0.25578942900000001</v>
      </c>
      <c r="AZ38">
        <v>0.30916813799999998</v>
      </c>
      <c r="BA38">
        <v>0.38425108559999999</v>
      </c>
      <c r="BB38">
        <v>0.55698769199999998</v>
      </c>
      <c r="BC38">
        <v>4.0176999999999996</v>
      </c>
      <c r="BD38">
        <v>5.0620000000000003</v>
      </c>
      <c r="BE38">
        <v>6.5968999999999998</v>
      </c>
      <c r="BF38">
        <v>7.4089</v>
      </c>
      <c r="BG38">
        <v>8.1426999999999996</v>
      </c>
      <c r="BH38">
        <v>8.7172800000000006</v>
      </c>
      <c r="BI38">
        <v>9.7958999999999996</v>
      </c>
      <c r="BJ38">
        <v>7.2526999999999999</v>
      </c>
      <c r="BK38">
        <v>51.76</v>
      </c>
      <c r="BL38">
        <v>1.57</v>
      </c>
    </row>
    <row r="39" spans="1:64">
      <c r="A39" t="s">
        <v>840</v>
      </c>
      <c r="B39" t="s">
        <v>31</v>
      </c>
      <c r="C39" t="s">
        <v>841</v>
      </c>
      <c r="D39" t="s">
        <v>29</v>
      </c>
      <c r="E39">
        <v>128</v>
      </c>
      <c r="F39">
        <v>-0.2</v>
      </c>
      <c r="G39">
        <v>1.5590999999999999</v>
      </c>
      <c r="H39">
        <v>3.7054999999999998</v>
      </c>
      <c r="I39">
        <v>4.5895000000000001</v>
      </c>
      <c r="J39">
        <v>5.44625</v>
      </c>
      <c r="K39">
        <v>5.9537000000000004</v>
      </c>
      <c r="L39">
        <v>7.5830000000000002</v>
      </c>
      <c r="M39">
        <v>-1.3857999999999999</v>
      </c>
      <c r="N39">
        <v>-0.51665000000000005</v>
      </c>
      <c r="O39">
        <v>0.66935</v>
      </c>
      <c r="P39">
        <v>2.26125</v>
      </c>
      <c r="Q39">
        <v>3.5550250000000001</v>
      </c>
      <c r="R39">
        <v>5.09842</v>
      </c>
      <c r="S39">
        <v>7.6289999999999996</v>
      </c>
      <c r="T39">
        <v>24</v>
      </c>
      <c r="U39">
        <v>28</v>
      </c>
      <c r="V39">
        <v>36</v>
      </c>
      <c r="W39">
        <v>40</v>
      </c>
      <c r="X39">
        <v>45</v>
      </c>
      <c r="Y39">
        <v>48</v>
      </c>
      <c r="Z39">
        <v>52</v>
      </c>
      <c r="AA39">
        <v>0.13526259099999999</v>
      </c>
      <c r="AB39">
        <v>0.17707989639999999</v>
      </c>
      <c r="AC39">
        <v>0.19671677779999999</v>
      </c>
      <c r="AD39">
        <v>0.21201683499999999</v>
      </c>
      <c r="AE39">
        <v>0.28859335429999999</v>
      </c>
      <c r="AF39">
        <v>0.35102464049999998</v>
      </c>
      <c r="AG39">
        <v>0.391428571</v>
      </c>
      <c r="AH39">
        <v>1.395963324</v>
      </c>
      <c r="AI39">
        <v>1.7229735044000001</v>
      </c>
      <c r="AJ39">
        <v>1.9738889234999999</v>
      </c>
      <c r="AK39">
        <v>2.1392984149999998</v>
      </c>
      <c r="AL39">
        <v>2.4222520907999998</v>
      </c>
      <c r="AM39">
        <v>2.8298510572</v>
      </c>
      <c r="AN39">
        <v>2.9939704439999999</v>
      </c>
      <c r="AO39">
        <v>-0.64815568599999995</v>
      </c>
      <c r="AP39">
        <v>4.5016883364</v>
      </c>
      <c r="AQ39">
        <v>12.80222874</v>
      </c>
      <c r="AR39">
        <v>21.527738549999999</v>
      </c>
      <c r="AS39">
        <v>27.558137987999999</v>
      </c>
      <c r="AT39">
        <v>34.038810261000002</v>
      </c>
      <c r="AU39">
        <v>42.871256670000001</v>
      </c>
      <c r="AV39">
        <v>6.4715076999999996E-2</v>
      </c>
      <c r="AW39">
        <v>9.4087558399999993E-2</v>
      </c>
      <c r="AX39">
        <v>0.13321749929999999</v>
      </c>
      <c r="AY39">
        <v>0.17924088899999999</v>
      </c>
      <c r="AZ39">
        <v>0.24775468480000001</v>
      </c>
      <c r="BA39">
        <v>0.37229952919999998</v>
      </c>
      <c r="BB39">
        <v>0.47410074099999999</v>
      </c>
      <c r="BC39">
        <v>4.3441999999999998</v>
      </c>
      <c r="BD39">
        <v>5.1939700000000002</v>
      </c>
      <c r="BE39">
        <v>5.9417749999999998</v>
      </c>
      <c r="BF39">
        <v>6.5151500000000002</v>
      </c>
      <c r="BG39">
        <v>7.3839750000000004</v>
      </c>
      <c r="BH39">
        <v>7.9743500000000003</v>
      </c>
      <c r="BI39">
        <v>8.3978999999999999</v>
      </c>
      <c r="BJ39">
        <v>6.5842999999999998</v>
      </c>
      <c r="BK39">
        <v>31.25</v>
      </c>
      <c r="BL39">
        <v>0</v>
      </c>
    </row>
    <row r="40" spans="1:64">
      <c r="A40" t="s">
        <v>986</v>
      </c>
      <c r="B40" t="s">
        <v>31</v>
      </c>
      <c r="C40" t="s">
        <v>987</v>
      </c>
      <c r="D40" t="s">
        <v>146</v>
      </c>
      <c r="E40">
        <v>596</v>
      </c>
      <c r="F40">
        <v>-0.27100000000000002</v>
      </c>
      <c r="G40">
        <v>2.5002</v>
      </c>
      <c r="H40">
        <v>3.319</v>
      </c>
      <c r="I40">
        <v>4.6589999999999998</v>
      </c>
      <c r="J40">
        <v>5.9097499999999998</v>
      </c>
      <c r="K40">
        <v>7.4093999999999998</v>
      </c>
      <c r="L40">
        <v>10.613</v>
      </c>
      <c r="M40">
        <v>-5.0900999999999996</v>
      </c>
      <c r="N40">
        <v>-1.4147799999999999</v>
      </c>
      <c r="O40">
        <v>-2.2499999999999999E-2</v>
      </c>
      <c r="P40">
        <v>1.43475</v>
      </c>
      <c r="Q40">
        <v>2.9521000000000002</v>
      </c>
      <c r="R40">
        <v>4.0288399999999998</v>
      </c>
      <c r="S40">
        <v>5.6287000000000003</v>
      </c>
      <c r="T40">
        <v>12</v>
      </c>
      <c r="U40">
        <v>19</v>
      </c>
      <c r="V40">
        <v>22</v>
      </c>
      <c r="W40">
        <v>28</v>
      </c>
      <c r="X40">
        <v>34</v>
      </c>
      <c r="Y40">
        <v>40</v>
      </c>
      <c r="Z40">
        <v>63</v>
      </c>
      <c r="AA40">
        <v>0.122928578</v>
      </c>
      <c r="AB40">
        <v>0.22264864179999999</v>
      </c>
      <c r="AC40">
        <v>0.25453841579999997</v>
      </c>
      <c r="AD40">
        <v>0.31120064400000003</v>
      </c>
      <c r="AE40">
        <v>0.35439675980000002</v>
      </c>
      <c r="AF40">
        <v>0.4498446324</v>
      </c>
      <c r="AG40">
        <v>0.66387916700000005</v>
      </c>
      <c r="AH40">
        <v>1.2887867120000001</v>
      </c>
      <c r="AI40">
        <v>1.9126671843</v>
      </c>
      <c r="AJ40">
        <v>2.0892481745000002</v>
      </c>
      <c r="AK40">
        <v>2.290918784</v>
      </c>
      <c r="AL40">
        <v>2.4842438709999999</v>
      </c>
      <c r="AM40">
        <v>2.6786552384000002</v>
      </c>
      <c r="AN40">
        <v>3.2201230060000001</v>
      </c>
      <c r="AO40">
        <v>-0.50765627199999996</v>
      </c>
      <c r="AP40">
        <v>6.7619589313999997</v>
      </c>
      <c r="AQ40">
        <v>9.4113794652999996</v>
      </c>
      <c r="AR40">
        <v>14.994145635000001</v>
      </c>
      <c r="AS40">
        <v>21.015583897999999</v>
      </c>
      <c r="AT40">
        <v>32.722337822</v>
      </c>
      <c r="AU40">
        <v>61.022970309999998</v>
      </c>
      <c r="AV40">
        <v>-8.8221621E-2</v>
      </c>
      <c r="AW40">
        <v>5.3814020499999997E-2</v>
      </c>
      <c r="AX40">
        <v>0.109563702</v>
      </c>
      <c r="AY40">
        <v>0.18137221149999999</v>
      </c>
      <c r="AZ40">
        <v>0.2753220515</v>
      </c>
      <c r="BA40">
        <v>0.3339829124</v>
      </c>
      <c r="BB40">
        <v>0.67338500000000001</v>
      </c>
      <c r="BC40">
        <v>4</v>
      </c>
      <c r="BD40">
        <v>5.0686499999999999</v>
      </c>
      <c r="BE40">
        <v>5.4773500000000004</v>
      </c>
      <c r="BF40">
        <v>6.1961500000000003</v>
      </c>
      <c r="BG40">
        <v>6.8239000000000001</v>
      </c>
      <c r="BH40">
        <v>7.2595999999999998</v>
      </c>
      <c r="BI40">
        <v>8.6382999999999992</v>
      </c>
      <c r="BJ40">
        <v>6.1703000000000001</v>
      </c>
      <c r="BK40">
        <v>56.21</v>
      </c>
      <c r="BL40">
        <v>2.35</v>
      </c>
    </row>
    <row r="41" spans="1:64">
      <c r="A41" t="s">
        <v>988</v>
      </c>
      <c r="B41" t="s">
        <v>31</v>
      </c>
      <c r="C41" t="s">
        <v>989</v>
      </c>
      <c r="D41" t="s">
        <v>146</v>
      </c>
      <c r="E41">
        <v>103</v>
      </c>
      <c r="F41">
        <v>5.109</v>
      </c>
      <c r="G41">
        <v>6.4067999999999996</v>
      </c>
      <c r="H41">
        <v>7.3360000000000003</v>
      </c>
      <c r="I41">
        <v>8.0340000000000007</v>
      </c>
      <c r="J41">
        <v>8.8149999999999995</v>
      </c>
      <c r="K41">
        <v>9.3650000000000002</v>
      </c>
      <c r="L41">
        <v>10.448</v>
      </c>
      <c r="M41">
        <v>-4.4964000000000004</v>
      </c>
      <c r="N41">
        <v>-2.59396</v>
      </c>
      <c r="O41">
        <v>-1.6132</v>
      </c>
      <c r="P41">
        <v>-0.3992</v>
      </c>
      <c r="Q41">
        <v>0.48359999999999997</v>
      </c>
      <c r="R41">
        <v>1.0862400000000001</v>
      </c>
      <c r="S41">
        <v>1.9615</v>
      </c>
      <c r="T41">
        <v>32</v>
      </c>
      <c r="U41">
        <v>37</v>
      </c>
      <c r="V41">
        <v>40</v>
      </c>
      <c r="W41">
        <v>42</v>
      </c>
      <c r="X41">
        <v>44</v>
      </c>
      <c r="Y41">
        <v>46</v>
      </c>
      <c r="Z41">
        <v>50</v>
      </c>
      <c r="AA41">
        <v>0.151926476</v>
      </c>
      <c r="AB41">
        <v>0.1920035806</v>
      </c>
      <c r="AC41">
        <v>0.21659700000000001</v>
      </c>
      <c r="AD41">
        <v>0.247415476</v>
      </c>
      <c r="AE41">
        <v>0.27055495099999999</v>
      </c>
      <c r="AF41">
        <v>0.28812804120000002</v>
      </c>
      <c r="AG41">
        <v>0.320143081</v>
      </c>
      <c r="AH41">
        <v>1.5177051260000001</v>
      </c>
      <c r="AI41">
        <v>1.9550160026000001</v>
      </c>
      <c r="AJ41">
        <v>2.1325211990000001</v>
      </c>
      <c r="AK41">
        <v>2.4489223610000002</v>
      </c>
      <c r="AL41">
        <v>2.654136244</v>
      </c>
      <c r="AM41">
        <v>2.8007505994000002</v>
      </c>
      <c r="AN41">
        <v>2.9266093789999998</v>
      </c>
      <c r="AO41">
        <v>20.396329739999999</v>
      </c>
      <c r="AP41">
        <v>25.056892768000001</v>
      </c>
      <c r="AQ41">
        <v>28.005958740000001</v>
      </c>
      <c r="AR41">
        <v>32.123464749999997</v>
      </c>
      <c r="AS41">
        <v>37.933136089999998</v>
      </c>
      <c r="AT41">
        <v>46.545424552</v>
      </c>
      <c r="AU41">
        <v>61.506370369999999</v>
      </c>
      <c r="AV41">
        <v>-2.2424952000000001E-2</v>
      </c>
      <c r="AW41">
        <v>2.0058777199999999E-2</v>
      </c>
      <c r="AX41">
        <v>5.7289316999999999E-2</v>
      </c>
      <c r="AY41">
        <v>9.8299098000000001E-2</v>
      </c>
      <c r="AZ41">
        <v>0.126774571</v>
      </c>
      <c r="BA41">
        <v>0.14979400840000001</v>
      </c>
      <c r="BB41">
        <v>0.174982262</v>
      </c>
      <c r="BC41">
        <v>4.6576000000000004</v>
      </c>
      <c r="BD41">
        <v>6.0765000000000002</v>
      </c>
      <c r="BE41">
        <v>6.4978999999999996</v>
      </c>
      <c r="BF41">
        <v>7.5686</v>
      </c>
      <c r="BG41">
        <v>8.1548999999999996</v>
      </c>
      <c r="BH41">
        <v>8.4480599999999999</v>
      </c>
      <c r="BI41">
        <v>8.7110000000000003</v>
      </c>
      <c r="BJ41">
        <v>7.3676000000000004</v>
      </c>
      <c r="BK41">
        <v>0</v>
      </c>
      <c r="BL41">
        <v>0</v>
      </c>
    </row>
    <row r="42" spans="1:64">
      <c r="A42" t="s">
        <v>990</v>
      </c>
      <c r="B42" t="s">
        <v>31</v>
      </c>
      <c r="C42" t="s">
        <v>991</v>
      </c>
      <c r="D42" t="s">
        <v>146</v>
      </c>
      <c r="E42">
        <v>154</v>
      </c>
      <c r="F42">
        <v>-5.7830000000000004</v>
      </c>
      <c r="G42">
        <v>2.5790000000000002</v>
      </c>
      <c r="H42">
        <v>3.319</v>
      </c>
      <c r="I42">
        <v>4.3</v>
      </c>
      <c r="J42">
        <v>5.2809999999999997</v>
      </c>
      <c r="K42">
        <v>6.5629999999999997</v>
      </c>
      <c r="L42">
        <v>10.243</v>
      </c>
      <c r="M42">
        <v>-5.3569000000000004</v>
      </c>
      <c r="N42">
        <v>-0.97465000000000002</v>
      </c>
      <c r="O42">
        <v>0.61322500000000002</v>
      </c>
      <c r="P42">
        <v>1.69275</v>
      </c>
      <c r="Q42">
        <v>3.6225749999999999</v>
      </c>
      <c r="R42">
        <v>4.5395500000000002</v>
      </c>
      <c r="S42">
        <v>10.6691</v>
      </c>
      <c r="T42">
        <v>18</v>
      </c>
      <c r="U42">
        <v>20</v>
      </c>
      <c r="V42">
        <v>29</v>
      </c>
      <c r="W42">
        <v>34</v>
      </c>
      <c r="X42">
        <v>38.25</v>
      </c>
      <c r="Y42">
        <v>42</v>
      </c>
      <c r="Z42">
        <v>52</v>
      </c>
      <c r="AA42">
        <v>0.142503712</v>
      </c>
      <c r="AB42">
        <v>0.18107735550000001</v>
      </c>
      <c r="AC42">
        <v>0.21449710129999999</v>
      </c>
      <c r="AD42">
        <v>0.25518663800000002</v>
      </c>
      <c r="AE42">
        <v>0.32368797129999999</v>
      </c>
      <c r="AF42">
        <v>0.49478667650000002</v>
      </c>
      <c r="AG42">
        <v>0.576054556</v>
      </c>
      <c r="AH42">
        <v>1.53953849</v>
      </c>
      <c r="AI42">
        <v>1.7234673439999999</v>
      </c>
      <c r="AJ42">
        <v>1.8931288795000001</v>
      </c>
      <c r="AK42">
        <v>2.1295546889999999</v>
      </c>
      <c r="AL42">
        <v>2.5348922515000001</v>
      </c>
      <c r="AM42">
        <v>2.9373865480000001</v>
      </c>
      <c r="AN42">
        <v>3.1919694179999998</v>
      </c>
      <c r="AO42">
        <v>-26.781319329999999</v>
      </c>
      <c r="AP42">
        <v>6.1218067960000004</v>
      </c>
      <c r="AQ42">
        <v>10.080332522999999</v>
      </c>
      <c r="AR42">
        <v>17.10006267</v>
      </c>
      <c r="AS42">
        <v>24.554689478</v>
      </c>
      <c r="AT42">
        <v>32.845332089999999</v>
      </c>
      <c r="AU42">
        <v>62.737630369999998</v>
      </c>
      <c r="AV42">
        <v>-6.7998853999999997E-2</v>
      </c>
      <c r="AW42">
        <v>7.4094992499999998E-2</v>
      </c>
      <c r="AX42">
        <v>0.13443651879999999</v>
      </c>
      <c r="AY42">
        <v>0.17870396350000001</v>
      </c>
      <c r="AZ42">
        <v>0.27761638999999999</v>
      </c>
      <c r="BA42">
        <v>0.39092854449999997</v>
      </c>
      <c r="BB42">
        <v>0.58250538699999999</v>
      </c>
      <c r="BC42">
        <v>4.0269000000000004</v>
      </c>
      <c r="BD42">
        <v>4.9097999999999997</v>
      </c>
      <c r="BE42">
        <v>5.4653499999999999</v>
      </c>
      <c r="BF42">
        <v>6.1871499999999999</v>
      </c>
      <c r="BG42">
        <v>6.9741</v>
      </c>
      <c r="BH42">
        <v>7.54575</v>
      </c>
      <c r="BI42">
        <v>9</v>
      </c>
      <c r="BJ42">
        <v>6.2565</v>
      </c>
      <c r="BK42">
        <v>55.84</v>
      </c>
      <c r="BL42">
        <v>3.9</v>
      </c>
    </row>
    <row r="43" spans="1:64">
      <c r="A43" t="s">
        <v>992</v>
      </c>
      <c r="B43" t="s">
        <v>77</v>
      </c>
      <c r="C43" t="s">
        <v>991</v>
      </c>
      <c r="D43" t="s">
        <v>146</v>
      </c>
      <c r="E43">
        <v>146</v>
      </c>
      <c r="F43">
        <v>0.16400000000000001</v>
      </c>
      <c r="G43">
        <v>3.0468000000000002</v>
      </c>
      <c r="H43">
        <v>3.5175000000000001</v>
      </c>
      <c r="I43">
        <v>4.0679999999999996</v>
      </c>
      <c r="J43">
        <v>4.7387499999999996</v>
      </c>
      <c r="K43">
        <v>5.2096999999999998</v>
      </c>
      <c r="L43">
        <v>9.4260000000000002</v>
      </c>
      <c r="M43">
        <v>7.5910000000000005E-2</v>
      </c>
      <c r="N43">
        <v>2.0294430000000001</v>
      </c>
      <c r="O43">
        <v>2.8544425000000002</v>
      </c>
      <c r="P43">
        <v>3.5978650000000001</v>
      </c>
      <c r="Q43">
        <v>4.2999574999999997</v>
      </c>
      <c r="R43">
        <v>4.8122959999999999</v>
      </c>
      <c r="S43">
        <v>6.5855300000000003</v>
      </c>
      <c r="T43">
        <v>14</v>
      </c>
      <c r="U43">
        <v>17</v>
      </c>
      <c r="V43">
        <v>18</v>
      </c>
      <c r="W43">
        <v>20</v>
      </c>
      <c r="X43">
        <v>23</v>
      </c>
      <c r="Y43">
        <v>26.3</v>
      </c>
      <c r="Z43">
        <v>36</v>
      </c>
      <c r="AA43">
        <v>0.27496343200000001</v>
      </c>
      <c r="AB43">
        <v>0.38681917220000001</v>
      </c>
      <c r="AC43">
        <v>0.45369755699999997</v>
      </c>
      <c r="AD43">
        <v>0.51496218900000001</v>
      </c>
      <c r="AE43">
        <v>0.59728877049999995</v>
      </c>
      <c r="AF43">
        <v>0.64525985900000005</v>
      </c>
      <c r="AG43">
        <v>0.711103335</v>
      </c>
      <c r="AH43">
        <v>2.2689255660000001</v>
      </c>
      <c r="AI43">
        <v>2.6201319576</v>
      </c>
      <c r="AJ43">
        <v>2.8836143763000002</v>
      </c>
      <c r="AK43">
        <v>3.14463062</v>
      </c>
      <c r="AL43">
        <v>3.3661124498000001</v>
      </c>
      <c r="AM43">
        <v>3.5357721230000001</v>
      </c>
      <c r="AN43">
        <v>3.846554174</v>
      </c>
      <c r="AO43">
        <v>0.38729182200000001</v>
      </c>
      <c r="AP43">
        <v>5.4180402474999996</v>
      </c>
      <c r="AQ43">
        <v>6.7459126577999999</v>
      </c>
      <c r="AR43">
        <v>7.8215110995000003</v>
      </c>
      <c r="AS43">
        <v>9.3511228307999996</v>
      </c>
      <c r="AT43">
        <v>11.045965687000001</v>
      </c>
      <c r="AU43">
        <v>25.731646250000001</v>
      </c>
      <c r="AV43">
        <v>0.114249897</v>
      </c>
      <c r="AW43">
        <v>0.24872422420000001</v>
      </c>
      <c r="AX43">
        <v>0.30305744550000002</v>
      </c>
      <c r="AY43">
        <v>0.35352736350000002</v>
      </c>
      <c r="AZ43">
        <v>0.40427025700000002</v>
      </c>
      <c r="BA43">
        <v>0.46161222239999999</v>
      </c>
      <c r="BB43">
        <v>0.61223200600000005</v>
      </c>
      <c r="BC43">
        <v>5.5770799999999996</v>
      </c>
      <c r="BD43">
        <v>6.4189080000000001</v>
      </c>
      <c r="BE43">
        <v>7.02921</v>
      </c>
      <c r="BF43">
        <v>7.8945749999999997</v>
      </c>
      <c r="BG43">
        <v>8.3435199999999998</v>
      </c>
      <c r="BH43">
        <v>8.6440629999999992</v>
      </c>
      <c r="BI43">
        <v>9.6259099999999993</v>
      </c>
      <c r="BJ43">
        <v>7.6954000000000002</v>
      </c>
      <c r="BK43">
        <v>85.62</v>
      </c>
      <c r="BL43">
        <v>17.809999999999999</v>
      </c>
    </row>
    <row r="44" spans="1:64">
      <c r="A44" t="s">
        <v>929</v>
      </c>
      <c r="B44" t="s">
        <v>81</v>
      </c>
      <c r="C44" t="s">
        <v>927</v>
      </c>
      <c r="D44" t="s">
        <v>928</v>
      </c>
      <c r="E44">
        <v>238</v>
      </c>
      <c r="F44">
        <v>0.53400000000000003</v>
      </c>
      <c r="G44">
        <v>2.5078999999999998</v>
      </c>
      <c r="H44">
        <v>3.0177499999999999</v>
      </c>
      <c r="I44">
        <v>3.8170000000000002</v>
      </c>
      <c r="J44">
        <v>4.3637499999999996</v>
      </c>
      <c r="K44">
        <v>4.8490000000000002</v>
      </c>
      <c r="L44">
        <v>11.851000000000001</v>
      </c>
      <c r="M44">
        <v>-7.4307800000000004</v>
      </c>
      <c r="N44">
        <v>2.4814029999999998</v>
      </c>
      <c r="O44">
        <v>3.3068624999999998</v>
      </c>
      <c r="P44">
        <v>4.2028999999999996</v>
      </c>
      <c r="Q44">
        <v>4.7612899999999998</v>
      </c>
      <c r="R44">
        <v>5.3577339999999998</v>
      </c>
      <c r="S44">
        <v>7.3440300000000001</v>
      </c>
      <c r="T44">
        <v>16</v>
      </c>
      <c r="U44">
        <v>21</v>
      </c>
      <c r="V44">
        <v>22</v>
      </c>
      <c r="W44">
        <v>23.5</v>
      </c>
      <c r="X44">
        <v>26</v>
      </c>
      <c r="Y44">
        <v>28</v>
      </c>
      <c r="Z44">
        <v>38</v>
      </c>
      <c r="AA44">
        <v>0.15936056300000001</v>
      </c>
      <c r="AB44">
        <v>0.36074101600000003</v>
      </c>
      <c r="AC44">
        <v>0.39529141800000001</v>
      </c>
      <c r="AD44">
        <v>0.45130657349999997</v>
      </c>
      <c r="AE44">
        <v>0.50630967149999995</v>
      </c>
      <c r="AF44">
        <v>0.53638662390000003</v>
      </c>
      <c r="AG44">
        <v>0.65759999999999996</v>
      </c>
      <c r="AH44">
        <v>1.484255976</v>
      </c>
      <c r="AI44">
        <v>2.5468510819999999</v>
      </c>
      <c r="AJ44">
        <v>2.7829649758000001</v>
      </c>
      <c r="AK44">
        <v>3.0037522459999999</v>
      </c>
      <c r="AL44">
        <v>3.2599130672999999</v>
      </c>
      <c r="AM44">
        <v>3.4280282884000002</v>
      </c>
      <c r="AN44">
        <v>3.9080691029999999</v>
      </c>
      <c r="AO44">
        <v>1.675256026</v>
      </c>
      <c r="AP44">
        <v>5.2952969856000003</v>
      </c>
      <c r="AQ44">
        <v>6.5848228132999997</v>
      </c>
      <c r="AR44">
        <v>8.0469667759999997</v>
      </c>
      <c r="AS44">
        <v>10.062008333</v>
      </c>
      <c r="AT44">
        <v>12.18690071</v>
      </c>
      <c r="AU44">
        <v>74.365952059999998</v>
      </c>
      <c r="AV44">
        <v>-0.156899174</v>
      </c>
      <c r="AW44">
        <v>0.2463287451</v>
      </c>
      <c r="AX44">
        <v>0.29588611399999998</v>
      </c>
      <c r="AY44">
        <v>0.35278724099999997</v>
      </c>
      <c r="AZ44">
        <v>0.40399297080000002</v>
      </c>
      <c r="BA44">
        <v>0.43568126499999998</v>
      </c>
      <c r="BB44">
        <v>0.58385549999999997</v>
      </c>
      <c r="BC44">
        <v>4.1191899999999997</v>
      </c>
      <c r="BD44">
        <v>6.5220200000000004</v>
      </c>
      <c r="BE44">
        <v>7.2076099999999999</v>
      </c>
      <c r="BF44">
        <v>7.8239099999999997</v>
      </c>
      <c r="BG44">
        <v>8.4117599999999992</v>
      </c>
      <c r="BH44">
        <v>8.7962919999999993</v>
      </c>
      <c r="BI44">
        <v>9.6989699999999992</v>
      </c>
      <c r="BJ44">
        <v>7.7430000000000003</v>
      </c>
      <c r="BK44">
        <v>92.44</v>
      </c>
      <c r="BL44">
        <v>28.99</v>
      </c>
    </row>
    <row r="45" spans="1:64">
      <c r="A45" t="s">
        <v>930</v>
      </c>
      <c r="B45" t="s">
        <v>31</v>
      </c>
      <c r="C45" t="s">
        <v>927</v>
      </c>
      <c r="D45" t="s">
        <v>928</v>
      </c>
      <c r="E45">
        <v>619</v>
      </c>
      <c r="F45">
        <v>-0.66600000000000004</v>
      </c>
      <c r="G45">
        <v>2.5819999999999999</v>
      </c>
      <c r="H45">
        <v>3.387</v>
      </c>
      <c r="I45">
        <v>4.37</v>
      </c>
      <c r="J45">
        <v>5.2409999999999997</v>
      </c>
      <c r="K45">
        <v>6.601</v>
      </c>
      <c r="L45">
        <v>9.0090000000000003</v>
      </c>
      <c r="M45">
        <v>-3.4939</v>
      </c>
      <c r="N45">
        <v>-0.53010000000000002</v>
      </c>
      <c r="O45">
        <v>0.89500000000000002</v>
      </c>
      <c r="P45">
        <v>2.3908999999999998</v>
      </c>
      <c r="Q45">
        <v>3.6778</v>
      </c>
      <c r="R45">
        <v>4.7702999999999998</v>
      </c>
      <c r="S45">
        <v>7.2329999999999997</v>
      </c>
      <c r="T45">
        <v>12</v>
      </c>
      <c r="U45">
        <v>18</v>
      </c>
      <c r="V45">
        <v>20</v>
      </c>
      <c r="W45">
        <v>22</v>
      </c>
      <c r="X45">
        <v>28</v>
      </c>
      <c r="Y45">
        <v>33</v>
      </c>
      <c r="Z45">
        <v>47</v>
      </c>
      <c r="AA45">
        <v>0.14774854300000001</v>
      </c>
      <c r="AB45">
        <v>0.25344558099999998</v>
      </c>
      <c r="AC45">
        <v>0.31750831600000001</v>
      </c>
      <c r="AD45">
        <v>0.40416191299999998</v>
      </c>
      <c r="AE45">
        <v>0.47450572699999999</v>
      </c>
      <c r="AF45">
        <v>0.53815211799999996</v>
      </c>
      <c r="AG45">
        <v>0.80815158300000001</v>
      </c>
      <c r="AH45">
        <v>1.3923582240000001</v>
      </c>
      <c r="AI45">
        <v>2.0044420079999998</v>
      </c>
      <c r="AJ45">
        <v>2.2276791139999998</v>
      </c>
      <c r="AK45">
        <v>2.6029269159999999</v>
      </c>
      <c r="AL45">
        <v>2.9138944169999998</v>
      </c>
      <c r="AM45">
        <v>3.1387556139999999</v>
      </c>
      <c r="AN45">
        <v>4.0063920059999996</v>
      </c>
      <c r="AO45">
        <v>-1.5667618560000001</v>
      </c>
      <c r="AP45">
        <v>5.4577315630000003</v>
      </c>
      <c r="AQ45">
        <v>7.5154953019999997</v>
      </c>
      <c r="AR45">
        <v>10.54828305</v>
      </c>
      <c r="AS45">
        <v>15.055254529999999</v>
      </c>
      <c r="AT45">
        <v>22.037405270000001</v>
      </c>
      <c r="AU45">
        <v>48.701808470000003</v>
      </c>
      <c r="AV45">
        <v>-0.14679975000000001</v>
      </c>
      <c r="AW45">
        <v>8.2592071000000003E-2</v>
      </c>
      <c r="AX45">
        <v>0.161918333</v>
      </c>
      <c r="AY45">
        <v>0.24916450000000001</v>
      </c>
      <c r="AZ45">
        <v>0.33560896299999998</v>
      </c>
      <c r="BA45">
        <v>0.42204604499999998</v>
      </c>
      <c r="BB45">
        <v>0.66841874999999995</v>
      </c>
      <c r="BC45">
        <v>4.0876000000000001</v>
      </c>
      <c r="BD45">
        <v>5.1853999999999996</v>
      </c>
      <c r="BE45">
        <v>5.9943999999999997</v>
      </c>
      <c r="BF45">
        <v>6.6654999999999998</v>
      </c>
      <c r="BG45">
        <v>7.3941999999999997</v>
      </c>
      <c r="BH45">
        <v>7.7984</v>
      </c>
      <c r="BI45">
        <v>10.5229</v>
      </c>
      <c r="BJ45">
        <v>6.6383999999999999</v>
      </c>
      <c r="BK45">
        <v>69.14</v>
      </c>
      <c r="BL45">
        <v>9.85</v>
      </c>
    </row>
    <row r="46" spans="1:64">
      <c r="A46" t="s">
        <v>926</v>
      </c>
      <c r="B46" t="s">
        <v>77</v>
      </c>
      <c r="C46" t="s">
        <v>927</v>
      </c>
      <c r="D46" t="s">
        <v>928</v>
      </c>
      <c r="E46">
        <v>562</v>
      </c>
      <c r="F46">
        <v>-0.84299999999999997</v>
      </c>
      <c r="G46">
        <v>2.4986000000000002</v>
      </c>
      <c r="H46">
        <v>3.2097500000000001</v>
      </c>
      <c r="I46">
        <v>4.0359999999999996</v>
      </c>
      <c r="J46">
        <v>5.4390000000000001</v>
      </c>
      <c r="K46">
        <v>6.6576000000000004</v>
      </c>
      <c r="L46">
        <v>9.391</v>
      </c>
      <c r="M46">
        <v>-3.1571199999999999</v>
      </c>
      <c r="N46">
        <v>-0.46779900000000002</v>
      </c>
      <c r="O46">
        <v>1.3146975000000001</v>
      </c>
      <c r="P46">
        <v>3.3048250000000001</v>
      </c>
      <c r="Q46">
        <v>4.50258</v>
      </c>
      <c r="R46">
        <v>5.3276459999999997</v>
      </c>
      <c r="S46">
        <v>8.3129100000000005</v>
      </c>
      <c r="T46">
        <v>16</v>
      </c>
      <c r="U46">
        <v>20</v>
      </c>
      <c r="V46">
        <v>22</v>
      </c>
      <c r="W46">
        <v>25</v>
      </c>
      <c r="X46">
        <v>29</v>
      </c>
      <c r="Y46">
        <v>33</v>
      </c>
      <c r="Z46">
        <v>68</v>
      </c>
      <c r="AA46">
        <v>0.150468712</v>
      </c>
      <c r="AB46">
        <v>0.25020561720000001</v>
      </c>
      <c r="AC46">
        <v>0.31071164449999999</v>
      </c>
      <c r="AD46">
        <v>0.39609483449999999</v>
      </c>
      <c r="AE46">
        <v>0.4642735818</v>
      </c>
      <c r="AF46">
        <v>0.5153575306</v>
      </c>
      <c r="AG46">
        <v>0.65231728</v>
      </c>
      <c r="AH46">
        <v>1.7973322410000001</v>
      </c>
      <c r="AI46">
        <v>2.1093025776999998</v>
      </c>
      <c r="AJ46">
        <v>2.3275827740000001</v>
      </c>
      <c r="AK46">
        <v>2.75372146</v>
      </c>
      <c r="AL46">
        <v>3.0346501383</v>
      </c>
      <c r="AM46">
        <v>3.2316782005000002</v>
      </c>
      <c r="AN46">
        <v>3.8766742810000001</v>
      </c>
      <c r="AO46">
        <v>-2.0419503560000001</v>
      </c>
      <c r="AP46">
        <v>5.2921518823999998</v>
      </c>
      <c r="AQ46">
        <v>7.1999378102999998</v>
      </c>
      <c r="AR46">
        <v>10.042344930000001</v>
      </c>
      <c r="AS46">
        <v>15.865676029999999</v>
      </c>
      <c r="AT46">
        <v>25.16681646</v>
      </c>
      <c r="AU46">
        <v>52.848272969999996</v>
      </c>
      <c r="AV46">
        <v>-2.8524335000000001E-2</v>
      </c>
      <c r="AW46">
        <v>8.93531573E-2</v>
      </c>
      <c r="AX46">
        <v>0.17542922399999999</v>
      </c>
      <c r="AY46">
        <v>0.28774233849999997</v>
      </c>
      <c r="AZ46">
        <v>0.36425223979999999</v>
      </c>
      <c r="BA46">
        <v>0.44265429080000002</v>
      </c>
      <c r="BB46">
        <v>0.598019513</v>
      </c>
      <c r="BC46">
        <v>5.0540900000000004</v>
      </c>
      <c r="BD46">
        <v>5.8171340000000002</v>
      </c>
      <c r="BE46">
        <v>6.2296975000000003</v>
      </c>
      <c r="BF46">
        <v>7.2328599999999996</v>
      </c>
      <c r="BG46">
        <v>7.9586100000000002</v>
      </c>
      <c r="BH46">
        <v>8.3979400000000002</v>
      </c>
      <c r="BI46">
        <v>9.6338000000000008</v>
      </c>
      <c r="BJ46">
        <v>7.1627999999999998</v>
      </c>
      <c r="BK46">
        <v>70.819999999999993</v>
      </c>
      <c r="BL46">
        <v>17.62</v>
      </c>
    </row>
    <row r="47" spans="1:64">
      <c r="A47" t="s">
        <v>842</v>
      </c>
      <c r="B47" t="s">
        <v>31</v>
      </c>
      <c r="C47" t="s">
        <v>843</v>
      </c>
      <c r="D47" t="s">
        <v>29</v>
      </c>
      <c r="E47">
        <v>305</v>
      </c>
      <c r="F47">
        <v>0.40500000000000003</v>
      </c>
      <c r="G47">
        <v>2.3856000000000002</v>
      </c>
      <c r="H47">
        <v>3.1865000000000001</v>
      </c>
      <c r="I47">
        <v>3.9289999999999998</v>
      </c>
      <c r="J47">
        <v>4.5960000000000001</v>
      </c>
      <c r="K47">
        <v>5.3722000000000003</v>
      </c>
      <c r="L47">
        <v>6.81</v>
      </c>
      <c r="M47">
        <v>-1.1893</v>
      </c>
      <c r="N47">
        <v>0.86939999999999995</v>
      </c>
      <c r="O47">
        <v>1.64225</v>
      </c>
      <c r="P47">
        <v>2.6760999999999999</v>
      </c>
      <c r="Q47">
        <v>3.7256</v>
      </c>
      <c r="R47">
        <v>4.8849600000000004</v>
      </c>
      <c r="S47">
        <v>6.7858999999999998</v>
      </c>
      <c r="T47">
        <v>14</v>
      </c>
      <c r="U47">
        <v>22</v>
      </c>
      <c r="V47">
        <v>28</v>
      </c>
      <c r="W47">
        <v>31</v>
      </c>
      <c r="X47">
        <v>36</v>
      </c>
      <c r="Y47">
        <v>41</v>
      </c>
      <c r="Z47">
        <v>45</v>
      </c>
      <c r="AA47">
        <v>0.15679454300000001</v>
      </c>
      <c r="AB47">
        <v>0.210932748</v>
      </c>
      <c r="AC47">
        <v>0.24105546450000001</v>
      </c>
      <c r="AD47">
        <v>0.29252240000000002</v>
      </c>
      <c r="AE47">
        <v>0.34402298349999999</v>
      </c>
      <c r="AF47">
        <v>0.39366950000000001</v>
      </c>
      <c r="AG47">
        <v>0.59115499999999999</v>
      </c>
      <c r="AH47">
        <v>1.378662641</v>
      </c>
      <c r="AI47">
        <v>1.7902230684</v>
      </c>
      <c r="AJ47">
        <v>2.0591199874999999</v>
      </c>
      <c r="AK47">
        <v>2.3483802059999999</v>
      </c>
      <c r="AL47">
        <v>2.7223952484999998</v>
      </c>
      <c r="AM47">
        <v>2.9370720603999998</v>
      </c>
      <c r="AN47">
        <v>3.5110231779999999</v>
      </c>
      <c r="AO47">
        <v>1.7702125019999999</v>
      </c>
      <c r="AP47">
        <v>6.8401194839999997</v>
      </c>
      <c r="AQ47">
        <v>9.6548520789999994</v>
      </c>
      <c r="AR47">
        <v>13.11193349</v>
      </c>
      <c r="AS47">
        <v>17.743069694999999</v>
      </c>
      <c r="AT47">
        <v>21.623615898000001</v>
      </c>
      <c r="AU47">
        <v>31.270814590000001</v>
      </c>
      <c r="AV47">
        <v>6.0083093999999997E-2</v>
      </c>
      <c r="AW47">
        <v>0.14283181440000001</v>
      </c>
      <c r="AX47">
        <v>0.18227738299999999</v>
      </c>
      <c r="AY47">
        <v>0.228329684</v>
      </c>
      <c r="AZ47">
        <v>0.28135090400000001</v>
      </c>
      <c r="BA47">
        <v>0.3423011292</v>
      </c>
      <c r="BB47">
        <v>0.58219627799999996</v>
      </c>
      <c r="BC47">
        <v>4</v>
      </c>
      <c r="BD47">
        <v>5.0079200000000004</v>
      </c>
      <c r="BE47">
        <v>5.5380000000000003</v>
      </c>
      <c r="BF47">
        <v>6.6021000000000001</v>
      </c>
      <c r="BG47">
        <v>7.5768000000000004</v>
      </c>
      <c r="BH47">
        <v>8.3010000000000002</v>
      </c>
      <c r="BI47">
        <v>9.3261000000000003</v>
      </c>
      <c r="BJ47">
        <v>6.6210000000000004</v>
      </c>
      <c r="BK47">
        <v>69.180000000000007</v>
      </c>
      <c r="BL47">
        <v>1.31</v>
      </c>
    </row>
    <row r="48" spans="1:64">
      <c r="A48" t="s">
        <v>844</v>
      </c>
      <c r="B48" t="s">
        <v>31</v>
      </c>
      <c r="C48" t="s">
        <v>845</v>
      </c>
      <c r="D48" t="s">
        <v>29</v>
      </c>
      <c r="E48">
        <v>110</v>
      </c>
      <c r="F48">
        <v>-3.8959999999999999</v>
      </c>
      <c r="G48">
        <v>2.6745000000000001</v>
      </c>
      <c r="H48">
        <v>3.1619999999999999</v>
      </c>
      <c r="I48">
        <v>3.8224999999999998</v>
      </c>
      <c r="J48">
        <v>4.5432499999999996</v>
      </c>
      <c r="K48">
        <v>5.3552</v>
      </c>
      <c r="L48">
        <v>6.81</v>
      </c>
      <c r="M48">
        <v>0.16600000000000001</v>
      </c>
      <c r="N48">
        <v>1.2841199999999999</v>
      </c>
      <c r="O48">
        <v>2.2675999999999998</v>
      </c>
      <c r="P48">
        <v>3.44095</v>
      </c>
      <c r="Q48">
        <v>4.1864749999999997</v>
      </c>
      <c r="R48">
        <v>4.9461199999999996</v>
      </c>
      <c r="S48">
        <v>11.0967</v>
      </c>
      <c r="T48">
        <v>21</v>
      </c>
      <c r="U48">
        <v>25</v>
      </c>
      <c r="V48">
        <v>29</v>
      </c>
      <c r="W48">
        <v>34.5</v>
      </c>
      <c r="X48">
        <v>40</v>
      </c>
      <c r="Y48">
        <v>42</v>
      </c>
      <c r="Z48">
        <v>45</v>
      </c>
      <c r="AA48">
        <v>0.18127590900000001</v>
      </c>
      <c r="AB48">
        <v>0.23012185730000001</v>
      </c>
      <c r="AC48">
        <v>0.25079644080000002</v>
      </c>
      <c r="AD48">
        <v>0.29027086299999999</v>
      </c>
      <c r="AE48">
        <v>0.33241293599999999</v>
      </c>
      <c r="AF48">
        <v>0.35210899550000002</v>
      </c>
      <c r="AG48">
        <v>0.43739884600000001</v>
      </c>
      <c r="AH48">
        <v>1.529604958</v>
      </c>
      <c r="AI48">
        <v>2.0187067334000002</v>
      </c>
      <c r="AJ48">
        <v>2.3099193895000001</v>
      </c>
      <c r="AK48">
        <v>2.5403012855</v>
      </c>
      <c r="AL48">
        <v>2.7245529770000001</v>
      </c>
      <c r="AM48">
        <v>2.9266408932000001</v>
      </c>
      <c r="AN48">
        <v>3.1925232280000002</v>
      </c>
      <c r="AO48">
        <v>-11.453063309999999</v>
      </c>
      <c r="AP48">
        <v>8.5066498955000007</v>
      </c>
      <c r="AQ48">
        <v>10.147867185000001</v>
      </c>
      <c r="AR48">
        <v>13.125839825</v>
      </c>
      <c r="AS48">
        <v>16.855154602999999</v>
      </c>
      <c r="AT48">
        <v>20.411324103999998</v>
      </c>
      <c r="AU48">
        <v>27.853721830000001</v>
      </c>
      <c r="AV48">
        <v>0.1200968</v>
      </c>
      <c r="AW48">
        <v>0.16178664279999999</v>
      </c>
      <c r="AX48">
        <v>0.20961343730000001</v>
      </c>
      <c r="AY48">
        <v>0.24498347649999999</v>
      </c>
      <c r="AZ48">
        <v>0.28487780200000001</v>
      </c>
      <c r="BA48">
        <v>0.3219885394</v>
      </c>
      <c r="BB48">
        <v>0.63522341400000004</v>
      </c>
      <c r="BC48">
        <v>4.3372000000000002</v>
      </c>
      <c r="BD48">
        <v>5.1289800000000003</v>
      </c>
      <c r="BE48">
        <v>6.7032999999999996</v>
      </c>
      <c r="BF48">
        <v>7.2967000000000004</v>
      </c>
      <c r="BG48">
        <v>8.0968999999999998</v>
      </c>
      <c r="BH48">
        <v>8.6623099999999997</v>
      </c>
      <c r="BI48">
        <v>9.4672000000000001</v>
      </c>
      <c r="BJ48">
        <v>7.1966999999999999</v>
      </c>
      <c r="BK48">
        <v>60</v>
      </c>
      <c r="BL48">
        <v>0</v>
      </c>
    </row>
    <row r="49" spans="1:64">
      <c r="A49" t="s">
        <v>677</v>
      </c>
      <c r="B49" t="s">
        <v>31</v>
      </c>
      <c r="C49" t="s">
        <v>678</v>
      </c>
      <c r="D49" t="s">
        <v>676</v>
      </c>
      <c r="E49">
        <v>119</v>
      </c>
      <c r="F49">
        <v>2.3919999999999999</v>
      </c>
      <c r="G49">
        <v>3.7690000000000001</v>
      </c>
      <c r="H49">
        <v>4.6280000000000001</v>
      </c>
      <c r="I49">
        <v>5.3869999999999996</v>
      </c>
      <c r="J49">
        <v>6.0659999999999998</v>
      </c>
      <c r="K49">
        <v>6.5819999999999999</v>
      </c>
      <c r="L49">
        <v>7.718</v>
      </c>
      <c r="M49">
        <v>-1.0085</v>
      </c>
      <c r="N49">
        <v>8.3500000000000005E-2</v>
      </c>
      <c r="O49">
        <v>0.90100000000000002</v>
      </c>
      <c r="P49">
        <v>1.7246999999999999</v>
      </c>
      <c r="Q49">
        <v>2.5739000000000001</v>
      </c>
      <c r="R49">
        <v>3.5209000000000001</v>
      </c>
      <c r="S49">
        <v>4.8746</v>
      </c>
      <c r="T49">
        <v>27</v>
      </c>
      <c r="U49">
        <v>30</v>
      </c>
      <c r="V49">
        <v>33</v>
      </c>
      <c r="W49">
        <v>35</v>
      </c>
      <c r="X49">
        <v>39</v>
      </c>
      <c r="Y49">
        <v>43</v>
      </c>
      <c r="Z49">
        <v>47</v>
      </c>
      <c r="AA49">
        <v>0.17337525600000001</v>
      </c>
      <c r="AB49">
        <v>0.22044002600000001</v>
      </c>
      <c r="AC49">
        <v>0.23815166700000001</v>
      </c>
      <c r="AD49">
        <v>0.266018953</v>
      </c>
      <c r="AE49">
        <v>0.30631991200000003</v>
      </c>
      <c r="AF49">
        <v>0.32492485700000001</v>
      </c>
      <c r="AG49">
        <v>0.41701332099999999</v>
      </c>
      <c r="AH49">
        <v>1.6444163039999999</v>
      </c>
      <c r="AI49">
        <v>1.9881324419999999</v>
      </c>
      <c r="AJ49">
        <v>2.2245938170000001</v>
      </c>
      <c r="AK49">
        <v>2.4756804130000001</v>
      </c>
      <c r="AL49">
        <v>2.619004924</v>
      </c>
      <c r="AM49">
        <v>2.7774503990000001</v>
      </c>
      <c r="AN49">
        <v>3.167742939</v>
      </c>
      <c r="AO49">
        <v>9.7804186519999998</v>
      </c>
      <c r="AP49">
        <v>14.59818411</v>
      </c>
      <c r="AQ49">
        <v>16.568744209999998</v>
      </c>
      <c r="AR49">
        <v>19.126555230000001</v>
      </c>
      <c r="AS49">
        <v>22.907514599999999</v>
      </c>
      <c r="AT49">
        <v>25.585103400000001</v>
      </c>
      <c r="AU49">
        <v>32.092123559999997</v>
      </c>
      <c r="AV49">
        <v>7.3658242999999998E-2</v>
      </c>
      <c r="AW49">
        <v>0.114364559</v>
      </c>
      <c r="AX49">
        <v>0.14448771799999999</v>
      </c>
      <c r="AY49">
        <v>0.182586105</v>
      </c>
      <c r="AZ49">
        <v>0.21174979999999999</v>
      </c>
      <c r="BA49">
        <v>0.237937711</v>
      </c>
      <c r="BB49">
        <v>0.29316580599999997</v>
      </c>
      <c r="BC49">
        <v>4.9355000000000002</v>
      </c>
      <c r="BD49">
        <v>5.7595000000000001</v>
      </c>
      <c r="BE49">
        <v>6.4684999999999997</v>
      </c>
      <c r="BF49">
        <v>7.3010000000000002</v>
      </c>
      <c r="BG49">
        <v>7.6989999999999998</v>
      </c>
      <c r="BH49">
        <v>8.0457999999999998</v>
      </c>
      <c r="BI49">
        <v>8.6989999999999998</v>
      </c>
      <c r="BJ49">
        <v>7.09</v>
      </c>
      <c r="BK49">
        <v>18.489999999999998</v>
      </c>
      <c r="BL49">
        <v>0</v>
      </c>
    </row>
    <row r="50" spans="1:64">
      <c r="A50" t="s">
        <v>679</v>
      </c>
      <c r="B50" t="s">
        <v>77</v>
      </c>
      <c r="C50" t="s">
        <v>678</v>
      </c>
      <c r="D50" t="s">
        <v>676</v>
      </c>
      <c r="E50">
        <v>322</v>
      </c>
      <c r="F50">
        <v>-1.875</v>
      </c>
      <c r="G50">
        <v>2.641</v>
      </c>
      <c r="H50">
        <v>3.5634999999999999</v>
      </c>
      <c r="I50">
        <v>4.6025</v>
      </c>
      <c r="J50">
        <v>5.758</v>
      </c>
      <c r="K50">
        <v>6.5469999999999997</v>
      </c>
      <c r="L50">
        <v>9.077</v>
      </c>
      <c r="M50">
        <v>-2.1223200000000002</v>
      </c>
      <c r="N50">
        <v>9.0873999999999996E-2</v>
      </c>
      <c r="O50">
        <v>1.176315</v>
      </c>
      <c r="P50">
        <v>2.2589999999999999</v>
      </c>
      <c r="Q50">
        <v>3.4186125000000001</v>
      </c>
      <c r="R50">
        <v>4.5521089999999997</v>
      </c>
      <c r="S50">
        <v>9.87791</v>
      </c>
      <c r="T50">
        <v>25</v>
      </c>
      <c r="U50">
        <v>27.3</v>
      </c>
      <c r="V50">
        <v>30</v>
      </c>
      <c r="W50">
        <v>35</v>
      </c>
      <c r="X50">
        <v>39</v>
      </c>
      <c r="Y50">
        <v>42</v>
      </c>
      <c r="Z50">
        <v>70</v>
      </c>
      <c r="AA50">
        <v>0.13023120699999999</v>
      </c>
      <c r="AB50">
        <v>0.19164725860000001</v>
      </c>
      <c r="AC50">
        <v>0.22251075779999999</v>
      </c>
      <c r="AD50">
        <v>0.26801823749999998</v>
      </c>
      <c r="AE50">
        <v>0.31695695880000002</v>
      </c>
      <c r="AF50">
        <v>0.36825960190000001</v>
      </c>
      <c r="AG50">
        <v>0.542785042</v>
      </c>
      <c r="AH50">
        <v>1.4739450629999999</v>
      </c>
      <c r="AI50">
        <v>1.8448688847000001</v>
      </c>
      <c r="AJ50">
        <v>2.0611553093000001</v>
      </c>
      <c r="AK50">
        <v>2.3855979779999998</v>
      </c>
      <c r="AL50">
        <v>2.6606975560000001</v>
      </c>
      <c r="AM50">
        <v>3.0136728560999999</v>
      </c>
      <c r="AN50">
        <v>3.876043546</v>
      </c>
      <c r="AO50">
        <v>-14.39747077</v>
      </c>
      <c r="AP50">
        <v>9.0151110690999996</v>
      </c>
      <c r="AQ50">
        <v>12.51958555</v>
      </c>
      <c r="AR50">
        <v>16.552465940000001</v>
      </c>
      <c r="AS50">
        <v>21.790818517999998</v>
      </c>
      <c r="AT50">
        <v>26.727107739000001</v>
      </c>
      <c r="AU50">
        <v>38.334976570000002</v>
      </c>
      <c r="AV50">
        <v>3.1519878000000001E-2</v>
      </c>
      <c r="AW50">
        <v>0.114190078</v>
      </c>
      <c r="AX50">
        <v>0.155413304</v>
      </c>
      <c r="AY50">
        <v>0.20074189349999999</v>
      </c>
      <c r="AZ50">
        <v>0.24636664829999999</v>
      </c>
      <c r="BA50">
        <v>0.29532802260000002</v>
      </c>
      <c r="BB50">
        <v>0.39790451599999999</v>
      </c>
      <c r="BC50">
        <v>4.2076099999999999</v>
      </c>
      <c r="BD50">
        <v>5.3837250000000001</v>
      </c>
      <c r="BE50">
        <v>6.1251924999999998</v>
      </c>
      <c r="BF50">
        <v>6.89</v>
      </c>
      <c r="BG50">
        <v>7.6222325</v>
      </c>
      <c r="BH50">
        <v>8.7426849999999998</v>
      </c>
      <c r="BI50">
        <v>10.301030000000001</v>
      </c>
      <c r="BJ50">
        <v>6.9448999999999996</v>
      </c>
      <c r="BK50">
        <v>35.4</v>
      </c>
      <c r="BL50">
        <v>0.93</v>
      </c>
    </row>
    <row r="51" spans="1:64">
      <c r="A51" t="s">
        <v>682</v>
      </c>
      <c r="B51" t="s">
        <v>31</v>
      </c>
      <c r="C51" t="s">
        <v>681</v>
      </c>
      <c r="D51" t="s">
        <v>676</v>
      </c>
      <c r="E51">
        <v>181</v>
      </c>
      <c r="F51">
        <v>2.3919999999999999</v>
      </c>
      <c r="G51">
        <v>3.9868000000000001</v>
      </c>
      <c r="H51">
        <v>4.7435</v>
      </c>
      <c r="I51">
        <v>5.5350000000000001</v>
      </c>
      <c r="J51">
        <v>6.0644999999999998</v>
      </c>
      <c r="K51">
        <v>6.6516000000000002</v>
      </c>
      <c r="L51">
        <v>8.0980000000000008</v>
      </c>
      <c r="M51">
        <v>-0.65210000000000001</v>
      </c>
      <c r="N51">
        <v>0.58028000000000002</v>
      </c>
      <c r="O51">
        <v>1.3548500000000001</v>
      </c>
      <c r="P51">
        <v>2.1688000000000001</v>
      </c>
      <c r="Q51">
        <v>2.9277500000000001</v>
      </c>
      <c r="R51">
        <v>3.4264999999999999</v>
      </c>
      <c r="S51">
        <v>5.2968000000000002</v>
      </c>
      <c r="T51">
        <v>20</v>
      </c>
      <c r="U51">
        <v>26</v>
      </c>
      <c r="V51">
        <v>32</v>
      </c>
      <c r="W51">
        <v>36</v>
      </c>
      <c r="X51">
        <v>41</v>
      </c>
      <c r="Y51">
        <v>45</v>
      </c>
      <c r="Z51">
        <v>51</v>
      </c>
      <c r="AA51">
        <v>0.19943376700000001</v>
      </c>
      <c r="AB51">
        <v>0.22932118600000001</v>
      </c>
      <c r="AC51">
        <v>0.24800710400000001</v>
      </c>
      <c r="AD51">
        <v>0.27949851399999998</v>
      </c>
      <c r="AE51">
        <v>0.32690721099999998</v>
      </c>
      <c r="AF51">
        <v>0.39090095819999998</v>
      </c>
      <c r="AG51">
        <v>0.52229381799999997</v>
      </c>
      <c r="AH51">
        <v>1.7218280880000001</v>
      </c>
      <c r="AI51">
        <v>2.210571464</v>
      </c>
      <c r="AJ51">
        <v>2.3485887205</v>
      </c>
      <c r="AK51">
        <v>2.5424440540000002</v>
      </c>
      <c r="AL51">
        <v>2.7563574800000001</v>
      </c>
      <c r="AM51">
        <v>3.0186580792000002</v>
      </c>
      <c r="AN51">
        <v>3.3381553670000002</v>
      </c>
      <c r="AO51">
        <v>6.2379338889999998</v>
      </c>
      <c r="AP51">
        <v>12.424935118000001</v>
      </c>
      <c r="AQ51">
        <v>15.471387014999999</v>
      </c>
      <c r="AR51">
        <v>18.368616729999999</v>
      </c>
      <c r="AS51">
        <v>22.778405339999999</v>
      </c>
      <c r="AT51">
        <v>26.077108641999999</v>
      </c>
      <c r="AU51">
        <v>34.739034570000001</v>
      </c>
      <c r="AV51">
        <v>8.2181386999999995E-2</v>
      </c>
      <c r="AW51">
        <v>0.13102846439999999</v>
      </c>
      <c r="AX51">
        <v>0.1570159965</v>
      </c>
      <c r="AY51">
        <v>0.193313025</v>
      </c>
      <c r="AZ51">
        <v>0.22671707499999999</v>
      </c>
      <c r="BA51">
        <v>0.25749866640000002</v>
      </c>
      <c r="BB51">
        <v>0.37834927299999999</v>
      </c>
      <c r="BC51">
        <v>4.8239000000000001</v>
      </c>
      <c r="BD51">
        <v>6.3104199999999997</v>
      </c>
      <c r="BE51">
        <v>6.8388999999999998</v>
      </c>
      <c r="BF51">
        <v>7.5376000000000003</v>
      </c>
      <c r="BG51">
        <v>8.0681999999999992</v>
      </c>
      <c r="BH51">
        <v>8.6592400000000005</v>
      </c>
      <c r="BI51">
        <v>9.6989999999999998</v>
      </c>
      <c r="BJ51">
        <v>7.4832999999999998</v>
      </c>
      <c r="BK51">
        <v>19.89</v>
      </c>
      <c r="BL51">
        <v>0</v>
      </c>
    </row>
    <row r="52" spans="1:64">
      <c r="A52" t="s">
        <v>680</v>
      </c>
      <c r="B52" t="s">
        <v>77</v>
      </c>
      <c r="C52" t="s">
        <v>681</v>
      </c>
      <c r="D52" t="s">
        <v>676</v>
      </c>
      <c r="E52">
        <v>196</v>
      </c>
      <c r="F52">
        <v>-1.875</v>
      </c>
      <c r="G52">
        <v>3.0560999999999998</v>
      </c>
      <c r="H52">
        <v>3.91025</v>
      </c>
      <c r="I52">
        <v>5.1544999999999996</v>
      </c>
      <c r="J52">
        <v>6.0759999999999996</v>
      </c>
      <c r="K52">
        <v>6.7339000000000002</v>
      </c>
      <c r="L52">
        <v>9.077</v>
      </c>
      <c r="M52">
        <v>-3.1963400000000002</v>
      </c>
      <c r="N52">
        <v>-0.76813100000000001</v>
      </c>
      <c r="O52">
        <v>0.1380575</v>
      </c>
      <c r="P52">
        <v>2.1360000000000001</v>
      </c>
      <c r="Q52">
        <v>3.4007999999999998</v>
      </c>
      <c r="R52">
        <v>4.4714609999999997</v>
      </c>
      <c r="S52">
        <v>9.2192799999999995</v>
      </c>
      <c r="T52">
        <v>25</v>
      </c>
      <c r="U52">
        <v>28</v>
      </c>
      <c r="V52">
        <v>30.25</v>
      </c>
      <c r="W52">
        <v>37</v>
      </c>
      <c r="X52">
        <v>40</v>
      </c>
      <c r="Y52">
        <v>42</v>
      </c>
      <c r="Z52">
        <v>70</v>
      </c>
      <c r="AA52">
        <v>0.108327886</v>
      </c>
      <c r="AB52">
        <v>0.19598356719999999</v>
      </c>
      <c r="AC52">
        <v>0.24798135230000001</v>
      </c>
      <c r="AD52">
        <v>0.27589235600000001</v>
      </c>
      <c r="AE52">
        <v>0.29885560579999998</v>
      </c>
      <c r="AF52">
        <v>0.32081130629999999</v>
      </c>
      <c r="AG52">
        <v>0.40100456600000001</v>
      </c>
      <c r="AH52">
        <v>1.473132638</v>
      </c>
      <c r="AI52">
        <v>1.7821752420999999</v>
      </c>
      <c r="AJ52">
        <v>2.1015647842999998</v>
      </c>
      <c r="AK52">
        <v>2.4694630045000001</v>
      </c>
      <c r="AL52">
        <v>2.6554834887999998</v>
      </c>
      <c r="AM52">
        <v>2.7449432042000002</v>
      </c>
      <c r="AN52">
        <v>3.3115684399999998</v>
      </c>
      <c r="AO52">
        <v>-15.09381563</v>
      </c>
      <c r="AP52">
        <v>10.633150128</v>
      </c>
      <c r="AQ52">
        <v>14.785468957999999</v>
      </c>
      <c r="AR52">
        <v>18.624157995000001</v>
      </c>
      <c r="AS52">
        <v>22.113310460000001</v>
      </c>
      <c r="AT52">
        <v>27.887502719</v>
      </c>
      <c r="AU52">
        <v>50.883324889999997</v>
      </c>
      <c r="AV52">
        <v>3.298376E-3</v>
      </c>
      <c r="AW52">
        <v>7.9526593600000001E-2</v>
      </c>
      <c r="AX52">
        <v>0.1171783445</v>
      </c>
      <c r="AY52">
        <v>0.18867791549999999</v>
      </c>
      <c r="AZ52">
        <v>0.2346274143</v>
      </c>
      <c r="BA52">
        <v>0.26971688389999998</v>
      </c>
      <c r="BB52">
        <v>0.32748269099999999</v>
      </c>
      <c r="BC52">
        <v>4.4288800000000004</v>
      </c>
      <c r="BD52">
        <v>5.1191050000000002</v>
      </c>
      <c r="BE52">
        <v>5.9428400000000003</v>
      </c>
      <c r="BF52">
        <v>7.0931850000000001</v>
      </c>
      <c r="BG52">
        <v>7.9150999999999998</v>
      </c>
      <c r="BH52">
        <v>8.2004439999999992</v>
      </c>
      <c r="BI52">
        <v>9.4436999999999998</v>
      </c>
      <c r="BJ52">
        <v>6.8985000000000003</v>
      </c>
      <c r="BK52">
        <v>20.41</v>
      </c>
      <c r="BL52">
        <v>0</v>
      </c>
    </row>
    <row r="53" spans="1:64">
      <c r="A53" t="s">
        <v>1123</v>
      </c>
      <c r="B53" t="s">
        <v>31</v>
      </c>
      <c r="C53" t="s">
        <v>333</v>
      </c>
      <c r="D53" t="s">
        <v>103</v>
      </c>
      <c r="E53">
        <v>544</v>
      </c>
      <c r="F53">
        <v>-5.1719999999999997</v>
      </c>
      <c r="G53">
        <v>0.81899999999999995</v>
      </c>
      <c r="H53">
        <v>2.4580000000000002</v>
      </c>
      <c r="I53">
        <v>3.6360000000000001</v>
      </c>
      <c r="J53">
        <v>4.7765000000000004</v>
      </c>
      <c r="K53">
        <v>5.7480000000000002</v>
      </c>
      <c r="L53">
        <v>9.7989999999999995</v>
      </c>
      <c r="M53">
        <v>-5.2054999999999998</v>
      </c>
      <c r="N53">
        <v>0.21595</v>
      </c>
      <c r="O53">
        <v>1.4386000000000001</v>
      </c>
      <c r="P53">
        <v>2.7648999999999999</v>
      </c>
      <c r="Q53">
        <v>4.2530000000000001</v>
      </c>
      <c r="R53">
        <v>6.0766499999999999</v>
      </c>
      <c r="S53">
        <v>12.349299999999999</v>
      </c>
      <c r="T53">
        <v>9</v>
      </c>
      <c r="U53">
        <v>26</v>
      </c>
      <c r="V53">
        <v>30</v>
      </c>
      <c r="W53">
        <v>35</v>
      </c>
      <c r="X53">
        <v>44</v>
      </c>
      <c r="Y53">
        <v>54</v>
      </c>
      <c r="Z53">
        <v>70</v>
      </c>
      <c r="AA53">
        <v>0.103383034</v>
      </c>
      <c r="AB53">
        <v>0.16031203250000001</v>
      </c>
      <c r="AC53">
        <v>0.20056272729999999</v>
      </c>
      <c r="AD53">
        <v>0.25087463399999999</v>
      </c>
      <c r="AE53">
        <v>0.29363876500000002</v>
      </c>
      <c r="AF53">
        <v>0.33826953450000002</v>
      </c>
      <c r="AG53">
        <v>0.67557744399999997</v>
      </c>
      <c r="AH53">
        <v>1.237993474</v>
      </c>
      <c r="AI53">
        <v>1.7437992044999999</v>
      </c>
      <c r="AJ53">
        <v>1.93782136</v>
      </c>
      <c r="AK53">
        <v>2.2213754859999999</v>
      </c>
      <c r="AL53">
        <v>2.4578951020000002</v>
      </c>
      <c r="AM53">
        <v>2.6432767405000002</v>
      </c>
      <c r="AN53">
        <v>3.8046209929999999</v>
      </c>
      <c r="AO53">
        <v>-22.24200845</v>
      </c>
      <c r="AP53">
        <v>3.3634333490000001</v>
      </c>
      <c r="AQ53">
        <v>9.0073373493000002</v>
      </c>
      <c r="AR53">
        <v>14.90546032</v>
      </c>
      <c r="AS53">
        <v>20.995975025</v>
      </c>
      <c r="AT53">
        <v>26.709687134999999</v>
      </c>
      <c r="AU53">
        <v>49.827310730000001</v>
      </c>
      <c r="AV53">
        <v>-0.111860469</v>
      </c>
      <c r="AW53">
        <v>0.12058714600000001</v>
      </c>
      <c r="AX53">
        <v>0.16338114949999999</v>
      </c>
      <c r="AY53">
        <v>0.20828358199999999</v>
      </c>
      <c r="AZ53">
        <v>0.27841906900000002</v>
      </c>
      <c r="BA53">
        <v>0.33761743700000002</v>
      </c>
      <c r="BB53">
        <v>0.76511411100000004</v>
      </c>
      <c r="BC53">
        <v>4</v>
      </c>
      <c r="BD53">
        <v>5.0355499999999997</v>
      </c>
      <c r="BE53">
        <v>5.6368749999999999</v>
      </c>
      <c r="BF53">
        <v>6.4653499999999999</v>
      </c>
      <c r="BG53">
        <v>7.2656000000000001</v>
      </c>
      <c r="BH53">
        <v>7.9207999999999998</v>
      </c>
      <c r="BI53">
        <v>10.958600000000001</v>
      </c>
      <c r="BJ53">
        <v>6.4618000000000002</v>
      </c>
      <c r="BK53">
        <v>46.51</v>
      </c>
      <c r="BL53">
        <v>0</v>
      </c>
    </row>
    <row r="54" spans="1:64">
      <c r="A54" t="s">
        <v>1122</v>
      </c>
      <c r="B54" t="s">
        <v>77</v>
      </c>
      <c r="C54" t="s">
        <v>333</v>
      </c>
      <c r="D54" t="s">
        <v>103</v>
      </c>
      <c r="E54">
        <v>121</v>
      </c>
      <c r="F54">
        <v>-3.5070000000000001</v>
      </c>
      <c r="G54">
        <v>2.0190000000000001</v>
      </c>
      <c r="H54">
        <v>3.399</v>
      </c>
      <c r="I54">
        <v>4.4969999999999999</v>
      </c>
      <c r="J54">
        <v>5.3070000000000004</v>
      </c>
      <c r="K54">
        <v>6.3109999999999999</v>
      </c>
      <c r="L54">
        <v>7.6710000000000003</v>
      </c>
      <c r="M54">
        <v>-1.52982</v>
      </c>
      <c r="N54">
        <v>0.18731400000000001</v>
      </c>
      <c r="O54">
        <v>1.453505</v>
      </c>
      <c r="P54">
        <v>2.6760299999999999</v>
      </c>
      <c r="Q54">
        <v>4.3954899999999997</v>
      </c>
      <c r="R54">
        <v>5.6944160000000004</v>
      </c>
      <c r="S54">
        <v>12.30288</v>
      </c>
      <c r="T54">
        <v>18</v>
      </c>
      <c r="U54">
        <v>33.4</v>
      </c>
      <c r="V54">
        <v>40</v>
      </c>
      <c r="W54">
        <v>47</v>
      </c>
      <c r="X54">
        <v>50</v>
      </c>
      <c r="Y54">
        <v>60.8</v>
      </c>
      <c r="Z54">
        <v>66</v>
      </c>
      <c r="AA54">
        <v>0.12870710599999999</v>
      </c>
      <c r="AB54">
        <v>0.17223922799999999</v>
      </c>
      <c r="AC54">
        <v>0.18834991149999999</v>
      </c>
      <c r="AD54">
        <v>0.20762281499999999</v>
      </c>
      <c r="AE54">
        <v>0.24784966850000001</v>
      </c>
      <c r="AF54">
        <v>0.26315253379999998</v>
      </c>
      <c r="AG54">
        <v>0.64454846700000001</v>
      </c>
      <c r="AH54">
        <v>1.5131259020000001</v>
      </c>
      <c r="AI54">
        <v>1.7502975402000001</v>
      </c>
      <c r="AJ54">
        <v>2.0101223094999998</v>
      </c>
      <c r="AK54">
        <v>2.2751975240000002</v>
      </c>
      <c r="AL54">
        <v>2.5694329480000002</v>
      </c>
      <c r="AM54">
        <v>2.7779411436000001</v>
      </c>
      <c r="AN54">
        <v>3.558162399</v>
      </c>
      <c r="AO54">
        <v>-18.334811630000001</v>
      </c>
      <c r="AP54">
        <v>6.6833489202000003</v>
      </c>
      <c r="AQ54">
        <v>14.933489744999999</v>
      </c>
      <c r="AR54">
        <v>21.22298413</v>
      </c>
      <c r="AS54">
        <v>26.14197455</v>
      </c>
      <c r="AT54">
        <v>30.251272749999998</v>
      </c>
      <c r="AU54">
        <v>50.572188429999997</v>
      </c>
      <c r="AV54">
        <v>4.9378644999999999E-2</v>
      </c>
      <c r="AW54">
        <v>0.1175282594</v>
      </c>
      <c r="AX54">
        <v>0.15367443650000001</v>
      </c>
      <c r="AY54">
        <v>0.19110613000000001</v>
      </c>
      <c r="AZ54">
        <v>0.23992634099999999</v>
      </c>
      <c r="BA54">
        <v>0.310744307</v>
      </c>
      <c r="BB54">
        <v>0.57540031700000005</v>
      </c>
      <c r="BC54">
        <v>4.3980600000000001</v>
      </c>
      <c r="BD54">
        <v>5.2807639999999996</v>
      </c>
      <c r="BE54">
        <v>6.141305</v>
      </c>
      <c r="BF54">
        <v>7.2380699999999996</v>
      </c>
      <c r="BG54">
        <v>8.3847749999999994</v>
      </c>
      <c r="BH54">
        <v>8.8680240000000001</v>
      </c>
      <c r="BI54">
        <v>9.5228800000000007</v>
      </c>
      <c r="BJ54">
        <v>7.1924999999999999</v>
      </c>
      <c r="BK54">
        <v>7.44</v>
      </c>
      <c r="BL54">
        <v>1.65</v>
      </c>
    </row>
    <row r="55" spans="1:64">
      <c r="A55" t="s">
        <v>993</v>
      </c>
      <c r="B55" t="s">
        <v>31</v>
      </c>
      <c r="C55" t="s">
        <v>994</v>
      </c>
      <c r="D55" t="s">
        <v>146</v>
      </c>
      <c r="E55">
        <v>797</v>
      </c>
      <c r="F55">
        <v>-6.4470000000000001</v>
      </c>
      <c r="G55">
        <v>0.87439999999999996</v>
      </c>
      <c r="H55">
        <v>3.3210000000000002</v>
      </c>
      <c r="I55">
        <v>5.3029999999999999</v>
      </c>
      <c r="J55">
        <v>7.0185000000000004</v>
      </c>
      <c r="K55">
        <v>8.7606000000000002</v>
      </c>
      <c r="L55">
        <v>13.484</v>
      </c>
      <c r="M55">
        <v>-7.6940999999999997</v>
      </c>
      <c r="N55">
        <v>-2.6351399999999998</v>
      </c>
      <c r="O55">
        <v>-1.06515</v>
      </c>
      <c r="P55">
        <v>0.85309999999999997</v>
      </c>
      <c r="Q55">
        <v>3.2334999999999998</v>
      </c>
      <c r="R55">
        <v>5.7299199999999999</v>
      </c>
      <c r="S55">
        <v>11.9269</v>
      </c>
      <c r="T55">
        <v>14</v>
      </c>
      <c r="U55">
        <v>20</v>
      </c>
      <c r="V55">
        <v>26</v>
      </c>
      <c r="W55">
        <v>33</v>
      </c>
      <c r="X55">
        <v>39</v>
      </c>
      <c r="Y55">
        <v>46</v>
      </c>
      <c r="Z55">
        <v>63</v>
      </c>
      <c r="AA55">
        <v>0.104605115</v>
      </c>
      <c r="AB55">
        <v>0.1646213074</v>
      </c>
      <c r="AC55">
        <v>0.20949583350000001</v>
      </c>
      <c r="AD55">
        <v>0.267048128</v>
      </c>
      <c r="AE55">
        <v>0.32542466250000002</v>
      </c>
      <c r="AF55">
        <v>0.41228604340000002</v>
      </c>
      <c r="AG55">
        <v>0.75132757100000003</v>
      </c>
      <c r="AH55">
        <v>1.2286411310000001</v>
      </c>
      <c r="AI55">
        <v>1.6083207241999999</v>
      </c>
      <c r="AJ55">
        <v>1.8614100419999999</v>
      </c>
      <c r="AK55">
        <v>2.181919062</v>
      </c>
      <c r="AL55">
        <v>2.5502179030000001</v>
      </c>
      <c r="AM55">
        <v>2.8756368650000002</v>
      </c>
      <c r="AN55">
        <v>3.6362990059999998</v>
      </c>
      <c r="AO55">
        <v>-21.765609900000001</v>
      </c>
      <c r="AP55">
        <v>2.6547150062</v>
      </c>
      <c r="AQ55">
        <v>9.7888193154999996</v>
      </c>
      <c r="AR55">
        <v>19.678710460000001</v>
      </c>
      <c r="AS55">
        <v>31.273443275000002</v>
      </c>
      <c r="AT55">
        <v>45.492872834000003</v>
      </c>
      <c r="AU55">
        <v>106.4850928</v>
      </c>
      <c r="AV55">
        <v>-9.9818340000000005E-2</v>
      </c>
      <c r="AW55">
        <v>2.1626205400000001E-2</v>
      </c>
      <c r="AX55">
        <v>7.3039583500000005E-2</v>
      </c>
      <c r="AY55">
        <v>0.14674978899999999</v>
      </c>
      <c r="AZ55">
        <v>0.26556669350000001</v>
      </c>
      <c r="BA55">
        <v>0.444968633</v>
      </c>
      <c r="BB55">
        <v>0.92198862500000001</v>
      </c>
      <c r="BC55">
        <v>4.0008999999999997</v>
      </c>
      <c r="BD55">
        <v>4.6558799999999998</v>
      </c>
      <c r="BE55">
        <v>5.3372000000000002</v>
      </c>
      <c r="BF55">
        <v>6.04</v>
      </c>
      <c r="BG55">
        <v>7.1540999999999997</v>
      </c>
      <c r="BH55">
        <v>8.0289400000000004</v>
      </c>
      <c r="BI55">
        <v>10.5229</v>
      </c>
      <c r="BJ55">
        <v>6.2526999999999999</v>
      </c>
      <c r="BK55">
        <v>40.28</v>
      </c>
      <c r="BL55">
        <v>5.4</v>
      </c>
    </row>
    <row r="56" spans="1:64">
      <c r="A56" t="s">
        <v>995</v>
      </c>
      <c r="B56" t="s">
        <v>77</v>
      </c>
      <c r="C56" t="s">
        <v>994</v>
      </c>
      <c r="D56" t="s">
        <v>146</v>
      </c>
      <c r="E56">
        <v>279</v>
      </c>
      <c r="F56">
        <v>-1.264</v>
      </c>
      <c r="G56">
        <v>0.318</v>
      </c>
      <c r="H56">
        <v>1.28</v>
      </c>
      <c r="I56">
        <v>3.5590000000000002</v>
      </c>
      <c r="J56">
        <v>5.1589999999999998</v>
      </c>
      <c r="K56">
        <v>7.2539999999999996</v>
      </c>
      <c r="L56">
        <v>10.891999999999999</v>
      </c>
      <c r="M56">
        <v>-2.6269100000000001</v>
      </c>
      <c r="N56">
        <v>-7.7100000000000002E-2</v>
      </c>
      <c r="O56">
        <v>0.92561000000000004</v>
      </c>
      <c r="P56">
        <v>1.9607600000000001</v>
      </c>
      <c r="Q56">
        <v>3.6917900000000001</v>
      </c>
      <c r="R56">
        <v>4.6548499999999997</v>
      </c>
      <c r="S56">
        <v>6.3145199999999999</v>
      </c>
      <c r="T56">
        <v>8</v>
      </c>
      <c r="U56">
        <v>14</v>
      </c>
      <c r="V56">
        <v>16</v>
      </c>
      <c r="W56">
        <v>21</v>
      </c>
      <c r="X56">
        <v>25</v>
      </c>
      <c r="Y56">
        <v>36</v>
      </c>
      <c r="Z56">
        <v>51</v>
      </c>
      <c r="AA56">
        <v>0.20311163300000001</v>
      </c>
      <c r="AB56">
        <v>0.27695415299999998</v>
      </c>
      <c r="AC56">
        <v>0.31617134000000002</v>
      </c>
      <c r="AD56">
        <v>0.35610409999999998</v>
      </c>
      <c r="AE56">
        <v>0.42190355600000001</v>
      </c>
      <c r="AF56">
        <v>0.47109916000000002</v>
      </c>
      <c r="AG56">
        <v>0.97411281299999997</v>
      </c>
      <c r="AH56">
        <v>1.61956308</v>
      </c>
      <c r="AI56">
        <v>1.860916134</v>
      </c>
      <c r="AJ56">
        <v>2.0071863159999999</v>
      </c>
      <c r="AK56">
        <v>2.204828161</v>
      </c>
      <c r="AL56">
        <v>2.4420071459999999</v>
      </c>
      <c r="AM56">
        <v>2.7764622029999999</v>
      </c>
      <c r="AN56">
        <v>3.6461952800000001</v>
      </c>
      <c r="AO56">
        <v>-2.8897911139999999</v>
      </c>
      <c r="AP56">
        <v>0.81259012799999997</v>
      </c>
      <c r="AQ56">
        <v>3.151310601</v>
      </c>
      <c r="AR56">
        <v>10.409962030000001</v>
      </c>
      <c r="AS56">
        <v>15.65867205</v>
      </c>
      <c r="AT56">
        <v>24.6816794</v>
      </c>
      <c r="AU56">
        <v>38.032856840000001</v>
      </c>
      <c r="AV56">
        <v>-1.9145433E-2</v>
      </c>
      <c r="AW56">
        <v>0.108010736</v>
      </c>
      <c r="AX56">
        <v>0.158439041</v>
      </c>
      <c r="AY56">
        <v>0.227418274</v>
      </c>
      <c r="AZ56">
        <v>0.420450765</v>
      </c>
      <c r="BA56">
        <v>0.52628444699999999</v>
      </c>
      <c r="BB56">
        <v>1.0494928130000001</v>
      </c>
      <c r="BC56">
        <v>4</v>
      </c>
      <c r="BD56">
        <v>4.3716100000000004</v>
      </c>
      <c r="BE56">
        <v>4.8239099999999997</v>
      </c>
      <c r="BF56">
        <v>5.3819499999999998</v>
      </c>
      <c r="BG56">
        <v>6.2924300000000004</v>
      </c>
      <c r="BH56">
        <v>7.8582400000000003</v>
      </c>
      <c r="BI56">
        <v>9.5686400000000003</v>
      </c>
      <c r="BJ56">
        <v>5.7293000000000003</v>
      </c>
      <c r="BK56">
        <v>73.48</v>
      </c>
      <c r="BL56">
        <v>8.6</v>
      </c>
    </row>
    <row r="57" spans="1:64">
      <c r="A57" t="s">
        <v>643</v>
      </c>
      <c r="B57" t="s">
        <v>31</v>
      </c>
      <c r="C57" t="s">
        <v>644</v>
      </c>
      <c r="D57" t="s">
        <v>631</v>
      </c>
      <c r="E57">
        <v>233</v>
      </c>
      <c r="F57">
        <v>-0.15</v>
      </c>
      <c r="G57">
        <v>1.5002</v>
      </c>
      <c r="H57">
        <v>2.9784999999999999</v>
      </c>
      <c r="I57">
        <v>4.1980000000000004</v>
      </c>
      <c r="J57">
        <v>5.5575000000000001</v>
      </c>
      <c r="K57">
        <v>6.1159999999999997</v>
      </c>
      <c r="L57">
        <v>7.24</v>
      </c>
      <c r="M57">
        <v>-1.0329999999999999</v>
      </c>
      <c r="N57">
        <v>0.61475999999999997</v>
      </c>
      <c r="O57">
        <v>1.7016500000000001</v>
      </c>
      <c r="P57">
        <v>3.8157999999999999</v>
      </c>
      <c r="Q57">
        <v>5.4623999999999997</v>
      </c>
      <c r="R57">
        <v>6.2931800000000004</v>
      </c>
      <c r="S57">
        <v>8.2269000000000005</v>
      </c>
      <c r="T57">
        <v>22</v>
      </c>
      <c r="U57">
        <v>29</v>
      </c>
      <c r="V57">
        <v>33</v>
      </c>
      <c r="W57">
        <v>38</v>
      </c>
      <c r="X57">
        <v>40</v>
      </c>
      <c r="Y57">
        <v>42</v>
      </c>
      <c r="Z57">
        <v>47</v>
      </c>
      <c r="AA57">
        <v>0.188198857</v>
      </c>
      <c r="AB57">
        <v>0.22185309759999999</v>
      </c>
      <c r="AC57">
        <v>0.24796166350000001</v>
      </c>
      <c r="AD57">
        <v>0.28029839499999998</v>
      </c>
      <c r="AE57">
        <v>0.34245623050000001</v>
      </c>
      <c r="AF57">
        <v>0.36715499820000003</v>
      </c>
      <c r="AG57">
        <v>0.43347228100000001</v>
      </c>
      <c r="AH57">
        <v>1.666382512</v>
      </c>
      <c r="AI57">
        <v>2.0748948727999998</v>
      </c>
      <c r="AJ57">
        <v>2.3237450439999998</v>
      </c>
      <c r="AK57">
        <v>2.60677717</v>
      </c>
      <c r="AL57">
        <v>2.9605766259999999</v>
      </c>
      <c r="AM57">
        <v>3.1544259727999999</v>
      </c>
      <c r="AN57">
        <v>3.579692724</v>
      </c>
      <c r="AO57">
        <v>-0.45218495800000003</v>
      </c>
      <c r="AP57">
        <v>4.7133352972000004</v>
      </c>
      <c r="AQ57">
        <v>8.9177269554999992</v>
      </c>
      <c r="AR57">
        <v>14.071412369999999</v>
      </c>
      <c r="AS57">
        <v>22.105745285000001</v>
      </c>
      <c r="AT57">
        <v>25.759652102</v>
      </c>
      <c r="AU57">
        <v>34.866042229999998</v>
      </c>
      <c r="AV57">
        <v>7.5619749999999999E-2</v>
      </c>
      <c r="AW57">
        <v>0.13136321240000001</v>
      </c>
      <c r="AX57">
        <v>0.172736264</v>
      </c>
      <c r="AY57">
        <v>0.25455316700000002</v>
      </c>
      <c r="AZ57">
        <v>0.32736329400000003</v>
      </c>
      <c r="BA57">
        <v>0.3943015292</v>
      </c>
      <c r="BB57">
        <v>0.46321415599999999</v>
      </c>
      <c r="BC57">
        <v>4.3768000000000002</v>
      </c>
      <c r="BD57">
        <v>6.1069599999999999</v>
      </c>
      <c r="BE57">
        <v>6.7610000000000001</v>
      </c>
      <c r="BF57">
        <v>7.7595000000000001</v>
      </c>
      <c r="BG57">
        <v>8.7211999999999996</v>
      </c>
      <c r="BH57">
        <v>9.17422</v>
      </c>
      <c r="BI57">
        <v>10.3979</v>
      </c>
      <c r="BJ57">
        <v>7.6772999999999998</v>
      </c>
      <c r="BK57">
        <v>42.06</v>
      </c>
      <c r="BL57">
        <v>0</v>
      </c>
    </row>
    <row r="58" spans="1:64">
      <c r="A58" t="s">
        <v>645</v>
      </c>
      <c r="B58" t="s">
        <v>77</v>
      </c>
      <c r="C58" t="s">
        <v>644</v>
      </c>
      <c r="D58" t="s">
        <v>631</v>
      </c>
      <c r="E58">
        <v>386</v>
      </c>
      <c r="F58">
        <v>-3.5569999999999999</v>
      </c>
      <c r="G58">
        <v>2.7452999999999999</v>
      </c>
      <c r="H58">
        <v>3.4252500000000001</v>
      </c>
      <c r="I58">
        <v>4.1115000000000004</v>
      </c>
      <c r="J58">
        <v>5.1814999999999998</v>
      </c>
      <c r="K58">
        <v>5.8522999999999996</v>
      </c>
      <c r="L58">
        <v>7.9580000000000002</v>
      </c>
      <c r="M58">
        <v>-0.51554</v>
      </c>
      <c r="N58">
        <v>1.512016</v>
      </c>
      <c r="O58">
        <v>2.5869525000000002</v>
      </c>
      <c r="P58">
        <v>3.89405</v>
      </c>
      <c r="Q58">
        <v>5.0355749999999997</v>
      </c>
      <c r="R58">
        <v>5.8997310000000001</v>
      </c>
      <c r="S58">
        <v>11.17498</v>
      </c>
      <c r="T58">
        <v>24</v>
      </c>
      <c r="U58">
        <v>30</v>
      </c>
      <c r="V58">
        <v>33</v>
      </c>
      <c r="W58">
        <v>35</v>
      </c>
      <c r="X58">
        <v>39</v>
      </c>
      <c r="Y58">
        <v>42</v>
      </c>
      <c r="Z58">
        <v>65</v>
      </c>
      <c r="AA58">
        <v>0.14181577100000001</v>
      </c>
      <c r="AB58">
        <v>0.23578510550000001</v>
      </c>
      <c r="AC58">
        <v>0.26973362449999999</v>
      </c>
      <c r="AD58">
        <v>0.31456195149999999</v>
      </c>
      <c r="AE58">
        <v>0.35839234549999999</v>
      </c>
      <c r="AF58">
        <v>0.3775190209</v>
      </c>
      <c r="AG58">
        <v>0.41789110000000002</v>
      </c>
      <c r="AH58">
        <v>1.455834324</v>
      </c>
      <c r="AI58">
        <v>2.2056388418999999</v>
      </c>
      <c r="AJ58">
        <v>2.4634185978000001</v>
      </c>
      <c r="AK58">
        <v>2.7739326615</v>
      </c>
      <c r="AL58">
        <v>3.0798469368000001</v>
      </c>
      <c r="AM58">
        <v>3.2261496759999999</v>
      </c>
      <c r="AN58">
        <v>3.584411797</v>
      </c>
      <c r="AO58">
        <v>-22.15321827</v>
      </c>
      <c r="AP58">
        <v>8.0044648372000005</v>
      </c>
      <c r="AQ58">
        <v>10.210403922999999</v>
      </c>
      <c r="AR58">
        <v>13.186023815</v>
      </c>
      <c r="AS58">
        <v>17.931122970000001</v>
      </c>
      <c r="AT58">
        <v>22.872404841000002</v>
      </c>
      <c r="AU58">
        <v>34.627987150000003</v>
      </c>
      <c r="AV58">
        <v>9.4947958999999998E-2</v>
      </c>
      <c r="AW58">
        <v>0.162768159</v>
      </c>
      <c r="AX58">
        <v>0.207510941</v>
      </c>
      <c r="AY58">
        <v>0.2664940335</v>
      </c>
      <c r="AZ58">
        <v>0.30887217030000003</v>
      </c>
      <c r="BA58">
        <v>0.35318925870000001</v>
      </c>
      <c r="BB58">
        <v>0.47663486799999999</v>
      </c>
      <c r="BC58">
        <v>4.3010299999999999</v>
      </c>
      <c r="BD58">
        <v>6.4301130000000004</v>
      </c>
      <c r="BE58">
        <v>7.1145199999999997</v>
      </c>
      <c r="BF58">
        <v>8.1339649999999999</v>
      </c>
      <c r="BG58">
        <v>8.9596</v>
      </c>
      <c r="BH58">
        <v>9.3802339999999997</v>
      </c>
      <c r="BI58">
        <v>11</v>
      </c>
      <c r="BJ58">
        <v>8.0343</v>
      </c>
      <c r="BK58">
        <v>58.55</v>
      </c>
      <c r="BL58">
        <v>0</v>
      </c>
    </row>
    <row r="59" spans="1:64">
      <c r="A59" t="s">
        <v>648</v>
      </c>
      <c r="B59" t="s">
        <v>31</v>
      </c>
      <c r="C59" t="s">
        <v>647</v>
      </c>
      <c r="D59" t="s">
        <v>631</v>
      </c>
      <c r="E59">
        <v>221</v>
      </c>
      <c r="F59">
        <v>0.78100000000000003</v>
      </c>
      <c r="G59">
        <v>3.7724000000000002</v>
      </c>
      <c r="H59">
        <v>4.4855</v>
      </c>
      <c r="I59">
        <v>5.1260000000000003</v>
      </c>
      <c r="J59">
        <v>5.9260000000000002</v>
      </c>
      <c r="K59">
        <v>6.6616</v>
      </c>
      <c r="L59">
        <v>9.2609999999999992</v>
      </c>
      <c r="M59">
        <v>-0.95479999999999998</v>
      </c>
      <c r="N59">
        <v>0.62766</v>
      </c>
      <c r="O59">
        <v>1.44035</v>
      </c>
      <c r="P59">
        <v>2.496</v>
      </c>
      <c r="Q59">
        <v>3.63185</v>
      </c>
      <c r="R59">
        <v>4.2294</v>
      </c>
      <c r="S59">
        <v>7.4042000000000003</v>
      </c>
      <c r="T59">
        <v>21</v>
      </c>
      <c r="U59">
        <v>27</v>
      </c>
      <c r="V59">
        <v>37</v>
      </c>
      <c r="W59">
        <v>42</v>
      </c>
      <c r="X59">
        <v>47</v>
      </c>
      <c r="Y59">
        <v>50</v>
      </c>
      <c r="Z59">
        <v>60</v>
      </c>
      <c r="AA59">
        <v>0.15116758699999999</v>
      </c>
      <c r="AB59">
        <v>0.2122443292</v>
      </c>
      <c r="AC59">
        <v>0.23707162749999999</v>
      </c>
      <c r="AD59">
        <v>0.25596353100000002</v>
      </c>
      <c r="AE59">
        <v>0.2812025245</v>
      </c>
      <c r="AF59">
        <v>0.32496805919999999</v>
      </c>
      <c r="AG59">
        <v>0.37684640699999999</v>
      </c>
      <c r="AH59">
        <v>1.505996023</v>
      </c>
      <c r="AI59">
        <v>2.1130358442000001</v>
      </c>
      <c r="AJ59">
        <v>2.2996016264999999</v>
      </c>
      <c r="AK59">
        <v>2.6128071460000002</v>
      </c>
      <c r="AL59">
        <v>2.7755239469999999</v>
      </c>
      <c r="AM59">
        <v>2.8867495754000001</v>
      </c>
      <c r="AN59">
        <v>3.1233260980000002</v>
      </c>
      <c r="AO59">
        <v>3.166339233</v>
      </c>
      <c r="AP59">
        <v>13.491429516</v>
      </c>
      <c r="AQ59">
        <v>16.555239525000001</v>
      </c>
      <c r="AR59">
        <v>19.91803912</v>
      </c>
      <c r="AS59">
        <v>24.792559055000002</v>
      </c>
      <c r="AT59">
        <v>28.047040985999999</v>
      </c>
      <c r="AU59">
        <v>43.687122019999997</v>
      </c>
      <c r="AV59">
        <v>7.5646594999999997E-2</v>
      </c>
      <c r="AW59">
        <v>0.134867976</v>
      </c>
      <c r="AX59">
        <v>0.16294843749999999</v>
      </c>
      <c r="AY59">
        <v>0.192121125</v>
      </c>
      <c r="AZ59">
        <v>0.22596012500000001</v>
      </c>
      <c r="BA59">
        <v>0.26209432300000002</v>
      </c>
      <c r="BB59">
        <v>0.32922854499999998</v>
      </c>
      <c r="BC59">
        <v>4.2595999999999998</v>
      </c>
      <c r="BD59">
        <v>6.0814599999999999</v>
      </c>
      <c r="BE59">
        <v>6.7807000000000004</v>
      </c>
      <c r="BF59">
        <v>7.8723999999999998</v>
      </c>
      <c r="BG59">
        <v>8.6576000000000004</v>
      </c>
      <c r="BH59">
        <v>9.2775599999999994</v>
      </c>
      <c r="BI59">
        <v>9.7696000000000005</v>
      </c>
      <c r="BJ59">
        <v>7.7110000000000003</v>
      </c>
      <c r="BK59">
        <v>16.29</v>
      </c>
      <c r="BL59">
        <v>0</v>
      </c>
    </row>
    <row r="60" spans="1:64">
      <c r="A60" t="s">
        <v>646</v>
      </c>
      <c r="B60" t="s">
        <v>77</v>
      </c>
      <c r="C60" t="s">
        <v>647</v>
      </c>
      <c r="D60" t="s">
        <v>631</v>
      </c>
      <c r="E60">
        <v>197</v>
      </c>
      <c r="F60">
        <v>-5.5469999999999997</v>
      </c>
      <c r="G60">
        <v>1.8233999999999999</v>
      </c>
      <c r="H60">
        <v>4.5365000000000002</v>
      </c>
      <c r="I60">
        <v>5.6349999999999998</v>
      </c>
      <c r="J60">
        <v>6.7279999999999998</v>
      </c>
      <c r="K60">
        <v>7.8150000000000004</v>
      </c>
      <c r="L60">
        <v>13.722</v>
      </c>
      <c r="M60">
        <v>-6.7633900000000002</v>
      </c>
      <c r="N60">
        <v>-1.705238</v>
      </c>
      <c r="O60">
        <v>-0.54479</v>
      </c>
      <c r="P60">
        <v>1.7470000000000001</v>
      </c>
      <c r="Q60">
        <v>3.4729999999999999</v>
      </c>
      <c r="R60">
        <v>7.5086000000000004</v>
      </c>
      <c r="S60">
        <v>14.02849</v>
      </c>
      <c r="T60">
        <v>19</v>
      </c>
      <c r="U60">
        <v>37</v>
      </c>
      <c r="V60">
        <v>41</v>
      </c>
      <c r="W60">
        <v>44</v>
      </c>
      <c r="X60">
        <v>49</v>
      </c>
      <c r="Y60">
        <v>51</v>
      </c>
      <c r="Z60">
        <v>67</v>
      </c>
      <c r="AA60">
        <v>0.103819232</v>
      </c>
      <c r="AB60">
        <v>0.1624942352</v>
      </c>
      <c r="AC60">
        <v>0.19314723449999999</v>
      </c>
      <c r="AD60">
        <v>0.229514469</v>
      </c>
      <c r="AE60">
        <v>0.260760504</v>
      </c>
      <c r="AF60">
        <v>0.2768672224</v>
      </c>
      <c r="AG60">
        <v>0.57565718600000004</v>
      </c>
      <c r="AH60">
        <v>1.382973604</v>
      </c>
      <c r="AI60">
        <v>1.7254387964</v>
      </c>
      <c r="AJ60">
        <v>1.9490163355000001</v>
      </c>
      <c r="AK60">
        <v>2.293297624</v>
      </c>
      <c r="AL60">
        <v>2.8068131200000002</v>
      </c>
      <c r="AM60">
        <v>2.9654642978000001</v>
      </c>
      <c r="AN60">
        <v>3.786352146</v>
      </c>
      <c r="AO60">
        <v>-34.26147469</v>
      </c>
      <c r="AP60">
        <v>4.7565931452000001</v>
      </c>
      <c r="AQ60">
        <v>18.95560279</v>
      </c>
      <c r="AR60">
        <v>24.277591510000001</v>
      </c>
      <c r="AS60">
        <v>34.38928164</v>
      </c>
      <c r="AT60">
        <v>44.135006752000002</v>
      </c>
      <c r="AU60">
        <v>83.833627109999995</v>
      </c>
      <c r="AV60">
        <v>-5.1558672E-2</v>
      </c>
      <c r="AW60">
        <v>5.3316204200000002E-2</v>
      </c>
      <c r="AX60">
        <v>9.2628189E-2</v>
      </c>
      <c r="AY60">
        <v>0.165839826</v>
      </c>
      <c r="AZ60">
        <v>0.21606146649999999</v>
      </c>
      <c r="BA60">
        <v>0.3378691586</v>
      </c>
      <c r="BB60">
        <v>0.58665246299999996</v>
      </c>
      <c r="BC60">
        <v>4.2441300000000002</v>
      </c>
      <c r="BD60">
        <v>5.2380740000000001</v>
      </c>
      <c r="BE60">
        <v>6.1163499999999997</v>
      </c>
      <c r="BF60">
        <v>7.1307700000000001</v>
      </c>
      <c r="BG60">
        <v>8.8429649999999995</v>
      </c>
      <c r="BH60">
        <v>9.4</v>
      </c>
      <c r="BI60">
        <v>10.333679999999999</v>
      </c>
      <c r="BJ60">
        <v>7.3106</v>
      </c>
      <c r="BK60">
        <v>8.1199999999999992</v>
      </c>
      <c r="BL60">
        <v>3.05</v>
      </c>
    </row>
    <row r="61" spans="1:64">
      <c r="A61" t="s">
        <v>846</v>
      </c>
      <c r="B61" t="s">
        <v>31</v>
      </c>
      <c r="C61" t="s">
        <v>847</v>
      </c>
      <c r="D61" t="s">
        <v>29</v>
      </c>
      <c r="E61">
        <v>387</v>
      </c>
      <c r="F61">
        <v>-9.1940000000000008</v>
      </c>
      <c r="G61">
        <v>2.0228000000000002</v>
      </c>
      <c r="H61">
        <v>2.6669999999999998</v>
      </c>
      <c r="I61">
        <v>3.5139999999999998</v>
      </c>
      <c r="J61">
        <v>4.4630000000000001</v>
      </c>
      <c r="K61">
        <v>5.2869999999999999</v>
      </c>
      <c r="L61">
        <v>7.6660000000000004</v>
      </c>
      <c r="M61">
        <v>-3.2570999999999999</v>
      </c>
      <c r="N61">
        <v>0.59928000000000003</v>
      </c>
      <c r="O61">
        <v>1.5167999999999999</v>
      </c>
      <c r="P61">
        <v>2.9117999999999999</v>
      </c>
      <c r="Q61">
        <v>4.5724</v>
      </c>
      <c r="R61">
        <v>5.7984799999999996</v>
      </c>
      <c r="S61">
        <v>13.7254</v>
      </c>
      <c r="T61">
        <v>21</v>
      </c>
      <c r="U61">
        <v>25</v>
      </c>
      <c r="V61">
        <v>28</v>
      </c>
      <c r="W61">
        <v>32</v>
      </c>
      <c r="X61">
        <v>35</v>
      </c>
      <c r="Y61">
        <v>39</v>
      </c>
      <c r="Z61">
        <v>48</v>
      </c>
      <c r="AA61">
        <v>0.14810810799999999</v>
      </c>
      <c r="AB61">
        <v>0.21623853139999999</v>
      </c>
      <c r="AC61">
        <v>0.2401884</v>
      </c>
      <c r="AD61">
        <v>0.27207417099999998</v>
      </c>
      <c r="AE61">
        <v>0.31533118799999998</v>
      </c>
      <c r="AF61">
        <v>0.3832995448</v>
      </c>
      <c r="AG61">
        <v>0.63728826100000002</v>
      </c>
      <c r="AH61">
        <v>1.3539401719999999</v>
      </c>
      <c r="AI61">
        <v>1.7185800294</v>
      </c>
      <c r="AJ61">
        <v>1.990788432</v>
      </c>
      <c r="AK61">
        <v>2.321289707</v>
      </c>
      <c r="AL61">
        <v>2.6234368689999998</v>
      </c>
      <c r="AM61">
        <v>3.0944942994</v>
      </c>
      <c r="AN61">
        <v>4.1766187779999999</v>
      </c>
      <c r="AO61">
        <v>-47.391615170000001</v>
      </c>
      <c r="AP61">
        <v>5.2813139843999997</v>
      </c>
      <c r="AQ61">
        <v>9.062759131</v>
      </c>
      <c r="AR61">
        <v>12.8696541</v>
      </c>
      <c r="AS61">
        <v>17.330048099999999</v>
      </c>
      <c r="AT61">
        <v>22.514167006000001</v>
      </c>
      <c r="AU61">
        <v>39.344107049999998</v>
      </c>
      <c r="AV61">
        <v>-3.2942805999999998E-2</v>
      </c>
      <c r="AW61">
        <v>0.13788327480000001</v>
      </c>
      <c r="AX61">
        <v>0.17534290599999999</v>
      </c>
      <c r="AY61">
        <v>0.23268607299999999</v>
      </c>
      <c r="AZ61">
        <v>0.296275966</v>
      </c>
      <c r="BA61">
        <v>0.3962976084</v>
      </c>
      <c r="BB61">
        <v>0.69861868800000004</v>
      </c>
      <c r="BC61">
        <v>4</v>
      </c>
      <c r="BD61">
        <v>4.6720800000000002</v>
      </c>
      <c r="BE61">
        <v>5.4558999999999997</v>
      </c>
      <c r="BF61">
        <v>6.6596000000000002</v>
      </c>
      <c r="BG61">
        <v>7.5086000000000004</v>
      </c>
      <c r="BH61">
        <v>8.8672799999999992</v>
      </c>
      <c r="BI61">
        <v>10.699</v>
      </c>
      <c r="BJ61">
        <v>6.6540999999999997</v>
      </c>
      <c r="BK61">
        <v>78.290000000000006</v>
      </c>
      <c r="BL61">
        <v>6.98</v>
      </c>
    </row>
    <row r="62" spans="1:64">
      <c r="A62" t="s">
        <v>683</v>
      </c>
      <c r="B62" t="s">
        <v>81</v>
      </c>
      <c r="C62" t="s">
        <v>684</v>
      </c>
      <c r="D62" t="s">
        <v>676</v>
      </c>
      <c r="E62">
        <v>149</v>
      </c>
      <c r="F62">
        <v>1.304</v>
      </c>
      <c r="G62">
        <v>3.141</v>
      </c>
      <c r="H62">
        <v>4.0030000000000001</v>
      </c>
      <c r="I62">
        <v>4.8949999999999996</v>
      </c>
      <c r="J62">
        <v>5.4160000000000004</v>
      </c>
      <c r="K62">
        <v>5.9180000000000001</v>
      </c>
      <c r="L62">
        <v>6.86</v>
      </c>
      <c r="M62">
        <v>-1.28423</v>
      </c>
      <c r="N62">
        <v>0.18948000000000001</v>
      </c>
      <c r="O62">
        <v>0.95202500000000001</v>
      </c>
      <c r="P62">
        <v>1.6565099999999999</v>
      </c>
      <c r="Q62">
        <v>2.6191949999999999</v>
      </c>
      <c r="R62">
        <v>4.1128200000000001</v>
      </c>
      <c r="S62">
        <v>6.7388700000000004</v>
      </c>
      <c r="T62">
        <v>22</v>
      </c>
      <c r="U62">
        <v>24</v>
      </c>
      <c r="V62">
        <v>26</v>
      </c>
      <c r="W62">
        <v>29</v>
      </c>
      <c r="X62">
        <v>33</v>
      </c>
      <c r="Y62">
        <v>38</v>
      </c>
      <c r="Z62">
        <v>44</v>
      </c>
      <c r="AA62">
        <v>0.17923710000000001</v>
      </c>
      <c r="AB62">
        <v>0.24503957000000001</v>
      </c>
      <c r="AC62">
        <v>0.27072551849999998</v>
      </c>
      <c r="AD62">
        <v>0.309369371</v>
      </c>
      <c r="AE62">
        <v>0.35239758399999999</v>
      </c>
      <c r="AF62">
        <v>0.37241422400000002</v>
      </c>
      <c r="AG62">
        <v>0.41993639599999999</v>
      </c>
      <c r="AH62">
        <v>1.7000142680000001</v>
      </c>
      <c r="AI62">
        <v>1.9344626739999999</v>
      </c>
      <c r="AJ62">
        <v>2.078663395</v>
      </c>
      <c r="AK62">
        <v>2.3916013039999999</v>
      </c>
      <c r="AL62">
        <v>2.6168745050000002</v>
      </c>
      <c r="AM62">
        <v>2.7964174869999998</v>
      </c>
      <c r="AN62">
        <v>3.2904977240000002</v>
      </c>
      <c r="AO62">
        <v>6.2771016900000003</v>
      </c>
      <c r="AP62">
        <v>9.6263777509999997</v>
      </c>
      <c r="AQ62">
        <v>12.87632384</v>
      </c>
      <c r="AR62">
        <v>15.232248800000001</v>
      </c>
      <c r="AS62">
        <v>18.349994460000001</v>
      </c>
      <c r="AT62">
        <v>21.616194069999999</v>
      </c>
      <c r="AU62">
        <v>33.341311589999997</v>
      </c>
      <c r="AV62">
        <v>5.0476825000000003E-2</v>
      </c>
      <c r="AW62">
        <v>0.120270986</v>
      </c>
      <c r="AX62">
        <v>0.15475943750000001</v>
      </c>
      <c r="AY62">
        <v>0.19110070300000001</v>
      </c>
      <c r="AZ62">
        <v>0.23852068000000001</v>
      </c>
      <c r="BA62">
        <v>0.28257594600000002</v>
      </c>
      <c r="BB62">
        <v>0.36745144200000002</v>
      </c>
      <c r="BC62">
        <v>4.8538699999999997</v>
      </c>
      <c r="BD62">
        <v>5.2708399999999997</v>
      </c>
      <c r="BE62">
        <v>5.7665050000000004</v>
      </c>
      <c r="BF62">
        <v>6.5086399999999998</v>
      </c>
      <c r="BG62">
        <v>7.2518099999999999</v>
      </c>
      <c r="BH62">
        <v>7.7695499999999997</v>
      </c>
      <c r="BI62">
        <v>9.7212499999999995</v>
      </c>
      <c r="BJ62">
        <v>6.5746000000000002</v>
      </c>
      <c r="BK62">
        <v>45.64</v>
      </c>
      <c r="BL62">
        <v>0</v>
      </c>
    </row>
    <row r="63" spans="1:64">
      <c r="A63" t="s">
        <v>685</v>
      </c>
      <c r="B63" t="s">
        <v>31</v>
      </c>
      <c r="C63" t="s">
        <v>686</v>
      </c>
      <c r="D63" t="s">
        <v>676</v>
      </c>
      <c r="E63">
        <v>183</v>
      </c>
      <c r="F63">
        <v>-0.76500000000000001</v>
      </c>
      <c r="G63">
        <v>1.9590000000000001</v>
      </c>
      <c r="H63">
        <v>3.1509999999999998</v>
      </c>
      <c r="I63">
        <v>4.6349999999999998</v>
      </c>
      <c r="J63">
        <v>7.3579999999999997</v>
      </c>
      <c r="K63">
        <v>8.4323999999999995</v>
      </c>
      <c r="L63">
        <v>10.996</v>
      </c>
      <c r="M63">
        <v>-4.4273999999999996</v>
      </c>
      <c r="N63">
        <v>-2.3500399999999999</v>
      </c>
      <c r="O63">
        <v>-1.2839</v>
      </c>
      <c r="P63">
        <v>0.77180000000000004</v>
      </c>
      <c r="Q63">
        <v>2.7968999999999999</v>
      </c>
      <c r="R63">
        <v>4.0862999999999996</v>
      </c>
      <c r="S63">
        <v>6.6364999999999998</v>
      </c>
      <c r="T63">
        <v>20</v>
      </c>
      <c r="U63">
        <v>27</v>
      </c>
      <c r="V63">
        <v>31</v>
      </c>
      <c r="W63">
        <v>34</v>
      </c>
      <c r="X63">
        <v>44</v>
      </c>
      <c r="Y63">
        <v>62</v>
      </c>
      <c r="Z63">
        <v>69</v>
      </c>
      <c r="AA63">
        <v>8.8008397000000002E-2</v>
      </c>
      <c r="AB63">
        <v>0.11389590519999999</v>
      </c>
      <c r="AC63">
        <v>0.16505386399999999</v>
      </c>
      <c r="AD63">
        <v>0.239107813</v>
      </c>
      <c r="AE63">
        <v>0.26377637500000001</v>
      </c>
      <c r="AF63">
        <v>0.29627892020000002</v>
      </c>
      <c r="AG63">
        <v>0.51375000000000004</v>
      </c>
      <c r="AH63">
        <v>1.1915537140000001</v>
      </c>
      <c r="AI63">
        <v>1.4948890096</v>
      </c>
      <c r="AJ63">
        <v>1.7034210169999999</v>
      </c>
      <c r="AK63">
        <v>1.9457563579999999</v>
      </c>
      <c r="AL63">
        <v>2.2398054379999999</v>
      </c>
      <c r="AM63">
        <v>2.4202900675999999</v>
      </c>
      <c r="AN63">
        <v>3.4687990129999999</v>
      </c>
      <c r="AO63">
        <v>-6.3713609079999998</v>
      </c>
      <c r="AP63">
        <v>9.3191410185999999</v>
      </c>
      <c r="AQ63">
        <v>14.39489554</v>
      </c>
      <c r="AR63">
        <v>21.41167883</v>
      </c>
      <c r="AS63">
        <v>31.89074557</v>
      </c>
      <c r="AT63">
        <v>38.102923429999997</v>
      </c>
      <c r="AU63">
        <v>69.061591879999995</v>
      </c>
      <c r="AV63">
        <v>-4.6388824000000002E-2</v>
      </c>
      <c r="AW63">
        <v>1.43729394E-2</v>
      </c>
      <c r="AX63">
        <v>5.9271452000000002E-2</v>
      </c>
      <c r="AY63">
        <v>0.141225034</v>
      </c>
      <c r="AZ63">
        <v>0.194901083</v>
      </c>
      <c r="BA63">
        <v>0.2507668978</v>
      </c>
      <c r="BB63">
        <v>0.38488583300000001</v>
      </c>
      <c r="BC63">
        <v>4.0048000000000004</v>
      </c>
      <c r="BD63">
        <v>4.6074599999999997</v>
      </c>
      <c r="BE63">
        <v>5.2076000000000002</v>
      </c>
      <c r="BF63">
        <v>5.6989999999999998</v>
      </c>
      <c r="BG63">
        <v>6.4684999999999997</v>
      </c>
      <c r="BH63">
        <v>7.0628399999999996</v>
      </c>
      <c r="BI63">
        <v>9</v>
      </c>
      <c r="BJ63">
        <v>5.8117999999999999</v>
      </c>
      <c r="BK63">
        <v>25.68</v>
      </c>
      <c r="BL63">
        <v>0.55000000000000004</v>
      </c>
    </row>
    <row r="64" spans="1:64">
      <c r="A64" t="s">
        <v>438</v>
      </c>
      <c r="B64" t="s">
        <v>31</v>
      </c>
      <c r="C64" t="s">
        <v>439</v>
      </c>
      <c r="D64" t="s">
        <v>440</v>
      </c>
      <c r="E64">
        <v>129</v>
      </c>
      <c r="F64">
        <v>-5.641</v>
      </c>
      <c r="G64">
        <v>-3.5939999999999999</v>
      </c>
      <c r="H64">
        <v>-0.28649999999999998</v>
      </c>
      <c r="I64">
        <v>1.181</v>
      </c>
      <c r="J64">
        <v>2.0055000000000001</v>
      </c>
      <c r="K64">
        <v>3.5369999999999999</v>
      </c>
      <c r="L64">
        <v>7.33</v>
      </c>
      <c r="M64">
        <v>-0.65169999999999995</v>
      </c>
      <c r="N64">
        <v>2.2414999999999998</v>
      </c>
      <c r="O64">
        <v>4.7908499999999998</v>
      </c>
      <c r="P64">
        <v>6.1269999999999998</v>
      </c>
      <c r="Q64">
        <v>6.8386500000000003</v>
      </c>
      <c r="R64">
        <v>9.0351999999999997</v>
      </c>
      <c r="S64">
        <v>10.774900000000001</v>
      </c>
      <c r="T64">
        <v>10</v>
      </c>
      <c r="U64">
        <v>17</v>
      </c>
      <c r="V64">
        <v>21</v>
      </c>
      <c r="W64">
        <v>23</v>
      </c>
      <c r="X64">
        <v>25</v>
      </c>
      <c r="Y64">
        <v>38</v>
      </c>
      <c r="Z64">
        <v>56</v>
      </c>
      <c r="AA64">
        <v>0.15915241099999999</v>
      </c>
      <c r="AB64">
        <v>0.20682302899999999</v>
      </c>
      <c r="AC64">
        <v>0.31628048349999999</v>
      </c>
      <c r="AD64">
        <v>0.42190519999999998</v>
      </c>
      <c r="AE64">
        <v>0.44943147849999998</v>
      </c>
      <c r="AF64">
        <v>0.48689114999999999</v>
      </c>
      <c r="AG64">
        <v>0.75851420000000003</v>
      </c>
      <c r="AH64">
        <v>1.480222664</v>
      </c>
      <c r="AI64">
        <v>1.9042880879999999</v>
      </c>
      <c r="AJ64">
        <v>2.0874328535000002</v>
      </c>
      <c r="AK64">
        <v>2.7337420190000001</v>
      </c>
      <c r="AL64">
        <v>2.913039355</v>
      </c>
      <c r="AM64">
        <v>2.9678549259999998</v>
      </c>
      <c r="AN64">
        <v>3.0634922570000001</v>
      </c>
      <c r="AO64">
        <v>-16.438656890000001</v>
      </c>
      <c r="AP64">
        <v>-11.00584827</v>
      </c>
      <c r="AQ64">
        <v>-0.51668771800000002</v>
      </c>
      <c r="AR64">
        <v>2.6397311609999998</v>
      </c>
      <c r="AS64">
        <v>4.7242449764999996</v>
      </c>
      <c r="AT64">
        <v>15.248348569999999</v>
      </c>
      <c r="AU64">
        <v>40.057836299999998</v>
      </c>
      <c r="AV64">
        <v>9.3143420000000005E-2</v>
      </c>
      <c r="AW64">
        <v>0.19819689500000001</v>
      </c>
      <c r="AX64">
        <v>0.40352970649999997</v>
      </c>
      <c r="AY64">
        <v>0.47953000000000001</v>
      </c>
      <c r="AZ64">
        <v>0.54530304750000003</v>
      </c>
      <c r="BA64">
        <v>0.72112652200000005</v>
      </c>
      <c r="BB64">
        <v>1.0222692</v>
      </c>
      <c r="BC64">
        <v>4.0223000000000004</v>
      </c>
      <c r="BD64">
        <v>4.7958999999999996</v>
      </c>
      <c r="BE64">
        <v>5.87235</v>
      </c>
      <c r="BF64">
        <v>6.8239000000000001</v>
      </c>
      <c r="BG64">
        <v>7.3190999999999997</v>
      </c>
      <c r="BH64">
        <v>7.5528000000000004</v>
      </c>
      <c r="BI64">
        <v>7.8239000000000001</v>
      </c>
      <c r="BJ64">
        <v>6.5252999999999997</v>
      </c>
      <c r="BK64">
        <v>89.15</v>
      </c>
      <c r="BL64">
        <v>27.13</v>
      </c>
    </row>
    <row r="65" spans="1:64">
      <c r="A65" t="s">
        <v>441</v>
      </c>
      <c r="B65" t="s">
        <v>77</v>
      </c>
      <c r="C65" t="s">
        <v>439</v>
      </c>
      <c r="D65" t="s">
        <v>440</v>
      </c>
      <c r="E65">
        <v>2558</v>
      </c>
      <c r="F65">
        <v>-6.65</v>
      </c>
      <c r="G65">
        <v>-2.4062999999999999</v>
      </c>
      <c r="H65">
        <v>-0.76824999999999999</v>
      </c>
      <c r="I65">
        <v>0.69299999999999995</v>
      </c>
      <c r="J65">
        <v>1.9730000000000001</v>
      </c>
      <c r="K65">
        <v>3.52</v>
      </c>
      <c r="L65">
        <v>9.6</v>
      </c>
      <c r="M65">
        <v>-5.1740300000000001</v>
      </c>
      <c r="N65">
        <v>2.2056010000000001</v>
      </c>
      <c r="O65">
        <v>3.8109175</v>
      </c>
      <c r="P65">
        <v>5.71448</v>
      </c>
      <c r="Q65">
        <v>7.5419625000000003</v>
      </c>
      <c r="R65">
        <v>9.0809949999999997</v>
      </c>
      <c r="S65">
        <v>13.917529999999999</v>
      </c>
      <c r="T65">
        <v>1</v>
      </c>
      <c r="U65">
        <v>15</v>
      </c>
      <c r="V65">
        <v>20</v>
      </c>
      <c r="W65">
        <v>24</v>
      </c>
      <c r="X65">
        <v>32</v>
      </c>
      <c r="Y65">
        <v>40</v>
      </c>
      <c r="Z65">
        <v>67</v>
      </c>
      <c r="AA65">
        <v>0.111283995</v>
      </c>
      <c r="AB65">
        <v>0.2038417381</v>
      </c>
      <c r="AC65">
        <v>0.2647563993</v>
      </c>
      <c r="AD65">
        <v>0.349186577</v>
      </c>
      <c r="AE65">
        <v>0.44339190049999999</v>
      </c>
      <c r="AF65">
        <v>0.54963053979999998</v>
      </c>
      <c r="AG65">
        <v>12.633934500000001</v>
      </c>
      <c r="AH65">
        <v>1.312884194</v>
      </c>
      <c r="AI65">
        <v>1.8425701478000001</v>
      </c>
      <c r="AJ65">
        <v>2.0688142685000002</v>
      </c>
      <c r="AK65">
        <v>2.3808970435000001</v>
      </c>
      <c r="AL65">
        <v>2.7343731760000001</v>
      </c>
      <c r="AM65">
        <v>3.018269761</v>
      </c>
      <c r="AN65">
        <v>9.2218499999999999</v>
      </c>
      <c r="AO65">
        <v>-38.297998880000002</v>
      </c>
      <c r="AP65">
        <v>-7.755121462</v>
      </c>
      <c r="AQ65">
        <v>-1.7773558949999999</v>
      </c>
      <c r="AR65">
        <v>1.6824653949999999</v>
      </c>
      <c r="AS65">
        <v>5.8625050772999998</v>
      </c>
      <c r="AT65">
        <v>13.852382131000001</v>
      </c>
      <c r="AU65">
        <v>47.548338790000003</v>
      </c>
      <c r="AV65">
        <v>-0.12528070299999999</v>
      </c>
      <c r="AW65">
        <v>0.2117248008</v>
      </c>
      <c r="AX65">
        <v>0.314406348</v>
      </c>
      <c r="AY65">
        <v>0.43742712649999999</v>
      </c>
      <c r="AZ65">
        <v>0.56212423580000004</v>
      </c>
      <c r="BA65">
        <v>0.67949865840000001</v>
      </c>
      <c r="BB65">
        <v>12.703834499999999</v>
      </c>
      <c r="BC65">
        <v>4</v>
      </c>
      <c r="BD65">
        <v>4.8356500000000002</v>
      </c>
      <c r="BE65">
        <v>5.4005650000000003</v>
      </c>
      <c r="BF65">
        <v>6.2668749999999998</v>
      </c>
      <c r="BG65">
        <v>7.1611500000000001</v>
      </c>
      <c r="BH65">
        <v>7.7986829999999996</v>
      </c>
      <c r="BI65">
        <v>9.3010300000000008</v>
      </c>
      <c r="BJ65">
        <v>6.3064999999999998</v>
      </c>
      <c r="BK65">
        <v>81.900000000000006</v>
      </c>
      <c r="BL65">
        <v>20.56</v>
      </c>
    </row>
    <row r="66" spans="1:64">
      <c r="A66" t="s">
        <v>442</v>
      </c>
      <c r="B66" t="s">
        <v>77</v>
      </c>
      <c r="C66" t="s">
        <v>443</v>
      </c>
      <c r="D66" t="s">
        <v>440</v>
      </c>
      <c r="E66">
        <v>563</v>
      </c>
      <c r="F66">
        <v>-5.2130000000000001</v>
      </c>
      <c r="G66">
        <v>-2.2374000000000001</v>
      </c>
      <c r="H66">
        <v>-0.42499999999999999</v>
      </c>
      <c r="I66">
        <v>0.71399999999999997</v>
      </c>
      <c r="J66">
        <v>1.792</v>
      </c>
      <c r="K66">
        <v>3.4321999999999999</v>
      </c>
      <c r="L66">
        <v>8.0190000000000001</v>
      </c>
      <c r="M66">
        <v>-1.9784200000000001</v>
      </c>
      <c r="N66">
        <v>2.8533599999999999</v>
      </c>
      <c r="O66">
        <v>4.7121899999999997</v>
      </c>
      <c r="P66">
        <v>6.83026</v>
      </c>
      <c r="Q66">
        <v>8.1526099999999992</v>
      </c>
      <c r="R66">
        <v>9.9246040000000004</v>
      </c>
      <c r="S66">
        <v>14.100350000000001</v>
      </c>
      <c r="T66">
        <v>5</v>
      </c>
      <c r="U66">
        <v>12.4</v>
      </c>
      <c r="V66">
        <v>16</v>
      </c>
      <c r="W66">
        <v>22</v>
      </c>
      <c r="X66">
        <v>30</v>
      </c>
      <c r="Y66">
        <v>41</v>
      </c>
      <c r="Z66">
        <v>62</v>
      </c>
      <c r="AA66">
        <v>0.132043838</v>
      </c>
      <c r="AB66">
        <v>0.2589479402</v>
      </c>
      <c r="AC66">
        <v>0.334485058</v>
      </c>
      <c r="AD66">
        <v>0.44556619600000003</v>
      </c>
      <c r="AE66">
        <v>0.55847405299999997</v>
      </c>
      <c r="AF66">
        <v>0.75522546599999996</v>
      </c>
      <c r="AG66">
        <v>1.3409788330000001</v>
      </c>
      <c r="AH66">
        <v>1.5289324909999999</v>
      </c>
      <c r="AI66">
        <v>2.1740917938000002</v>
      </c>
      <c r="AJ66">
        <v>2.4694084420000002</v>
      </c>
      <c r="AK66">
        <v>2.8406903720000001</v>
      </c>
      <c r="AL66">
        <v>3.2182445259999999</v>
      </c>
      <c r="AM66">
        <v>3.5278002046000001</v>
      </c>
      <c r="AN66">
        <v>4.5187044609999996</v>
      </c>
      <c r="AO66">
        <v>-19.266702339999998</v>
      </c>
      <c r="AP66">
        <v>-4.6864261970000003</v>
      </c>
      <c r="AQ66">
        <v>-0.74809050300000002</v>
      </c>
      <c r="AR66">
        <v>1.404316012</v>
      </c>
      <c r="AS66">
        <v>3.8250140080000001</v>
      </c>
      <c r="AT66">
        <v>8.2666590206000006</v>
      </c>
      <c r="AU66">
        <v>40.643602170000001</v>
      </c>
      <c r="AV66">
        <v>1.0613503999999999E-2</v>
      </c>
      <c r="AW66">
        <v>0.26597627419999997</v>
      </c>
      <c r="AX66">
        <v>0.39897823999999998</v>
      </c>
      <c r="AY66">
        <v>0.506592335</v>
      </c>
      <c r="AZ66">
        <v>0.63175755</v>
      </c>
      <c r="BA66">
        <v>0.85215774759999996</v>
      </c>
      <c r="BB66">
        <v>1.9483755</v>
      </c>
      <c r="BC66">
        <v>4.0627599999999999</v>
      </c>
      <c r="BD66">
        <v>5.0883180000000001</v>
      </c>
      <c r="BE66">
        <v>6.44977</v>
      </c>
      <c r="BF66">
        <v>7.8218699999999997</v>
      </c>
      <c r="BG66">
        <v>8.1249400000000005</v>
      </c>
      <c r="BH66">
        <v>8.4926739999999992</v>
      </c>
      <c r="BI66">
        <v>9.5228800000000007</v>
      </c>
      <c r="BJ66">
        <v>7.2628000000000004</v>
      </c>
      <c r="BK66">
        <v>84.72</v>
      </c>
      <c r="BL66">
        <v>42.27</v>
      </c>
    </row>
    <row r="67" spans="1:64">
      <c r="A67" t="s">
        <v>444</v>
      </c>
      <c r="B67" t="s">
        <v>77</v>
      </c>
      <c r="C67" t="s">
        <v>445</v>
      </c>
      <c r="D67" t="s">
        <v>440</v>
      </c>
      <c r="E67">
        <v>265</v>
      </c>
      <c r="F67">
        <v>-4.7910000000000004</v>
      </c>
      <c r="G67">
        <v>-1.1314</v>
      </c>
      <c r="H67">
        <v>-0.26400000000000001</v>
      </c>
      <c r="I67">
        <v>0.67500000000000004</v>
      </c>
      <c r="J67">
        <v>1.5505</v>
      </c>
      <c r="K67">
        <v>2.9220000000000002</v>
      </c>
      <c r="L67">
        <v>5.8440000000000003</v>
      </c>
      <c r="M67">
        <v>-1.23942</v>
      </c>
      <c r="N67">
        <v>2.6985579999999998</v>
      </c>
      <c r="O67">
        <v>4.4043450000000002</v>
      </c>
      <c r="P67">
        <v>6.1486700000000001</v>
      </c>
      <c r="Q67">
        <v>7.2953099999999997</v>
      </c>
      <c r="R67">
        <v>8.3670500000000008</v>
      </c>
      <c r="S67">
        <v>12.328060000000001</v>
      </c>
      <c r="T67">
        <v>7</v>
      </c>
      <c r="U67">
        <v>12</v>
      </c>
      <c r="V67">
        <v>15.5</v>
      </c>
      <c r="W67">
        <v>21</v>
      </c>
      <c r="X67">
        <v>26</v>
      </c>
      <c r="Y67">
        <v>37</v>
      </c>
      <c r="Z67">
        <v>62</v>
      </c>
      <c r="AA67">
        <v>0.119528764</v>
      </c>
      <c r="AB67">
        <v>0.244070227</v>
      </c>
      <c r="AC67">
        <v>0.34931485950000002</v>
      </c>
      <c r="AD67">
        <v>0.45569453799999998</v>
      </c>
      <c r="AE67">
        <v>0.54573877900000001</v>
      </c>
      <c r="AF67">
        <v>0.7017743488</v>
      </c>
      <c r="AG67">
        <v>1.2332015860000001</v>
      </c>
      <c r="AH67">
        <v>1.34597904</v>
      </c>
      <c r="AI67">
        <v>2.043968306</v>
      </c>
      <c r="AJ67">
        <v>2.3245780680000001</v>
      </c>
      <c r="AK67">
        <v>2.6073628150000001</v>
      </c>
      <c r="AL67">
        <v>3.0924183109999999</v>
      </c>
      <c r="AM67">
        <v>3.3164392870000001</v>
      </c>
      <c r="AN67">
        <v>3.792683121</v>
      </c>
      <c r="AO67">
        <v>-19.93103691</v>
      </c>
      <c r="AP67">
        <v>-2.4568874859999998</v>
      </c>
      <c r="AQ67">
        <v>-0.45263155300000002</v>
      </c>
      <c r="AR67">
        <v>1.5258227579999999</v>
      </c>
      <c r="AS67">
        <v>3.5042100354999999</v>
      </c>
      <c r="AT67">
        <v>7.9208589957999997</v>
      </c>
      <c r="AU67">
        <v>38.087077600000001</v>
      </c>
      <c r="AV67">
        <v>6.8549865000000001E-2</v>
      </c>
      <c r="AW67">
        <v>0.26910464420000002</v>
      </c>
      <c r="AX67">
        <v>0.38386991349999999</v>
      </c>
      <c r="AY67">
        <v>0.50696812199999997</v>
      </c>
      <c r="AZ67">
        <v>0.61473821900000003</v>
      </c>
      <c r="BA67">
        <v>0.83625659760000004</v>
      </c>
      <c r="BB67">
        <v>1.533975943</v>
      </c>
      <c r="BC67">
        <v>4.0362099999999996</v>
      </c>
      <c r="BD67">
        <v>5.0635979999999998</v>
      </c>
      <c r="BE67">
        <v>5.4911500000000002</v>
      </c>
      <c r="BF67">
        <v>6.6020599999999998</v>
      </c>
      <c r="BG67">
        <v>7.6197900000000001</v>
      </c>
      <c r="BH67">
        <v>8.1124220000000005</v>
      </c>
      <c r="BI67">
        <v>9.3278999999999996</v>
      </c>
      <c r="BJ67">
        <v>6.5913000000000004</v>
      </c>
      <c r="BK67">
        <v>90.94</v>
      </c>
      <c r="BL67">
        <v>44.53</v>
      </c>
    </row>
    <row r="68" spans="1:64">
      <c r="A68" t="s">
        <v>448</v>
      </c>
      <c r="B68" t="s">
        <v>31</v>
      </c>
      <c r="C68" t="s">
        <v>447</v>
      </c>
      <c r="D68" t="s">
        <v>440</v>
      </c>
      <c r="E68">
        <v>342</v>
      </c>
      <c r="F68">
        <v>-4.2750000000000004</v>
      </c>
      <c r="G68">
        <v>-0.49830000000000002</v>
      </c>
      <c r="H68">
        <v>0.307</v>
      </c>
      <c r="I68">
        <v>1.22</v>
      </c>
      <c r="J68">
        <v>2.07775</v>
      </c>
      <c r="K68">
        <v>3.0171000000000001</v>
      </c>
      <c r="L68">
        <v>7.33</v>
      </c>
      <c r="M68">
        <v>-2.01E-2</v>
      </c>
      <c r="N68">
        <v>3.5169999999999999</v>
      </c>
      <c r="O68">
        <v>5.3918249999999999</v>
      </c>
      <c r="P68">
        <v>6.3202499999999997</v>
      </c>
      <c r="Q68">
        <v>7.3884749999999997</v>
      </c>
      <c r="R68">
        <v>8.2758099999999999</v>
      </c>
      <c r="S68">
        <v>12.563599999999999</v>
      </c>
      <c r="T68">
        <v>5</v>
      </c>
      <c r="U68">
        <v>15</v>
      </c>
      <c r="V68">
        <v>17</v>
      </c>
      <c r="W68">
        <v>21</v>
      </c>
      <c r="X68">
        <v>25</v>
      </c>
      <c r="Y68">
        <v>28.7</v>
      </c>
      <c r="Z68">
        <v>56</v>
      </c>
      <c r="AA68">
        <v>0.163441</v>
      </c>
      <c r="AB68">
        <v>0.35950778909999997</v>
      </c>
      <c r="AC68">
        <v>0.43481972229999999</v>
      </c>
      <c r="AD68">
        <v>0.49203434899999998</v>
      </c>
      <c r="AE68">
        <v>0.58691521079999998</v>
      </c>
      <c r="AF68">
        <v>0.66963388889999997</v>
      </c>
      <c r="AG68">
        <v>1.3504946250000001</v>
      </c>
      <c r="AH68">
        <v>1.8058265609999999</v>
      </c>
      <c r="AI68">
        <v>2.3631500098</v>
      </c>
      <c r="AJ68">
        <v>2.7742729657999998</v>
      </c>
      <c r="AK68">
        <v>3.0552863435000002</v>
      </c>
      <c r="AL68">
        <v>3.285760625</v>
      </c>
      <c r="AM68">
        <v>3.4501714235000001</v>
      </c>
      <c r="AN68">
        <v>4.2260563510000004</v>
      </c>
      <c r="AO68">
        <v>-8.4054464929999995</v>
      </c>
      <c r="AP68">
        <v>-0.84791554400000002</v>
      </c>
      <c r="AQ68">
        <v>0.54009731630000002</v>
      </c>
      <c r="AR68">
        <v>2.4373765999999999</v>
      </c>
      <c r="AS68">
        <v>4.1747125780000003</v>
      </c>
      <c r="AT68">
        <v>7.5533240284999996</v>
      </c>
      <c r="AU68">
        <v>36.606481850000002</v>
      </c>
      <c r="AV68">
        <v>0.11044925999999999</v>
      </c>
      <c r="AW68">
        <v>0.32326474690000001</v>
      </c>
      <c r="AX68">
        <v>0.44053466229999999</v>
      </c>
      <c r="AY68">
        <v>0.5348140455</v>
      </c>
      <c r="AZ68">
        <v>0.64312632650000001</v>
      </c>
      <c r="BA68">
        <v>0.77937222959999997</v>
      </c>
      <c r="BB68">
        <v>1.7336005999999999</v>
      </c>
      <c r="BC68">
        <v>4.0694999999999997</v>
      </c>
      <c r="BD68">
        <v>5.6258600000000003</v>
      </c>
      <c r="BE68">
        <v>6.867</v>
      </c>
      <c r="BF68">
        <v>7.6626000000000003</v>
      </c>
      <c r="BG68">
        <v>8.2218</v>
      </c>
      <c r="BH68">
        <v>8.7942800000000005</v>
      </c>
      <c r="BI68">
        <v>9.6382999999999992</v>
      </c>
      <c r="BJ68">
        <v>7.4532999999999996</v>
      </c>
      <c r="BK68">
        <v>95.91</v>
      </c>
      <c r="BL68">
        <v>69.3</v>
      </c>
    </row>
    <row r="69" spans="1:64">
      <c r="A69" t="s">
        <v>446</v>
      </c>
      <c r="B69" t="s">
        <v>77</v>
      </c>
      <c r="C69" t="s">
        <v>447</v>
      </c>
      <c r="D69" t="s">
        <v>440</v>
      </c>
      <c r="E69">
        <v>2802</v>
      </c>
      <c r="F69">
        <v>-6.65</v>
      </c>
      <c r="G69">
        <v>-2.319</v>
      </c>
      <c r="H69">
        <v>-0.78400000000000003</v>
      </c>
      <c r="I69">
        <v>0.65400000000000003</v>
      </c>
      <c r="J69">
        <v>1.91225</v>
      </c>
      <c r="K69">
        <v>3.4658000000000002</v>
      </c>
      <c r="L69">
        <v>9.6</v>
      </c>
      <c r="M69">
        <v>-3.0623999999999998</v>
      </c>
      <c r="N69">
        <v>3.2362150000000001</v>
      </c>
      <c r="O69">
        <v>5.1358750000000004</v>
      </c>
      <c r="P69">
        <v>6.8803549999999998</v>
      </c>
      <c r="Q69">
        <v>8.5340924999999999</v>
      </c>
      <c r="R69">
        <v>10.107082</v>
      </c>
      <c r="S69">
        <v>15.01685</v>
      </c>
      <c r="T69">
        <v>1</v>
      </c>
      <c r="U69">
        <v>15</v>
      </c>
      <c r="V69">
        <v>20</v>
      </c>
      <c r="W69">
        <v>24</v>
      </c>
      <c r="X69">
        <v>32</v>
      </c>
      <c r="Y69">
        <v>40</v>
      </c>
      <c r="Z69">
        <v>67</v>
      </c>
      <c r="AA69">
        <v>0.124668073</v>
      </c>
      <c r="AB69">
        <v>0.24930171000000001</v>
      </c>
      <c r="AC69">
        <v>0.3113477503</v>
      </c>
      <c r="AD69">
        <v>0.41852771950000001</v>
      </c>
      <c r="AE69">
        <v>0.52296262699999996</v>
      </c>
      <c r="AF69">
        <v>0.64855795059999999</v>
      </c>
      <c r="AG69">
        <v>10.135177799999999</v>
      </c>
      <c r="AH69">
        <v>1.3539401719999999</v>
      </c>
      <c r="AI69">
        <v>2.2485708904999999</v>
      </c>
      <c r="AJ69">
        <v>2.5366402985000001</v>
      </c>
      <c r="AK69">
        <v>2.8570336964999998</v>
      </c>
      <c r="AL69">
        <v>3.1599540180000001</v>
      </c>
      <c r="AM69">
        <v>3.4369950299999998</v>
      </c>
      <c r="AN69">
        <v>7.3979400000000002</v>
      </c>
      <c r="AO69">
        <v>-35.064848769999998</v>
      </c>
      <c r="AP69">
        <v>-6.139085949</v>
      </c>
      <c r="AQ69">
        <v>-1.5898196229999999</v>
      </c>
      <c r="AR69">
        <v>1.3316037825</v>
      </c>
      <c r="AS69">
        <v>4.6761350127999997</v>
      </c>
      <c r="AT69">
        <v>11.147281289</v>
      </c>
      <c r="AU69">
        <v>45.881835199999998</v>
      </c>
      <c r="AV69">
        <v>-2.88496E-2</v>
      </c>
      <c r="AW69">
        <v>0.25549075510000002</v>
      </c>
      <c r="AX69">
        <v>0.37786249030000002</v>
      </c>
      <c r="AY69">
        <v>0.50135885800000002</v>
      </c>
      <c r="AZ69">
        <v>0.63880912850000005</v>
      </c>
      <c r="BA69">
        <v>0.79208740330000005</v>
      </c>
      <c r="BB69">
        <v>10.2050778</v>
      </c>
      <c r="BC69">
        <v>4</v>
      </c>
      <c r="BD69">
        <v>5.9759260000000003</v>
      </c>
      <c r="BE69">
        <v>6.87615</v>
      </c>
      <c r="BF69">
        <v>7.4916150000000004</v>
      </c>
      <c r="BG69">
        <v>8.1135199999999994</v>
      </c>
      <c r="BH69">
        <v>8.6989699999999992</v>
      </c>
      <c r="BI69">
        <v>10.096909999999999</v>
      </c>
      <c r="BJ69">
        <v>7.4043999999999999</v>
      </c>
      <c r="BK69">
        <v>82.83</v>
      </c>
      <c r="BL69">
        <v>39.61</v>
      </c>
    </row>
    <row r="70" spans="1:64">
      <c r="A70" t="s">
        <v>449</v>
      </c>
      <c r="B70" t="s">
        <v>77</v>
      </c>
      <c r="C70" t="s">
        <v>450</v>
      </c>
      <c r="D70" t="s">
        <v>440</v>
      </c>
      <c r="E70">
        <v>240</v>
      </c>
      <c r="F70">
        <v>-6.5510000000000002</v>
      </c>
      <c r="G70">
        <v>-3.4977999999999998</v>
      </c>
      <c r="H70">
        <v>-1.3160000000000001</v>
      </c>
      <c r="I70">
        <v>0.33400000000000002</v>
      </c>
      <c r="J70">
        <v>1.41875</v>
      </c>
      <c r="K70">
        <v>2.2732999999999999</v>
      </c>
      <c r="L70">
        <v>5.8440000000000003</v>
      </c>
      <c r="M70">
        <v>0.50666999999999995</v>
      </c>
      <c r="N70">
        <v>2.9502109999999999</v>
      </c>
      <c r="O70">
        <v>4.0470300000000003</v>
      </c>
      <c r="P70">
        <v>5.5791399999999998</v>
      </c>
      <c r="Q70">
        <v>7.3481825000000001</v>
      </c>
      <c r="R70">
        <v>10.843536</v>
      </c>
      <c r="S70">
        <v>14.15306</v>
      </c>
      <c r="T70">
        <v>1</v>
      </c>
      <c r="U70">
        <v>10</v>
      </c>
      <c r="V70">
        <v>13</v>
      </c>
      <c r="W70">
        <v>19</v>
      </c>
      <c r="X70">
        <v>26</v>
      </c>
      <c r="Y70">
        <v>41.9</v>
      </c>
      <c r="Z70">
        <v>59</v>
      </c>
      <c r="AA70">
        <v>0.13868338799999999</v>
      </c>
      <c r="AB70">
        <v>0.21719145989999999</v>
      </c>
      <c r="AC70">
        <v>0.29206130949999998</v>
      </c>
      <c r="AD70">
        <v>0.41786384650000002</v>
      </c>
      <c r="AE70">
        <v>0.5872091143</v>
      </c>
      <c r="AF70">
        <v>0.78270225469999999</v>
      </c>
      <c r="AG70">
        <v>5.6922129999999997</v>
      </c>
      <c r="AH70">
        <v>1.338892991</v>
      </c>
      <c r="AI70">
        <v>1.9956579753000001</v>
      </c>
      <c r="AJ70">
        <v>2.1292359455000001</v>
      </c>
      <c r="AK70">
        <v>2.4404980040000002</v>
      </c>
      <c r="AL70">
        <v>2.7425024028</v>
      </c>
      <c r="AM70">
        <v>3.1309286244000001</v>
      </c>
      <c r="AN70">
        <v>4.1927102039999999</v>
      </c>
      <c r="AO70">
        <v>-37.111435280000002</v>
      </c>
      <c r="AP70">
        <v>-13.961103489999999</v>
      </c>
      <c r="AQ70">
        <v>-1.7274570979999999</v>
      </c>
      <c r="AR70">
        <v>0.68978974900000001</v>
      </c>
      <c r="AS70">
        <v>3.3638853888</v>
      </c>
      <c r="AT70">
        <v>5.8843499845</v>
      </c>
      <c r="AU70">
        <v>26.19598307</v>
      </c>
      <c r="AV70">
        <v>0.128798408</v>
      </c>
      <c r="AW70">
        <v>0.30967554209999998</v>
      </c>
      <c r="AX70">
        <v>0.38203124199999999</v>
      </c>
      <c r="AY70">
        <v>0.49123576949999997</v>
      </c>
      <c r="AZ70">
        <v>0.6813010813</v>
      </c>
      <c r="BA70">
        <v>0.97203787600000002</v>
      </c>
      <c r="BB70">
        <v>7.6061329999999998</v>
      </c>
      <c r="BC70">
        <v>4.0457599999999996</v>
      </c>
      <c r="BD70">
        <v>4.8144600000000004</v>
      </c>
      <c r="BE70">
        <v>5.1041675</v>
      </c>
      <c r="BF70">
        <v>5.8760399999999997</v>
      </c>
      <c r="BG70">
        <v>7.0315200000000004</v>
      </c>
      <c r="BH70">
        <v>7.618017</v>
      </c>
      <c r="BI70">
        <v>9.0506100000000007</v>
      </c>
      <c r="BJ70">
        <v>6.0209000000000001</v>
      </c>
      <c r="BK70">
        <v>84.17</v>
      </c>
      <c r="BL70">
        <v>36.25</v>
      </c>
    </row>
    <row r="71" spans="1:64">
      <c r="A71" t="s">
        <v>451</v>
      </c>
      <c r="B71" t="s">
        <v>77</v>
      </c>
      <c r="C71" t="s">
        <v>452</v>
      </c>
      <c r="D71" t="s">
        <v>440</v>
      </c>
      <c r="E71">
        <v>231</v>
      </c>
      <c r="F71">
        <v>-4.4420000000000002</v>
      </c>
      <c r="G71">
        <v>-1.3160000000000001</v>
      </c>
      <c r="H71">
        <v>0.03</v>
      </c>
      <c r="I71">
        <v>0.85699999999999998</v>
      </c>
      <c r="J71">
        <v>1.9490000000000001</v>
      </c>
      <c r="K71">
        <v>2.8024</v>
      </c>
      <c r="L71">
        <v>5.8440000000000003</v>
      </c>
      <c r="M71">
        <v>-0.58318000000000003</v>
      </c>
      <c r="N71">
        <v>3.0315720000000002</v>
      </c>
      <c r="O71">
        <v>4.26816</v>
      </c>
      <c r="P71">
        <v>5.3808100000000003</v>
      </c>
      <c r="Q71">
        <v>7.0990900000000003</v>
      </c>
      <c r="R71">
        <v>7.9358839999999997</v>
      </c>
      <c r="S71">
        <v>12.316000000000001</v>
      </c>
      <c r="T71">
        <v>1</v>
      </c>
      <c r="U71">
        <v>8.1999999999999993</v>
      </c>
      <c r="V71">
        <v>13</v>
      </c>
      <c r="W71">
        <v>18</v>
      </c>
      <c r="X71">
        <v>22</v>
      </c>
      <c r="Y71">
        <v>24</v>
      </c>
      <c r="Z71">
        <v>42</v>
      </c>
      <c r="AA71">
        <v>0.17382893199999999</v>
      </c>
      <c r="AB71">
        <v>0.33821299599999999</v>
      </c>
      <c r="AC71">
        <v>0.40192146699999998</v>
      </c>
      <c r="AD71">
        <v>0.50388039500000004</v>
      </c>
      <c r="AE71">
        <v>0.64338677700000002</v>
      </c>
      <c r="AF71">
        <v>1.0641299948</v>
      </c>
      <c r="AG71">
        <v>10.4148222</v>
      </c>
      <c r="AH71">
        <v>1.541382198</v>
      </c>
      <c r="AI71">
        <v>2.1345890644000001</v>
      </c>
      <c r="AJ71">
        <v>2.3272556889999998</v>
      </c>
      <c r="AK71">
        <v>2.7560863769999999</v>
      </c>
      <c r="AL71">
        <v>3.2059524810000002</v>
      </c>
      <c r="AM71">
        <v>3.6068173290000001</v>
      </c>
      <c r="AN71">
        <v>8.9347763600000008</v>
      </c>
      <c r="AO71">
        <v>-9.6504653230000006</v>
      </c>
      <c r="AP71">
        <v>-1.289013491</v>
      </c>
      <c r="AQ71">
        <v>5.0023835000000003E-2</v>
      </c>
      <c r="AR71">
        <v>1.8157866110000001</v>
      </c>
      <c r="AS71">
        <v>4.1282922449999999</v>
      </c>
      <c r="AT71">
        <v>6.9498592162000001</v>
      </c>
      <c r="AU71">
        <v>31.622835179999999</v>
      </c>
      <c r="AV71">
        <v>9.0513933000000005E-2</v>
      </c>
      <c r="AW71">
        <v>0.29484415380000001</v>
      </c>
      <c r="AX71">
        <v>0.39840407999999999</v>
      </c>
      <c r="AY71">
        <v>0.53317733199999995</v>
      </c>
      <c r="AZ71">
        <v>0.69741058499999997</v>
      </c>
      <c r="BA71">
        <v>1.2036733660000001</v>
      </c>
      <c r="BB71">
        <v>12.328742200000001</v>
      </c>
      <c r="BC71">
        <v>4.0177300000000002</v>
      </c>
      <c r="BD71">
        <v>5.0278</v>
      </c>
      <c r="BE71">
        <v>5.3767500000000004</v>
      </c>
      <c r="BF71">
        <v>6.33216</v>
      </c>
      <c r="BG71">
        <v>7.2006600000000001</v>
      </c>
      <c r="BH71">
        <v>8.0234959999999997</v>
      </c>
      <c r="BI71">
        <v>11</v>
      </c>
      <c r="BJ71">
        <v>6.4192999999999998</v>
      </c>
      <c r="BK71">
        <v>98.7</v>
      </c>
      <c r="BL71">
        <v>50.65</v>
      </c>
    </row>
    <row r="72" spans="1:64">
      <c r="A72" t="s">
        <v>453</v>
      </c>
      <c r="B72" t="s">
        <v>77</v>
      </c>
      <c r="C72" t="s">
        <v>454</v>
      </c>
      <c r="D72" t="s">
        <v>440</v>
      </c>
      <c r="E72">
        <v>210</v>
      </c>
      <c r="F72">
        <v>-4.4420000000000002</v>
      </c>
      <c r="G72">
        <v>-0.83620000000000005</v>
      </c>
      <c r="H72">
        <v>1.7000000000000001E-2</v>
      </c>
      <c r="I72">
        <v>0.8115</v>
      </c>
      <c r="J72">
        <v>1.91</v>
      </c>
      <c r="K72">
        <v>2.8027000000000002</v>
      </c>
      <c r="L72">
        <v>5.8440000000000003</v>
      </c>
      <c r="M72">
        <v>-1.0177700000000001</v>
      </c>
      <c r="N72">
        <v>2.8653740000000001</v>
      </c>
      <c r="O72">
        <v>4.341005</v>
      </c>
      <c r="P72">
        <v>5.3077699999999997</v>
      </c>
      <c r="Q72">
        <v>6.8849200000000002</v>
      </c>
      <c r="R72">
        <v>7.6418780000000002</v>
      </c>
      <c r="S72">
        <v>11.5969</v>
      </c>
      <c r="T72">
        <v>1</v>
      </c>
      <c r="U72">
        <v>10.1</v>
      </c>
      <c r="V72">
        <v>13</v>
      </c>
      <c r="W72">
        <v>18</v>
      </c>
      <c r="X72">
        <v>22</v>
      </c>
      <c r="Y72">
        <v>24</v>
      </c>
      <c r="Z72">
        <v>39</v>
      </c>
      <c r="AA72">
        <v>0.16953679699999999</v>
      </c>
      <c r="AB72">
        <v>0.34633742750000002</v>
      </c>
      <c r="AC72">
        <v>0.42062232729999999</v>
      </c>
      <c r="AD72">
        <v>0.50137251049999998</v>
      </c>
      <c r="AE72">
        <v>0.60967409400000006</v>
      </c>
      <c r="AF72">
        <v>0.78950990229999995</v>
      </c>
      <c r="AG72">
        <v>6.9827667</v>
      </c>
      <c r="AH72">
        <v>1.6080095839999999</v>
      </c>
      <c r="AI72">
        <v>2.0732432591999999</v>
      </c>
      <c r="AJ72">
        <v>2.3384751392999998</v>
      </c>
      <c r="AK72">
        <v>2.703674398</v>
      </c>
      <c r="AL72">
        <v>3.0869469289999998</v>
      </c>
      <c r="AM72">
        <v>3.3087390895</v>
      </c>
      <c r="AN72">
        <v>5.0969100000000003</v>
      </c>
      <c r="AO72">
        <v>-9.5164224649999998</v>
      </c>
      <c r="AP72">
        <v>-1.4482343719999999</v>
      </c>
      <c r="AQ72">
        <v>-1.918484E-3</v>
      </c>
      <c r="AR72">
        <v>1.6935239625</v>
      </c>
      <c r="AS72">
        <v>3.8961534332999999</v>
      </c>
      <c r="AT72">
        <v>7.2158253268000001</v>
      </c>
      <c r="AU72">
        <v>34.470392789999998</v>
      </c>
      <c r="AV72">
        <v>7.5247567000000001E-2</v>
      </c>
      <c r="AW72">
        <v>0.3160345269</v>
      </c>
      <c r="AX72">
        <v>0.40748345180000001</v>
      </c>
      <c r="AY72">
        <v>0.56129182850000003</v>
      </c>
      <c r="AZ72">
        <v>0.68616808780000005</v>
      </c>
      <c r="BA72">
        <v>0.89772835390000005</v>
      </c>
      <c r="BB72">
        <v>7.0526666999999996</v>
      </c>
      <c r="BC72">
        <v>4.0069999999999997</v>
      </c>
      <c r="BD72">
        <v>4.7537690000000001</v>
      </c>
      <c r="BE72">
        <v>5.2022174999999997</v>
      </c>
      <c r="BF72">
        <v>6.1887249999999998</v>
      </c>
      <c r="BG72">
        <v>7.2565274999999998</v>
      </c>
      <c r="BH72">
        <v>7.9722989999999996</v>
      </c>
      <c r="BI72">
        <v>8.2291500000000006</v>
      </c>
      <c r="BJ72">
        <v>6.2728999999999999</v>
      </c>
      <c r="BK72">
        <v>99.52</v>
      </c>
      <c r="BL72">
        <v>54.76</v>
      </c>
    </row>
    <row r="73" spans="1:64">
      <c r="A73" t="s">
        <v>455</v>
      </c>
      <c r="B73" t="s">
        <v>77</v>
      </c>
      <c r="C73" t="s">
        <v>456</v>
      </c>
      <c r="D73" t="s">
        <v>440</v>
      </c>
      <c r="E73">
        <v>151</v>
      </c>
      <c r="F73">
        <v>-4.4420000000000002</v>
      </c>
      <c r="G73">
        <v>-1.0882000000000001</v>
      </c>
      <c r="H73">
        <v>-0.33700000000000002</v>
      </c>
      <c r="I73">
        <v>0.54700000000000004</v>
      </c>
      <c r="J73">
        <v>1.665</v>
      </c>
      <c r="K73">
        <v>2.5089999999999999</v>
      </c>
      <c r="L73">
        <v>5.8440000000000003</v>
      </c>
      <c r="M73">
        <v>0.49230000000000002</v>
      </c>
      <c r="N73">
        <v>2.4600019999999998</v>
      </c>
      <c r="O73">
        <v>3.7869000000000002</v>
      </c>
      <c r="P73">
        <v>4.9967899999999998</v>
      </c>
      <c r="Q73">
        <v>6.8631500000000001</v>
      </c>
      <c r="R73">
        <v>8.4118200000000005</v>
      </c>
      <c r="S73">
        <v>11.62909</v>
      </c>
      <c r="T73">
        <v>2</v>
      </c>
      <c r="U73">
        <v>10.199999999999999</v>
      </c>
      <c r="V73">
        <v>13</v>
      </c>
      <c r="W73">
        <v>17</v>
      </c>
      <c r="X73">
        <v>22</v>
      </c>
      <c r="Y73">
        <v>24</v>
      </c>
      <c r="Z73">
        <v>39</v>
      </c>
      <c r="AA73">
        <v>0.196232146</v>
      </c>
      <c r="AB73">
        <v>0.30574084499999998</v>
      </c>
      <c r="AC73">
        <v>0.37026199599999998</v>
      </c>
      <c r="AD73">
        <v>0.50122917899999997</v>
      </c>
      <c r="AE73">
        <v>0.63075913100000003</v>
      </c>
      <c r="AF73">
        <v>0.80148365639999997</v>
      </c>
      <c r="AG73">
        <v>2.8461064999999999</v>
      </c>
      <c r="AH73">
        <v>1.72542949</v>
      </c>
      <c r="AI73">
        <v>1.9968695078000001</v>
      </c>
      <c r="AJ73">
        <v>2.146674736</v>
      </c>
      <c r="AK73">
        <v>2.5609060060000002</v>
      </c>
      <c r="AL73">
        <v>2.932336243</v>
      </c>
      <c r="AM73">
        <v>3.3658589920000002</v>
      </c>
      <c r="AN73">
        <v>3.7764422639999999</v>
      </c>
      <c r="AO73">
        <v>-9.4737997010000008</v>
      </c>
      <c r="AP73">
        <v>-1.582076901</v>
      </c>
      <c r="AQ73">
        <v>-0.42062387899999998</v>
      </c>
      <c r="AR73">
        <v>1.224522224</v>
      </c>
      <c r="AS73">
        <v>4.029883678</v>
      </c>
      <c r="AT73">
        <v>7.7118361560000004</v>
      </c>
      <c r="AU73">
        <v>26.25539255</v>
      </c>
      <c r="AV73">
        <v>0.128293615</v>
      </c>
      <c r="AW73">
        <v>0.27186619620000002</v>
      </c>
      <c r="AX73">
        <v>0.37205007499999998</v>
      </c>
      <c r="AY73">
        <v>0.56463439999999998</v>
      </c>
      <c r="AZ73">
        <v>0.73128857700000005</v>
      </c>
      <c r="BA73">
        <v>1.0295449461999999</v>
      </c>
      <c r="BB73">
        <v>3.8585664999999998</v>
      </c>
      <c r="BC73">
        <v>4.0457599999999996</v>
      </c>
      <c r="BD73">
        <v>4.5000439999999999</v>
      </c>
      <c r="BE73">
        <v>5.1284299999999998</v>
      </c>
      <c r="BF73">
        <v>5.8748399999999998</v>
      </c>
      <c r="BG73">
        <v>6.9586100000000002</v>
      </c>
      <c r="BH73">
        <v>7.9586100000000002</v>
      </c>
      <c r="BI73">
        <v>9.0969099999999994</v>
      </c>
      <c r="BJ73">
        <v>5.9962999999999997</v>
      </c>
      <c r="BK73">
        <v>99.34</v>
      </c>
      <c r="BL73">
        <v>47.02</v>
      </c>
    </row>
    <row r="74" spans="1:64">
      <c r="A74" t="s">
        <v>457</v>
      </c>
      <c r="B74" t="s">
        <v>77</v>
      </c>
      <c r="C74" t="s">
        <v>458</v>
      </c>
      <c r="D74" t="s">
        <v>440</v>
      </c>
      <c r="E74">
        <v>189</v>
      </c>
      <c r="F74">
        <v>-4.4420000000000002</v>
      </c>
      <c r="G74">
        <v>-0.88100000000000001</v>
      </c>
      <c r="H74">
        <v>-0.1095</v>
      </c>
      <c r="I74">
        <v>0.77100000000000002</v>
      </c>
      <c r="J74">
        <v>1.5429999999999999</v>
      </c>
      <c r="K74">
        <v>2.4809999999999999</v>
      </c>
      <c r="L74">
        <v>5.8440000000000003</v>
      </c>
      <c r="M74">
        <v>0.95660000000000001</v>
      </c>
      <c r="N74">
        <v>3.29596</v>
      </c>
      <c r="O74">
        <v>4.8208849999999996</v>
      </c>
      <c r="P74">
        <v>6.70167</v>
      </c>
      <c r="Q74">
        <v>7.6726650000000003</v>
      </c>
      <c r="R74">
        <v>9.0104799999999994</v>
      </c>
      <c r="S74">
        <v>12.26591</v>
      </c>
      <c r="T74">
        <v>5</v>
      </c>
      <c r="U74">
        <v>11</v>
      </c>
      <c r="V74">
        <v>14</v>
      </c>
      <c r="W74">
        <v>19</v>
      </c>
      <c r="X74">
        <v>23</v>
      </c>
      <c r="Y74">
        <v>26</v>
      </c>
      <c r="Z74">
        <v>42</v>
      </c>
      <c r="AA74">
        <v>0.208513217</v>
      </c>
      <c r="AB74">
        <v>0.34250000000000003</v>
      </c>
      <c r="AC74">
        <v>0.42355082900000002</v>
      </c>
      <c r="AD74">
        <v>0.52764553599999997</v>
      </c>
      <c r="AE74">
        <v>0.65477058349999995</v>
      </c>
      <c r="AF74">
        <v>0.84918275700000001</v>
      </c>
      <c r="AG74">
        <v>1.4158922599999999</v>
      </c>
      <c r="AH74">
        <v>1.833414463</v>
      </c>
      <c r="AI74">
        <v>2.221699423</v>
      </c>
      <c r="AJ74">
        <v>2.5406368604999998</v>
      </c>
      <c r="AK74">
        <v>3.1353021069999998</v>
      </c>
      <c r="AL74">
        <v>3.3869222545</v>
      </c>
      <c r="AM74">
        <v>3.6348409959999999</v>
      </c>
      <c r="AN74">
        <v>4.4880943799999997</v>
      </c>
      <c r="AO74">
        <v>-8.7026884379999991</v>
      </c>
      <c r="AP74">
        <v>-1.252326585</v>
      </c>
      <c r="AQ74">
        <v>-0.142865671</v>
      </c>
      <c r="AR74">
        <v>1.532988477</v>
      </c>
      <c r="AS74">
        <v>3.4247635060000001</v>
      </c>
      <c r="AT74">
        <v>6.9027639299999999</v>
      </c>
      <c r="AU74">
        <v>23.751212639999999</v>
      </c>
      <c r="AV74">
        <v>0.15176136400000001</v>
      </c>
      <c r="AW74">
        <v>0.32202658000000001</v>
      </c>
      <c r="AX74">
        <v>0.45456574599999999</v>
      </c>
      <c r="AY74">
        <v>0.58806326799999997</v>
      </c>
      <c r="AZ74">
        <v>0.75799620050000005</v>
      </c>
      <c r="BA74">
        <v>1.0092564829999999</v>
      </c>
      <c r="BB74">
        <v>2.0827807200000001</v>
      </c>
      <c r="BC74">
        <v>4.2365700000000004</v>
      </c>
      <c r="BD74">
        <v>5.1073500000000003</v>
      </c>
      <c r="BE74">
        <v>6.0496249999999998</v>
      </c>
      <c r="BF74">
        <v>7.2146699999999999</v>
      </c>
      <c r="BG74">
        <v>8.255725</v>
      </c>
      <c r="BH74">
        <v>8.6777800000000003</v>
      </c>
      <c r="BI74">
        <v>9.6382700000000003</v>
      </c>
      <c r="BJ74">
        <v>7.1422999999999996</v>
      </c>
      <c r="BK74">
        <v>98.41</v>
      </c>
      <c r="BL74">
        <v>60.32</v>
      </c>
    </row>
    <row r="75" spans="1:64">
      <c r="A75" t="s">
        <v>459</v>
      </c>
      <c r="B75" t="s">
        <v>77</v>
      </c>
      <c r="C75" t="s">
        <v>460</v>
      </c>
      <c r="D75" t="s">
        <v>440</v>
      </c>
      <c r="E75">
        <v>1094</v>
      </c>
      <c r="F75">
        <v>-6.65</v>
      </c>
      <c r="G75">
        <v>-1.847</v>
      </c>
      <c r="H75">
        <v>-0.46200000000000002</v>
      </c>
      <c r="I75">
        <v>0.71399999999999997</v>
      </c>
      <c r="J75">
        <v>1.9159999999999999</v>
      </c>
      <c r="K75">
        <v>3.431</v>
      </c>
      <c r="L75">
        <v>8.0190000000000001</v>
      </c>
      <c r="M75">
        <v>-1.5872299999999999</v>
      </c>
      <c r="N75">
        <v>3.1208100000000001</v>
      </c>
      <c r="O75">
        <v>4.7573650000000001</v>
      </c>
      <c r="P75">
        <v>6.3996750000000002</v>
      </c>
      <c r="Q75">
        <v>7.7771875000000001</v>
      </c>
      <c r="R75">
        <v>9.1010550000000006</v>
      </c>
      <c r="S75">
        <v>14.39709</v>
      </c>
      <c r="T75">
        <v>1</v>
      </c>
      <c r="U75">
        <v>13</v>
      </c>
      <c r="V75">
        <v>19</v>
      </c>
      <c r="W75">
        <v>24</v>
      </c>
      <c r="X75">
        <v>32</v>
      </c>
      <c r="Y75">
        <v>40</v>
      </c>
      <c r="Z75">
        <v>62</v>
      </c>
      <c r="AA75">
        <v>0.14706751100000001</v>
      </c>
      <c r="AB75">
        <v>0.24197554199999999</v>
      </c>
      <c r="AC75">
        <v>0.2955248828</v>
      </c>
      <c r="AD75">
        <v>0.4058056505</v>
      </c>
      <c r="AE75">
        <v>0.52531058200000003</v>
      </c>
      <c r="AF75">
        <v>0.68712692500000006</v>
      </c>
      <c r="AG75">
        <v>7.0622129999999999</v>
      </c>
      <c r="AH75">
        <v>1.3539401719999999</v>
      </c>
      <c r="AI75">
        <v>2.0952450224999999</v>
      </c>
      <c r="AJ75">
        <v>2.3960219509999998</v>
      </c>
      <c r="AK75">
        <v>2.7180498714999999</v>
      </c>
      <c r="AL75">
        <v>3.0410326154999998</v>
      </c>
      <c r="AM75">
        <v>3.3581180435000002</v>
      </c>
      <c r="AN75">
        <v>5.1548999999999996</v>
      </c>
      <c r="AO75">
        <v>-26.91699874</v>
      </c>
      <c r="AP75">
        <v>-5.0477768650000003</v>
      </c>
      <c r="AQ75">
        <v>-0.990225354</v>
      </c>
      <c r="AR75">
        <v>1.5945313919999999</v>
      </c>
      <c r="AS75">
        <v>4.6696235745000001</v>
      </c>
      <c r="AT75">
        <v>9.7043641530000002</v>
      </c>
      <c r="AU75">
        <v>39.812403240000002</v>
      </c>
      <c r="AV75">
        <v>4.3046715999999999E-2</v>
      </c>
      <c r="AW75">
        <v>0.25388598150000002</v>
      </c>
      <c r="AX75">
        <v>0.35602535629999998</v>
      </c>
      <c r="AY75">
        <v>0.47490829200000001</v>
      </c>
      <c r="AZ75">
        <v>0.59750151100000004</v>
      </c>
      <c r="BA75">
        <v>0.79388365750000001</v>
      </c>
      <c r="BB75">
        <v>7.1321130000000004</v>
      </c>
      <c r="BC75">
        <v>4</v>
      </c>
      <c r="BD75">
        <v>5.1739300000000004</v>
      </c>
      <c r="BE75">
        <v>6.5413649999999999</v>
      </c>
      <c r="BF75">
        <v>7.1493549999999999</v>
      </c>
      <c r="BG75">
        <v>7.8515525000000004</v>
      </c>
      <c r="BH75">
        <v>8.1698149999999998</v>
      </c>
      <c r="BI75">
        <v>9.9208200000000009</v>
      </c>
      <c r="BJ75">
        <v>7.0267999999999997</v>
      </c>
      <c r="BK75">
        <v>84.19</v>
      </c>
      <c r="BL75">
        <v>34.28</v>
      </c>
    </row>
    <row r="76" spans="1:64">
      <c r="A76" t="s">
        <v>812</v>
      </c>
      <c r="B76" t="s">
        <v>31</v>
      </c>
      <c r="C76" t="s">
        <v>813</v>
      </c>
      <c r="D76" t="s">
        <v>814</v>
      </c>
      <c r="E76">
        <v>285</v>
      </c>
      <c r="F76">
        <v>1.9670000000000001</v>
      </c>
      <c r="G76">
        <v>3.823</v>
      </c>
      <c r="H76">
        <v>5.0279999999999996</v>
      </c>
      <c r="I76">
        <v>6.274</v>
      </c>
      <c r="J76">
        <v>7.4604999999999997</v>
      </c>
      <c r="K76">
        <v>8.3588000000000005</v>
      </c>
      <c r="L76">
        <v>10.558999999999999</v>
      </c>
      <c r="M76">
        <v>-4.4282000000000004</v>
      </c>
      <c r="N76">
        <v>-1.9642200000000001</v>
      </c>
      <c r="O76">
        <v>-1.2811999999999999</v>
      </c>
      <c r="P76">
        <v>-0.1971</v>
      </c>
      <c r="Q76">
        <v>0.69389999999999996</v>
      </c>
      <c r="R76">
        <v>1.9762999999999999</v>
      </c>
      <c r="S76">
        <v>3.1229</v>
      </c>
      <c r="T76">
        <v>19</v>
      </c>
      <c r="U76">
        <v>24</v>
      </c>
      <c r="V76">
        <v>30</v>
      </c>
      <c r="W76">
        <v>36</v>
      </c>
      <c r="X76">
        <v>40</v>
      </c>
      <c r="Y76">
        <v>43</v>
      </c>
      <c r="Z76">
        <v>53</v>
      </c>
      <c r="AA76">
        <v>0.15832959499999999</v>
      </c>
      <c r="AB76">
        <v>0.189631521</v>
      </c>
      <c r="AC76">
        <v>0.21136531250000001</v>
      </c>
      <c r="AD76">
        <v>0.23703740000000001</v>
      </c>
      <c r="AE76">
        <v>0.26559210100000002</v>
      </c>
      <c r="AF76">
        <v>0.32062566679999999</v>
      </c>
      <c r="AG76">
        <v>0.39776460899999999</v>
      </c>
      <c r="AH76">
        <v>1.5654773980000001</v>
      </c>
      <c r="AI76">
        <v>1.8755820942000001</v>
      </c>
      <c r="AJ76">
        <v>1.9553641559999999</v>
      </c>
      <c r="AK76">
        <v>2.086820479</v>
      </c>
      <c r="AL76">
        <v>2.2158322225</v>
      </c>
      <c r="AM76">
        <v>2.3359903360000001</v>
      </c>
      <c r="AN76">
        <v>2.6068440860000002</v>
      </c>
      <c r="AO76">
        <v>6.7699550400000001</v>
      </c>
      <c r="AP76">
        <v>11.397137192000001</v>
      </c>
      <c r="AQ76">
        <v>19.347497584999999</v>
      </c>
      <c r="AR76">
        <v>27.520346929999999</v>
      </c>
      <c r="AS76">
        <v>33.486691819999997</v>
      </c>
      <c r="AT76">
        <v>39.799616706000002</v>
      </c>
      <c r="AU76">
        <v>62.937061319999998</v>
      </c>
      <c r="AV76">
        <v>-3.1489133000000002E-2</v>
      </c>
      <c r="AW76">
        <v>4.08087876E-2</v>
      </c>
      <c r="AX76">
        <v>6.3970782000000004E-2</v>
      </c>
      <c r="AY76">
        <v>0.104086279</v>
      </c>
      <c r="AZ76">
        <v>0.139129525</v>
      </c>
      <c r="BA76">
        <v>0.21991857400000001</v>
      </c>
      <c r="BB76">
        <v>0.28972895500000001</v>
      </c>
      <c r="BC76">
        <v>4.4558999999999997</v>
      </c>
      <c r="BD76">
        <v>5.3188000000000004</v>
      </c>
      <c r="BE76">
        <v>5.6290500000000003</v>
      </c>
      <c r="BF76">
        <v>6.0555000000000003</v>
      </c>
      <c r="BG76">
        <v>6.4260000000000002</v>
      </c>
      <c r="BH76">
        <v>6.6989999999999998</v>
      </c>
      <c r="BI76">
        <v>7.5228999999999999</v>
      </c>
      <c r="BJ76">
        <v>6.0345000000000004</v>
      </c>
      <c r="BK76">
        <v>23.16</v>
      </c>
      <c r="BL76">
        <v>0</v>
      </c>
    </row>
    <row r="77" spans="1:64">
      <c r="A77" t="s">
        <v>815</v>
      </c>
      <c r="B77" t="s">
        <v>77</v>
      </c>
      <c r="C77" t="s">
        <v>816</v>
      </c>
      <c r="D77" t="s">
        <v>814</v>
      </c>
      <c r="E77">
        <v>259</v>
      </c>
      <c r="F77">
        <v>-0.52</v>
      </c>
      <c r="G77">
        <v>0.82199999999999995</v>
      </c>
      <c r="H77">
        <v>1.536</v>
      </c>
      <c r="I77">
        <v>2.3690000000000002</v>
      </c>
      <c r="J77">
        <v>3.3860000000000001</v>
      </c>
      <c r="K77">
        <v>4.5220000000000002</v>
      </c>
      <c r="L77">
        <v>6.1479999999999997</v>
      </c>
      <c r="M77">
        <v>-0.41277999999999998</v>
      </c>
      <c r="N77">
        <v>2.38761</v>
      </c>
      <c r="O77">
        <v>3.7358099999999999</v>
      </c>
      <c r="P77">
        <v>5.3179999999999996</v>
      </c>
      <c r="Q77">
        <v>6.2126400000000004</v>
      </c>
      <c r="R77">
        <v>7.0786699999999998</v>
      </c>
      <c r="S77">
        <v>8.9180600000000005</v>
      </c>
      <c r="T77">
        <v>29</v>
      </c>
      <c r="U77">
        <v>32</v>
      </c>
      <c r="V77">
        <v>35</v>
      </c>
      <c r="W77">
        <v>37</v>
      </c>
      <c r="X77">
        <v>40</v>
      </c>
      <c r="Y77">
        <v>44</v>
      </c>
      <c r="Z77">
        <v>54</v>
      </c>
      <c r="AA77">
        <v>0.14971137000000001</v>
      </c>
      <c r="AB77">
        <v>0.197145283</v>
      </c>
      <c r="AC77">
        <v>0.23378094199999999</v>
      </c>
      <c r="AD77">
        <v>0.281124761</v>
      </c>
      <c r="AE77">
        <v>0.31551021699999998</v>
      </c>
      <c r="AF77">
        <v>0.344295874</v>
      </c>
      <c r="AG77">
        <v>0.39569938300000002</v>
      </c>
      <c r="AH77">
        <v>1.5204149650000001</v>
      </c>
      <c r="AI77">
        <v>1.9165878439999999</v>
      </c>
      <c r="AJ77">
        <v>2.172607889</v>
      </c>
      <c r="AK77">
        <v>2.511387364</v>
      </c>
      <c r="AL77">
        <v>2.8406209200000001</v>
      </c>
      <c r="AM77">
        <v>3.0738980960000002</v>
      </c>
      <c r="AN77">
        <v>3.6008952779999999</v>
      </c>
      <c r="AO77">
        <v>-2.18930259</v>
      </c>
      <c r="AP77">
        <v>2.662099687</v>
      </c>
      <c r="AQ77">
        <v>5.4371220019999997</v>
      </c>
      <c r="AR77">
        <v>8.0706038489999994</v>
      </c>
      <c r="AS77">
        <v>13.096629350000001</v>
      </c>
      <c r="AT77">
        <v>20.430673649999999</v>
      </c>
      <c r="AU77">
        <v>36.133691020000001</v>
      </c>
      <c r="AV77">
        <v>9.8706335000000006E-2</v>
      </c>
      <c r="AW77">
        <v>0.18942630199999999</v>
      </c>
      <c r="AX77">
        <v>0.23782024800000001</v>
      </c>
      <c r="AY77">
        <v>0.308162624</v>
      </c>
      <c r="AZ77">
        <v>0.35986347800000001</v>
      </c>
      <c r="BA77">
        <v>0.38311753399999998</v>
      </c>
      <c r="BB77">
        <v>0.46048820899999998</v>
      </c>
      <c r="BC77">
        <v>4.6989700000000001</v>
      </c>
      <c r="BD77">
        <v>5.7212500000000004</v>
      </c>
      <c r="BE77">
        <v>6.4698000000000002</v>
      </c>
      <c r="BF77">
        <v>7.3872200000000001</v>
      </c>
      <c r="BG77">
        <v>8.3565500000000004</v>
      </c>
      <c r="BH77">
        <v>9.2596399999999992</v>
      </c>
      <c r="BI77">
        <v>11.301030000000001</v>
      </c>
      <c r="BJ77">
        <v>7.4401000000000002</v>
      </c>
      <c r="BK77">
        <v>55.6</v>
      </c>
      <c r="BL77">
        <v>0</v>
      </c>
    </row>
    <row r="78" spans="1:64">
      <c r="A78" t="s">
        <v>1124</v>
      </c>
      <c r="B78" t="s">
        <v>31</v>
      </c>
      <c r="C78" t="s">
        <v>1125</v>
      </c>
      <c r="D78" t="s">
        <v>103</v>
      </c>
      <c r="E78">
        <v>336</v>
      </c>
      <c r="F78">
        <v>-2.1589999999999998</v>
      </c>
      <c r="G78">
        <v>1.3064</v>
      </c>
      <c r="H78">
        <v>2.3122500000000001</v>
      </c>
      <c r="I78">
        <v>3.2770000000000001</v>
      </c>
      <c r="J78">
        <v>4.2794999999999996</v>
      </c>
      <c r="K78">
        <v>5.1573000000000002</v>
      </c>
      <c r="L78">
        <v>8.2750000000000004</v>
      </c>
      <c r="M78">
        <v>-2.0972</v>
      </c>
      <c r="N78">
        <v>1.4208400000000001</v>
      </c>
      <c r="O78">
        <v>2.3120500000000002</v>
      </c>
      <c r="P78">
        <v>3.3061500000000001</v>
      </c>
      <c r="Q78">
        <v>4.2495000000000003</v>
      </c>
      <c r="R78">
        <v>5.18546</v>
      </c>
      <c r="S78">
        <v>8.6986000000000008</v>
      </c>
      <c r="T78">
        <v>13</v>
      </c>
      <c r="U78">
        <v>24</v>
      </c>
      <c r="V78">
        <v>27</v>
      </c>
      <c r="W78">
        <v>31</v>
      </c>
      <c r="X78">
        <v>37</v>
      </c>
      <c r="Y78">
        <v>41</v>
      </c>
      <c r="Z78">
        <v>51</v>
      </c>
      <c r="AA78">
        <v>0.155518826</v>
      </c>
      <c r="AB78">
        <v>0.20080301010000001</v>
      </c>
      <c r="AC78">
        <v>0.2336960673</v>
      </c>
      <c r="AD78">
        <v>0.28283753750000001</v>
      </c>
      <c r="AE78">
        <v>0.33740128749999998</v>
      </c>
      <c r="AF78">
        <v>0.3942175</v>
      </c>
      <c r="AG78">
        <v>0.71152662499999997</v>
      </c>
      <c r="AH78">
        <v>1.453411512</v>
      </c>
      <c r="AI78">
        <v>1.8238442385</v>
      </c>
      <c r="AJ78">
        <v>2.0873863138000002</v>
      </c>
      <c r="AK78">
        <v>2.3279175054999999</v>
      </c>
      <c r="AL78">
        <v>2.5864663903</v>
      </c>
      <c r="AM78">
        <v>2.8054857700000002</v>
      </c>
      <c r="AN78">
        <v>3.6170505350000002</v>
      </c>
      <c r="AO78">
        <v>-7.4895038510000003</v>
      </c>
      <c r="AP78">
        <v>3.8254997807</v>
      </c>
      <c r="AQ78">
        <v>7.5136706459999996</v>
      </c>
      <c r="AR78">
        <v>11.339107670000001</v>
      </c>
      <c r="AS78">
        <v>16.815735045</v>
      </c>
      <c r="AT78">
        <v>20.805821978000001</v>
      </c>
      <c r="AU78">
        <v>47.061826430000004</v>
      </c>
      <c r="AV78">
        <v>4.8539912999999997E-2</v>
      </c>
      <c r="AW78">
        <v>0.1653640247</v>
      </c>
      <c r="AX78">
        <v>0.1995108005</v>
      </c>
      <c r="AY78">
        <v>0.24552590899999999</v>
      </c>
      <c r="AZ78">
        <v>0.31762530300000003</v>
      </c>
      <c r="BA78">
        <v>0.3868804569</v>
      </c>
      <c r="BB78">
        <v>0.73821484199999998</v>
      </c>
      <c r="BC78">
        <v>4.0389999999999997</v>
      </c>
      <c r="BD78">
        <v>5.2083000000000004</v>
      </c>
      <c r="BE78">
        <v>5.7340499999999999</v>
      </c>
      <c r="BF78">
        <v>6.6012000000000004</v>
      </c>
      <c r="BG78">
        <v>7.3468</v>
      </c>
      <c r="BH78">
        <v>7.8239000000000001</v>
      </c>
      <c r="BI78">
        <v>8.3978999999999999</v>
      </c>
      <c r="BJ78">
        <v>6.5456000000000003</v>
      </c>
      <c r="BK78">
        <v>71.73</v>
      </c>
      <c r="BL78">
        <v>2.68</v>
      </c>
    </row>
    <row r="79" spans="1:64">
      <c r="A79" t="s">
        <v>1126</v>
      </c>
      <c r="B79" t="s">
        <v>77</v>
      </c>
      <c r="C79" t="s">
        <v>1125</v>
      </c>
      <c r="D79" t="s">
        <v>103</v>
      </c>
      <c r="E79">
        <v>209</v>
      </c>
      <c r="F79">
        <v>-0.81899999999999995</v>
      </c>
      <c r="G79">
        <v>2.012</v>
      </c>
      <c r="H79">
        <v>3.351</v>
      </c>
      <c r="I79">
        <v>4.2629999999999999</v>
      </c>
      <c r="J79">
        <v>5.1890000000000001</v>
      </c>
      <c r="K79">
        <v>6.0979999999999999</v>
      </c>
      <c r="L79">
        <v>8.4870000000000001</v>
      </c>
      <c r="M79">
        <v>-0.70881000000000005</v>
      </c>
      <c r="N79">
        <v>0.75073000000000001</v>
      </c>
      <c r="O79">
        <v>2.2221350000000002</v>
      </c>
      <c r="P79">
        <v>3.8846400000000001</v>
      </c>
      <c r="Q79">
        <v>5.2413949999999998</v>
      </c>
      <c r="R79">
        <v>6.1345999999999998</v>
      </c>
      <c r="S79">
        <v>7.3007600000000004</v>
      </c>
      <c r="T79">
        <v>19</v>
      </c>
      <c r="U79">
        <v>27</v>
      </c>
      <c r="V79">
        <v>30.5</v>
      </c>
      <c r="W79">
        <v>35</v>
      </c>
      <c r="X79">
        <v>40</v>
      </c>
      <c r="Y79">
        <v>45</v>
      </c>
      <c r="Z79">
        <v>57</v>
      </c>
      <c r="AA79">
        <v>0.156758064</v>
      </c>
      <c r="AB79">
        <v>0.21913663799999999</v>
      </c>
      <c r="AC79">
        <v>0.25366550249999997</v>
      </c>
      <c r="AD79">
        <v>0.31438106100000002</v>
      </c>
      <c r="AE79">
        <v>0.36474730049999998</v>
      </c>
      <c r="AF79">
        <v>0.402283375</v>
      </c>
      <c r="AG79">
        <v>0.47794979199999998</v>
      </c>
      <c r="AH79">
        <v>1.405792022</v>
      </c>
      <c r="AI79">
        <v>1.9611251199999999</v>
      </c>
      <c r="AJ79">
        <v>2.3599714550000002</v>
      </c>
      <c r="AK79">
        <v>2.8184665940000002</v>
      </c>
      <c r="AL79">
        <v>3.1133557340000002</v>
      </c>
      <c r="AM79">
        <v>3.312455607</v>
      </c>
      <c r="AN79">
        <v>3.6899884749999998</v>
      </c>
      <c r="AO79">
        <v>-3.9283826230000001</v>
      </c>
      <c r="AP79">
        <v>5.254199249</v>
      </c>
      <c r="AQ79">
        <v>9.5905033779999993</v>
      </c>
      <c r="AR79">
        <v>13.90815396</v>
      </c>
      <c r="AS79">
        <v>19.02395379</v>
      </c>
      <c r="AT79">
        <v>25.38761667</v>
      </c>
      <c r="AU79">
        <v>36.954652000000003</v>
      </c>
      <c r="AV79">
        <v>8.4025842000000003E-2</v>
      </c>
      <c r="AW79">
        <v>0.138857808</v>
      </c>
      <c r="AX79">
        <v>0.19168402000000001</v>
      </c>
      <c r="AY79">
        <v>0.25502124999999998</v>
      </c>
      <c r="AZ79">
        <v>0.32844209600000002</v>
      </c>
      <c r="BA79">
        <v>0.38078235700000002</v>
      </c>
      <c r="BB79">
        <v>0.47957169599999999</v>
      </c>
      <c r="BC79">
        <v>4.1191899999999997</v>
      </c>
      <c r="BD79">
        <v>5.8538699999999997</v>
      </c>
      <c r="BE79">
        <v>6.6777800000000003</v>
      </c>
      <c r="BF79">
        <v>7.9586100000000002</v>
      </c>
      <c r="BG79">
        <v>9.3010300000000008</v>
      </c>
      <c r="BH79">
        <v>9.6989699999999992</v>
      </c>
      <c r="BI79">
        <v>10.72125</v>
      </c>
      <c r="BJ79">
        <v>7.8513000000000002</v>
      </c>
      <c r="BK79">
        <v>53.59</v>
      </c>
      <c r="BL79">
        <v>2.87</v>
      </c>
    </row>
    <row r="80" spans="1:64">
      <c r="A80" t="s">
        <v>1127</v>
      </c>
      <c r="B80" t="s">
        <v>31</v>
      </c>
      <c r="C80" t="s">
        <v>1128</v>
      </c>
      <c r="D80" t="s">
        <v>103</v>
      </c>
      <c r="E80">
        <v>163</v>
      </c>
      <c r="F80">
        <v>-3.02</v>
      </c>
      <c r="G80">
        <v>-0.96579999999999999</v>
      </c>
      <c r="H80">
        <v>1.228</v>
      </c>
      <c r="I80">
        <v>2.0059999999999998</v>
      </c>
      <c r="J80">
        <v>2.7250000000000001</v>
      </c>
      <c r="K80">
        <v>3.8881999999999999</v>
      </c>
      <c r="L80">
        <v>6.4569999999999999</v>
      </c>
      <c r="M80">
        <v>-1.2212000000000001</v>
      </c>
      <c r="N80">
        <v>1.6807000000000001</v>
      </c>
      <c r="O80">
        <v>3.1595</v>
      </c>
      <c r="P80">
        <v>5.0711000000000004</v>
      </c>
      <c r="Q80">
        <v>6.5090000000000003</v>
      </c>
      <c r="R80">
        <v>7.6981000000000002</v>
      </c>
      <c r="S80">
        <v>9.7428000000000008</v>
      </c>
      <c r="T80">
        <v>17</v>
      </c>
      <c r="U80">
        <v>29</v>
      </c>
      <c r="V80">
        <v>32</v>
      </c>
      <c r="W80">
        <v>36</v>
      </c>
      <c r="X80">
        <v>40</v>
      </c>
      <c r="Y80">
        <v>42</v>
      </c>
      <c r="Z80">
        <v>48</v>
      </c>
      <c r="AA80">
        <v>0.16681502300000001</v>
      </c>
      <c r="AB80">
        <v>0.19669424860000001</v>
      </c>
      <c r="AC80">
        <v>0.21796699999999999</v>
      </c>
      <c r="AD80">
        <v>0.24651113499999999</v>
      </c>
      <c r="AE80">
        <v>0.30073170700000001</v>
      </c>
      <c r="AF80">
        <v>0.34345557500000001</v>
      </c>
      <c r="AG80">
        <v>0.41523843799999999</v>
      </c>
      <c r="AH80">
        <v>1.6008182639999999</v>
      </c>
      <c r="AI80">
        <v>1.7512300962</v>
      </c>
      <c r="AJ80">
        <v>1.920523778</v>
      </c>
      <c r="AK80">
        <v>2.2674989029999999</v>
      </c>
      <c r="AL80">
        <v>2.6789070009999998</v>
      </c>
      <c r="AM80">
        <v>2.9086846739999999</v>
      </c>
      <c r="AN80">
        <v>3.429114335</v>
      </c>
      <c r="AO80">
        <v>-12.38702031</v>
      </c>
      <c r="AP80">
        <v>-3.9228739610000001</v>
      </c>
      <c r="AQ80">
        <v>4.2440030310000001</v>
      </c>
      <c r="AR80">
        <v>6.9921538109999997</v>
      </c>
      <c r="AS80">
        <v>11.171684300000001</v>
      </c>
      <c r="AT80">
        <v>19.222973507999999</v>
      </c>
      <c r="AU80">
        <v>38.70754488</v>
      </c>
      <c r="AV80">
        <v>7.2092000000000003E-2</v>
      </c>
      <c r="AW80">
        <v>0.17816935640000001</v>
      </c>
      <c r="AX80">
        <v>0.241645532</v>
      </c>
      <c r="AY80">
        <v>0.29933926100000002</v>
      </c>
      <c r="AZ80">
        <v>0.36417208600000001</v>
      </c>
      <c r="BA80">
        <v>0.41096511959999998</v>
      </c>
      <c r="BB80">
        <v>0.49236102900000001</v>
      </c>
      <c r="BC80">
        <v>4.0614999999999997</v>
      </c>
      <c r="BD80">
        <v>5.1742600000000003</v>
      </c>
      <c r="BE80">
        <v>5.5376000000000003</v>
      </c>
      <c r="BF80">
        <v>6.6576000000000004</v>
      </c>
      <c r="BG80">
        <v>7.7446999999999999</v>
      </c>
      <c r="BH80">
        <v>8.5228999999999999</v>
      </c>
      <c r="BI80">
        <v>9.6989999999999998</v>
      </c>
      <c r="BJ80">
        <v>6.7176999999999998</v>
      </c>
      <c r="BK80">
        <v>63.19</v>
      </c>
      <c r="BL80">
        <v>0</v>
      </c>
    </row>
    <row r="81" spans="1:64">
      <c r="A81" t="s">
        <v>1129</v>
      </c>
      <c r="B81" t="s">
        <v>77</v>
      </c>
      <c r="C81" t="s">
        <v>1128</v>
      </c>
      <c r="D81" t="s">
        <v>103</v>
      </c>
      <c r="E81">
        <v>167</v>
      </c>
      <c r="F81">
        <v>-2.57</v>
      </c>
      <c r="G81">
        <v>0.33879999999999999</v>
      </c>
      <c r="H81">
        <v>1.387</v>
      </c>
      <c r="I81">
        <v>2.266</v>
      </c>
      <c r="J81">
        <v>3.5150000000000001</v>
      </c>
      <c r="K81">
        <v>4.5507999999999997</v>
      </c>
      <c r="L81">
        <v>6.4809999999999999</v>
      </c>
      <c r="M81">
        <v>-1.33833</v>
      </c>
      <c r="N81">
        <v>2.5003799999999998</v>
      </c>
      <c r="O81">
        <v>3.6898499999999999</v>
      </c>
      <c r="P81">
        <v>4.7272499999999997</v>
      </c>
      <c r="Q81">
        <v>6.4839700000000002</v>
      </c>
      <c r="R81">
        <v>7.4561060000000001</v>
      </c>
      <c r="S81">
        <v>9.9999099999999999</v>
      </c>
      <c r="T81">
        <v>17</v>
      </c>
      <c r="U81">
        <v>28.8</v>
      </c>
      <c r="V81">
        <v>32</v>
      </c>
      <c r="W81">
        <v>39</v>
      </c>
      <c r="X81">
        <v>42</v>
      </c>
      <c r="Y81">
        <v>44</v>
      </c>
      <c r="Z81">
        <v>48</v>
      </c>
      <c r="AA81">
        <v>0.13627607999999999</v>
      </c>
      <c r="AB81">
        <v>0.19910198500000001</v>
      </c>
      <c r="AC81">
        <v>0.226039725</v>
      </c>
      <c r="AD81">
        <v>0.26411349299999998</v>
      </c>
      <c r="AE81">
        <v>0.31445153300000001</v>
      </c>
      <c r="AF81">
        <v>0.37449146080000001</v>
      </c>
      <c r="AG81">
        <v>0.46933060399999998</v>
      </c>
      <c r="AH81">
        <v>1.4064229269999999</v>
      </c>
      <c r="AI81">
        <v>1.86187568</v>
      </c>
      <c r="AJ81">
        <v>2.1017229890000002</v>
      </c>
      <c r="AK81">
        <v>2.4478130400000002</v>
      </c>
      <c r="AL81">
        <v>2.820249102</v>
      </c>
      <c r="AM81">
        <v>3.0518828822000001</v>
      </c>
      <c r="AN81">
        <v>3.3294641999999999</v>
      </c>
      <c r="AO81">
        <v>-9.1782931990000005</v>
      </c>
      <c r="AP81">
        <v>1.2283608671999999</v>
      </c>
      <c r="AQ81">
        <v>4.2701816069999996</v>
      </c>
      <c r="AR81">
        <v>8.2154358910000003</v>
      </c>
      <c r="AS81">
        <v>13.46416329</v>
      </c>
      <c r="AT81">
        <v>19.65359707</v>
      </c>
      <c r="AU81">
        <v>44.15440478</v>
      </c>
      <c r="AV81">
        <v>7.1449033999999995E-2</v>
      </c>
      <c r="AW81">
        <v>0.19394712419999999</v>
      </c>
      <c r="AX81">
        <v>0.2443284</v>
      </c>
      <c r="AY81">
        <v>0.27806882700000002</v>
      </c>
      <c r="AZ81">
        <v>0.36071595299999998</v>
      </c>
      <c r="BA81">
        <v>0.41783239100000003</v>
      </c>
      <c r="BB81">
        <v>0.62788102099999998</v>
      </c>
      <c r="BC81">
        <v>4.3767500000000004</v>
      </c>
      <c r="BD81">
        <v>5.4067400000000001</v>
      </c>
      <c r="BE81">
        <v>6.0154699999999997</v>
      </c>
      <c r="BF81">
        <v>7.3767500000000004</v>
      </c>
      <c r="BG81">
        <v>8.3142600000000009</v>
      </c>
      <c r="BH81">
        <v>8.8914539999999995</v>
      </c>
      <c r="BI81">
        <v>9.8239099999999997</v>
      </c>
      <c r="BJ81">
        <v>7.2483000000000004</v>
      </c>
      <c r="BK81">
        <v>46.11</v>
      </c>
      <c r="BL81">
        <v>0.6</v>
      </c>
    </row>
    <row r="82" spans="1:64">
      <c r="A82" t="s">
        <v>1130</v>
      </c>
      <c r="B82" t="s">
        <v>31</v>
      </c>
      <c r="C82" t="s">
        <v>1131</v>
      </c>
      <c r="D82" t="s">
        <v>103</v>
      </c>
      <c r="E82">
        <v>532</v>
      </c>
      <c r="F82">
        <v>-4.6719999999999997</v>
      </c>
      <c r="G82">
        <v>-0.78159999999999996</v>
      </c>
      <c r="H82">
        <v>0.63924999999999998</v>
      </c>
      <c r="I82">
        <v>1.96</v>
      </c>
      <c r="J82">
        <v>3.3967499999999999</v>
      </c>
      <c r="K82">
        <v>4.5946999999999996</v>
      </c>
      <c r="L82">
        <v>10.819000000000001</v>
      </c>
      <c r="M82">
        <v>-3.2254999999999998</v>
      </c>
      <c r="N82">
        <v>2.3966799999999999</v>
      </c>
      <c r="O82">
        <v>3.5525250000000002</v>
      </c>
      <c r="P82">
        <v>4.9603999999999999</v>
      </c>
      <c r="Q82">
        <v>6.4358750000000002</v>
      </c>
      <c r="R82">
        <v>8.0587400000000002</v>
      </c>
      <c r="S82">
        <v>11.587</v>
      </c>
      <c r="T82">
        <v>13</v>
      </c>
      <c r="U82">
        <v>24</v>
      </c>
      <c r="V82">
        <v>27.25</v>
      </c>
      <c r="W82">
        <v>33</v>
      </c>
      <c r="X82">
        <v>37</v>
      </c>
      <c r="Y82">
        <v>41</v>
      </c>
      <c r="Z82">
        <v>53</v>
      </c>
      <c r="AA82">
        <v>0.11318391999999999</v>
      </c>
      <c r="AB82">
        <v>0.22966894409999999</v>
      </c>
      <c r="AC82">
        <v>0.26359413529999998</v>
      </c>
      <c r="AD82">
        <v>0.29826866200000002</v>
      </c>
      <c r="AE82">
        <v>0.35459245979999998</v>
      </c>
      <c r="AF82">
        <v>0.40615607100000001</v>
      </c>
      <c r="AG82">
        <v>0.71943969200000002</v>
      </c>
      <c r="AH82">
        <v>1.277447813</v>
      </c>
      <c r="AI82">
        <v>1.9926125238000001</v>
      </c>
      <c r="AJ82">
        <v>2.3307887938</v>
      </c>
      <c r="AK82">
        <v>2.5672889940000001</v>
      </c>
      <c r="AL82">
        <v>2.7607774033000001</v>
      </c>
      <c r="AM82">
        <v>2.8840869713999999</v>
      </c>
      <c r="AN82">
        <v>3.3649517279999999</v>
      </c>
      <c r="AO82">
        <v>-21.990378159999999</v>
      </c>
      <c r="AP82">
        <v>-1.8751741630000001</v>
      </c>
      <c r="AQ82">
        <v>1.6489219333</v>
      </c>
      <c r="AR82">
        <v>6.5242783905000001</v>
      </c>
      <c r="AS82">
        <v>11.887076143</v>
      </c>
      <c r="AT82">
        <v>16.519568676999999</v>
      </c>
      <c r="AU82">
        <v>43.679116649999997</v>
      </c>
      <c r="AV82">
        <v>5.7872619999999996E-3</v>
      </c>
      <c r="AW82">
        <v>0.20079998700000001</v>
      </c>
      <c r="AX82">
        <v>0.25490886750000002</v>
      </c>
      <c r="AY82">
        <v>0.32769390199999998</v>
      </c>
      <c r="AZ82">
        <v>0.41631859700000001</v>
      </c>
      <c r="BA82">
        <v>0.49901568120000001</v>
      </c>
      <c r="BB82">
        <v>0.88513430800000004</v>
      </c>
      <c r="BC82">
        <v>4.0137</v>
      </c>
      <c r="BD82">
        <v>5.34145</v>
      </c>
      <c r="BE82">
        <v>6.5471250000000003</v>
      </c>
      <c r="BF82">
        <v>7.2007000000000003</v>
      </c>
      <c r="BG82">
        <v>7.8169000000000004</v>
      </c>
      <c r="BH82">
        <v>8.2321899999999992</v>
      </c>
      <c r="BI82">
        <v>10</v>
      </c>
      <c r="BJ82">
        <v>7.0519999999999996</v>
      </c>
      <c r="BK82">
        <v>73.5</v>
      </c>
      <c r="BL82">
        <v>3.38</v>
      </c>
    </row>
    <row r="83" spans="1:64">
      <c r="A83" t="s">
        <v>1132</v>
      </c>
      <c r="B83" t="s">
        <v>31</v>
      </c>
      <c r="C83" t="s">
        <v>1133</v>
      </c>
      <c r="D83" t="s">
        <v>103</v>
      </c>
      <c r="E83">
        <v>195</v>
      </c>
      <c r="F83">
        <v>-3.02</v>
      </c>
      <c r="G83">
        <v>-0.89200000000000002</v>
      </c>
      <c r="H83">
        <v>1.111</v>
      </c>
      <c r="I83">
        <v>2.2210000000000001</v>
      </c>
      <c r="J83">
        <v>3.6080000000000001</v>
      </c>
      <c r="K83">
        <v>4.9089999999999998</v>
      </c>
      <c r="L83">
        <v>12.65</v>
      </c>
      <c r="M83">
        <v>-5.2813999999999997</v>
      </c>
      <c r="N83">
        <v>1.5909599999999999</v>
      </c>
      <c r="O83">
        <v>3.0996999999999999</v>
      </c>
      <c r="P83">
        <v>4.4485999999999999</v>
      </c>
      <c r="Q83">
        <v>6.1351000000000004</v>
      </c>
      <c r="R83">
        <v>7.5307599999999999</v>
      </c>
      <c r="S83">
        <v>10.158799999999999</v>
      </c>
      <c r="T83">
        <v>13</v>
      </c>
      <c r="U83">
        <v>26</v>
      </c>
      <c r="V83">
        <v>29</v>
      </c>
      <c r="W83">
        <v>34</v>
      </c>
      <c r="X83">
        <v>38</v>
      </c>
      <c r="Y83">
        <v>41</v>
      </c>
      <c r="Z83">
        <v>48</v>
      </c>
      <c r="AA83">
        <v>0.171307349</v>
      </c>
      <c r="AB83">
        <v>0.2059163188</v>
      </c>
      <c r="AC83">
        <v>0.234343512</v>
      </c>
      <c r="AD83">
        <v>0.27541686799999998</v>
      </c>
      <c r="AE83">
        <v>0.32492485700000001</v>
      </c>
      <c r="AF83">
        <v>0.37681709060000002</v>
      </c>
      <c r="AG83">
        <v>0.67587369200000003</v>
      </c>
      <c r="AH83">
        <v>1.6332248599999999</v>
      </c>
      <c r="AI83">
        <v>1.8683968479999999</v>
      </c>
      <c r="AJ83">
        <v>2.1032405019999998</v>
      </c>
      <c r="AK83">
        <v>2.3962048419999999</v>
      </c>
      <c r="AL83">
        <v>2.6372438499999999</v>
      </c>
      <c r="AM83">
        <v>2.8192762741999999</v>
      </c>
      <c r="AN83">
        <v>3.230438795</v>
      </c>
      <c r="AO83">
        <v>-11.53588295</v>
      </c>
      <c r="AP83">
        <v>-2.646396008</v>
      </c>
      <c r="AQ83">
        <v>3.7972639190000002</v>
      </c>
      <c r="AR83">
        <v>8.2453523149999999</v>
      </c>
      <c r="AS83">
        <v>13.431975570000001</v>
      </c>
      <c r="AT83">
        <v>19.234372172</v>
      </c>
      <c r="AU83">
        <v>58.89559783</v>
      </c>
      <c r="AV83">
        <v>-4.2947191000000003E-2</v>
      </c>
      <c r="AW83">
        <v>0.1700524564</v>
      </c>
      <c r="AX83">
        <v>0.23303275000000001</v>
      </c>
      <c r="AY83">
        <v>0.29303978800000002</v>
      </c>
      <c r="AZ83">
        <v>0.37725950000000003</v>
      </c>
      <c r="BA83">
        <v>0.43964302840000002</v>
      </c>
      <c r="BB83">
        <v>0.84156830800000004</v>
      </c>
      <c r="BC83">
        <v>4.0711000000000004</v>
      </c>
      <c r="BD83">
        <v>5.4627800000000004</v>
      </c>
      <c r="BE83">
        <v>6.0968999999999998</v>
      </c>
      <c r="BF83">
        <v>6.8860999999999999</v>
      </c>
      <c r="BG83">
        <v>7.5346000000000002</v>
      </c>
      <c r="BH83">
        <v>7.9751599999999998</v>
      </c>
      <c r="BI83">
        <v>9.2218</v>
      </c>
      <c r="BJ83">
        <v>6.7948000000000004</v>
      </c>
      <c r="BK83">
        <v>69.739999999999995</v>
      </c>
      <c r="BL83">
        <v>1.54</v>
      </c>
    </row>
    <row r="84" spans="1:64">
      <c r="A84" t="s">
        <v>1134</v>
      </c>
      <c r="B84" t="s">
        <v>31</v>
      </c>
      <c r="C84" t="s">
        <v>1135</v>
      </c>
      <c r="D84" t="s">
        <v>103</v>
      </c>
      <c r="E84">
        <v>111</v>
      </c>
      <c r="F84">
        <v>-2.5870000000000002</v>
      </c>
      <c r="G84">
        <v>-0.98719999999999997</v>
      </c>
      <c r="H84">
        <v>1.135</v>
      </c>
      <c r="I84">
        <v>2.0680000000000001</v>
      </c>
      <c r="J84">
        <v>3.3759999999999999</v>
      </c>
      <c r="K84">
        <v>4.6711999999999998</v>
      </c>
      <c r="L84">
        <v>6.4569999999999999</v>
      </c>
      <c r="M84">
        <v>-1.2226999999999999</v>
      </c>
      <c r="N84">
        <v>1.1520999999999999</v>
      </c>
      <c r="O84">
        <v>2.6202999999999999</v>
      </c>
      <c r="P84">
        <v>3.7810999999999999</v>
      </c>
      <c r="Q84">
        <v>4.9497</v>
      </c>
      <c r="R84">
        <v>7.1170999999999998</v>
      </c>
      <c r="S84">
        <v>10.547800000000001</v>
      </c>
      <c r="T84">
        <v>13</v>
      </c>
      <c r="U84">
        <v>30</v>
      </c>
      <c r="V84">
        <v>35</v>
      </c>
      <c r="W84">
        <v>37</v>
      </c>
      <c r="X84">
        <v>41</v>
      </c>
      <c r="Y84">
        <v>43</v>
      </c>
      <c r="Z84">
        <v>48</v>
      </c>
      <c r="AA84">
        <v>0.16254427299999999</v>
      </c>
      <c r="AB84">
        <v>0.175873574</v>
      </c>
      <c r="AC84">
        <v>0.193319455</v>
      </c>
      <c r="AD84">
        <v>0.21754897400000001</v>
      </c>
      <c r="AE84">
        <v>0.24273597699999999</v>
      </c>
      <c r="AF84">
        <v>0.27852521559999999</v>
      </c>
      <c r="AG84">
        <v>0.60269461499999999</v>
      </c>
      <c r="AH84">
        <v>1.6312283169999999</v>
      </c>
      <c r="AI84">
        <v>1.6911751382</v>
      </c>
      <c r="AJ84">
        <v>1.7699213199999999</v>
      </c>
      <c r="AK84">
        <v>1.953513703</v>
      </c>
      <c r="AL84">
        <v>2.2239787</v>
      </c>
      <c r="AM84">
        <v>2.4963207062000001</v>
      </c>
      <c r="AN84">
        <v>2.9395595559999999</v>
      </c>
      <c r="AO84">
        <v>-11.462470209999999</v>
      </c>
      <c r="AP84">
        <v>-4.1345614030000002</v>
      </c>
      <c r="AQ84">
        <v>5.4274079180000001</v>
      </c>
      <c r="AR84">
        <v>9.5719196269999998</v>
      </c>
      <c r="AS84">
        <v>15.39870994</v>
      </c>
      <c r="AT84">
        <v>22.444115321999998</v>
      </c>
      <c r="AU84">
        <v>38.718637350000002</v>
      </c>
      <c r="AV84">
        <v>7.2044208999999998E-2</v>
      </c>
      <c r="AW84">
        <v>0.15287349619999999</v>
      </c>
      <c r="AX84">
        <v>0.205967234</v>
      </c>
      <c r="AY84">
        <v>0.246078194</v>
      </c>
      <c r="AZ84">
        <v>0.30823813900000002</v>
      </c>
      <c r="BA84">
        <v>0.39962438960000002</v>
      </c>
      <c r="BB84">
        <v>0.76838923100000001</v>
      </c>
      <c r="BC84">
        <v>4.6073000000000004</v>
      </c>
      <c r="BD84">
        <v>5.0357200000000004</v>
      </c>
      <c r="BE84">
        <v>5.2061999999999999</v>
      </c>
      <c r="BF84">
        <v>5.7798999999999996</v>
      </c>
      <c r="BG84">
        <v>6.4157000000000002</v>
      </c>
      <c r="BH84">
        <v>7.2425600000000001</v>
      </c>
      <c r="BI84">
        <v>8.7211999999999996</v>
      </c>
      <c r="BJ84">
        <v>5.9607999999999999</v>
      </c>
      <c r="BK84">
        <v>54.05</v>
      </c>
      <c r="BL84">
        <v>1.8</v>
      </c>
    </row>
    <row r="85" spans="1:64">
      <c r="A85" t="s">
        <v>649</v>
      </c>
      <c r="B85" t="s">
        <v>31</v>
      </c>
      <c r="C85" t="s">
        <v>650</v>
      </c>
      <c r="D85" t="s">
        <v>631</v>
      </c>
      <c r="E85">
        <v>273</v>
      </c>
      <c r="F85">
        <v>1.53</v>
      </c>
      <c r="G85">
        <v>3.4470000000000001</v>
      </c>
      <c r="H85">
        <v>4.2329999999999997</v>
      </c>
      <c r="I85">
        <v>5.1100000000000003</v>
      </c>
      <c r="J85">
        <v>5.8845000000000001</v>
      </c>
      <c r="K85">
        <v>6.7328000000000001</v>
      </c>
      <c r="L85">
        <v>9.1809999999999992</v>
      </c>
      <c r="M85">
        <v>-2.7124999999999999</v>
      </c>
      <c r="N85">
        <v>-0.17984</v>
      </c>
      <c r="O85">
        <v>0.64305000000000001</v>
      </c>
      <c r="P85">
        <v>1.5331999999999999</v>
      </c>
      <c r="Q85">
        <v>2.2979500000000002</v>
      </c>
      <c r="R85">
        <v>3.1112199999999999</v>
      </c>
      <c r="S85">
        <v>5.2092999999999998</v>
      </c>
      <c r="T85">
        <v>21</v>
      </c>
      <c r="U85">
        <v>25</v>
      </c>
      <c r="V85">
        <v>27</v>
      </c>
      <c r="W85">
        <v>30</v>
      </c>
      <c r="X85">
        <v>33</v>
      </c>
      <c r="Y85">
        <v>39</v>
      </c>
      <c r="Z85">
        <v>47</v>
      </c>
      <c r="AA85">
        <v>0.17489716199999999</v>
      </c>
      <c r="AB85">
        <v>0.22858717319999999</v>
      </c>
      <c r="AC85">
        <v>0.26644903250000002</v>
      </c>
      <c r="AD85">
        <v>0.30253025</v>
      </c>
      <c r="AE85">
        <v>0.33444120550000001</v>
      </c>
      <c r="AF85">
        <v>0.36046120879999999</v>
      </c>
      <c r="AG85">
        <v>0.43322561500000001</v>
      </c>
      <c r="AH85">
        <v>1.5988340999999999</v>
      </c>
      <c r="AI85">
        <v>1.9490600806</v>
      </c>
      <c r="AJ85">
        <v>2.1477318035000001</v>
      </c>
      <c r="AK85">
        <v>2.3466881850000001</v>
      </c>
      <c r="AL85">
        <v>2.5703030980000001</v>
      </c>
      <c r="AM85">
        <v>2.805466327</v>
      </c>
      <c r="AN85">
        <v>3.2345242110000001</v>
      </c>
      <c r="AO85">
        <v>6.6072004729999998</v>
      </c>
      <c r="AP85">
        <v>11.163622977999999</v>
      </c>
      <c r="AQ85">
        <v>13.617747039999999</v>
      </c>
      <c r="AR85">
        <v>17.46884167</v>
      </c>
      <c r="AS85">
        <v>20.388557915</v>
      </c>
      <c r="AT85">
        <v>24.349371498</v>
      </c>
      <c r="AU85">
        <v>37.279049700000002</v>
      </c>
      <c r="AV85">
        <v>-4.2117309999999998E-3</v>
      </c>
      <c r="AW85">
        <v>0.1038983804</v>
      </c>
      <c r="AX85">
        <v>0.13989013950000001</v>
      </c>
      <c r="AY85">
        <v>0.17849948500000001</v>
      </c>
      <c r="AZ85">
        <v>0.21961563000000001</v>
      </c>
      <c r="BA85">
        <v>0.25951261879999998</v>
      </c>
      <c r="BB85">
        <v>0.32726487900000001</v>
      </c>
      <c r="BC85">
        <v>4.7234999999999996</v>
      </c>
      <c r="BD85">
        <v>5.4558999999999997</v>
      </c>
      <c r="BE85">
        <v>5.8698499999999996</v>
      </c>
      <c r="BF85">
        <v>6.6021000000000001</v>
      </c>
      <c r="BG85">
        <v>7.125</v>
      </c>
      <c r="BH85">
        <v>7.8941999999999997</v>
      </c>
      <c r="BI85">
        <v>9.3978999999999999</v>
      </c>
      <c r="BJ85">
        <v>6.5883000000000003</v>
      </c>
      <c r="BK85">
        <v>40.29</v>
      </c>
      <c r="BL85">
        <v>0</v>
      </c>
    </row>
    <row r="86" spans="1:64">
      <c r="A86" t="s">
        <v>687</v>
      </c>
      <c r="B86" t="s">
        <v>31</v>
      </c>
      <c r="C86" t="s">
        <v>688</v>
      </c>
      <c r="D86" t="s">
        <v>676</v>
      </c>
      <c r="E86">
        <v>117</v>
      </c>
      <c r="F86">
        <v>-0.95699999999999996</v>
      </c>
      <c r="G86">
        <v>3.6360000000000001</v>
      </c>
      <c r="H86">
        <v>4.9349999999999996</v>
      </c>
      <c r="I86">
        <v>5.7629999999999999</v>
      </c>
      <c r="J86">
        <v>6.8315000000000001</v>
      </c>
      <c r="K86">
        <v>7.3743999999999996</v>
      </c>
      <c r="L86">
        <v>8.3770000000000007</v>
      </c>
      <c r="M86">
        <v>-1.5810999999999999</v>
      </c>
      <c r="N86">
        <v>-1.4200000000000001E-2</v>
      </c>
      <c r="O86">
        <v>1.0660000000000001</v>
      </c>
      <c r="P86">
        <v>1.9379999999999999</v>
      </c>
      <c r="Q86">
        <v>2.6953999999999998</v>
      </c>
      <c r="R86">
        <v>3.6251199999999999</v>
      </c>
      <c r="S86">
        <v>6.1970000000000001</v>
      </c>
      <c r="T86">
        <v>26</v>
      </c>
      <c r="U86">
        <v>35</v>
      </c>
      <c r="V86">
        <v>39</v>
      </c>
      <c r="W86">
        <v>42</v>
      </c>
      <c r="X86">
        <v>45</v>
      </c>
      <c r="Y86">
        <v>54</v>
      </c>
      <c r="Z86">
        <v>63</v>
      </c>
      <c r="AA86">
        <v>0.113949206</v>
      </c>
      <c r="AB86">
        <v>0.1783499878</v>
      </c>
      <c r="AC86">
        <v>0.21229810599999999</v>
      </c>
      <c r="AD86">
        <v>0.23576744199999999</v>
      </c>
      <c r="AE86">
        <v>0.29995236650000001</v>
      </c>
      <c r="AF86">
        <v>0.32410195380000001</v>
      </c>
      <c r="AG86">
        <v>0.42425806500000002</v>
      </c>
      <c r="AH86">
        <v>1.51192108</v>
      </c>
      <c r="AI86">
        <v>1.9433973985999999</v>
      </c>
      <c r="AJ86">
        <v>2.1894118100000002</v>
      </c>
      <c r="AK86">
        <v>2.393354628</v>
      </c>
      <c r="AL86">
        <v>2.7243639965000002</v>
      </c>
      <c r="AM86">
        <v>3.1275202902000001</v>
      </c>
      <c r="AN86">
        <v>3.4265945900000001</v>
      </c>
      <c r="AO86">
        <v>-8.3984788540000004</v>
      </c>
      <c r="AP86">
        <v>16.593648416000001</v>
      </c>
      <c r="AQ86">
        <v>19.772141489999999</v>
      </c>
      <c r="AR86">
        <v>22.945764870000001</v>
      </c>
      <c r="AS86">
        <v>25.761411420000002</v>
      </c>
      <c r="AT86">
        <v>31.270090556</v>
      </c>
      <c r="AU86">
        <v>40.274889829999999</v>
      </c>
      <c r="AV86">
        <v>5.5458794999999998E-2</v>
      </c>
      <c r="AW86">
        <v>0.1106123408</v>
      </c>
      <c r="AX86">
        <v>0.1462489585</v>
      </c>
      <c r="AY86">
        <v>0.17254544699999999</v>
      </c>
      <c r="AZ86">
        <v>0.201554014</v>
      </c>
      <c r="BA86">
        <v>0.22609027479999999</v>
      </c>
      <c r="BB86">
        <v>0.37200709700000001</v>
      </c>
      <c r="BC86">
        <v>4.8962000000000003</v>
      </c>
      <c r="BD86">
        <v>5.96</v>
      </c>
      <c r="BE86">
        <v>6.7585499999999996</v>
      </c>
      <c r="BF86">
        <v>7.4</v>
      </c>
      <c r="BG86">
        <v>8.1290499999999994</v>
      </c>
      <c r="BH86">
        <v>9.4214400000000005</v>
      </c>
      <c r="BI86">
        <v>10.5229</v>
      </c>
      <c r="BJ86">
        <v>7.5277000000000003</v>
      </c>
      <c r="BK86">
        <v>6.84</v>
      </c>
      <c r="BL86">
        <v>0</v>
      </c>
    </row>
    <row r="87" spans="1:64">
      <c r="A87" t="s">
        <v>689</v>
      </c>
      <c r="B87" t="s">
        <v>31</v>
      </c>
      <c r="C87" t="s">
        <v>690</v>
      </c>
      <c r="D87" t="s">
        <v>676</v>
      </c>
      <c r="E87">
        <v>104</v>
      </c>
      <c r="F87">
        <v>0.6</v>
      </c>
      <c r="G87">
        <v>1.6850000000000001</v>
      </c>
      <c r="H87">
        <v>2.9372500000000001</v>
      </c>
      <c r="I87">
        <v>5.0335000000000001</v>
      </c>
      <c r="J87">
        <v>5.8337500000000002</v>
      </c>
      <c r="K87">
        <v>6.8490000000000002</v>
      </c>
      <c r="L87">
        <v>7.6</v>
      </c>
      <c r="M87">
        <v>-3.0150000000000001</v>
      </c>
      <c r="N87">
        <v>-1.7210000000000001</v>
      </c>
      <c r="O87">
        <v>-0.21925</v>
      </c>
      <c r="P87">
        <v>1.1014999999999999</v>
      </c>
      <c r="Q87">
        <v>3.532</v>
      </c>
      <c r="R87">
        <v>4.9179000000000004</v>
      </c>
      <c r="S87">
        <v>7.1327999999999996</v>
      </c>
      <c r="T87">
        <v>30</v>
      </c>
      <c r="U87">
        <v>37</v>
      </c>
      <c r="V87">
        <v>42</v>
      </c>
      <c r="W87">
        <v>44</v>
      </c>
      <c r="X87">
        <v>47</v>
      </c>
      <c r="Y87">
        <v>54</v>
      </c>
      <c r="Z87">
        <v>60</v>
      </c>
      <c r="AA87">
        <v>9.1333333000000003E-2</v>
      </c>
      <c r="AB87">
        <v>0.13451625449999999</v>
      </c>
      <c r="AC87">
        <v>0.1596676303</v>
      </c>
      <c r="AD87">
        <v>0.177749772</v>
      </c>
      <c r="AE87">
        <v>0.21910629579999999</v>
      </c>
      <c r="AF87">
        <v>0.26083597600000002</v>
      </c>
      <c r="AG87">
        <v>0.37446666699999998</v>
      </c>
      <c r="AH87">
        <v>1.171155645</v>
      </c>
      <c r="AI87">
        <v>1.503634991</v>
      </c>
      <c r="AJ87">
        <v>1.653301299</v>
      </c>
      <c r="AK87">
        <v>1.900126848</v>
      </c>
      <c r="AL87">
        <v>2.2334423258</v>
      </c>
      <c r="AM87">
        <v>2.6791681844999999</v>
      </c>
      <c r="AN87">
        <v>3.1471189700000002</v>
      </c>
      <c r="AO87">
        <v>3.4998203870000002</v>
      </c>
      <c r="AP87">
        <v>7.7629197080000001</v>
      </c>
      <c r="AQ87">
        <v>13.892392198</v>
      </c>
      <c r="AR87">
        <v>25.89140446</v>
      </c>
      <c r="AS87">
        <v>35.407977058</v>
      </c>
      <c r="AT87">
        <v>43.67689524</v>
      </c>
      <c r="AU87">
        <v>65.285583939999995</v>
      </c>
      <c r="AV87">
        <v>3.0008824E-2</v>
      </c>
      <c r="AW87">
        <v>5.7921261500000001E-2</v>
      </c>
      <c r="AX87">
        <v>0.10453283050000001</v>
      </c>
      <c r="AY87">
        <v>0.14466082050000001</v>
      </c>
      <c r="AZ87">
        <v>0.22436104330000001</v>
      </c>
      <c r="BA87">
        <v>0.28337435950000001</v>
      </c>
      <c r="BB87">
        <v>0.323263474</v>
      </c>
      <c r="BC87">
        <v>4</v>
      </c>
      <c r="BD87">
        <v>4.8550000000000004</v>
      </c>
      <c r="BE87">
        <v>5</v>
      </c>
      <c r="BF87">
        <v>5.8430499999999999</v>
      </c>
      <c r="BG87">
        <v>6.9725000000000001</v>
      </c>
      <c r="BH87">
        <v>8.0774500000000007</v>
      </c>
      <c r="BI87">
        <v>9.86</v>
      </c>
      <c r="BJ87">
        <v>6.1196000000000002</v>
      </c>
      <c r="BK87">
        <v>9.6199999999999992</v>
      </c>
      <c r="BL87">
        <v>0</v>
      </c>
    </row>
    <row r="88" spans="1:64">
      <c r="A88" t="s">
        <v>691</v>
      </c>
      <c r="B88" t="s">
        <v>77</v>
      </c>
      <c r="C88" t="s">
        <v>690</v>
      </c>
      <c r="D88" t="s">
        <v>676</v>
      </c>
      <c r="E88">
        <v>156</v>
      </c>
      <c r="F88">
        <v>-0.95699999999999996</v>
      </c>
      <c r="G88">
        <v>1.4755</v>
      </c>
      <c r="H88">
        <v>3.5190000000000001</v>
      </c>
      <c r="I88">
        <v>4.71</v>
      </c>
      <c r="J88">
        <v>5.7502500000000003</v>
      </c>
      <c r="K88">
        <v>6.7541000000000002</v>
      </c>
      <c r="L88">
        <v>7.9450000000000003</v>
      </c>
      <c r="M88">
        <v>-0.51500000000000001</v>
      </c>
      <c r="N88">
        <v>1.0137</v>
      </c>
      <c r="O88">
        <v>1.9365000000000001</v>
      </c>
      <c r="P88">
        <v>2.738</v>
      </c>
      <c r="Q88">
        <v>3.4420000000000002</v>
      </c>
      <c r="R88">
        <v>5.0283059999999997</v>
      </c>
      <c r="S88">
        <v>9.3705800000000004</v>
      </c>
      <c r="T88">
        <v>26</v>
      </c>
      <c r="U88">
        <v>28</v>
      </c>
      <c r="V88">
        <v>29</v>
      </c>
      <c r="W88">
        <v>36</v>
      </c>
      <c r="X88">
        <v>42</v>
      </c>
      <c r="Y88">
        <v>50.4</v>
      </c>
      <c r="Z88">
        <v>70</v>
      </c>
      <c r="AA88">
        <v>0.11455483299999999</v>
      </c>
      <c r="AB88">
        <v>0.1975083329</v>
      </c>
      <c r="AC88">
        <v>0.26250178549999997</v>
      </c>
      <c r="AD88">
        <v>0.28962987600000001</v>
      </c>
      <c r="AE88">
        <v>0.31167499999999998</v>
      </c>
      <c r="AF88">
        <v>0.340137931</v>
      </c>
      <c r="AG88">
        <v>0.406107143</v>
      </c>
      <c r="AH88">
        <v>1.606745077</v>
      </c>
      <c r="AI88">
        <v>2.0126785485999998</v>
      </c>
      <c r="AJ88">
        <v>2.2225328468000001</v>
      </c>
      <c r="AK88">
        <v>2.5490516809999999</v>
      </c>
      <c r="AL88">
        <v>2.79509023</v>
      </c>
      <c r="AM88">
        <v>3.0338697764</v>
      </c>
      <c r="AN88">
        <v>3.3780807290000001</v>
      </c>
      <c r="AO88">
        <v>-7.902832504</v>
      </c>
      <c r="AP88">
        <v>6.9648025348000004</v>
      </c>
      <c r="AQ88">
        <v>11.25135777</v>
      </c>
      <c r="AR88">
        <v>15.782712795</v>
      </c>
      <c r="AS88">
        <v>20.569039197999999</v>
      </c>
      <c r="AT88">
        <v>23.321081782</v>
      </c>
      <c r="AU88">
        <v>29.17372263</v>
      </c>
      <c r="AV88">
        <v>8.8240322999999996E-2</v>
      </c>
      <c r="AW88">
        <v>0.15101722749999999</v>
      </c>
      <c r="AX88">
        <v>0.18447955499999999</v>
      </c>
      <c r="AY88">
        <v>0.21481011899999999</v>
      </c>
      <c r="AZ88">
        <v>0.255322414</v>
      </c>
      <c r="BA88">
        <v>0.28976374129999999</v>
      </c>
      <c r="BB88">
        <v>0.37959405400000001</v>
      </c>
      <c r="BC88">
        <v>5.0999999999999996</v>
      </c>
      <c r="BD88">
        <v>5.7</v>
      </c>
      <c r="BE88">
        <v>6.3</v>
      </c>
      <c r="BF88">
        <v>7.5</v>
      </c>
      <c r="BG88">
        <v>8.5664800000000003</v>
      </c>
      <c r="BH88">
        <v>9.1829999999999998</v>
      </c>
      <c r="BI88">
        <v>9.98</v>
      </c>
      <c r="BJ88">
        <v>7.4653999999999998</v>
      </c>
      <c r="BK88">
        <v>44.23</v>
      </c>
      <c r="BL88">
        <v>0</v>
      </c>
    </row>
    <row r="89" spans="1:64">
      <c r="A89" t="s">
        <v>692</v>
      </c>
      <c r="B89" t="s">
        <v>31</v>
      </c>
      <c r="C89" t="s">
        <v>693</v>
      </c>
      <c r="D89" t="s">
        <v>676</v>
      </c>
      <c r="E89">
        <v>176</v>
      </c>
      <c r="F89">
        <v>2.5270000000000001</v>
      </c>
      <c r="G89">
        <v>3.3117999999999999</v>
      </c>
      <c r="H89">
        <v>3.7925</v>
      </c>
      <c r="I89">
        <v>4.2874999999999996</v>
      </c>
      <c r="J89">
        <v>4.6885000000000003</v>
      </c>
      <c r="K89">
        <v>5.4749999999999996</v>
      </c>
      <c r="L89">
        <v>6.9720000000000004</v>
      </c>
      <c r="M89">
        <v>-1.3759999999999999</v>
      </c>
      <c r="N89">
        <v>0.89507000000000003</v>
      </c>
      <c r="O89">
        <v>1.8015000000000001</v>
      </c>
      <c r="P89">
        <v>2.49735</v>
      </c>
      <c r="Q89">
        <v>3.1076000000000001</v>
      </c>
      <c r="R89">
        <v>3.7587600000000001</v>
      </c>
      <c r="S89">
        <v>5.6097000000000001</v>
      </c>
      <c r="T89">
        <v>22</v>
      </c>
      <c r="U89">
        <v>27</v>
      </c>
      <c r="V89">
        <v>29</v>
      </c>
      <c r="W89">
        <v>31</v>
      </c>
      <c r="X89">
        <v>35</v>
      </c>
      <c r="Y89">
        <v>41</v>
      </c>
      <c r="Z89">
        <v>45</v>
      </c>
      <c r="AA89">
        <v>0.18513513500000001</v>
      </c>
      <c r="AB89">
        <v>0.23355678539999999</v>
      </c>
      <c r="AC89">
        <v>0.25831646549999998</v>
      </c>
      <c r="AD89">
        <v>0.28227966100000002</v>
      </c>
      <c r="AE89">
        <v>0.31583759849999998</v>
      </c>
      <c r="AF89">
        <v>0.34683276740000002</v>
      </c>
      <c r="AG89">
        <v>0.45937345499999999</v>
      </c>
      <c r="AH89">
        <v>1.590062023</v>
      </c>
      <c r="AI89">
        <v>1.9852117174999999</v>
      </c>
      <c r="AJ89">
        <v>2.2033023848000002</v>
      </c>
      <c r="AK89">
        <v>2.3479939320000001</v>
      </c>
      <c r="AL89">
        <v>2.5485886582999999</v>
      </c>
      <c r="AM89">
        <v>2.7235143112000002</v>
      </c>
      <c r="AN89">
        <v>3.220606284</v>
      </c>
      <c r="AO89">
        <v>5.8315698620000003</v>
      </c>
      <c r="AP89">
        <v>10.630910848999999</v>
      </c>
      <c r="AQ89">
        <v>12.666428965</v>
      </c>
      <c r="AR89">
        <v>14.725482155</v>
      </c>
      <c r="AS89">
        <v>17.453694928000001</v>
      </c>
      <c r="AT89">
        <v>20.922171027000001</v>
      </c>
      <c r="AU89">
        <v>34.439708029999998</v>
      </c>
      <c r="AV89">
        <v>6.0050811000000003E-2</v>
      </c>
      <c r="AW89">
        <v>0.15044207779999999</v>
      </c>
      <c r="AX89">
        <v>0.18603808029999999</v>
      </c>
      <c r="AY89">
        <v>0.217352989</v>
      </c>
      <c r="AZ89">
        <v>0.24229803129999999</v>
      </c>
      <c r="BA89">
        <v>0.27979078660000001</v>
      </c>
      <c r="BB89">
        <v>0.39383027300000001</v>
      </c>
      <c r="BC89">
        <v>4.3665000000000003</v>
      </c>
      <c r="BD89">
        <v>5.5053299999999998</v>
      </c>
      <c r="BE89">
        <v>6.1107250000000004</v>
      </c>
      <c r="BF89">
        <v>6.6576000000000004</v>
      </c>
      <c r="BG89">
        <v>7.3326000000000002</v>
      </c>
      <c r="BH89">
        <v>7.7684600000000001</v>
      </c>
      <c r="BI89">
        <v>9.1366999999999994</v>
      </c>
      <c r="BJ89">
        <v>6.6833</v>
      </c>
      <c r="BK89">
        <v>74.430000000000007</v>
      </c>
      <c r="BL89">
        <v>0.56999999999999995</v>
      </c>
    </row>
    <row r="90" spans="1:64">
      <c r="A90" t="s">
        <v>694</v>
      </c>
      <c r="B90" t="s">
        <v>31</v>
      </c>
      <c r="C90" t="s">
        <v>695</v>
      </c>
      <c r="D90" t="s">
        <v>676</v>
      </c>
      <c r="E90">
        <v>578</v>
      </c>
      <c r="F90">
        <v>1.403</v>
      </c>
      <c r="G90">
        <v>2.8578999999999999</v>
      </c>
      <c r="H90">
        <v>3.8527499999999999</v>
      </c>
      <c r="I90">
        <v>4.9474999999999998</v>
      </c>
      <c r="J90">
        <v>6.274</v>
      </c>
      <c r="K90">
        <v>7.3250000000000002</v>
      </c>
      <c r="L90">
        <v>9.9190000000000005</v>
      </c>
      <c r="M90">
        <v>-4.8978000000000002</v>
      </c>
      <c r="N90">
        <v>-0.62197000000000002</v>
      </c>
      <c r="O90">
        <v>0.41442499999999999</v>
      </c>
      <c r="P90">
        <v>1.9837499999999999</v>
      </c>
      <c r="Q90">
        <v>3.113375</v>
      </c>
      <c r="R90">
        <v>4.69773</v>
      </c>
      <c r="S90">
        <v>6.7858999999999998</v>
      </c>
      <c r="T90">
        <v>21</v>
      </c>
      <c r="U90">
        <v>31</v>
      </c>
      <c r="V90">
        <v>34</v>
      </c>
      <c r="W90">
        <v>37</v>
      </c>
      <c r="X90">
        <v>40</v>
      </c>
      <c r="Y90">
        <v>43</v>
      </c>
      <c r="Z90">
        <v>52</v>
      </c>
      <c r="AA90">
        <v>0.14887790000000001</v>
      </c>
      <c r="AB90">
        <v>0.20212515180000001</v>
      </c>
      <c r="AC90">
        <v>0.230491897</v>
      </c>
      <c r="AD90">
        <v>0.25727741300000001</v>
      </c>
      <c r="AE90">
        <v>0.2850955013</v>
      </c>
      <c r="AF90">
        <v>0.31705289910000001</v>
      </c>
      <c r="AG90">
        <v>0.45158936399999999</v>
      </c>
      <c r="AH90">
        <v>1.4373140170000001</v>
      </c>
      <c r="AI90">
        <v>1.8151930487000001</v>
      </c>
      <c r="AJ90">
        <v>2.0691198743000001</v>
      </c>
      <c r="AK90">
        <v>2.3600961444999999</v>
      </c>
      <c r="AL90">
        <v>2.6476647567999998</v>
      </c>
      <c r="AM90">
        <v>2.8304858958999999</v>
      </c>
      <c r="AN90">
        <v>3.310062614</v>
      </c>
      <c r="AO90">
        <v>3.9683394160000001</v>
      </c>
      <c r="AP90">
        <v>10.678074468</v>
      </c>
      <c r="AQ90">
        <v>14.538501468</v>
      </c>
      <c r="AR90">
        <v>19.500374879999999</v>
      </c>
      <c r="AS90">
        <v>25.461959233000002</v>
      </c>
      <c r="AT90">
        <v>30.636310251000001</v>
      </c>
      <c r="AU90">
        <v>51.180279370000001</v>
      </c>
      <c r="AV90">
        <v>-0.17463847599999999</v>
      </c>
      <c r="AW90">
        <v>8.8446122299999999E-2</v>
      </c>
      <c r="AX90">
        <v>0.1265427425</v>
      </c>
      <c r="AY90">
        <v>0.18431527850000001</v>
      </c>
      <c r="AZ90">
        <v>0.22747580749999999</v>
      </c>
      <c r="BA90">
        <v>0.28817087899999999</v>
      </c>
      <c r="BB90">
        <v>0.40254483899999999</v>
      </c>
      <c r="BC90">
        <v>4.0605000000000002</v>
      </c>
      <c r="BD90">
        <v>5.1791999999999998</v>
      </c>
      <c r="BE90">
        <v>6.107475</v>
      </c>
      <c r="BF90">
        <v>6.9633500000000002</v>
      </c>
      <c r="BG90">
        <v>7.8546750000000003</v>
      </c>
      <c r="BH90">
        <v>8.4089600000000004</v>
      </c>
      <c r="BI90">
        <v>9.6989999999999998</v>
      </c>
      <c r="BJ90">
        <v>6.9531000000000001</v>
      </c>
      <c r="BK90">
        <v>32.700000000000003</v>
      </c>
      <c r="BL90">
        <v>0</v>
      </c>
    </row>
    <row r="91" spans="1:64">
      <c r="A91" t="s">
        <v>696</v>
      </c>
      <c r="B91" t="s">
        <v>31</v>
      </c>
      <c r="C91" t="s">
        <v>697</v>
      </c>
      <c r="D91" t="s">
        <v>676</v>
      </c>
      <c r="E91">
        <v>587</v>
      </c>
      <c r="F91">
        <v>1.2050000000000001</v>
      </c>
      <c r="G91">
        <v>3.5177999999999998</v>
      </c>
      <c r="H91">
        <v>4.0389999999999997</v>
      </c>
      <c r="I91">
        <v>4.8879999999999999</v>
      </c>
      <c r="J91">
        <v>5.6920000000000002</v>
      </c>
      <c r="K91">
        <v>6.3624000000000001</v>
      </c>
      <c r="L91">
        <v>8.82</v>
      </c>
      <c r="M91">
        <v>-3.2625999999999999</v>
      </c>
      <c r="N91">
        <v>0.20294000000000001</v>
      </c>
      <c r="O91">
        <v>1.464</v>
      </c>
      <c r="P91">
        <v>2.6377999999999999</v>
      </c>
      <c r="Q91">
        <v>3.8538000000000001</v>
      </c>
      <c r="R91">
        <v>4.8260399999999999</v>
      </c>
      <c r="S91">
        <v>7.3418999999999999</v>
      </c>
      <c r="T91">
        <v>20</v>
      </c>
      <c r="U91">
        <v>29</v>
      </c>
      <c r="V91">
        <v>32</v>
      </c>
      <c r="W91">
        <v>35</v>
      </c>
      <c r="X91">
        <v>37</v>
      </c>
      <c r="Y91">
        <v>40</v>
      </c>
      <c r="Z91">
        <v>48</v>
      </c>
      <c r="AA91">
        <v>0.143527289</v>
      </c>
      <c r="AB91">
        <v>0.22569680959999999</v>
      </c>
      <c r="AC91">
        <v>0.26636502699999998</v>
      </c>
      <c r="AD91">
        <v>0.30540621200000001</v>
      </c>
      <c r="AE91">
        <v>0.33341233300000001</v>
      </c>
      <c r="AF91">
        <v>0.35538768479999999</v>
      </c>
      <c r="AG91">
        <v>0.42665872999999999</v>
      </c>
      <c r="AH91">
        <v>1.5047441859999999</v>
      </c>
      <c r="AI91">
        <v>1.9071905674</v>
      </c>
      <c r="AJ91">
        <v>2.275756925</v>
      </c>
      <c r="AK91">
        <v>2.6570602550000002</v>
      </c>
      <c r="AL91">
        <v>2.9348466950000001</v>
      </c>
      <c r="AM91">
        <v>3.0966813800000001</v>
      </c>
      <c r="AN91">
        <v>3.9003293019999998</v>
      </c>
      <c r="AO91">
        <v>4.4865345970000003</v>
      </c>
      <c r="AP91">
        <v>11.317582456</v>
      </c>
      <c r="AQ91">
        <v>13.247934750000001</v>
      </c>
      <c r="AR91">
        <v>15.857034990000001</v>
      </c>
      <c r="AS91">
        <v>19.289414099999998</v>
      </c>
      <c r="AT91">
        <v>23.147454818</v>
      </c>
      <c r="AU91">
        <v>55.578281050000001</v>
      </c>
      <c r="AV91">
        <v>4.5124689999999999E-3</v>
      </c>
      <c r="AW91">
        <v>0.1197423678</v>
      </c>
      <c r="AX91">
        <v>0.17473240000000001</v>
      </c>
      <c r="AY91">
        <v>0.21760675800000001</v>
      </c>
      <c r="AZ91">
        <v>0.26033000000000001</v>
      </c>
      <c r="BA91">
        <v>0.29290376480000002</v>
      </c>
      <c r="BB91">
        <v>0.404881606</v>
      </c>
      <c r="BC91">
        <v>4.3010000000000002</v>
      </c>
      <c r="BD91">
        <v>5.5468200000000003</v>
      </c>
      <c r="BE91">
        <v>6.5086000000000004</v>
      </c>
      <c r="BF91">
        <v>7.6197999999999997</v>
      </c>
      <c r="BG91">
        <v>8.6576000000000004</v>
      </c>
      <c r="BH91">
        <v>9</v>
      </c>
      <c r="BI91">
        <v>11.5229</v>
      </c>
      <c r="BJ91">
        <v>7.4951999999999996</v>
      </c>
      <c r="BK91">
        <v>40.89</v>
      </c>
      <c r="BL91">
        <v>0</v>
      </c>
    </row>
    <row r="92" spans="1:64">
      <c r="A92" t="s">
        <v>698</v>
      </c>
      <c r="B92" t="s">
        <v>31</v>
      </c>
      <c r="C92" t="s">
        <v>699</v>
      </c>
      <c r="D92" t="s">
        <v>676</v>
      </c>
      <c r="E92">
        <v>207</v>
      </c>
      <c r="F92">
        <v>-0.222</v>
      </c>
      <c r="G92">
        <v>2.6738</v>
      </c>
      <c r="H92">
        <v>4.3600000000000003</v>
      </c>
      <c r="I92">
        <v>5.2530000000000001</v>
      </c>
      <c r="J92">
        <v>5.859</v>
      </c>
      <c r="K92">
        <v>6.45</v>
      </c>
      <c r="L92">
        <v>9.3209999999999997</v>
      </c>
      <c r="M92">
        <v>-3.7098</v>
      </c>
      <c r="N92">
        <v>-0.96552000000000004</v>
      </c>
      <c r="O92">
        <v>-0.1658</v>
      </c>
      <c r="P92">
        <v>0.67589999999999995</v>
      </c>
      <c r="Q92">
        <v>1.8474999999999999</v>
      </c>
      <c r="R92">
        <v>8.48508</v>
      </c>
      <c r="S92">
        <v>12.008699999999999</v>
      </c>
      <c r="T92">
        <v>16</v>
      </c>
      <c r="U92">
        <v>21</v>
      </c>
      <c r="V92">
        <v>27</v>
      </c>
      <c r="W92">
        <v>35</v>
      </c>
      <c r="X92">
        <v>40</v>
      </c>
      <c r="Y92">
        <v>43</v>
      </c>
      <c r="Z92">
        <v>53</v>
      </c>
      <c r="AA92">
        <v>0.12744185999999999</v>
      </c>
      <c r="AB92">
        <v>0.1643248008</v>
      </c>
      <c r="AC92">
        <v>0.188702278</v>
      </c>
      <c r="AD92">
        <v>0.25131127800000003</v>
      </c>
      <c r="AE92">
        <v>0.33341233300000001</v>
      </c>
      <c r="AF92">
        <v>0.54241372720000003</v>
      </c>
      <c r="AG92">
        <v>0.89204614299999996</v>
      </c>
      <c r="AH92">
        <v>1.2942538180000001</v>
      </c>
      <c r="AI92">
        <v>1.6036660730000001</v>
      </c>
      <c r="AJ92">
        <v>1.794692113</v>
      </c>
      <c r="AK92">
        <v>2.106683233</v>
      </c>
      <c r="AL92">
        <v>2.5341804620000001</v>
      </c>
      <c r="AM92">
        <v>4.2379422295999998</v>
      </c>
      <c r="AN92">
        <v>5.4855510220000001</v>
      </c>
      <c r="AO92">
        <v>-1.1518825580000001</v>
      </c>
      <c r="AP92">
        <v>5.3151860716000003</v>
      </c>
      <c r="AQ92">
        <v>13.442814050000001</v>
      </c>
      <c r="AR92">
        <v>21.92991009</v>
      </c>
      <c r="AS92">
        <v>27.886310099999999</v>
      </c>
      <c r="AT92">
        <v>33.027770345999997</v>
      </c>
      <c r="AU92">
        <v>51.960948909999999</v>
      </c>
      <c r="AV92">
        <v>-3.8483117999999997E-2</v>
      </c>
      <c r="AW92">
        <v>7.2408681200000005E-2</v>
      </c>
      <c r="AX92">
        <v>0.10525340499999999</v>
      </c>
      <c r="AY92">
        <v>0.13803817900000001</v>
      </c>
      <c r="AZ92">
        <v>0.18654865000000001</v>
      </c>
      <c r="BA92">
        <v>0.51075053319999997</v>
      </c>
      <c r="BB92">
        <v>0.89442471400000001</v>
      </c>
      <c r="BC92">
        <v>4</v>
      </c>
      <c r="BD92">
        <v>4.7446999999999999</v>
      </c>
      <c r="BE92">
        <v>5.2518000000000002</v>
      </c>
      <c r="BF92">
        <v>6</v>
      </c>
      <c r="BG92">
        <v>7.0087999999999999</v>
      </c>
      <c r="BH92">
        <v>11.362920000000001</v>
      </c>
      <c r="BI92">
        <v>13.6737</v>
      </c>
      <c r="BJ92">
        <v>6.7329999999999997</v>
      </c>
      <c r="BK92">
        <v>27.05</v>
      </c>
      <c r="BL92">
        <v>14.98</v>
      </c>
    </row>
    <row r="93" spans="1:64">
      <c r="A93" t="s">
        <v>700</v>
      </c>
      <c r="B93" t="s">
        <v>31</v>
      </c>
      <c r="C93" t="s">
        <v>84</v>
      </c>
      <c r="D93" t="s">
        <v>676</v>
      </c>
      <c r="E93">
        <v>1100</v>
      </c>
      <c r="F93">
        <v>0.129</v>
      </c>
      <c r="G93">
        <v>2.5341999999999998</v>
      </c>
      <c r="H93">
        <v>3.7262499999999998</v>
      </c>
      <c r="I93">
        <v>4.8594999999999997</v>
      </c>
      <c r="J93">
        <v>5.9424999999999999</v>
      </c>
      <c r="K93">
        <v>6.758</v>
      </c>
      <c r="L93">
        <v>10.231999999999999</v>
      </c>
      <c r="M93">
        <v>-4.1219999999999999</v>
      </c>
      <c r="N93">
        <v>-0.12770000000000001</v>
      </c>
      <c r="O93">
        <v>1.0328250000000001</v>
      </c>
      <c r="P93">
        <v>2.6648999999999998</v>
      </c>
      <c r="Q93">
        <v>4.1334499999999998</v>
      </c>
      <c r="R93">
        <v>5.3755100000000002</v>
      </c>
      <c r="S93">
        <v>9.2689000000000004</v>
      </c>
      <c r="T93">
        <v>18</v>
      </c>
      <c r="U93">
        <v>32</v>
      </c>
      <c r="V93">
        <v>35</v>
      </c>
      <c r="W93">
        <v>38</v>
      </c>
      <c r="X93">
        <v>41</v>
      </c>
      <c r="Y93">
        <v>43</v>
      </c>
      <c r="Z93">
        <v>53</v>
      </c>
      <c r="AA93">
        <v>0.134364381</v>
      </c>
      <c r="AB93">
        <v>0.21511204749999999</v>
      </c>
      <c r="AC93">
        <v>0.24308252499999999</v>
      </c>
      <c r="AD93">
        <v>0.270856292</v>
      </c>
      <c r="AE93">
        <v>0.30156516529999999</v>
      </c>
      <c r="AF93">
        <v>0.3318580968</v>
      </c>
      <c r="AG93">
        <v>0.46677041699999999</v>
      </c>
      <c r="AH93">
        <v>1.3422644610000001</v>
      </c>
      <c r="AI93">
        <v>1.9510682196</v>
      </c>
      <c r="AJ93">
        <v>2.2657430635</v>
      </c>
      <c r="AK93">
        <v>2.5079615684999998</v>
      </c>
      <c r="AL93">
        <v>2.7554098709999999</v>
      </c>
      <c r="AM93">
        <v>2.9687433191000001</v>
      </c>
      <c r="AN93">
        <v>3.8692493109999999</v>
      </c>
      <c r="AO93">
        <v>0.34065694000000002</v>
      </c>
      <c r="AP93">
        <v>9.0509831680000001</v>
      </c>
      <c r="AQ93">
        <v>12.944317393</v>
      </c>
      <c r="AR93">
        <v>17.709753235000001</v>
      </c>
      <c r="AS93">
        <v>22.892357870000001</v>
      </c>
      <c r="AT93">
        <v>28.072718256000002</v>
      </c>
      <c r="AU93">
        <v>52.38494815</v>
      </c>
      <c r="AV93">
        <v>-3.01785E-2</v>
      </c>
      <c r="AW93">
        <v>0.1064096415</v>
      </c>
      <c r="AX93">
        <v>0.1513425098</v>
      </c>
      <c r="AY93">
        <v>0.207773876</v>
      </c>
      <c r="AZ93">
        <v>0.26094611400000001</v>
      </c>
      <c r="BA93">
        <v>0.301132548</v>
      </c>
      <c r="BB93">
        <v>0.52959208300000005</v>
      </c>
      <c r="BC93">
        <v>4.0709999999999997</v>
      </c>
      <c r="BD93">
        <v>5.5868799999999998</v>
      </c>
      <c r="BE93">
        <v>6.5675749999999997</v>
      </c>
      <c r="BF93">
        <v>7.4949000000000003</v>
      </c>
      <c r="BG93">
        <v>8.3010000000000002</v>
      </c>
      <c r="BH93">
        <v>8.9207999999999998</v>
      </c>
      <c r="BI93">
        <v>11.5229</v>
      </c>
      <c r="BJ93">
        <v>7.391</v>
      </c>
      <c r="BK93">
        <v>25.36</v>
      </c>
      <c r="BL93">
        <v>0.09</v>
      </c>
    </row>
    <row r="94" spans="1:64">
      <c r="A94" t="s">
        <v>701</v>
      </c>
      <c r="B94" t="s">
        <v>77</v>
      </c>
      <c r="C94" t="s">
        <v>84</v>
      </c>
      <c r="D94" t="s">
        <v>676</v>
      </c>
      <c r="E94">
        <v>112</v>
      </c>
      <c r="F94">
        <v>0.91200000000000003</v>
      </c>
      <c r="G94">
        <v>3.1764999999999999</v>
      </c>
      <c r="H94">
        <v>3.754</v>
      </c>
      <c r="I94">
        <v>4.7969999999999997</v>
      </c>
      <c r="J94">
        <v>5.4489999999999998</v>
      </c>
      <c r="K94">
        <v>6.1280999999999999</v>
      </c>
      <c r="L94">
        <v>7.11</v>
      </c>
      <c r="M94">
        <v>-0.6663</v>
      </c>
      <c r="N94">
        <v>1.401268</v>
      </c>
      <c r="O94">
        <v>2.3235825000000001</v>
      </c>
      <c r="P94">
        <v>3.6242649999999998</v>
      </c>
      <c r="Q94">
        <v>4.4713874999999996</v>
      </c>
      <c r="R94">
        <v>4.9408729999999998</v>
      </c>
      <c r="S94">
        <v>6.7478699999999998</v>
      </c>
      <c r="T94">
        <v>30</v>
      </c>
      <c r="U94">
        <v>32</v>
      </c>
      <c r="V94">
        <v>34</v>
      </c>
      <c r="W94">
        <v>36</v>
      </c>
      <c r="X94">
        <v>37</v>
      </c>
      <c r="Y94">
        <v>39</v>
      </c>
      <c r="Z94">
        <v>67</v>
      </c>
      <c r="AA94">
        <v>9.2482770000000006E-2</v>
      </c>
      <c r="AB94">
        <v>0.26994448119999997</v>
      </c>
      <c r="AC94">
        <v>0.2905965868</v>
      </c>
      <c r="AD94">
        <v>0.31074190149999997</v>
      </c>
      <c r="AE94">
        <v>0.33053462729999999</v>
      </c>
      <c r="AF94">
        <v>0.34664895899999998</v>
      </c>
      <c r="AG94">
        <v>0.372752731</v>
      </c>
      <c r="AH94">
        <v>1.2811282989999999</v>
      </c>
      <c r="AI94">
        <v>2.4766491437</v>
      </c>
      <c r="AJ94">
        <v>2.5749985309999999</v>
      </c>
      <c r="AK94">
        <v>2.7767927014999998</v>
      </c>
      <c r="AL94">
        <v>2.9102582295000001</v>
      </c>
      <c r="AM94">
        <v>3.0464482295000002</v>
      </c>
      <c r="AN94">
        <v>3.282198502</v>
      </c>
      <c r="AO94">
        <v>3.362588578</v>
      </c>
      <c r="AP94">
        <v>10.14463971</v>
      </c>
      <c r="AQ94">
        <v>12.253816713000001</v>
      </c>
      <c r="AR94">
        <v>15.064305149999999</v>
      </c>
      <c r="AS94">
        <v>17.37408778</v>
      </c>
      <c r="AT94">
        <v>19.962114059000001</v>
      </c>
      <c r="AU94">
        <v>39.877698240000001</v>
      </c>
      <c r="AV94">
        <v>8.5643582999999995E-2</v>
      </c>
      <c r="AW94">
        <v>0.1718880827</v>
      </c>
      <c r="AX94">
        <v>0.206198355</v>
      </c>
      <c r="AY94">
        <v>0.244277099</v>
      </c>
      <c r="AZ94">
        <v>0.27859929830000002</v>
      </c>
      <c r="BA94">
        <v>0.29816623269999998</v>
      </c>
      <c r="BB94">
        <v>0.36085356499999999</v>
      </c>
      <c r="BC94">
        <v>4.5228799999999998</v>
      </c>
      <c r="BD94">
        <v>7.0782230000000004</v>
      </c>
      <c r="BE94">
        <v>7.5228799999999998</v>
      </c>
      <c r="BF94">
        <v>8.1080500000000004</v>
      </c>
      <c r="BG94">
        <v>8.5341149999999999</v>
      </c>
      <c r="BH94">
        <v>8.9586100000000002</v>
      </c>
      <c r="BI94">
        <v>10</v>
      </c>
      <c r="BJ94">
        <v>8.0012000000000008</v>
      </c>
      <c r="BK94">
        <v>49.11</v>
      </c>
      <c r="BL94">
        <v>0</v>
      </c>
    </row>
    <row r="95" spans="1:64">
      <c r="A95" t="s">
        <v>848</v>
      </c>
      <c r="B95" t="s">
        <v>31</v>
      </c>
      <c r="C95" t="s">
        <v>849</v>
      </c>
      <c r="D95" t="s">
        <v>29</v>
      </c>
      <c r="E95">
        <v>147</v>
      </c>
      <c r="F95">
        <v>-1.7450000000000001</v>
      </c>
      <c r="G95">
        <v>2.1093999999999999</v>
      </c>
      <c r="H95">
        <v>4.0750000000000002</v>
      </c>
      <c r="I95">
        <v>6.0129999999999999</v>
      </c>
      <c r="J95">
        <v>8.0060000000000002</v>
      </c>
      <c r="K95">
        <v>9.1509999999999998</v>
      </c>
      <c r="L95">
        <v>13.449</v>
      </c>
      <c r="M95">
        <v>-7.7712000000000003</v>
      </c>
      <c r="N95">
        <v>-3.8349199999999999</v>
      </c>
      <c r="O95">
        <v>-2.9163000000000001</v>
      </c>
      <c r="P95">
        <v>-1.1051</v>
      </c>
      <c r="Q95">
        <v>0.86809999999999998</v>
      </c>
      <c r="R95">
        <v>3.2742599999999999</v>
      </c>
      <c r="S95">
        <v>6.2679</v>
      </c>
      <c r="T95">
        <v>5</v>
      </c>
      <c r="U95">
        <v>21</v>
      </c>
      <c r="V95">
        <v>23</v>
      </c>
      <c r="W95">
        <v>26</v>
      </c>
      <c r="X95">
        <v>30</v>
      </c>
      <c r="Y95">
        <v>32</v>
      </c>
      <c r="Z95">
        <v>51</v>
      </c>
      <c r="AA95">
        <v>0.123559109</v>
      </c>
      <c r="AB95">
        <v>0.21044870039999999</v>
      </c>
      <c r="AC95">
        <v>0.23747768999999999</v>
      </c>
      <c r="AD95">
        <v>0.27027737899999998</v>
      </c>
      <c r="AE95">
        <v>0.30444444399999998</v>
      </c>
      <c r="AF95">
        <v>0.33381153120000001</v>
      </c>
      <c r="AG95">
        <v>1.2392745999999999</v>
      </c>
      <c r="AH95">
        <v>1.3154813089999999</v>
      </c>
      <c r="AI95">
        <v>1.6349630626</v>
      </c>
      <c r="AJ95">
        <v>1.810365542</v>
      </c>
      <c r="AK95">
        <v>1.9398466539999999</v>
      </c>
      <c r="AL95">
        <v>2.0622948320000001</v>
      </c>
      <c r="AM95">
        <v>2.1873033020000001</v>
      </c>
      <c r="AN95">
        <v>2.7907824579999998</v>
      </c>
      <c r="AO95">
        <v>-1.4080817919999999</v>
      </c>
      <c r="AP95">
        <v>5.7692386606000001</v>
      </c>
      <c r="AQ95">
        <v>14.915016700000001</v>
      </c>
      <c r="AR95">
        <v>22.120375110000001</v>
      </c>
      <c r="AS95">
        <v>33.839888780000003</v>
      </c>
      <c r="AT95">
        <v>39.489029330000001</v>
      </c>
      <c r="AU95">
        <v>63.972166659999999</v>
      </c>
      <c r="AV95">
        <v>-0.19388245200000001</v>
      </c>
      <c r="AW95">
        <v>-7.0746939999999994E-2</v>
      </c>
      <c r="AX95">
        <v>-3.1626133000000001E-2</v>
      </c>
      <c r="AY95">
        <v>5.2382803999999998E-2</v>
      </c>
      <c r="AZ95">
        <v>0.153474893</v>
      </c>
      <c r="BA95">
        <v>0.31078834560000002</v>
      </c>
      <c r="BB95">
        <v>1.8284046</v>
      </c>
      <c r="BC95">
        <v>4.0269000000000004</v>
      </c>
      <c r="BD95">
        <v>4.4527400000000004</v>
      </c>
      <c r="BE95">
        <v>4.8446999999999996</v>
      </c>
      <c r="BF95">
        <v>5.0968999999999998</v>
      </c>
      <c r="BG95">
        <v>5.4451999999999998</v>
      </c>
      <c r="BH95">
        <v>5.8748399999999998</v>
      </c>
      <c r="BI95">
        <v>6.4202000000000004</v>
      </c>
      <c r="BJ95">
        <v>5.1428000000000003</v>
      </c>
      <c r="BK95">
        <v>34.01</v>
      </c>
      <c r="BL95">
        <v>0.68</v>
      </c>
    </row>
    <row r="96" spans="1:64">
      <c r="A96" t="s">
        <v>850</v>
      </c>
      <c r="B96" t="s">
        <v>31</v>
      </c>
      <c r="C96" t="s">
        <v>851</v>
      </c>
      <c r="D96" t="s">
        <v>29</v>
      </c>
      <c r="E96">
        <v>237</v>
      </c>
      <c r="F96">
        <v>-1.7450000000000001</v>
      </c>
      <c r="G96">
        <v>1.2836000000000001</v>
      </c>
      <c r="H96">
        <v>2.4375</v>
      </c>
      <c r="I96">
        <v>5.1920000000000002</v>
      </c>
      <c r="J96">
        <v>8.0734999999999992</v>
      </c>
      <c r="K96">
        <v>10.267799999999999</v>
      </c>
      <c r="L96">
        <v>13.087999999999999</v>
      </c>
      <c r="M96">
        <v>-8.0093999999999994</v>
      </c>
      <c r="N96">
        <v>-4.4178800000000003</v>
      </c>
      <c r="O96">
        <v>-2.9662000000000002</v>
      </c>
      <c r="P96">
        <v>-8.1500000000000003E-2</v>
      </c>
      <c r="Q96">
        <v>3.0324499999999999</v>
      </c>
      <c r="R96">
        <v>4.3234399999999997</v>
      </c>
      <c r="S96">
        <v>6.2679</v>
      </c>
      <c r="T96">
        <v>5</v>
      </c>
      <c r="U96">
        <v>17.8</v>
      </c>
      <c r="V96">
        <v>22</v>
      </c>
      <c r="W96">
        <v>27</v>
      </c>
      <c r="X96">
        <v>34</v>
      </c>
      <c r="Y96">
        <v>37</v>
      </c>
      <c r="Z96">
        <v>47</v>
      </c>
      <c r="AA96">
        <v>0.150259851</v>
      </c>
      <c r="AB96">
        <v>0.19185609940000001</v>
      </c>
      <c r="AC96">
        <v>0.2192759715</v>
      </c>
      <c r="AD96">
        <v>0.26965983999999998</v>
      </c>
      <c r="AE96">
        <v>0.34345119950000003</v>
      </c>
      <c r="AF96">
        <v>0.42228156979999998</v>
      </c>
      <c r="AG96">
        <v>1.2392745999999999</v>
      </c>
      <c r="AH96">
        <v>1.3774692980000001</v>
      </c>
      <c r="AI96">
        <v>1.6033447432000001</v>
      </c>
      <c r="AJ96">
        <v>1.7609107799999999</v>
      </c>
      <c r="AK96">
        <v>2.0497033419999999</v>
      </c>
      <c r="AL96">
        <v>2.223533872</v>
      </c>
      <c r="AM96">
        <v>2.4072004497999999</v>
      </c>
      <c r="AN96">
        <v>2.9760101309999998</v>
      </c>
      <c r="AO96">
        <v>-1.706648663</v>
      </c>
      <c r="AP96">
        <v>3.0514206384000002</v>
      </c>
      <c r="AQ96">
        <v>7.4630881085</v>
      </c>
      <c r="AR96">
        <v>19.2775912</v>
      </c>
      <c r="AS96">
        <v>38.738932640000002</v>
      </c>
      <c r="AT96">
        <v>46.677082570000003</v>
      </c>
      <c r="AU96">
        <v>72.363529080000006</v>
      </c>
      <c r="AV96">
        <v>-0.20251079999999999</v>
      </c>
      <c r="AW96">
        <v>-5.9194730000000001E-2</v>
      </c>
      <c r="AX96">
        <v>-1.5214719999999999E-2</v>
      </c>
      <c r="AY96">
        <v>0.107149828</v>
      </c>
      <c r="AZ96">
        <v>0.28572515999999998</v>
      </c>
      <c r="BA96">
        <v>0.42503428399999998</v>
      </c>
      <c r="BB96">
        <v>1.8284046</v>
      </c>
      <c r="BC96">
        <v>4.0362</v>
      </c>
      <c r="BD96">
        <v>4.4239600000000001</v>
      </c>
      <c r="BE96">
        <v>4.9338499999999996</v>
      </c>
      <c r="BF96">
        <v>5.3539000000000003</v>
      </c>
      <c r="BG96">
        <v>5.8098999999999998</v>
      </c>
      <c r="BH96">
        <v>6.3468</v>
      </c>
      <c r="BI96">
        <v>7.0701000000000001</v>
      </c>
      <c r="BJ96">
        <v>5.3670999999999998</v>
      </c>
      <c r="BK96">
        <v>46.84</v>
      </c>
      <c r="BL96">
        <v>2.5299999999999998</v>
      </c>
    </row>
    <row r="97" spans="1:64">
      <c r="A97" t="s">
        <v>852</v>
      </c>
      <c r="B97" t="s">
        <v>31</v>
      </c>
      <c r="C97" t="s">
        <v>853</v>
      </c>
      <c r="D97" t="s">
        <v>29</v>
      </c>
      <c r="E97">
        <v>105</v>
      </c>
      <c r="F97">
        <v>0.91</v>
      </c>
      <c r="G97">
        <v>2.3563999999999998</v>
      </c>
      <c r="H97">
        <v>3.1074999999999999</v>
      </c>
      <c r="I97">
        <v>3.903</v>
      </c>
      <c r="J97">
        <v>4.8704999999999998</v>
      </c>
      <c r="K97">
        <v>5.6761999999999997</v>
      </c>
      <c r="L97">
        <v>7.8140000000000001</v>
      </c>
      <c r="M97">
        <v>-2.6137000000000001</v>
      </c>
      <c r="N97">
        <v>-0.34536</v>
      </c>
      <c r="O97">
        <v>0.9738</v>
      </c>
      <c r="P97">
        <v>2.2061999999999999</v>
      </c>
      <c r="Q97">
        <v>3.3170999999999999</v>
      </c>
      <c r="R97">
        <v>4.3597599999999996</v>
      </c>
      <c r="S97">
        <v>5.7568999999999999</v>
      </c>
      <c r="T97">
        <v>16</v>
      </c>
      <c r="U97">
        <v>19.2</v>
      </c>
      <c r="V97">
        <v>22</v>
      </c>
      <c r="W97">
        <v>26</v>
      </c>
      <c r="X97">
        <v>32.5</v>
      </c>
      <c r="Y97">
        <v>34</v>
      </c>
      <c r="Z97">
        <v>37</v>
      </c>
      <c r="AA97">
        <v>0.193776121</v>
      </c>
      <c r="AB97">
        <v>0.20636381200000001</v>
      </c>
      <c r="AC97">
        <v>0.25999791500000002</v>
      </c>
      <c r="AD97">
        <v>0.32255612099999997</v>
      </c>
      <c r="AE97">
        <v>0.37516871750000003</v>
      </c>
      <c r="AF97">
        <v>0.4394518556</v>
      </c>
      <c r="AG97">
        <v>0.54575158800000001</v>
      </c>
      <c r="AH97">
        <v>1.538440904</v>
      </c>
      <c r="AI97">
        <v>1.7154165299999999</v>
      </c>
      <c r="AJ97">
        <v>1.8204132660000001</v>
      </c>
      <c r="AK97">
        <v>2.2712926900000001</v>
      </c>
      <c r="AL97">
        <v>2.7056812175</v>
      </c>
      <c r="AM97">
        <v>2.9015121125999999</v>
      </c>
      <c r="AN97">
        <v>3.3958694039999999</v>
      </c>
      <c r="AO97">
        <v>2.4553295469999998</v>
      </c>
      <c r="AP97">
        <v>6.6416631084000004</v>
      </c>
      <c r="AQ97">
        <v>8.1842910525000008</v>
      </c>
      <c r="AR97">
        <v>12.300418090000001</v>
      </c>
      <c r="AS97">
        <v>17.024807405000001</v>
      </c>
      <c r="AT97">
        <v>22.889262215999999</v>
      </c>
      <c r="AU97">
        <v>29.46642336</v>
      </c>
      <c r="AV97">
        <v>-4.4685609000000001E-2</v>
      </c>
      <c r="AW97">
        <v>9.6792294000000001E-2</v>
      </c>
      <c r="AX97">
        <v>0.1577989085</v>
      </c>
      <c r="AY97">
        <v>0.230278647</v>
      </c>
      <c r="AZ97">
        <v>0.29776231450000001</v>
      </c>
      <c r="BA97">
        <v>0.35711947240000003</v>
      </c>
      <c r="BB97">
        <v>0.54876335300000001</v>
      </c>
      <c r="BC97">
        <v>4.1805000000000003</v>
      </c>
      <c r="BD97">
        <v>4.4779</v>
      </c>
      <c r="BE97">
        <v>4.9851000000000001</v>
      </c>
      <c r="BF97">
        <v>5.9207999999999998</v>
      </c>
      <c r="BG97">
        <v>7.2182500000000003</v>
      </c>
      <c r="BH97">
        <v>8.2133400000000005</v>
      </c>
      <c r="BI97">
        <v>8.9586000000000006</v>
      </c>
      <c r="BJ97">
        <v>6.1014999999999997</v>
      </c>
      <c r="BK97">
        <v>79.05</v>
      </c>
      <c r="BL97">
        <v>6.67</v>
      </c>
    </row>
    <row r="98" spans="1:64">
      <c r="A98" t="s">
        <v>996</v>
      </c>
      <c r="B98" t="s">
        <v>77</v>
      </c>
      <c r="C98" t="s">
        <v>997</v>
      </c>
      <c r="D98" t="s">
        <v>146</v>
      </c>
      <c r="E98">
        <v>143</v>
      </c>
      <c r="F98">
        <v>-0.746</v>
      </c>
      <c r="G98">
        <v>1.2654000000000001</v>
      </c>
      <c r="H98">
        <v>2.1339999999999999</v>
      </c>
      <c r="I98">
        <v>3.0529999999999999</v>
      </c>
      <c r="J98">
        <v>4.0540000000000003</v>
      </c>
      <c r="K98">
        <v>4.9020000000000001</v>
      </c>
      <c r="L98">
        <v>8.4990000000000006</v>
      </c>
      <c r="M98">
        <v>-1.4349400000000001</v>
      </c>
      <c r="N98">
        <v>1.8131360000000001</v>
      </c>
      <c r="O98">
        <v>2.5172699999999999</v>
      </c>
      <c r="P98">
        <v>3.1994600000000002</v>
      </c>
      <c r="Q98">
        <v>4.0352699999999997</v>
      </c>
      <c r="R98">
        <v>4.8155159999999997</v>
      </c>
      <c r="S98">
        <v>5.9868100000000002</v>
      </c>
      <c r="T98">
        <v>9</v>
      </c>
      <c r="U98">
        <v>12</v>
      </c>
      <c r="V98">
        <v>14</v>
      </c>
      <c r="W98">
        <v>18</v>
      </c>
      <c r="X98">
        <v>20</v>
      </c>
      <c r="Y98">
        <v>24</v>
      </c>
      <c r="Z98">
        <v>37</v>
      </c>
      <c r="AA98">
        <v>0.23795334300000001</v>
      </c>
      <c r="AB98">
        <v>0.33561996519999998</v>
      </c>
      <c r="AC98">
        <v>0.41006777700000002</v>
      </c>
      <c r="AD98">
        <v>0.48372713499999997</v>
      </c>
      <c r="AE98">
        <v>0.58038190700000003</v>
      </c>
      <c r="AF98">
        <v>0.65982537779999995</v>
      </c>
      <c r="AG98">
        <v>0.82028749999999995</v>
      </c>
      <c r="AH98">
        <v>1.789706705</v>
      </c>
      <c r="AI98">
        <v>2.1265748869999999</v>
      </c>
      <c r="AJ98">
        <v>2.3033738420000001</v>
      </c>
      <c r="AK98">
        <v>2.6183248809999999</v>
      </c>
      <c r="AL98">
        <v>3.0033167409999999</v>
      </c>
      <c r="AM98">
        <v>3.227871044</v>
      </c>
      <c r="AN98">
        <v>4.4275141470000001</v>
      </c>
      <c r="AO98">
        <v>-1.715542828</v>
      </c>
      <c r="AP98">
        <v>2.3703085572</v>
      </c>
      <c r="AQ98">
        <v>3.9219726869999998</v>
      </c>
      <c r="AR98">
        <v>6.4161064950000002</v>
      </c>
      <c r="AS98">
        <v>9.0712702400000005</v>
      </c>
      <c r="AT98">
        <v>11.463029552</v>
      </c>
      <c r="AU98">
        <v>23.696895260000002</v>
      </c>
      <c r="AV98">
        <v>3.5389700000000003E-2</v>
      </c>
      <c r="AW98">
        <v>0.2195848192</v>
      </c>
      <c r="AX98">
        <v>0.27311210000000002</v>
      </c>
      <c r="AY98">
        <v>0.35969267500000002</v>
      </c>
      <c r="AZ98">
        <v>0.48558050699999999</v>
      </c>
      <c r="BA98">
        <v>0.56788292159999998</v>
      </c>
      <c r="BB98">
        <v>0.80408452200000002</v>
      </c>
      <c r="BC98">
        <v>4.2572700000000001</v>
      </c>
      <c r="BD98">
        <v>4.7762739999999999</v>
      </c>
      <c r="BE98">
        <v>5.4686199999999996</v>
      </c>
      <c r="BF98">
        <v>6.3187600000000002</v>
      </c>
      <c r="BG98">
        <v>7.08</v>
      </c>
      <c r="BH98">
        <v>7.6378740000000001</v>
      </c>
      <c r="BI98">
        <v>10.537599999999999</v>
      </c>
      <c r="BJ98">
        <v>6.3063000000000002</v>
      </c>
      <c r="BK98">
        <v>91.61</v>
      </c>
      <c r="BL98">
        <v>15.38</v>
      </c>
    </row>
    <row r="99" spans="1:64">
      <c r="A99" t="s">
        <v>1224</v>
      </c>
      <c r="B99" t="s">
        <v>31</v>
      </c>
      <c r="C99" t="s">
        <v>1225</v>
      </c>
      <c r="D99" t="s">
        <v>1223</v>
      </c>
      <c r="E99">
        <v>457</v>
      </c>
      <c r="F99">
        <v>3.3330000000000002</v>
      </c>
      <c r="G99">
        <v>4.9123999999999999</v>
      </c>
      <c r="H99">
        <v>5.7084999999999999</v>
      </c>
      <c r="I99">
        <v>6.931</v>
      </c>
      <c r="J99">
        <v>8.14</v>
      </c>
      <c r="K99">
        <v>9.0879999999999992</v>
      </c>
      <c r="L99">
        <v>13.541</v>
      </c>
      <c r="M99">
        <v>-9.3919999999999995</v>
      </c>
      <c r="N99">
        <v>-3.00162</v>
      </c>
      <c r="O99">
        <v>-2.20085</v>
      </c>
      <c r="P99">
        <v>-1.1544000000000001</v>
      </c>
      <c r="Q99">
        <v>0.12135</v>
      </c>
      <c r="R99">
        <v>1.0842799999999999</v>
      </c>
      <c r="S99">
        <v>3.7742</v>
      </c>
      <c r="T99">
        <v>17</v>
      </c>
      <c r="U99">
        <v>28</v>
      </c>
      <c r="V99">
        <v>31</v>
      </c>
      <c r="W99">
        <v>35</v>
      </c>
      <c r="X99">
        <v>38</v>
      </c>
      <c r="Y99">
        <v>41</v>
      </c>
      <c r="Z99">
        <v>54</v>
      </c>
      <c r="AA99">
        <v>0.124545455</v>
      </c>
      <c r="AB99">
        <v>0.18844218560000001</v>
      </c>
      <c r="AC99">
        <v>0.2108061155</v>
      </c>
      <c r="AD99">
        <v>0.238791</v>
      </c>
      <c r="AE99">
        <v>0.26636640049999999</v>
      </c>
      <c r="AF99">
        <v>0.2931238954</v>
      </c>
      <c r="AG99">
        <v>0.38437364699999998</v>
      </c>
      <c r="AH99">
        <v>1.285358247</v>
      </c>
      <c r="AI99">
        <v>1.6512051945999999</v>
      </c>
      <c r="AJ99">
        <v>1.8054906005</v>
      </c>
      <c r="AK99">
        <v>2.059059591</v>
      </c>
      <c r="AL99">
        <v>2.3037262665</v>
      </c>
      <c r="AM99">
        <v>2.468411283</v>
      </c>
      <c r="AN99">
        <v>2.9333709020000001</v>
      </c>
      <c r="AO99">
        <v>10.677110750000001</v>
      </c>
      <c r="AP99">
        <v>18.577800411999998</v>
      </c>
      <c r="AQ99">
        <v>22.694229570000001</v>
      </c>
      <c r="AR99">
        <v>29.802271959999999</v>
      </c>
      <c r="AS99">
        <v>35.628767875000001</v>
      </c>
      <c r="AT99">
        <v>42.303325532000002</v>
      </c>
      <c r="AU99">
        <v>94.255416980000007</v>
      </c>
      <c r="AV99">
        <v>-0.22637692100000001</v>
      </c>
      <c r="AW99">
        <v>-4.793884E-3</v>
      </c>
      <c r="AX99">
        <v>2.6863486499999999E-2</v>
      </c>
      <c r="AY99">
        <v>6.5182756999999994E-2</v>
      </c>
      <c r="AZ99">
        <v>0.116450367</v>
      </c>
      <c r="BA99">
        <v>0.15997590140000001</v>
      </c>
      <c r="BB99">
        <v>0.272582938</v>
      </c>
      <c r="BC99">
        <v>4</v>
      </c>
      <c r="BD99">
        <v>4.6543200000000002</v>
      </c>
      <c r="BE99">
        <v>5.0968999999999998</v>
      </c>
      <c r="BF99">
        <v>5.8239000000000001</v>
      </c>
      <c r="BG99">
        <v>6.6989999999999998</v>
      </c>
      <c r="BH99">
        <v>7.3585000000000003</v>
      </c>
      <c r="BI99">
        <v>8.5228999999999999</v>
      </c>
      <c r="BJ99">
        <v>5.9417</v>
      </c>
      <c r="BK99">
        <v>11.6</v>
      </c>
      <c r="BL99">
        <v>0</v>
      </c>
    </row>
    <row r="100" spans="1:64">
      <c r="A100" t="s">
        <v>854</v>
      </c>
      <c r="B100" t="s">
        <v>31</v>
      </c>
      <c r="C100" t="s">
        <v>855</v>
      </c>
      <c r="D100" t="s">
        <v>29</v>
      </c>
      <c r="E100">
        <v>308</v>
      </c>
      <c r="F100">
        <v>-2.5880000000000001</v>
      </c>
      <c r="G100">
        <v>1.6535</v>
      </c>
      <c r="H100">
        <v>2.6139999999999999</v>
      </c>
      <c r="I100">
        <v>3.7435</v>
      </c>
      <c r="J100">
        <v>4.5782499999999997</v>
      </c>
      <c r="K100">
        <v>5.2752999999999997</v>
      </c>
      <c r="L100">
        <v>7.2649999999999997</v>
      </c>
      <c r="M100">
        <v>-2.1381000000000001</v>
      </c>
      <c r="N100">
        <v>1.10805</v>
      </c>
      <c r="O100">
        <v>2.0540250000000002</v>
      </c>
      <c r="P100">
        <v>3.61225</v>
      </c>
      <c r="Q100">
        <v>5.0296000000000003</v>
      </c>
      <c r="R100">
        <v>5.7549200000000003</v>
      </c>
      <c r="S100">
        <v>8.5755999999999997</v>
      </c>
      <c r="T100">
        <v>15</v>
      </c>
      <c r="U100">
        <v>23</v>
      </c>
      <c r="V100">
        <v>26</v>
      </c>
      <c r="W100">
        <v>31</v>
      </c>
      <c r="X100">
        <v>34</v>
      </c>
      <c r="Y100">
        <v>36</v>
      </c>
      <c r="Z100">
        <v>45</v>
      </c>
      <c r="AA100">
        <v>0.17456882500000001</v>
      </c>
      <c r="AB100">
        <v>0.24620210079999999</v>
      </c>
      <c r="AC100">
        <v>0.27694572000000001</v>
      </c>
      <c r="AD100">
        <v>0.32124708349999997</v>
      </c>
      <c r="AE100">
        <v>0.37180139379999999</v>
      </c>
      <c r="AF100">
        <v>0.41881776799999998</v>
      </c>
      <c r="AG100">
        <v>0.51692590900000002</v>
      </c>
      <c r="AH100">
        <v>1.6061979209999999</v>
      </c>
      <c r="AI100">
        <v>1.9874393984000001</v>
      </c>
      <c r="AJ100">
        <v>2.2663443082999999</v>
      </c>
      <c r="AK100">
        <v>2.5902276335000001</v>
      </c>
      <c r="AL100">
        <v>2.8833245103</v>
      </c>
      <c r="AM100">
        <v>3.0458982104999999</v>
      </c>
      <c r="AN100">
        <v>3.413066948</v>
      </c>
      <c r="AO100">
        <v>-5.678889657</v>
      </c>
      <c r="AP100">
        <v>4.3501704701000001</v>
      </c>
      <c r="AQ100">
        <v>7.3417968074999997</v>
      </c>
      <c r="AR100">
        <v>10.65459918</v>
      </c>
      <c r="AS100">
        <v>16.005719387999999</v>
      </c>
      <c r="AT100">
        <v>20.038785767</v>
      </c>
      <c r="AU100">
        <v>33.542748320000001</v>
      </c>
      <c r="AV100">
        <v>1.33601E-2</v>
      </c>
      <c r="AW100">
        <v>0.15837263939999999</v>
      </c>
      <c r="AX100">
        <v>0.2042609883</v>
      </c>
      <c r="AY100">
        <v>0.28600021050000002</v>
      </c>
      <c r="AZ100">
        <v>0.33527536050000001</v>
      </c>
      <c r="BA100">
        <v>0.41039066699999999</v>
      </c>
      <c r="BB100">
        <v>0.76369844399999998</v>
      </c>
      <c r="BC100">
        <v>4.1384999999999996</v>
      </c>
      <c r="BD100">
        <v>5.3947599999999998</v>
      </c>
      <c r="BE100">
        <v>6.3528250000000002</v>
      </c>
      <c r="BF100">
        <v>7.2149000000000001</v>
      </c>
      <c r="BG100">
        <v>7.9207999999999998</v>
      </c>
      <c r="BH100">
        <v>8.5228999999999999</v>
      </c>
      <c r="BI100">
        <v>9.5228999999999999</v>
      </c>
      <c r="BJ100">
        <v>7.0964</v>
      </c>
      <c r="BK100">
        <v>82.14</v>
      </c>
      <c r="BL100">
        <v>4.22</v>
      </c>
    </row>
    <row r="101" spans="1:64">
      <c r="A101" t="s">
        <v>856</v>
      </c>
      <c r="B101" t="s">
        <v>31</v>
      </c>
      <c r="C101" t="s">
        <v>857</v>
      </c>
      <c r="D101" t="s">
        <v>29</v>
      </c>
      <c r="E101">
        <v>159</v>
      </c>
      <c r="F101">
        <v>-2.5880000000000001</v>
      </c>
      <c r="G101">
        <v>2.177</v>
      </c>
      <c r="H101">
        <v>2.9140000000000001</v>
      </c>
      <c r="I101">
        <v>3.5289999999999999</v>
      </c>
      <c r="J101">
        <v>4.7679999999999998</v>
      </c>
      <c r="K101">
        <v>5.8289999999999997</v>
      </c>
      <c r="L101">
        <v>7.0430000000000001</v>
      </c>
      <c r="M101">
        <v>-0.1789</v>
      </c>
      <c r="N101">
        <v>0.79890000000000005</v>
      </c>
      <c r="O101">
        <v>2.0310000000000001</v>
      </c>
      <c r="P101">
        <v>2.9512999999999998</v>
      </c>
      <c r="Q101">
        <v>4.1538000000000004</v>
      </c>
      <c r="R101">
        <v>5.0297999999999998</v>
      </c>
      <c r="S101">
        <v>9.3009000000000004</v>
      </c>
      <c r="T101">
        <v>18</v>
      </c>
      <c r="U101">
        <v>24</v>
      </c>
      <c r="V101">
        <v>26</v>
      </c>
      <c r="W101">
        <v>27</v>
      </c>
      <c r="X101">
        <v>30</v>
      </c>
      <c r="Y101">
        <v>35</v>
      </c>
      <c r="Z101">
        <v>36</v>
      </c>
      <c r="AA101">
        <v>0.17882805700000001</v>
      </c>
      <c r="AB101">
        <v>0.26422352799999999</v>
      </c>
      <c r="AC101">
        <v>0.29709503799999998</v>
      </c>
      <c r="AD101">
        <v>0.33600830799999998</v>
      </c>
      <c r="AE101">
        <v>0.37597524100000002</v>
      </c>
      <c r="AF101">
        <v>0.40939815400000001</v>
      </c>
      <c r="AG101">
        <v>0.50421604499999995</v>
      </c>
      <c r="AH101">
        <v>1.572398867</v>
      </c>
      <c r="AI101">
        <v>2.07076577</v>
      </c>
      <c r="AJ101">
        <v>2.3220947550000002</v>
      </c>
      <c r="AK101">
        <v>2.4985743579999999</v>
      </c>
      <c r="AL101">
        <v>2.726727211</v>
      </c>
      <c r="AM101">
        <v>2.914886428</v>
      </c>
      <c r="AN101">
        <v>3.2617972270000002</v>
      </c>
      <c r="AO101">
        <v>-6.2323209200000003</v>
      </c>
      <c r="AP101">
        <v>5.9249243299999996</v>
      </c>
      <c r="AQ101">
        <v>8.3331610180000002</v>
      </c>
      <c r="AR101">
        <v>10.603268780000001</v>
      </c>
      <c r="AS101">
        <v>14.839032570000001</v>
      </c>
      <c r="AT101">
        <v>19.379607750000002</v>
      </c>
      <c r="AU101">
        <v>26.968282429999999</v>
      </c>
      <c r="AV101">
        <v>0.104191861</v>
      </c>
      <c r="AW101">
        <v>0.14504645699999999</v>
      </c>
      <c r="AX101">
        <v>0.20716910699999999</v>
      </c>
      <c r="AY101">
        <v>0.26075114799999999</v>
      </c>
      <c r="AZ101">
        <v>0.321766889</v>
      </c>
      <c r="BA101">
        <v>0.35828972399999998</v>
      </c>
      <c r="BB101">
        <v>0.72323016699999998</v>
      </c>
      <c r="BC101">
        <v>4.3978999999999999</v>
      </c>
      <c r="BD101">
        <v>5.5452000000000004</v>
      </c>
      <c r="BE101">
        <v>6.1675000000000004</v>
      </c>
      <c r="BF101">
        <v>6.8539000000000003</v>
      </c>
      <c r="BG101">
        <v>7.3872</v>
      </c>
      <c r="BH101">
        <v>7.9207999999999998</v>
      </c>
      <c r="BI101">
        <v>8.6685999999999996</v>
      </c>
      <c r="BJ101">
        <v>6.7830000000000004</v>
      </c>
      <c r="BK101">
        <v>76.73</v>
      </c>
      <c r="BL101">
        <v>1.26</v>
      </c>
    </row>
    <row r="102" spans="1:64">
      <c r="A102" t="s">
        <v>514</v>
      </c>
      <c r="B102" t="s">
        <v>31</v>
      </c>
      <c r="C102" t="s">
        <v>513</v>
      </c>
      <c r="D102" t="s">
        <v>489</v>
      </c>
      <c r="E102">
        <v>241</v>
      </c>
      <c r="F102">
        <v>-4.319</v>
      </c>
      <c r="G102">
        <v>1.0009999999999999</v>
      </c>
      <c r="H102">
        <v>2.0415000000000001</v>
      </c>
      <c r="I102">
        <v>3.5049999999999999</v>
      </c>
      <c r="J102">
        <v>5.0629999999999997</v>
      </c>
      <c r="K102">
        <v>5.9908000000000001</v>
      </c>
      <c r="L102">
        <v>7.87</v>
      </c>
      <c r="M102">
        <v>-1.5541</v>
      </c>
      <c r="N102">
        <v>0.28461999999999998</v>
      </c>
      <c r="O102">
        <v>1.3285</v>
      </c>
      <c r="P102">
        <v>2.5457999999999998</v>
      </c>
      <c r="Q102">
        <v>4.6495499999999996</v>
      </c>
      <c r="R102">
        <v>6.5885600000000002</v>
      </c>
      <c r="S102">
        <v>11.3636</v>
      </c>
      <c r="T102">
        <v>10</v>
      </c>
      <c r="U102">
        <v>15</v>
      </c>
      <c r="V102">
        <v>18</v>
      </c>
      <c r="W102">
        <v>24</v>
      </c>
      <c r="X102">
        <v>28</v>
      </c>
      <c r="Y102">
        <v>33</v>
      </c>
      <c r="Z102">
        <v>40</v>
      </c>
      <c r="AA102">
        <v>0.20763579500000001</v>
      </c>
      <c r="AB102">
        <v>0.26846621479999999</v>
      </c>
      <c r="AC102">
        <v>0.31883651200000002</v>
      </c>
      <c r="AD102">
        <v>0.391428571</v>
      </c>
      <c r="AE102">
        <v>0.46191419700000003</v>
      </c>
      <c r="AF102">
        <v>0.56987829820000002</v>
      </c>
      <c r="AG102">
        <v>0.68543057100000004</v>
      </c>
      <c r="AH102">
        <v>1.6880175040000001</v>
      </c>
      <c r="AI102">
        <v>1.9873765645999999</v>
      </c>
      <c r="AJ102">
        <v>2.1869106354999999</v>
      </c>
      <c r="AK102">
        <v>2.4600802480000001</v>
      </c>
      <c r="AL102">
        <v>2.8505054295000001</v>
      </c>
      <c r="AM102">
        <v>3.2766247387999998</v>
      </c>
      <c r="AN102">
        <v>3.7949104089999999</v>
      </c>
      <c r="AO102">
        <v>-7.0612942390000004</v>
      </c>
      <c r="AP102">
        <v>1.7984727406000001</v>
      </c>
      <c r="AQ102">
        <v>4.3174096395000001</v>
      </c>
      <c r="AR102">
        <v>8.7604410300000009</v>
      </c>
      <c r="AS102">
        <v>15.300257425</v>
      </c>
      <c r="AT102">
        <v>21.110730891999999</v>
      </c>
      <c r="AU102">
        <v>31.574627710000001</v>
      </c>
      <c r="AV102">
        <v>4.1079259E-2</v>
      </c>
      <c r="AW102">
        <v>0.12403657899999999</v>
      </c>
      <c r="AX102">
        <v>0.17815173549999999</v>
      </c>
      <c r="AY102">
        <v>0.28538730000000001</v>
      </c>
      <c r="AZ102">
        <v>0.43440211499999998</v>
      </c>
      <c r="BA102">
        <v>0.54857273039999999</v>
      </c>
      <c r="BB102">
        <v>1.3231759999999999</v>
      </c>
      <c r="BC102">
        <v>4.1100000000000003</v>
      </c>
      <c r="BD102">
        <v>5.0369799999999998</v>
      </c>
      <c r="BE102">
        <v>5.4336000000000002</v>
      </c>
      <c r="BF102">
        <v>6.0805999999999996</v>
      </c>
      <c r="BG102">
        <v>7.2197500000000003</v>
      </c>
      <c r="BH102">
        <v>9.3295600000000007</v>
      </c>
      <c r="BI102">
        <v>9.8538999999999994</v>
      </c>
      <c r="BJ102">
        <v>6.5208000000000004</v>
      </c>
      <c r="BK102">
        <v>73.86</v>
      </c>
      <c r="BL102">
        <v>13.69</v>
      </c>
    </row>
    <row r="103" spans="1:64">
      <c r="A103" t="s">
        <v>512</v>
      </c>
      <c r="B103" t="s">
        <v>77</v>
      </c>
      <c r="C103" t="s">
        <v>513</v>
      </c>
      <c r="D103" t="s">
        <v>489</v>
      </c>
      <c r="E103">
        <v>585</v>
      </c>
      <c r="F103">
        <v>-5.3470000000000004</v>
      </c>
      <c r="G103">
        <v>0.56299999999999994</v>
      </c>
      <c r="H103">
        <v>2.339</v>
      </c>
      <c r="I103">
        <v>3.8010000000000002</v>
      </c>
      <c r="J103">
        <v>4.7990000000000004</v>
      </c>
      <c r="K103">
        <v>6.0259999999999998</v>
      </c>
      <c r="L103">
        <v>9.64</v>
      </c>
      <c r="M103">
        <v>-2.5089999999999999</v>
      </c>
      <c r="N103">
        <v>0.770092</v>
      </c>
      <c r="O103">
        <v>1.8354699999999999</v>
      </c>
      <c r="P103">
        <v>3.1859999999999999</v>
      </c>
      <c r="Q103">
        <v>4.9403550000000003</v>
      </c>
      <c r="R103">
        <v>6.9255820000000003</v>
      </c>
      <c r="S103">
        <v>11.964</v>
      </c>
      <c r="T103">
        <v>4</v>
      </c>
      <c r="U103">
        <v>20.6</v>
      </c>
      <c r="V103">
        <v>24</v>
      </c>
      <c r="W103">
        <v>27</v>
      </c>
      <c r="X103">
        <v>32</v>
      </c>
      <c r="Y103">
        <v>42</v>
      </c>
      <c r="Z103">
        <v>70</v>
      </c>
      <c r="AA103">
        <v>0.14412499300000001</v>
      </c>
      <c r="AB103">
        <v>0.21097650800000001</v>
      </c>
      <c r="AC103">
        <v>0.28576903349999999</v>
      </c>
      <c r="AD103">
        <v>0.34911379300000001</v>
      </c>
      <c r="AE103">
        <v>0.41937182000000001</v>
      </c>
      <c r="AF103">
        <v>0.51106111200000004</v>
      </c>
      <c r="AG103">
        <v>1.5481</v>
      </c>
      <c r="AH103">
        <v>1.49241873</v>
      </c>
      <c r="AI103">
        <v>2.0109205748000001</v>
      </c>
      <c r="AJ103">
        <v>2.1934426015000001</v>
      </c>
      <c r="AK103">
        <v>2.49378666</v>
      </c>
      <c r="AL103">
        <v>2.8868063595</v>
      </c>
      <c r="AM103">
        <v>3.2753911104000002</v>
      </c>
      <c r="AN103">
        <v>3.875851645</v>
      </c>
      <c r="AO103">
        <v>-18.41025346</v>
      </c>
      <c r="AP103">
        <v>1.3115551647999999</v>
      </c>
      <c r="AQ103">
        <v>6.5896723235000003</v>
      </c>
      <c r="AR103">
        <v>10.219661869999999</v>
      </c>
      <c r="AS103">
        <v>15.368042365000001</v>
      </c>
      <c r="AT103">
        <v>24.964483147999999</v>
      </c>
      <c r="AU103">
        <v>45.671783179999998</v>
      </c>
      <c r="AV103">
        <v>6.838485E-3</v>
      </c>
      <c r="AW103">
        <v>0.1356292644</v>
      </c>
      <c r="AX103">
        <v>0.19923265800000001</v>
      </c>
      <c r="AY103">
        <v>0.26918607100000003</v>
      </c>
      <c r="AZ103">
        <v>0.37132393899999999</v>
      </c>
      <c r="BA103">
        <v>0.54878344040000004</v>
      </c>
      <c r="BB103">
        <v>1.5745024999999999</v>
      </c>
      <c r="BC103">
        <v>4.0199999999999996</v>
      </c>
      <c r="BD103">
        <v>5.15</v>
      </c>
      <c r="BE103">
        <v>5.92082</v>
      </c>
      <c r="BF103">
        <v>6.8860599999999996</v>
      </c>
      <c r="BG103">
        <v>7.856935</v>
      </c>
      <c r="BH103">
        <v>8.8395480000000006</v>
      </c>
      <c r="BI103">
        <v>10.300520000000001</v>
      </c>
      <c r="BJ103">
        <v>6.9379</v>
      </c>
      <c r="BK103">
        <v>72.650000000000006</v>
      </c>
      <c r="BL103">
        <v>13.33</v>
      </c>
    </row>
    <row r="104" spans="1:64">
      <c r="A104" t="s">
        <v>517</v>
      </c>
      <c r="B104" t="s">
        <v>31</v>
      </c>
      <c r="C104" t="s">
        <v>516</v>
      </c>
      <c r="D104" t="s">
        <v>489</v>
      </c>
      <c r="E104">
        <v>223</v>
      </c>
      <c r="F104">
        <v>-4.319</v>
      </c>
      <c r="G104">
        <v>1.0369999999999999</v>
      </c>
      <c r="H104">
        <v>2.2240000000000002</v>
      </c>
      <c r="I104">
        <v>3.2909999999999999</v>
      </c>
      <c r="J104">
        <v>4.7919999999999998</v>
      </c>
      <c r="K104">
        <v>5.8723999999999998</v>
      </c>
      <c r="L104">
        <v>7.87</v>
      </c>
      <c r="M104">
        <v>-1.8102</v>
      </c>
      <c r="N104">
        <v>0.12786</v>
      </c>
      <c r="O104">
        <v>0.99629999999999996</v>
      </c>
      <c r="P104">
        <v>2.9009999999999998</v>
      </c>
      <c r="Q104">
        <v>5.2809999999999997</v>
      </c>
      <c r="R104">
        <v>7.0114200000000002</v>
      </c>
      <c r="S104">
        <v>12.206</v>
      </c>
      <c r="T104">
        <v>10</v>
      </c>
      <c r="U104">
        <v>14</v>
      </c>
      <c r="V104">
        <v>20</v>
      </c>
      <c r="W104">
        <v>25</v>
      </c>
      <c r="X104">
        <v>28</v>
      </c>
      <c r="Y104">
        <v>33</v>
      </c>
      <c r="Z104">
        <v>37</v>
      </c>
      <c r="AA104">
        <v>0.22227587100000001</v>
      </c>
      <c r="AB104">
        <v>0.26134609260000002</v>
      </c>
      <c r="AC104">
        <v>0.31822936800000001</v>
      </c>
      <c r="AD104">
        <v>0.37040740700000002</v>
      </c>
      <c r="AE104">
        <v>0.43090305600000001</v>
      </c>
      <c r="AF104">
        <v>0.56576468499999999</v>
      </c>
      <c r="AG104">
        <v>0.87601910000000005</v>
      </c>
      <c r="AH104">
        <v>1.642449659</v>
      </c>
      <c r="AI104">
        <v>1.9362073416000001</v>
      </c>
      <c r="AJ104">
        <v>2.1567162120000001</v>
      </c>
      <c r="AK104">
        <v>2.4752635089999999</v>
      </c>
      <c r="AL104">
        <v>2.9132019210000002</v>
      </c>
      <c r="AM104">
        <v>3.3394289792</v>
      </c>
      <c r="AN104">
        <v>3.9509114369999998</v>
      </c>
      <c r="AO104">
        <v>-7.2717326240000002</v>
      </c>
      <c r="AP104">
        <v>1.5895197007999999</v>
      </c>
      <c r="AQ104">
        <v>5.4310392289999996</v>
      </c>
      <c r="AR104">
        <v>8.9482668689999993</v>
      </c>
      <c r="AS104">
        <v>14.919742279999999</v>
      </c>
      <c r="AT104">
        <v>20.109101343999999</v>
      </c>
      <c r="AU104">
        <v>31.161355820000001</v>
      </c>
      <c r="AV104">
        <v>1.5616385E-2</v>
      </c>
      <c r="AW104">
        <v>0.1175199958</v>
      </c>
      <c r="AX104">
        <v>0.164013043</v>
      </c>
      <c r="AY104">
        <v>0.28161588599999998</v>
      </c>
      <c r="AZ104">
        <v>0.408713455</v>
      </c>
      <c r="BA104">
        <v>0.5932111632</v>
      </c>
      <c r="BB104">
        <v>1.5787221</v>
      </c>
      <c r="BC104">
        <v>4.0736999999999997</v>
      </c>
      <c r="BD104">
        <v>4.8842600000000003</v>
      </c>
      <c r="BE104">
        <v>5.5016999999999996</v>
      </c>
      <c r="BF104">
        <v>6.2480000000000002</v>
      </c>
      <c r="BG104">
        <v>7.6</v>
      </c>
      <c r="BH104">
        <v>9.3000000000000007</v>
      </c>
      <c r="BI104">
        <v>10.5</v>
      </c>
      <c r="BJ104">
        <v>6.6223000000000001</v>
      </c>
      <c r="BK104">
        <v>76.23</v>
      </c>
      <c r="BL104">
        <v>12.56</v>
      </c>
    </row>
    <row r="105" spans="1:64">
      <c r="A105" t="s">
        <v>515</v>
      </c>
      <c r="B105" t="s">
        <v>77</v>
      </c>
      <c r="C105" t="s">
        <v>516</v>
      </c>
      <c r="D105" t="s">
        <v>489</v>
      </c>
      <c r="E105">
        <v>820</v>
      </c>
      <c r="F105">
        <v>-4.319</v>
      </c>
      <c r="G105">
        <v>0.82</v>
      </c>
      <c r="H105">
        <v>2.4375</v>
      </c>
      <c r="I105">
        <v>4.0255000000000001</v>
      </c>
      <c r="J105">
        <v>4.8890000000000002</v>
      </c>
      <c r="K105">
        <v>5.8479999999999999</v>
      </c>
      <c r="L105">
        <v>9.64</v>
      </c>
      <c r="M105">
        <v>-2.3879999999999999</v>
      </c>
      <c r="N105">
        <v>1.017374</v>
      </c>
      <c r="O105">
        <v>1.9602250000000001</v>
      </c>
      <c r="P105">
        <v>3.3240449999999999</v>
      </c>
      <c r="Q105">
        <v>4.8924099999999999</v>
      </c>
      <c r="R105">
        <v>6.8259999999999996</v>
      </c>
      <c r="S105">
        <v>12.224</v>
      </c>
      <c r="T105">
        <v>4</v>
      </c>
      <c r="U105">
        <v>21</v>
      </c>
      <c r="V105">
        <v>25</v>
      </c>
      <c r="W105">
        <v>29</v>
      </c>
      <c r="X105">
        <v>35</v>
      </c>
      <c r="Y105">
        <v>41</v>
      </c>
      <c r="Z105">
        <v>54</v>
      </c>
      <c r="AA105">
        <v>0.140914286</v>
      </c>
      <c r="AB105">
        <v>0.2306000339</v>
      </c>
      <c r="AC105">
        <v>0.27455962080000001</v>
      </c>
      <c r="AD105">
        <v>0.32559864300000002</v>
      </c>
      <c r="AE105">
        <v>0.40605084650000001</v>
      </c>
      <c r="AF105">
        <v>0.4913488694</v>
      </c>
      <c r="AG105">
        <v>1.9454</v>
      </c>
      <c r="AH105">
        <v>1.4076962690000001</v>
      </c>
      <c r="AI105">
        <v>1.9435572270000001</v>
      </c>
      <c r="AJ105">
        <v>2.2195339395000002</v>
      </c>
      <c r="AK105">
        <v>2.5654071235</v>
      </c>
      <c r="AL105">
        <v>2.9267847480000002</v>
      </c>
      <c r="AM105">
        <v>3.2314040811</v>
      </c>
      <c r="AN105">
        <v>3.9716320679999999</v>
      </c>
      <c r="AO105">
        <v>-17.4485238</v>
      </c>
      <c r="AP105">
        <v>1.5108616546</v>
      </c>
      <c r="AQ105">
        <v>7.5749852437999996</v>
      </c>
      <c r="AR105">
        <v>11.536177185</v>
      </c>
      <c r="AS105">
        <v>15.718231149999999</v>
      </c>
      <c r="AT105">
        <v>22.630069321000001</v>
      </c>
      <c r="AU105">
        <v>43.620955619999997</v>
      </c>
      <c r="AV105">
        <v>1.4777647E-2</v>
      </c>
      <c r="AW105">
        <v>0.14996097350000001</v>
      </c>
      <c r="AX105">
        <v>0.20266519929999999</v>
      </c>
      <c r="AY105">
        <v>0.26467953599999999</v>
      </c>
      <c r="AZ105">
        <v>0.33680482849999999</v>
      </c>
      <c r="BA105">
        <v>0.51051307729999995</v>
      </c>
      <c r="BB105">
        <v>1.9718024999999999</v>
      </c>
      <c r="BC105">
        <v>4.0199999999999996</v>
      </c>
      <c r="BD105">
        <v>5.1941620000000004</v>
      </c>
      <c r="BE105">
        <v>6</v>
      </c>
      <c r="BF105">
        <v>6.9829699999999999</v>
      </c>
      <c r="BG105">
        <v>8.1999999999999993</v>
      </c>
      <c r="BH105">
        <v>9.0861900000000002</v>
      </c>
      <c r="BI105">
        <v>10.522880000000001</v>
      </c>
      <c r="BJ105">
        <v>7.0646000000000004</v>
      </c>
      <c r="BK105">
        <v>66.099999999999994</v>
      </c>
      <c r="BL105">
        <v>9.6300000000000008</v>
      </c>
    </row>
    <row r="106" spans="1:64">
      <c r="A106" t="s">
        <v>518</v>
      </c>
      <c r="B106" t="s">
        <v>31</v>
      </c>
      <c r="C106" t="s">
        <v>519</v>
      </c>
      <c r="D106" t="s">
        <v>489</v>
      </c>
      <c r="E106">
        <v>320</v>
      </c>
      <c r="F106">
        <v>-4.319</v>
      </c>
      <c r="G106">
        <v>0.72130000000000005</v>
      </c>
      <c r="H106">
        <v>2.6077499999999998</v>
      </c>
      <c r="I106">
        <v>3.9129999999999998</v>
      </c>
      <c r="J106">
        <v>4.819</v>
      </c>
      <c r="K106">
        <v>5.7103000000000002</v>
      </c>
      <c r="L106">
        <v>7.87</v>
      </c>
      <c r="M106">
        <v>-2.1665000000000001</v>
      </c>
      <c r="N106">
        <v>0.17335999999999999</v>
      </c>
      <c r="O106">
        <v>1.219125</v>
      </c>
      <c r="P106">
        <v>2.8325</v>
      </c>
      <c r="Q106">
        <v>5.0869</v>
      </c>
      <c r="R106">
        <v>6.8096100000000002</v>
      </c>
      <c r="S106">
        <v>12.006</v>
      </c>
      <c r="T106">
        <v>10</v>
      </c>
      <c r="U106">
        <v>23</v>
      </c>
      <c r="V106">
        <v>25</v>
      </c>
      <c r="W106">
        <v>28</v>
      </c>
      <c r="X106">
        <v>33</v>
      </c>
      <c r="Y106">
        <v>41</v>
      </c>
      <c r="Z106">
        <v>50</v>
      </c>
      <c r="AA106">
        <v>0.16097500000000001</v>
      </c>
      <c r="AB106">
        <v>0.2284806449</v>
      </c>
      <c r="AC106">
        <v>0.262985945</v>
      </c>
      <c r="AD106">
        <v>0.31966666700000002</v>
      </c>
      <c r="AE106">
        <v>0.38009659379999999</v>
      </c>
      <c r="AF106">
        <v>0.43857418599999998</v>
      </c>
      <c r="AG106">
        <v>0.76010339999999998</v>
      </c>
      <c r="AH106">
        <v>1.5541032210000001</v>
      </c>
      <c r="AI106">
        <v>1.926811418</v>
      </c>
      <c r="AJ106">
        <v>2.1480776373000001</v>
      </c>
      <c r="AK106">
        <v>2.4426258385000001</v>
      </c>
      <c r="AL106">
        <v>2.7019543785</v>
      </c>
      <c r="AM106">
        <v>3.2297066762000002</v>
      </c>
      <c r="AN106">
        <v>3.875655981</v>
      </c>
      <c r="AO106">
        <v>-6.5498879529999998</v>
      </c>
      <c r="AP106">
        <v>1.5543290324000001</v>
      </c>
      <c r="AQ106">
        <v>6.8303887382999999</v>
      </c>
      <c r="AR106">
        <v>12.875797155000001</v>
      </c>
      <c r="AS106">
        <v>17.131074654999999</v>
      </c>
      <c r="AT106">
        <v>21.257496164999999</v>
      </c>
      <c r="AU106">
        <v>32.689693380000001</v>
      </c>
      <c r="AV106">
        <v>-3.157885E-3</v>
      </c>
      <c r="AW106">
        <v>0.1199822119</v>
      </c>
      <c r="AX106">
        <v>0.169500489</v>
      </c>
      <c r="AY106">
        <v>0.234000763</v>
      </c>
      <c r="AZ106">
        <v>0.35112363680000003</v>
      </c>
      <c r="BA106">
        <v>0.4705280234</v>
      </c>
      <c r="BB106">
        <v>1.4628064000000001</v>
      </c>
      <c r="BC106">
        <v>4.0534999999999997</v>
      </c>
      <c r="BD106">
        <v>5.3475099999999998</v>
      </c>
      <c r="BE106">
        <v>5.8250000000000002</v>
      </c>
      <c r="BF106">
        <v>6.6</v>
      </c>
      <c r="BG106">
        <v>7.7</v>
      </c>
      <c r="BH106">
        <v>8.9527400000000004</v>
      </c>
      <c r="BI106">
        <v>10.3</v>
      </c>
      <c r="BJ106">
        <v>6.8083</v>
      </c>
      <c r="BK106">
        <v>63.44</v>
      </c>
      <c r="BL106">
        <v>7.19</v>
      </c>
    </row>
    <row r="107" spans="1:64">
      <c r="A107" t="s">
        <v>520</v>
      </c>
      <c r="B107" t="s">
        <v>77</v>
      </c>
      <c r="C107" t="s">
        <v>519</v>
      </c>
      <c r="D107" t="s">
        <v>489</v>
      </c>
      <c r="E107">
        <v>693</v>
      </c>
      <c r="F107">
        <v>-4.319</v>
      </c>
      <c r="G107">
        <v>0.55759999999999998</v>
      </c>
      <c r="H107">
        <v>2.2385000000000002</v>
      </c>
      <c r="I107">
        <v>3.8839999999999999</v>
      </c>
      <c r="J107">
        <v>4.7355</v>
      </c>
      <c r="K107">
        <v>5.7835999999999999</v>
      </c>
      <c r="L107">
        <v>9.64</v>
      </c>
      <c r="M107">
        <v>-3.2653099999999999</v>
      </c>
      <c r="N107">
        <v>1.4341919999999999</v>
      </c>
      <c r="O107">
        <v>2.44625</v>
      </c>
      <c r="P107">
        <v>3.637</v>
      </c>
      <c r="Q107">
        <v>5.1213899999999999</v>
      </c>
      <c r="R107">
        <v>7.0491479999999997</v>
      </c>
      <c r="S107">
        <v>12.343999999999999</v>
      </c>
      <c r="T107">
        <v>4</v>
      </c>
      <c r="U107">
        <v>20</v>
      </c>
      <c r="V107">
        <v>24</v>
      </c>
      <c r="W107">
        <v>27</v>
      </c>
      <c r="X107">
        <v>31</v>
      </c>
      <c r="Y107">
        <v>39</v>
      </c>
      <c r="Z107">
        <v>54</v>
      </c>
      <c r="AA107">
        <v>0.13905500000000001</v>
      </c>
      <c r="AB107">
        <v>0.25182232599999999</v>
      </c>
      <c r="AC107">
        <v>0.30539868749999999</v>
      </c>
      <c r="AD107">
        <v>0.36926851599999999</v>
      </c>
      <c r="AE107">
        <v>0.44489698049999998</v>
      </c>
      <c r="AF107">
        <v>0.51834817659999999</v>
      </c>
      <c r="AG107">
        <v>1.7536</v>
      </c>
      <c r="AH107">
        <v>1.3424806549999999</v>
      </c>
      <c r="AI107">
        <v>2.0836988810000001</v>
      </c>
      <c r="AJ107">
        <v>2.3363366045</v>
      </c>
      <c r="AK107">
        <v>2.7099470669999999</v>
      </c>
      <c r="AL107">
        <v>3.0159577965</v>
      </c>
      <c r="AM107">
        <v>3.3285162133999999</v>
      </c>
      <c r="AN107">
        <v>3.9702447439999999</v>
      </c>
      <c r="AO107">
        <v>-17.191927870000001</v>
      </c>
      <c r="AP107">
        <v>1.2387508380000001</v>
      </c>
      <c r="AQ107">
        <v>5.9956333380000002</v>
      </c>
      <c r="AR107">
        <v>9.7479209529999995</v>
      </c>
      <c r="AS107">
        <v>13.553114975</v>
      </c>
      <c r="AT107">
        <v>20.141266448</v>
      </c>
      <c r="AU107">
        <v>55.190890459999999</v>
      </c>
      <c r="AV107">
        <v>2.1530506000000001E-2</v>
      </c>
      <c r="AW107">
        <v>0.17662848</v>
      </c>
      <c r="AX107">
        <v>0.22702918150000001</v>
      </c>
      <c r="AY107">
        <v>0.29631017700000001</v>
      </c>
      <c r="AZ107">
        <v>0.38560444399999999</v>
      </c>
      <c r="BA107">
        <v>0.53095020999999998</v>
      </c>
      <c r="BB107">
        <v>1.7800024999999999</v>
      </c>
      <c r="BC107">
        <v>4.01</v>
      </c>
      <c r="BD107">
        <v>5.1227679999999998</v>
      </c>
      <c r="BE107">
        <v>6.2</v>
      </c>
      <c r="BF107">
        <v>7.3098000000000001</v>
      </c>
      <c r="BG107">
        <v>8.4202200000000005</v>
      </c>
      <c r="BH107">
        <v>9.1124620000000007</v>
      </c>
      <c r="BI107">
        <v>10.301030000000001</v>
      </c>
      <c r="BJ107">
        <v>7.2534999999999998</v>
      </c>
      <c r="BK107">
        <v>75.900000000000006</v>
      </c>
      <c r="BL107">
        <v>13.42</v>
      </c>
    </row>
    <row r="108" spans="1:64">
      <c r="A108" t="s">
        <v>521</v>
      </c>
      <c r="B108" t="s">
        <v>31</v>
      </c>
      <c r="C108" t="s">
        <v>522</v>
      </c>
      <c r="D108" t="s">
        <v>489</v>
      </c>
      <c r="E108">
        <v>104</v>
      </c>
      <c r="F108">
        <v>-4.319</v>
      </c>
      <c r="G108">
        <v>1.0634999999999999</v>
      </c>
      <c r="H108">
        <v>3.71875</v>
      </c>
      <c r="I108">
        <v>4.9930000000000003</v>
      </c>
      <c r="J108">
        <v>5.6764999999999999</v>
      </c>
      <c r="K108">
        <v>6.7030000000000003</v>
      </c>
      <c r="L108">
        <v>7.87</v>
      </c>
      <c r="M108">
        <v>-2.0628000000000002</v>
      </c>
      <c r="N108">
        <v>-0.91</v>
      </c>
      <c r="O108">
        <v>0.151425</v>
      </c>
      <c r="P108">
        <v>1.1227</v>
      </c>
      <c r="Q108">
        <v>2.0003500000000001</v>
      </c>
      <c r="R108">
        <v>5.0169499999999996</v>
      </c>
      <c r="S108">
        <v>11.279199999999999</v>
      </c>
      <c r="T108">
        <v>10</v>
      </c>
      <c r="U108">
        <v>18</v>
      </c>
      <c r="V108">
        <v>23</v>
      </c>
      <c r="W108">
        <v>25</v>
      </c>
      <c r="X108">
        <v>27</v>
      </c>
      <c r="Y108">
        <v>30.5</v>
      </c>
      <c r="Z108">
        <v>35</v>
      </c>
      <c r="AA108">
        <v>0.22191463</v>
      </c>
      <c r="AB108">
        <v>0.248710821</v>
      </c>
      <c r="AC108">
        <v>0.27974477879999998</v>
      </c>
      <c r="AD108">
        <v>0.31848087749999998</v>
      </c>
      <c r="AE108">
        <v>0.38591466730000001</v>
      </c>
      <c r="AF108">
        <v>0.47442657500000002</v>
      </c>
      <c r="AG108">
        <v>0.95354740000000004</v>
      </c>
      <c r="AH108">
        <v>1.618117655</v>
      </c>
      <c r="AI108">
        <v>1.9045880150000001</v>
      </c>
      <c r="AJ108">
        <v>2.0508926798</v>
      </c>
      <c r="AK108">
        <v>2.2343645814999999</v>
      </c>
      <c r="AL108">
        <v>2.5111020927999999</v>
      </c>
      <c r="AM108">
        <v>2.7799999545</v>
      </c>
      <c r="AN108">
        <v>3.4883633829999998</v>
      </c>
      <c r="AO108">
        <v>-6.7692498929999996</v>
      </c>
      <c r="AP108">
        <v>1.6254910085000001</v>
      </c>
      <c r="AQ108">
        <v>10.333595519999999</v>
      </c>
      <c r="AR108">
        <v>14.892104420000001</v>
      </c>
      <c r="AS108">
        <v>18.835939388</v>
      </c>
      <c r="AT108">
        <v>23.371772785000001</v>
      </c>
      <c r="AU108">
        <v>32.301827709999998</v>
      </c>
      <c r="AV108">
        <v>2.306308E-3</v>
      </c>
      <c r="AW108">
        <v>6.4825926000000006E-2</v>
      </c>
      <c r="AX108">
        <v>0.11837565630000001</v>
      </c>
      <c r="AY108">
        <v>0.1797281255</v>
      </c>
      <c r="AZ108">
        <v>0.23496892450000001</v>
      </c>
      <c r="BA108">
        <v>0.54129951600000004</v>
      </c>
      <c r="BB108">
        <v>1.6562504</v>
      </c>
      <c r="BC108">
        <v>4.1982999999999997</v>
      </c>
      <c r="BD108">
        <v>5.0074500000000004</v>
      </c>
      <c r="BE108">
        <v>5.3741750000000001</v>
      </c>
      <c r="BF108">
        <v>5.9015500000000003</v>
      </c>
      <c r="BG108">
        <v>6.4</v>
      </c>
      <c r="BH108">
        <v>6.9508999999999999</v>
      </c>
      <c r="BI108">
        <v>8.6382999999999992</v>
      </c>
      <c r="BJ108">
        <v>5.9303999999999997</v>
      </c>
      <c r="BK108">
        <v>50</v>
      </c>
      <c r="BL108">
        <v>7.69</v>
      </c>
    </row>
    <row r="109" spans="1:64">
      <c r="A109" t="s">
        <v>523</v>
      </c>
      <c r="B109" t="s">
        <v>77</v>
      </c>
      <c r="C109" t="s">
        <v>522</v>
      </c>
      <c r="D109" t="s">
        <v>489</v>
      </c>
      <c r="E109">
        <v>303</v>
      </c>
      <c r="F109">
        <v>-4.319</v>
      </c>
      <c r="G109">
        <v>-1.5580000000000001</v>
      </c>
      <c r="H109">
        <v>1.393</v>
      </c>
      <c r="I109">
        <v>3.702</v>
      </c>
      <c r="J109">
        <v>5.08</v>
      </c>
      <c r="K109">
        <v>6.5641999999999996</v>
      </c>
      <c r="L109">
        <v>9.64</v>
      </c>
      <c r="M109">
        <v>-1.8246899999999999</v>
      </c>
      <c r="N109">
        <v>0.94867599999999996</v>
      </c>
      <c r="O109">
        <v>1.7390000000000001</v>
      </c>
      <c r="P109">
        <v>2.70106</v>
      </c>
      <c r="Q109">
        <v>5.1529999999999996</v>
      </c>
      <c r="R109">
        <v>7.4184000000000001</v>
      </c>
      <c r="S109">
        <v>12.324</v>
      </c>
      <c r="T109">
        <v>4</v>
      </c>
      <c r="U109">
        <v>13</v>
      </c>
      <c r="V109">
        <v>23</v>
      </c>
      <c r="W109">
        <v>25</v>
      </c>
      <c r="X109">
        <v>31</v>
      </c>
      <c r="Y109">
        <v>48</v>
      </c>
      <c r="Z109">
        <v>54</v>
      </c>
      <c r="AA109">
        <v>0.157709302</v>
      </c>
      <c r="AB109">
        <v>0.2075673968</v>
      </c>
      <c r="AC109">
        <v>0.27445666699999999</v>
      </c>
      <c r="AD109">
        <v>0.35300333299999997</v>
      </c>
      <c r="AE109">
        <v>0.44103461500000002</v>
      </c>
      <c r="AF109">
        <v>0.53341070140000002</v>
      </c>
      <c r="AG109">
        <v>1.6919500000000001</v>
      </c>
      <c r="AH109">
        <v>1.4566009600000001</v>
      </c>
      <c r="AI109">
        <v>1.9344905964000001</v>
      </c>
      <c r="AJ109">
        <v>2.159021777</v>
      </c>
      <c r="AK109">
        <v>2.4271711680000001</v>
      </c>
      <c r="AL109">
        <v>2.7641055190000001</v>
      </c>
      <c r="AM109">
        <v>3.1689646414000001</v>
      </c>
      <c r="AN109">
        <v>3.8451906679999999</v>
      </c>
      <c r="AO109">
        <v>-16.790679999999998</v>
      </c>
      <c r="AP109">
        <v>-3.0931666799999999</v>
      </c>
      <c r="AQ109">
        <v>2.9396307429999999</v>
      </c>
      <c r="AR109">
        <v>10.078049930000001</v>
      </c>
      <c r="AS109">
        <v>16.290216999999998</v>
      </c>
      <c r="AT109">
        <v>28.905575158000001</v>
      </c>
      <c r="AU109">
        <v>45.017384790000001</v>
      </c>
      <c r="AV109">
        <v>6.1003493999999998E-2</v>
      </c>
      <c r="AW109">
        <v>0.14196297660000001</v>
      </c>
      <c r="AX109">
        <v>0.18886958200000001</v>
      </c>
      <c r="AY109">
        <v>0.26195370400000001</v>
      </c>
      <c r="AZ109">
        <v>0.43168960000000001</v>
      </c>
      <c r="BA109">
        <v>0.72205320260000005</v>
      </c>
      <c r="BB109">
        <v>1.7183524999999999</v>
      </c>
      <c r="BC109">
        <v>4</v>
      </c>
      <c r="BD109">
        <v>4.5780000000000003</v>
      </c>
      <c r="BE109">
        <v>5.5850299999999997</v>
      </c>
      <c r="BF109">
        <v>6.585</v>
      </c>
      <c r="BG109">
        <v>7.7824600000000004</v>
      </c>
      <c r="BH109">
        <v>8.6830320000000007</v>
      </c>
      <c r="BI109">
        <v>10.1549</v>
      </c>
      <c r="BJ109">
        <v>6.625</v>
      </c>
      <c r="BK109">
        <v>68.319999999999993</v>
      </c>
      <c r="BL109">
        <v>13.86</v>
      </c>
    </row>
    <row r="110" spans="1:64">
      <c r="A110" t="s">
        <v>524</v>
      </c>
      <c r="B110" t="s">
        <v>77</v>
      </c>
      <c r="C110" t="s">
        <v>525</v>
      </c>
      <c r="D110" t="s">
        <v>489</v>
      </c>
      <c r="E110">
        <v>257</v>
      </c>
      <c r="F110">
        <v>-4.319</v>
      </c>
      <c r="G110">
        <v>-2.1978</v>
      </c>
      <c r="H110">
        <v>1.1100000000000001</v>
      </c>
      <c r="I110">
        <v>3.452</v>
      </c>
      <c r="J110">
        <v>5.1180000000000003</v>
      </c>
      <c r="K110">
        <v>6.6395999999999997</v>
      </c>
      <c r="L110">
        <v>9.64</v>
      </c>
      <c r="M110">
        <v>-2.6611899999999999</v>
      </c>
      <c r="N110">
        <v>-0.44347199999999998</v>
      </c>
      <c r="O110">
        <v>0.96504999999999996</v>
      </c>
      <c r="P110">
        <v>2.4935999999999998</v>
      </c>
      <c r="Q110">
        <v>5.154585</v>
      </c>
      <c r="R110">
        <v>7.5780000000000003</v>
      </c>
      <c r="S110">
        <v>12.154</v>
      </c>
      <c r="T110">
        <v>4</v>
      </c>
      <c r="U110">
        <v>12</v>
      </c>
      <c r="V110">
        <v>23</v>
      </c>
      <c r="W110">
        <v>25</v>
      </c>
      <c r="X110">
        <v>31</v>
      </c>
      <c r="Y110">
        <v>48</v>
      </c>
      <c r="Z110">
        <v>54</v>
      </c>
      <c r="AA110">
        <v>0.14203668899999999</v>
      </c>
      <c r="AB110">
        <v>0.17708714859999999</v>
      </c>
      <c r="AC110">
        <v>0.24458577349999999</v>
      </c>
      <c r="AD110">
        <v>0.33373199999999997</v>
      </c>
      <c r="AE110">
        <v>0.42912975799999997</v>
      </c>
      <c r="AF110">
        <v>0.53247333360000004</v>
      </c>
      <c r="AG110">
        <v>1.750175</v>
      </c>
      <c r="AH110">
        <v>1.5309570029999999</v>
      </c>
      <c r="AI110">
        <v>1.7597656232000001</v>
      </c>
      <c r="AJ110">
        <v>1.9835709195</v>
      </c>
      <c r="AK110">
        <v>2.1969060410000001</v>
      </c>
      <c r="AL110">
        <v>2.4985198460000002</v>
      </c>
      <c r="AM110">
        <v>2.9919722707999998</v>
      </c>
      <c r="AN110">
        <v>3.8426584620000002</v>
      </c>
      <c r="AO110">
        <v>-20.375618209999999</v>
      </c>
      <c r="AP110">
        <v>-5.0745667540000001</v>
      </c>
      <c r="AQ110">
        <v>2.3775835875000002</v>
      </c>
      <c r="AR110">
        <v>10.04934718</v>
      </c>
      <c r="AS110">
        <v>20.932952555</v>
      </c>
      <c r="AT110">
        <v>34.187346904000002</v>
      </c>
      <c r="AU110">
        <v>50.413296469999999</v>
      </c>
      <c r="AV110">
        <v>3.0917272999999999E-2</v>
      </c>
      <c r="AW110">
        <v>9.5604007399999996E-2</v>
      </c>
      <c r="AX110">
        <v>0.14658230450000001</v>
      </c>
      <c r="AY110">
        <v>0.25160766699999998</v>
      </c>
      <c r="AZ110">
        <v>0.47025615399999998</v>
      </c>
      <c r="BA110">
        <v>0.79562362600000003</v>
      </c>
      <c r="BB110">
        <v>1.7765774999999999</v>
      </c>
      <c r="BC110">
        <v>4.01</v>
      </c>
      <c r="BD110">
        <v>4.3959999999999999</v>
      </c>
      <c r="BE110">
        <v>5.16</v>
      </c>
      <c r="BF110">
        <v>5.83</v>
      </c>
      <c r="BG110">
        <v>6.7850000000000001</v>
      </c>
      <c r="BH110">
        <v>7.9660000000000002</v>
      </c>
      <c r="BI110">
        <v>9.9700000000000006</v>
      </c>
      <c r="BJ110">
        <v>6.0460000000000003</v>
      </c>
      <c r="BK110">
        <v>68.09</v>
      </c>
      <c r="BL110">
        <v>12.84</v>
      </c>
    </row>
    <row r="111" spans="1:64">
      <c r="A111" t="s">
        <v>817</v>
      </c>
      <c r="B111" t="s">
        <v>77</v>
      </c>
      <c r="C111" t="s">
        <v>818</v>
      </c>
      <c r="D111" t="s">
        <v>814</v>
      </c>
      <c r="E111">
        <v>113</v>
      </c>
      <c r="F111">
        <v>-5.48</v>
      </c>
      <c r="G111">
        <v>-2.1551999999999998</v>
      </c>
      <c r="H111">
        <v>-0.34749999999999998</v>
      </c>
      <c r="I111">
        <v>1.8220000000000001</v>
      </c>
      <c r="J111">
        <v>2.9039999999999999</v>
      </c>
      <c r="K111">
        <v>3.4409999999999998</v>
      </c>
      <c r="L111">
        <v>6.0019999999999998</v>
      </c>
      <c r="M111">
        <v>-1.1020000000000001</v>
      </c>
      <c r="N111">
        <v>2.9263720000000002</v>
      </c>
      <c r="O111">
        <v>4.13293</v>
      </c>
      <c r="P111">
        <v>5.3697499999999998</v>
      </c>
      <c r="Q111">
        <v>6.7807250000000003</v>
      </c>
      <c r="R111">
        <v>8.4898679999999995</v>
      </c>
      <c r="S111">
        <v>12.157780000000001</v>
      </c>
      <c r="T111">
        <v>12</v>
      </c>
      <c r="U111">
        <v>13</v>
      </c>
      <c r="V111">
        <v>18</v>
      </c>
      <c r="W111">
        <v>22</v>
      </c>
      <c r="X111">
        <v>27</v>
      </c>
      <c r="Y111">
        <v>51.6</v>
      </c>
      <c r="Z111">
        <v>66</v>
      </c>
      <c r="AA111">
        <v>0.127632936</v>
      </c>
      <c r="AB111">
        <v>0.16177126359999999</v>
      </c>
      <c r="AC111">
        <v>0.24238789499999999</v>
      </c>
      <c r="AD111">
        <v>0.45316431899999998</v>
      </c>
      <c r="AE111">
        <v>0.57010121599999997</v>
      </c>
      <c r="AF111">
        <v>0.63333783840000002</v>
      </c>
      <c r="AG111">
        <v>0.77972865000000002</v>
      </c>
      <c r="AH111">
        <v>1.524583137</v>
      </c>
      <c r="AI111">
        <v>1.8085344316</v>
      </c>
      <c r="AJ111">
        <v>2.0348460799999999</v>
      </c>
      <c r="AK111">
        <v>2.6347199510000001</v>
      </c>
      <c r="AL111">
        <v>3.1190271224999999</v>
      </c>
      <c r="AM111">
        <v>3.3946551667999998</v>
      </c>
      <c r="AN111">
        <v>4.2049151419999999</v>
      </c>
      <c r="AO111">
        <v>-27.8128128</v>
      </c>
      <c r="AP111">
        <v>-13.030471459999999</v>
      </c>
      <c r="AQ111">
        <v>-0.70207649699999997</v>
      </c>
      <c r="AR111">
        <v>4.0100535720000003</v>
      </c>
      <c r="AS111">
        <v>6.6361220175</v>
      </c>
      <c r="AT111">
        <v>9.3673708546000007</v>
      </c>
      <c r="AU111">
        <v>27.716669150000001</v>
      </c>
      <c r="AV111">
        <v>6.229871E-2</v>
      </c>
      <c r="AW111">
        <v>0.22341174259999999</v>
      </c>
      <c r="AX111">
        <v>0.32394688100000002</v>
      </c>
      <c r="AY111">
        <v>0.424863712</v>
      </c>
      <c r="AZ111">
        <v>0.53051756750000001</v>
      </c>
      <c r="BA111">
        <v>0.68864729840000005</v>
      </c>
      <c r="BB111">
        <v>0.92854236300000004</v>
      </c>
      <c r="BC111">
        <v>4</v>
      </c>
      <c r="BD111">
        <v>4.9400000000000004</v>
      </c>
      <c r="BE111">
        <v>5.6529600000000002</v>
      </c>
      <c r="BF111">
        <v>6.8297400000000001</v>
      </c>
      <c r="BG111">
        <v>7.9604100000000004</v>
      </c>
      <c r="BH111">
        <v>8.3952679999999997</v>
      </c>
      <c r="BI111">
        <v>10.481490000000001</v>
      </c>
      <c r="BJ111">
        <v>6.7694999999999999</v>
      </c>
      <c r="BK111">
        <v>77.88</v>
      </c>
      <c r="BL111">
        <v>37.17</v>
      </c>
    </row>
    <row r="112" spans="1:64">
      <c r="A112" t="s">
        <v>1136</v>
      </c>
      <c r="B112" t="s">
        <v>31</v>
      </c>
      <c r="C112" t="s">
        <v>582</v>
      </c>
      <c r="D112" t="s">
        <v>103</v>
      </c>
      <c r="E112">
        <v>239</v>
      </c>
      <c r="F112">
        <v>-0.42699999999999999</v>
      </c>
      <c r="G112">
        <v>1.835</v>
      </c>
      <c r="H112">
        <v>2.6970000000000001</v>
      </c>
      <c r="I112">
        <v>3.556</v>
      </c>
      <c r="J112">
        <v>4.508</v>
      </c>
      <c r="K112">
        <v>5.8440000000000003</v>
      </c>
      <c r="L112">
        <v>9.3190000000000008</v>
      </c>
      <c r="M112">
        <v>-3.5991</v>
      </c>
      <c r="N112">
        <v>0.3589</v>
      </c>
      <c r="O112">
        <v>1.6951000000000001</v>
      </c>
      <c r="P112">
        <v>2.9407999999999999</v>
      </c>
      <c r="Q112">
        <v>4.1001000000000003</v>
      </c>
      <c r="R112">
        <v>4.8277999999999999</v>
      </c>
      <c r="S112">
        <v>7.0808</v>
      </c>
      <c r="T112">
        <v>16</v>
      </c>
      <c r="U112">
        <v>23</v>
      </c>
      <c r="V112">
        <v>25</v>
      </c>
      <c r="W112">
        <v>29</v>
      </c>
      <c r="X112">
        <v>36</v>
      </c>
      <c r="Y112">
        <v>44</v>
      </c>
      <c r="Z112">
        <v>51</v>
      </c>
      <c r="AA112">
        <v>0.121004551</v>
      </c>
      <c r="AB112">
        <v>0.195593188</v>
      </c>
      <c r="AC112">
        <v>0.23644915599999999</v>
      </c>
      <c r="AD112">
        <v>0.29628696399999999</v>
      </c>
      <c r="AE112">
        <v>0.34881570000000001</v>
      </c>
      <c r="AF112">
        <v>0.38399795199999998</v>
      </c>
      <c r="AG112">
        <v>0.57525614999999997</v>
      </c>
      <c r="AH112">
        <v>1.346537316</v>
      </c>
      <c r="AI112">
        <v>1.7893289210000001</v>
      </c>
      <c r="AJ112">
        <v>2.0425949239999999</v>
      </c>
      <c r="AK112">
        <v>2.332035034</v>
      </c>
      <c r="AL112">
        <v>2.5888849060000001</v>
      </c>
      <c r="AM112">
        <v>2.83869068</v>
      </c>
      <c r="AN112">
        <v>3.4187055750000002</v>
      </c>
      <c r="AO112">
        <v>-1.828375281</v>
      </c>
      <c r="AP112">
        <v>5.8338097900000001</v>
      </c>
      <c r="AQ112">
        <v>8.3225092400000005</v>
      </c>
      <c r="AR112">
        <v>11.40003241</v>
      </c>
      <c r="AS112">
        <v>17.486995619999998</v>
      </c>
      <c r="AT112">
        <v>24.701711249999999</v>
      </c>
      <c r="AU112">
        <v>65.509932750000004</v>
      </c>
      <c r="AV112">
        <v>-2.2322560000000002E-3</v>
      </c>
      <c r="AW112">
        <v>0.12636540600000001</v>
      </c>
      <c r="AX112">
        <v>0.187416217</v>
      </c>
      <c r="AY112">
        <v>0.25262638500000001</v>
      </c>
      <c r="AZ112">
        <v>0.295147571</v>
      </c>
      <c r="BA112">
        <v>0.34604796399999999</v>
      </c>
      <c r="BB112">
        <v>0.47294714999999998</v>
      </c>
      <c r="BC112">
        <v>4</v>
      </c>
      <c r="BD112">
        <v>4.9207999999999998</v>
      </c>
      <c r="BE112">
        <v>5.6021000000000001</v>
      </c>
      <c r="BF112">
        <v>6.4318</v>
      </c>
      <c r="BG112">
        <v>7.2518000000000002</v>
      </c>
      <c r="BH112">
        <v>7.8860999999999999</v>
      </c>
      <c r="BI112">
        <v>9.7696000000000005</v>
      </c>
      <c r="BJ112">
        <v>6.4520999999999997</v>
      </c>
      <c r="BK112">
        <v>68.62</v>
      </c>
      <c r="BL112">
        <v>2.09</v>
      </c>
    </row>
    <row r="113" spans="1:64">
      <c r="A113" t="s">
        <v>581</v>
      </c>
      <c r="B113" t="s">
        <v>77</v>
      </c>
      <c r="C113" t="s">
        <v>582</v>
      </c>
      <c r="D113" t="s">
        <v>583</v>
      </c>
      <c r="E113">
        <v>134</v>
      </c>
      <c r="F113">
        <v>0.22500000000000001</v>
      </c>
      <c r="G113">
        <v>2.4415</v>
      </c>
      <c r="H113">
        <v>2.907</v>
      </c>
      <c r="I113">
        <v>3.766</v>
      </c>
      <c r="J113">
        <v>4.7945000000000002</v>
      </c>
      <c r="K113">
        <v>6.2824999999999998</v>
      </c>
      <c r="L113">
        <v>7.1029999999999998</v>
      </c>
      <c r="M113">
        <v>-1.66171</v>
      </c>
      <c r="N113">
        <v>1.3866099999999999</v>
      </c>
      <c r="O113">
        <v>2.4390900000000002</v>
      </c>
      <c r="P113">
        <v>3.49559</v>
      </c>
      <c r="Q113">
        <v>4.0830624999999996</v>
      </c>
      <c r="R113">
        <v>4.7504150000000003</v>
      </c>
      <c r="S113">
        <v>5.8860000000000001</v>
      </c>
      <c r="T113">
        <v>18</v>
      </c>
      <c r="U113">
        <v>32</v>
      </c>
      <c r="V113">
        <v>35.75</v>
      </c>
      <c r="W113">
        <v>41</v>
      </c>
      <c r="X113">
        <v>44</v>
      </c>
      <c r="Y113">
        <v>48</v>
      </c>
      <c r="Z113">
        <v>54</v>
      </c>
      <c r="AA113">
        <v>0.15860781500000001</v>
      </c>
      <c r="AB113">
        <v>0.2072534825</v>
      </c>
      <c r="AC113">
        <v>0.229177046</v>
      </c>
      <c r="AD113">
        <v>0.24543954800000001</v>
      </c>
      <c r="AE113">
        <v>0.26487235549999999</v>
      </c>
      <c r="AF113">
        <v>0.28702330300000001</v>
      </c>
      <c r="AG113">
        <v>0.59847368400000001</v>
      </c>
      <c r="AH113">
        <v>1.5272609539999999</v>
      </c>
      <c r="AI113">
        <v>1.9586303185</v>
      </c>
      <c r="AJ113">
        <v>2.2585961473</v>
      </c>
      <c r="AK113">
        <v>2.4051871249999999</v>
      </c>
      <c r="AL113">
        <v>2.5733196669999998</v>
      </c>
      <c r="AM113">
        <v>2.7025098019999998</v>
      </c>
      <c r="AN113">
        <v>3.431247237</v>
      </c>
      <c r="AO113">
        <v>0.76639108899999997</v>
      </c>
      <c r="AP113">
        <v>7.5320983965000003</v>
      </c>
      <c r="AQ113">
        <v>10.964888175</v>
      </c>
      <c r="AR113">
        <v>15.715267904999999</v>
      </c>
      <c r="AS113">
        <v>19.646400258</v>
      </c>
      <c r="AT113">
        <v>27.283261100000001</v>
      </c>
      <c r="AU113">
        <v>44.783417540000002</v>
      </c>
      <c r="AV113">
        <v>6.2562920999999994E-2</v>
      </c>
      <c r="AW113">
        <v>0.15508942049999999</v>
      </c>
      <c r="AX113">
        <v>0.19401328200000001</v>
      </c>
      <c r="AY113">
        <v>0.22514100949999999</v>
      </c>
      <c r="AZ113">
        <v>0.26595677400000001</v>
      </c>
      <c r="BA113">
        <v>0.29776498699999998</v>
      </c>
      <c r="BB113">
        <v>0.53541157900000003</v>
      </c>
      <c r="BC113">
        <v>4.0716000000000001</v>
      </c>
      <c r="BD113">
        <v>5.9850649999999996</v>
      </c>
      <c r="BE113">
        <v>6.7079075000000001</v>
      </c>
      <c r="BF113">
        <v>7.4076700000000004</v>
      </c>
      <c r="BG113">
        <v>7.8827299999999996</v>
      </c>
      <c r="BH113">
        <v>8.2518100000000008</v>
      </c>
      <c r="BI113">
        <v>8.8860600000000005</v>
      </c>
      <c r="BJ113">
        <v>7.2068000000000003</v>
      </c>
      <c r="BK113">
        <v>28.36</v>
      </c>
      <c r="BL113">
        <v>2.99</v>
      </c>
    </row>
    <row r="114" spans="1:64">
      <c r="A114" t="s">
        <v>586</v>
      </c>
      <c r="B114" t="s">
        <v>81</v>
      </c>
      <c r="C114" t="s">
        <v>585</v>
      </c>
      <c r="D114" t="s">
        <v>583</v>
      </c>
      <c r="E114">
        <v>329</v>
      </c>
      <c r="F114">
        <v>1.107</v>
      </c>
      <c r="G114">
        <v>3.3759999999999999</v>
      </c>
      <c r="H114">
        <v>4.4785000000000004</v>
      </c>
      <c r="I114">
        <v>5.4119999999999999</v>
      </c>
      <c r="J114">
        <v>6.4589999999999996</v>
      </c>
      <c r="K114">
        <v>8.2289999999999992</v>
      </c>
      <c r="L114">
        <v>16.48</v>
      </c>
      <c r="M114">
        <v>-9.6868300000000005</v>
      </c>
      <c r="N114">
        <v>-0.90934000000000004</v>
      </c>
      <c r="O114">
        <v>0.26182499999999997</v>
      </c>
      <c r="P114">
        <v>1.3983099999999999</v>
      </c>
      <c r="Q114">
        <v>2.52332</v>
      </c>
      <c r="R114">
        <v>3.7240000000000002</v>
      </c>
      <c r="S114">
        <v>5.9009999999999998</v>
      </c>
      <c r="T114">
        <v>19</v>
      </c>
      <c r="U114">
        <v>26</v>
      </c>
      <c r="V114">
        <v>27.5</v>
      </c>
      <c r="W114">
        <v>29</v>
      </c>
      <c r="X114">
        <v>33</v>
      </c>
      <c r="Y114">
        <v>35</v>
      </c>
      <c r="Z114">
        <v>68</v>
      </c>
      <c r="AA114">
        <v>0.120948309</v>
      </c>
      <c r="AB114">
        <v>0.25698742099999999</v>
      </c>
      <c r="AC114">
        <v>0.283634149</v>
      </c>
      <c r="AD114">
        <v>0.31230418500000001</v>
      </c>
      <c r="AE114">
        <v>0.34339471649999997</v>
      </c>
      <c r="AF114">
        <v>0.38737930999999998</v>
      </c>
      <c r="AG114">
        <v>0.51692777700000003</v>
      </c>
      <c r="AH114">
        <v>1.622576631</v>
      </c>
      <c r="AI114">
        <v>2.05408817</v>
      </c>
      <c r="AJ114">
        <v>2.197429638</v>
      </c>
      <c r="AK114">
        <v>2.4271711680000001</v>
      </c>
      <c r="AL114">
        <v>2.7659305824999998</v>
      </c>
      <c r="AM114">
        <v>3.0201197120000001</v>
      </c>
      <c r="AN114">
        <v>3.5429023509999999</v>
      </c>
      <c r="AO114">
        <v>3.7952886530000001</v>
      </c>
      <c r="AP114">
        <v>9.8258080999999997</v>
      </c>
      <c r="AQ114">
        <v>13.551727489999999</v>
      </c>
      <c r="AR114">
        <v>17.039124090000001</v>
      </c>
      <c r="AS114">
        <v>21.160530585</v>
      </c>
      <c r="AT114">
        <v>27.086081069999999</v>
      </c>
      <c r="AU114">
        <v>120.412915</v>
      </c>
      <c r="AV114">
        <v>-8.4161133999999999E-2</v>
      </c>
      <c r="AW114">
        <v>6.8520718999999994E-2</v>
      </c>
      <c r="AX114">
        <v>0.12269935849999999</v>
      </c>
      <c r="AY114">
        <v>0.17500323800000001</v>
      </c>
      <c r="AZ114">
        <v>0.23309258299999999</v>
      </c>
      <c r="BA114">
        <v>0.285523321</v>
      </c>
      <c r="BB114">
        <v>0.44895595900000002</v>
      </c>
      <c r="BC114">
        <v>4.6003299999999996</v>
      </c>
      <c r="BD114">
        <v>5.6501400000000004</v>
      </c>
      <c r="BE114">
        <v>6.0517050000000001</v>
      </c>
      <c r="BF114">
        <v>6.8</v>
      </c>
      <c r="BG114">
        <v>7.7</v>
      </c>
      <c r="BH114">
        <v>8.4</v>
      </c>
      <c r="BI114">
        <v>9.5228800000000007</v>
      </c>
      <c r="BJ114">
        <v>6.9203000000000001</v>
      </c>
      <c r="BK114">
        <v>36.78</v>
      </c>
      <c r="BL114">
        <v>1.82</v>
      </c>
    </row>
    <row r="115" spans="1:64">
      <c r="A115" t="s">
        <v>584</v>
      </c>
      <c r="B115" t="s">
        <v>31</v>
      </c>
      <c r="C115" t="s">
        <v>585</v>
      </c>
      <c r="D115" t="s">
        <v>583</v>
      </c>
      <c r="E115">
        <v>608</v>
      </c>
      <c r="F115">
        <v>1.79</v>
      </c>
      <c r="G115">
        <v>3.9468999999999999</v>
      </c>
      <c r="H115">
        <v>4.8959999999999999</v>
      </c>
      <c r="I115">
        <v>6.1074999999999999</v>
      </c>
      <c r="J115">
        <v>7.3137499999999998</v>
      </c>
      <c r="K115">
        <v>8.0254999999999992</v>
      </c>
      <c r="L115">
        <v>9.8360000000000003</v>
      </c>
      <c r="M115">
        <v>-2.9575999999999998</v>
      </c>
      <c r="N115">
        <v>-0.55079999999999996</v>
      </c>
      <c r="O115">
        <v>0.19122500000000001</v>
      </c>
      <c r="P115">
        <v>1.5243500000000001</v>
      </c>
      <c r="Q115">
        <v>2.8008500000000001</v>
      </c>
      <c r="R115">
        <v>4.04664</v>
      </c>
      <c r="S115">
        <v>6.8863000000000003</v>
      </c>
      <c r="T115">
        <v>20</v>
      </c>
      <c r="U115">
        <v>28</v>
      </c>
      <c r="V115">
        <v>30</v>
      </c>
      <c r="W115">
        <v>32</v>
      </c>
      <c r="X115">
        <v>34</v>
      </c>
      <c r="Y115">
        <v>37</v>
      </c>
      <c r="Z115">
        <v>41</v>
      </c>
      <c r="AA115">
        <v>0.188028895</v>
      </c>
      <c r="AB115">
        <v>0.27681694690000003</v>
      </c>
      <c r="AC115">
        <v>0.30019683930000002</v>
      </c>
      <c r="AD115">
        <v>0.32876951250000003</v>
      </c>
      <c r="AE115">
        <v>0.35481809380000001</v>
      </c>
      <c r="AF115">
        <v>0.37551350410000001</v>
      </c>
      <c r="AG115">
        <v>0.56222059999999996</v>
      </c>
      <c r="AH115">
        <v>1.7512677240000001</v>
      </c>
      <c r="AI115">
        <v>2.1846521190999999</v>
      </c>
      <c r="AJ115">
        <v>2.4734668012999999</v>
      </c>
      <c r="AK115">
        <v>2.7472111794999998</v>
      </c>
      <c r="AL115">
        <v>2.9575112038000002</v>
      </c>
      <c r="AM115">
        <v>3.1206844335000001</v>
      </c>
      <c r="AN115">
        <v>3.3848504300000002</v>
      </c>
      <c r="AO115">
        <v>5.4925059669999996</v>
      </c>
      <c r="AP115">
        <v>11.799720778999999</v>
      </c>
      <c r="AQ115">
        <v>15.164887108</v>
      </c>
      <c r="AR115">
        <v>18.591744564999999</v>
      </c>
      <c r="AS115">
        <v>22.39297693</v>
      </c>
      <c r="AT115">
        <v>25.421200868</v>
      </c>
      <c r="AU115">
        <v>36.052098139999998</v>
      </c>
      <c r="AV115">
        <v>-1.1785212E-2</v>
      </c>
      <c r="AW115">
        <v>8.6850378699999994E-2</v>
      </c>
      <c r="AX115">
        <v>0.11910749380000001</v>
      </c>
      <c r="AY115">
        <v>0.17459341149999999</v>
      </c>
      <c r="AZ115">
        <v>0.23128092380000001</v>
      </c>
      <c r="BA115">
        <v>0.27734780689999999</v>
      </c>
      <c r="BB115">
        <v>0.46169260000000001</v>
      </c>
      <c r="BC115">
        <v>4.7211999999999996</v>
      </c>
      <c r="BD115">
        <v>6.03104</v>
      </c>
      <c r="BE115">
        <v>6.9096250000000001</v>
      </c>
      <c r="BF115">
        <v>7.7901499999999997</v>
      </c>
      <c r="BG115">
        <v>8.4452999999999996</v>
      </c>
      <c r="BH115">
        <v>8.9207999999999998</v>
      </c>
      <c r="BI115">
        <v>10</v>
      </c>
      <c r="BJ115">
        <v>7.6452999999999998</v>
      </c>
      <c r="BK115">
        <v>21.22</v>
      </c>
      <c r="BL115">
        <v>0.16</v>
      </c>
    </row>
    <row r="116" spans="1:64">
      <c r="A116" t="s">
        <v>587</v>
      </c>
      <c r="B116" t="s">
        <v>77</v>
      </c>
      <c r="C116" t="s">
        <v>585</v>
      </c>
      <c r="D116" t="s">
        <v>583</v>
      </c>
      <c r="E116">
        <v>1391</v>
      </c>
      <c r="F116">
        <v>0.83799999999999997</v>
      </c>
      <c r="G116">
        <v>4.1166</v>
      </c>
      <c r="H116">
        <v>5.173</v>
      </c>
      <c r="I116">
        <v>6.181</v>
      </c>
      <c r="J116">
        <v>7.2960000000000003</v>
      </c>
      <c r="K116">
        <v>8.3510000000000009</v>
      </c>
      <c r="L116">
        <v>16.48</v>
      </c>
      <c r="M116">
        <v>-9.6631400000000003</v>
      </c>
      <c r="N116">
        <v>-1.4847900000000001</v>
      </c>
      <c r="O116">
        <v>-0.23583999999999999</v>
      </c>
      <c r="P116">
        <v>0.79800000000000004</v>
      </c>
      <c r="Q116">
        <v>1.72634</v>
      </c>
      <c r="R116">
        <v>2.6870539999999998</v>
      </c>
      <c r="S116">
        <v>6.8939300000000001</v>
      </c>
      <c r="T116">
        <v>18</v>
      </c>
      <c r="U116">
        <v>25</v>
      </c>
      <c r="V116">
        <v>27</v>
      </c>
      <c r="W116">
        <v>29</v>
      </c>
      <c r="X116">
        <v>32</v>
      </c>
      <c r="Y116">
        <v>34</v>
      </c>
      <c r="Z116">
        <v>68</v>
      </c>
      <c r="AA116">
        <v>0.13733967899999999</v>
      </c>
      <c r="AB116">
        <v>0.25193972840000001</v>
      </c>
      <c r="AC116">
        <v>0.28358412900000002</v>
      </c>
      <c r="AD116">
        <v>0.31980970600000003</v>
      </c>
      <c r="AE116">
        <v>0.35866006299999997</v>
      </c>
      <c r="AF116">
        <v>0.40191050699999997</v>
      </c>
      <c r="AG116">
        <v>0.50059514599999999</v>
      </c>
      <c r="AH116">
        <v>1.512278666</v>
      </c>
      <c r="AI116">
        <v>2.0389707291999999</v>
      </c>
      <c r="AJ116">
        <v>2.2124748969999999</v>
      </c>
      <c r="AK116">
        <v>2.4837849360000002</v>
      </c>
      <c r="AL116">
        <v>2.776762368</v>
      </c>
      <c r="AM116">
        <v>3.0182337490000002</v>
      </c>
      <c r="AN116">
        <v>3.5866941479999999</v>
      </c>
      <c r="AO116">
        <v>2.8545012170000001</v>
      </c>
      <c r="AP116">
        <v>12.790333134000001</v>
      </c>
      <c r="AQ116">
        <v>15.61859991</v>
      </c>
      <c r="AR116">
        <v>18.794956119999998</v>
      </c>
      <c r="AS116">
        <v>22.648357659999999</v>
      </c>
      <c r="AT116">
        <v>28.139802444000001</v>
      </c>
      <c r="AU116">
        <v>119.9944551</v>
      </c>
      <c r="AV116">
        <v>-0.13638227</v>
      </c>
      <c r="AW116">
        <v>4.5270766599999998E-2</v>
      </c>
      <c r="AX116">
        <v>9.9976432000000004E-2</v>
      </c>
      <c r="AY116">
        <v>0.14766485300000001</v>
      </c>
      <c r="AZ116">
        <v>0.191804427</v>
      </c>
      <c r="BA116">
        <v>0.2395715796</v>
      </c>
      <c r="BB116">
        <v>0.420761724</v>
      </c>
      <c r="BC116">
        <v>4.2773700000000003</v>
      </c>
      <c r="BD116">
        <v>5.5850299999999997</v>
      </c>
      <c r="BE116">
        <v>6.0819700000000001</v>
      </c>
      <c r="BF116">
        <v>6.8827299999999996</v>
      </c>
      <c r="BG116">
        <v>7.6989700000000001</v>
      </c>
      <c r="BH116">
        <v>8.3072300000000006</v>
      </c>
      <c r="BI116">
        <v>10</v>
      </c>
      <c r="BJ116">
        <v>6.9264000000000001</v>
      </c>
      <c r="BK116">
        <v>21.35</v>
      </c>
      <c r="BL116">
        <v>7.0000000000000007E-2</v>
      </c>
    </row>
    <row r="117" spans="1:64">
      <c r="A117" t="s">
        <v>590</v>
      </c>
      <c r="B117" t="s">
        <v>81</v>
      </c>
      <c r="C117" t="s">
        <v>589</v>
      </c>
      <c r="D117" t="s">
        <v>583</v>
      </c>
      <c r="E117">
        <v>693</v>
      </c>
      <c r="F117">
        <v>-0.83</v>
      </c>
      <c r="G117">
        <v>2.7273999999999998</v>
      </c>
      <c r="H117">
        <v>3.5880000000000001</v>
      </c>
      <c r="I117">
        <v>4.6130000000000004</v>
      </c>
      <c r="J117">
        <v>5.6630000000000003</v>
      </c>
      <c r="K117">
        <v>6.55</v>
      </c>
      <c r="L117">
        <v>9.5950000000000006</v>
      </c>
      <c r="M117">
        <v>-1.8099099999999999</v>
      </c>
      <c r="N117">
        <v>0.48433199999999998</v>
      </c>
      <c r="O117">
        <v>1.7082550000000001</v>
      </c>
      <c r="P117">
        <v>2.8196599999999998</v>
      </c>
      <c r="Q117">
        <v>3.8357600000000001</v>
      </c>
      <c r="R117">
        <v>4.8304</v>
      </c>
      <c r="S117">
        <v>7.61972</v>
      </c>
      <c r="T117">
        <v>19</v>
      </c>
      <c r="U117">
        <v>23</v>
      </c>
      <c r="V117">
        <v>25</v>
      </c>
      <c r="W117">
        <v>27</v>
      </c>
      <c r="X117">
        <v>29</v>
      </c>
      <c r="Y117">
        <v>32</v>
      </c>
      <c r="Z117">
        <v>37</v>
      </c>
      <c r="AA117">
        <v>0.21016074000000001</v>
      </c>
      <c r="AB117">
        <v>0.3043794762</v>
      </c>
      <c r="AC117">
        <v>0.33553189649999998</v>
      </c>
      <c r="AD117">
        <v>0.37282543899999998</v>
      </c>
      <c r="AE117">
        <v>0.41288691150000001</v>
      </c>
      <c r="AF117">
        <v>0.44817440079999998</v>
      </c>
      <c r="AG117">
        <v>0.60019047599999997</v>
      </c>
      <c r="AH117">
        <v>1.6588835479999999</v>
      </c>
      <c r="AI117">
        <v>2.2842907704000002</v>
      </c>
      <c r="AJ117">
        <v>2.5123499690000002</v>
      </c>
      <c r="AK117">
        <v>2.7243863799999999</v>
      </c>
      <c r="AL117">
        <v>2.977657953</v>
      </c>
      <c r="AM117">
        <v>3.1708612930000002</v>
      </c>
      <c r="AN117">
        <v>3.737044262</v>
      </c>
      <c r="AO117">
        <v>-3.0964572929999998</v>
      </c>
      <c r="AP117">
        <v>6.8532738114000002</v>
      </c>
      <c r="AQ117">
        <v>9.0534339325000008</v>
      </c>
      <c r="AR117">
        <v>12.36975539</v>
      </c>
      <c r="AS117">
        <v>15.507750305</v>
      </c>
      <c r="AT117">
        <v>18.635294928</v>
      </c>
      <c r="AU117">
        <v>28.927879279999999</v>
      </c>
      <c r="AV117">
        <v>2.8347443E-2</v>
      </c>
      <c r="AW117">
        <v>0.135391912</v>
      </c>
      <c r="AX117">
        <v>0.196989885</v>
      </c>
      <c r="AY117">
        <v>0.24981671799999999</v>
      </c>
      <c r="AZ117">
        <v>0.31071887250000002</v>
      </c>
      <c r="BA117">
        <v>0.36420810399999998</v>
      </c>
      <c r="BB117">
        <v>0.48856337399999999</v>
      </c>
      <c r="BC117">
        <v>4.6020599999999998</v>
      </c>
      <c r="BD117">
        <v>6.1099759999999996</v>
      </c>
      <c r="BE117">
        <v>6.7</v>
      </c>
      <c r="BF117">
        <v>7.3098000000000001</v>
      </c>
      <c r="BG117">
        <v>8.0680999999999994</v>
      </c>
      <c r="BH117">
        <v>8.6989699999999992</v>
      </c>
      <c r="BI117">
        <v>10.1549</v>
      </c>
      <c r="BJ117">
        <v>7.3522999999999996</v>
      </c>
      <c r="BK117">
        <v>59.02</v>
      </c>
      <c r="BL117">
        <v>2.89</v>
      </c>
    </row>
    <row r="118" spans="1:64">
      <c r="A118" t="s">
        <v>588</v>
      </c>
      <c r="B118" t="s">
        <v>31</v>
      </c>
      <c r="C118" t="s">
        <v>589</v>
      </c>
      <c r="D118" t="s">
        <v>583</v>
      </c>
      <c r="E118">
        <v>369</v>
      </c>
      <c r="F118">
        <v>2.2570000000000001</v>
      </c>
      <c r="G118">
        <v>4.8099999999999996</v>
      </c>
      <c r="H118">
        <v>5.68</v>
      </c>
      <c r="I118">
        <v>6.4640000000000004</v>
      </c>
      <c r="J118">
        <v>7.3455000000000004</v>
      </c>
      <c r="K118">
        <v>8.2409999999999997</v>
      </c>
      <c r="L118">
        <v>9.625</v>
      </c>
      <c r="M118">
        <v>-3.8292000000000002</v>
      </c>
      <c r="N118">
        <v>-2.4348999999999998</v>
      </c>
      <c r="O118">
        <v>-1.5401</v>
      </c>
      <c r="P118">
        <v>-0.49220000000000003</v>
      </c>
      <c r="Q118">
        <v>0.48275000000000001</v>
      </c>
      <c r="R118">
        <v>1.7425999999999999</v>
      </c>
      <c r="S118">
        <v>5.4619999999999997</v>
      </c>
      <c r="T118">
        <v>21</v>
      </c>
      <c r="U118">
        <v>28</v>
      </c>
      <c r="V118">
        <v>30</v>
      </c>
      <c r="W118">
        <v>32</v>
      </c>
      <c r="X118">
        <v>35</v>
      </c>
      <c r="Y118">
        <v>37</v>
      </c>
      <c r="Z118">
        <v>41</v>
      </c>
      <c r="AA118">
        <v>0.18577560500000001</v>
      </c>
      <c r="AB118">
        <v>0.20877515599999999</v>
      </c>
      <c r="AC118">
        <v>0.23058510300000001</v>
      </c>
      <c r="AD118">
        <v>0.25117081800000002</v>
      </c>
      <c r="AE118">
        <v>0.27919305750000001</v>
      </c>
      <c r="AF118">
        <v>0.35171877400000001</v>
      </c>
      <c r="AG118">
        <v>0.58523286399999996</v>
      </c>
      <c r="AH118">
        <v>1.621714047</v>
      </c>
      <c r="AI118">
        <v>1.85395197</v>
      </c>
      <c r="AJ118">
        <v>1.9484288304999999</v>
      </c>
      <c r="AK118">
        <v>2.0921053239999998</v>
      </c>
      <c r="AL118">
        <v>2.2501306474999998</v>
      </c>
      <c r="AM118">
        <v>2.6623148240000001</v>
      </c>
      <c r="AN118">
        <v>3.7179540260000001</v>
      </c>
      <c r="AO118">
        <v>6.0406326029999997</v>
      </c>
      <c r="AP118">
        <v>15.450441959999999</v>
      </c>
      <c r="AQ118">
        <v>21.142104164999999</v>
      </c>
      <c r="AR118">
        <v>25.270921860000001</v>
      </c>
      <c r="AS118">
        <v>30.607261855000001</v>
      </c>
      <c r="AT118">
        <v>35.147925659999999</v>
      </c>
      <c r="AU118">
        <v>45.167415740000003</v>
      </c>
      <c r="AV118">
        <v>-5.2937625000000002E-2</v>
      </c>
      <c r="AW118">
        <v>1.1604543E-2</v>
      </c>
      <c r="AX118">
        <v>4.5611287E-2</v>
      </c>
      <c r="AY118">
        <v>9.0139946999999998E-2</v>
      </c>
      <c r="AZ118">
        <v>0.131794722</v>
      </c>
      <c r="BA118">
        <v>0.19093696299999999</v>
      </c>
      <c r="BB118">
        <v>0.35523793100000001</v>
      </c>
      <c r="BC118">
        <v>4.5869</v>
      </c>
      <c r="BD118">
        <v>5.2502000000000004</v>
      </c>
      <c r="BE118">
        <v>5.4802</v>
      </c>
      <c r="BF118">
        <v>5.9508000000000001</v>
      </c>
      <c r="BG118">
        <v>6.40205</v>
      </c>
      <c r="BH118">
        <v>7.2923999999999998</v>
      </c>
      <c r="BI118">
        <v>9.3978999999999999</v>
      </c>
      <c r="BJ118">
        <v>6.1067999999999998</v>
      </c>
      <c r="BK118">
        <v>11.11</v>
      </c>
      <c r="BL118">
        <v>0</v>
      </c>
    </row>
    <row r="119" spans="1:64">
      <c r="A119" t="s">
        <v>591</v>
      </c>
      <c r="B119" t="s">
        <v>77</v>
      </c>
      <c r="C119" t="s">
        <v>589</v>
      </c>
      <c r="D119" t="s">
        <v>583</v>
      </c>
      <c r="E119">
        <v>1540</v>
      </c>
      <c r="F119">
        <v>0.83799999999999997</v>
      </c>
      <c r="G119">
        <v>3.7570999999999999</v>
      </c>
      <c r="H119">
        <v>4.86625</v>
      </c>
      <c r="I119">
        <v>6.0229999999999997</v>
      </c>
      <c r="J119">
        <v>7.2767499999999998</v>
      </c>
      <c r="K119">
        <v>8.2518999999999991</v>
      </c>
      <c r="L119">
        <v>14.364000000000001</v>
      </c>
      <c r="M119">
        <v>-8.1984200000000005</v>
      </c>
      <c r="N119">
        <v>-1.3956580000000001</v>
      </c>
      <c r="O119">
        <v>-0.241235</v>
      </c>
      <c r="P119">
        <v>1.1745000000000001</v>
      </c>
      <c r="Q119">
        <v>2.6827825000000001</v>
      </c>
      <c r="R119">
        <v>3.7092109999999998</v>
      </c>
      <c r="S119">
        <v>9.51797</v>
      </c>
      <c r="T119">
        <v>18</v>
      </c>
      <c r="U119">
        <v>24</v>
      </c>
      <c r="V119">
        <v>26</v>
      </c>
      <c r="W119">
        <v>28</v>
      </c>
      <c r="X119">
        <v>31</v>
      </c>
      <c r="Y119">
        <v>33</v>
      </c>
      <c r="Z119">
        <v>64</v>
      </c>
      <c r="AA119">
        <v>0.13198194699999999</v>
      </c>
      <c r="AB119">
        <v>0.25213998949999999</v>
      </c>
      <c r="AC119">
        <v>0.29783585280000002</v>
      </c>
      <c r="AD119">
        <v>0.35393334500000001</v>
      </c>
      <c r="AE119">
        <v>0.40842554199999997</v>
      </c>
      <c r="AF119">
        <v>0.45596565109999998</v>
      </c>
      <c r="AG119">
        <v>0.71889722499999997</v>
      </c>
      <c r="AH119">
        <v>1.416741469</v>
      </c>
      <c r="AI119">
        <v>2.0507884367</v>
      </c>
      <c r="AJ119">
        <v>2.2947033038</v>
      </c>
      <c r="AK119">
        <v>2.684670127</v>
      </c>
      <c r="AL119">
        <v>2.9813848420000002</v>
      </c>
      <c r="AM119">
        <v>3.2542896829000001</v>
      </c>
      <c r="AN119">
        <v>4.272354065</v>
      </c>
      <c r="AO119">
        <v>2.1754601130000002</v>
      </c>
      <c r="AP119">
        <v>9.7730838146999996</v>
      </c>
      <c r="AQ119">
        <v>13.254172355</v>
      </c>
      <c r="AR119">
        <v>16.951601405000002</v>
      </c>
      <c r="AS119">
        <v>22.102332643</v>
      </c>
      <c r="AT119">
        <v>26.460370471000001</v>
      </c>
      <c r="AU119">
        <v>108.8330665</v>
      </c>
      <c r="AV119">
        <v>-0.117075813</v>
      </c>
      <c r="AW119">
        <v>4.5399472500000003E-2</v>
      </c>
      <c r="AX119">
        <v>9.9743951499999997E-2</v>
      </c>
      <c r="AY119">
        <v>0.16717658099999999</v>
      </c>
      <c r="AZ119">
        <v>0.23944918230000001</v>
      </c>
      <c r="BA119">
        <v>0.30287544309999997</v>
      </c>
      <c r="BB119">
        <v>0.69687022499999995</v>
      </c>
      <c r="BC119">
        <v>4.0071500000000002</v>
      </c>
      <c r="BD119">
        <v>5.5887989999999999</v>
      </c>
      <c r="BE119">
        <v>6.3029225000000002</v>
      </c>
      <c r="BF119">
        <v>7.2757199999999997</v>
      </c>
      <c r="BG119">
        <v>8.1023700000000005</v>
      </c>
      <c r="BH119">
        <v>8.7694410000000005</v>
      </c>
      <c r="BI119">
        <v>11</v>
      </c>
      <c r="BJ119">
        <v>7.2306999999999997</v>
      </c>
      <c r="BK119">
        <v>26.82</v>
      </c>
      <c r="BL119">
        <v>1.49</v>
      </c>
    </row>
    <row r="120" spans="1:64">
      <c r="A120" t="s">
        <v>702</v>
      </c>
      <c r="B120" t="s">
        <v>31</v>
      </c>
      <c r="C120" t="s">
        <v>703</v>
      </c>
      <c r="D120" t="s">
        <v>676</v>
      </c>
      <c r="E120">
        <v>186</v>
      </c>
      <c r="F120">
        <v>2.0419999999999998</v>
      </c>
      <c r="G120">
        <v>3.9744000000000002</v>
      </c>
      <c r="H120">
        <v>4.7552500000000002</v>
      </c>
      <c r="I120">
        <v>5.5575000000000001</v>
      </c>
      <c r="J120">
        <v>6.7257499999999997</v>
      </c>
      <c r="K120">
        <v>7.9325999999999999</v>
      </c>
      <c r="L120">
        <v>9.36</v>
      </c>
      <c r="M120">
        <v>-2.6762000000000001</v>
      </c>
      <c r="N120">
        <v>-0.90100000000000002</v>
      </c>
      <c r="O120">
        <v>-0.20275000000000001</v>
      </c>
      <c r="P120">
        <v>1.0980000000000001</v>
      </c>
      <c r="Q120">
        <v>1.9292499999999999</v>
      </c>
      <c r="R120">
        <v>2.5882000000000001</v>
      </c>
      <c r="S120">
        <v>4.6790000000000003</v>
      </c>
      <c r="T120">
        <v>23</v>
      </c>
      <c r="U120">
        <v>25</v>
      </c>
      <c r="V120">
        <v>27</v>
      </c>
      <c r="W120">
        <v>29</v>
      </c>
      <c r="X120">
        <v>31</v>
      </c>
      <c r="Y120">
        <v>34</v>
      </c>
      <c r="Z120">
        <v>35</v>
      </c>
      <c r="AA120">
        <v>0.19096969699999999</v>
      </c>
      <c r="AB120">
        <v>0.2660139655</v>
      </c>
      <c r="AC120">
        <v>0.29309437500000002</v>
      </c>
      <c r="AD120">
        <v>0.32228145149999998</v>
      </c>
      <c r="AE120">
        <v>0.350460785</v>
      </c>
      <c r="AF120">
        <v>0.38270603860000002</v>
      </c>
      <c r="AG120">
        <v>0.45267083299999999</v>
      </c>
      <c r="AH120">
        <v>1.6114010780000001</v>
      </c>
      <c r="AI120">
        <v>2.0857655517999998</v>
      </c>
      <c r="AJ120">
        <v>2.2804113303000002</v>
      </c>
      <c r="AK120">
        <v>2.4695279344999999</v>
      </c>
      <c r="AL120">
        <v>2.6404398088000001</v>
      </c>
      <c r="AM120">
        <v>2.7734406788000001</v>
      </c>
      <c r="AN120">
        <v>3.058862017</v>
      </c>
      <c r="AO120">
        <v>6.1731110669999998</v>
      </c>
      <c r="AP120">
        <v>13.482298646</v>
      </c>
      <c r="AQ120">
        <v>15.031532240000001</v>
      </c>
      <c r="AR120">
        <v>17.404691925000002</v>
      </c>
      <c r="AS120">
        <v>20.129116549999999</v>
      </c>
      <c r="AT120">
        <v>24.039614214</v>
      </c>
      <c r="AU120">
        <v>33.184567260000001</v>
      </c>
      <c r="AV120">
        <v>-3.5655760000000002E-2</v>
      </c>
      <c r="AW120">
        <v>6.9521555700000001E-2</v>
      </c>
      <c r="AX120">
        <v>0.1020509643</v>
      </c>
      <c r="AY120">
        <v>0.163306705</v>
      </c>
      <c r="AZ120">
        <v>0.20096271299999999</v>
      </c>
      <c r="BA120">
        <v>0.22934161389999999</v>
      </c>
      <c r="BB120">
        <v>0.38970565200000001</v>
      </c>
      <c r="BC120">
        <v>4.5999999999999996</v>
      </c>
      <c r="BD120">
        <v>5.6180000000000003</v>
      </c>
      <c r="BE120">
        <v>6.2</v>
      </c>
      <c r="BF120">
        <v>6.8249500000000003</v>
      </c>
      <c r="BG120">
        <v>7.2625000000000002</v>
      </c>
      <c r="BH120">
        <v>7.57</v>
      </c>
      <c r="BI120">
        <v>8.4</v>
      </c>
      <c r="BJ120">
        <v>6.7297000000000002</v>
      </c>
      <c r="BK120">
        <v>31.72</v>
      </c>
      <c r="BL120">
        <v>0</v>
      </c>
    </row>
    <row r="121" spans="1:64">
      <c r="A121" t="s">
        <v>704</v>
      </c>
      <c r="B121" t="s">
        <v>77</v>
      </c>
      <c r="C121" t="s">
        <v>703</v>
      </c>
      <c r="D121" t="s">
        <v>676</v>
      </c>
      <c r="E121">
        <v>1075</v>
      </c>
      <c r="F121">
        <v>2.2519999999999998</v>
      </c>
      <c r="G121">
        <v>4.4050000000000002</v>
      </c>
      <c r="H121">
        <v>5.2750000000000004</v>
      </c>
      <c r="I121">
        <v>6.452</v>
      </c>
      <c r="J121">
        <v>7.6660000000000004</v>
      </c>
      <c r="K121">
        <v>8.5413999999999994</v>
      </c>
      <c r="L121">
        <v>10.641999999999999</v>
      </c>
      <c r="M121">
        <v>-4.8399400000000004</v>
      </c>
      <c r="N121">
        <v>-1.47163</v>
      </c>
      <c r="O121">
        <v>-0.34499999999999997</v>
      </c>
      <c r="P121">
        <v>0.96501999999999999</v>
      </c>
      <c r="Q121">
        <v>2.0605099999999998</v>
      </c>
      <c r="R121">
        <v>3.1741380000000001</v>
      </c>
      <c r="S121">
        <v>6.1395200000000001</v>
      </c>
      <c r="T121">
        <v>19</v>
      </c>
      <c r="U121">
        <v>25</v>
      </c>
      <c r="V121">
        <v>26</v>
      </c>
      <c r="W121">
        <v>28</v>
      </c>
      <c r="X121">
        <v>30</v>
      </c>
      <c r="Y121">
        <v>33</v>
      </c>
      <c r="Z121">
        <v>43</v>
      </c>
      <c r="AA121">
        <v>0.184339268</v>
      </c>
      <c r="AB121">
        <v>0.26775153820000003</v>
      </c>
      <c r="AC121">
        <v>0.31355729700000001</v>
      </c>
      <c r="AD121">
        <v>0.359144358</v>
      </c>
      <c r="AE121">
        <v>0.40337350399999999</v>
      </c>
      <c r="AF121">
        <v>0.43438600080000001</v>
      </c>
      <c r="AG121">
        <v>0.56862055499999997</v>
      </c>
      <c r="AH121">
        <v>1.5354529750000001</v>
      </c>
      <c r="AI121">
        <v>2.1255837641999999</v>
      </c>
      <c r="AJ121">
        <v>2.4249140549999999</v>
      </c>
      <c r="AK121">
        <v>2.7412616719999998</v>
      </c>
      <c r="AL121">
        <v>2.9801876140000001</v>
      </c>
      <c r="AM121">
        <v>3.1526298694000001</v>
      </c>
      <c r="AN121">
        <v>3.569260178</v>
      </c>
      <c r="AO121">
        <v>6.0009830539999998</v>
      </c>
      <c r="AP121">
        <v>11.493863230000001</v>
      </c>
      <c r="AQ121">
        <v>14.15571344</v>
      </c>
      <c r="AR121">
        <v>17.850330419999999</v>
      </c>
      <c r="AS121">
        <v>22.23368279</v>
      </c>
      <c r="AT121">
        <v>27.996865956000001</v>
      </c>
      <c r="AU121">
        <v>53.992836609999998</v>
      </c>
      <c r="AV121">
        <v>-8.9963089999999996E-2</v>
      </c>
      <c r="AW121">
        <v>4.5655129400000001E-2</v>
      </c>
      <c r="AX121">
        <v>9.5176891E-2</v>
      </c>
      <c r="AY121">
        <v>0.15717255199999999</v>
      </c>
      <c r="AZ121">
        <v>0.21849294</v>
      </c>
      <c r="BA121">
        <v>0.27298070479999997</v>
      </c>
      <c r="BB121">
        <v>0.41139794299999999</v>
      </c>
      <c r="BC121">
        <v>4.2596400000000001</v>
      </c>
      <c r="BD121">
        <v>5.8489420000000001</v>
      </c>
      <c r="BE121">
        <v>6.6197900000000001</v>
      </c>
      <c r="BF121">
        <v>7.4948499999999996</v>
      </c>
      <c r="BG121">
        <v>8.1191899999999997</v>
      </c>
      <c r="BH121">
        <v>8.5228800000000007</v>
      </c>
      <c r="BI121">
        <v>9.6989699999999992</v>
      </c>
      <c r="BJ121">
        <v>7.3310000000000004</v>
      </c>
      <c r="BK121">
        <v>19.16</v>
      </c>
      <c r="BL121">
        <v>0.09</v>
      </c>
    </row>
    <row r="122" spans="1:64">
      <c r="A122" t="s">
        <v>858</v>
      </c>
      <c r="B122" t="s">
        <v>31</v>
      </c>
      <c r="C122" t="s">
        <v>859</v>
      </c>
      <c r="D122" t="s">
        <v>29</v>
      </c>
      <c r="E122">
        <v>117</v>
      </c>
      <c r="F122">
        <v>-1.5860000000000001</v>
      </c>
      <c r="G122">
        <v>1.0964</v>
      </c>
      <c r="H122">
        <v>3.1595</v>
      </c>
      <c r="I122">
        <v>4.26</v>
      </c>
      <c r="J122">
        <v>5.5765000000000002</v>
      </c>
      <c r="K122">
        <v>6.0598000000000001</v>
      </c>
      <c r="L122">
        <v>7.8419999999999996</v>
      </c>
      <c r="M122">
        <v>-1.4386000000000001</v>
      </c>
      <c r="N122">
        <v>0.60184000000000004</v>
      </c>
      <c r="O122">
        <v>1.31985</v>
      </c>
      <c r="P122">
        <v>2.3835999999999999</v>
      </c>
      <c r="Q122">
        <v>3.5473499999999998</v>
      </c>
      <c r="R122">
        <v>4.6451599999999997</v>
      </c>
      <c r="S122">
        <v>7.0218999999999996</v>
      </c>
      <c r="T122">
        <v>13</v>
      </c>
      <c r="U122">
        <v>16</v>
      </c>
      <c r="V122">
        <v>20</v>
      </c>
      <c r="W122">
        <v>23</v>
      </c>
      <c r="X122">
        <v>26</v>
      </c>
      <c r="Y122">
        <v>28.2</v>
      </c>
      <c r="Z122">
        <v>35</v>
      </c>
      <c r="AA122">
        <v>0.21405271400000001</v>
      </c>
      <c r="AB122">
        <v>0.31662311980000002</v>
      </c>
      <c r="AC122">
        <v>0.35170091999999997</v>
      </c>
      <c r="AD122">
        <v>0.39582040000000002</v>
      </c>
      <c r="AE122">
        <v>0.44310742549999999</v>
      </c>
      <c r="AF122">
        <v>0.48898313999999998</v>
      </c>
      <c r="AG122">
        <v>0.65058138499999996</v>
      </c>
      <c r="AH122">
        <v>1.7740514650000001</v>
      </c>
      <c r="AI122">
        <v>1.9307886904</v>
      </c>
      <c r="AJ122">
        <v>2.306995954</v>
      </c>
      <c r="AK122">
        <v>2.5729035210000002</v>
      </c>
      <c r="AL122">
        <v>2.8736543509999999</v>
      </c>
      <c r="AM122">
        <v>3.1093617417999999</v>
      </c>
      <c r="AN122">
        <v>3.296171325</v>
      </c>
      <c r="AO122">
        <v>-4.2669344579999997</v>
      </c>
      <c r="AP122">
        <v>3.1476586722</v>
      </c>
      <c r="AQ122">
        <v>7.021944918</v>
      </c>
      <c r="AR122">
        <v>10.86130777</v>
      </c>
      <c r="AS122">
        <v>14.099611339999999</v>
      </c>
      <c r="AT122">
        <v>17.19337913</v>
      </c>
      <c r="AU122">
        <v>26.81741383</v>
      </c>
      <c r="AV122">
        <v>4.5303932999999998E-2</v>
      </c>
      <c r="AW122">
        <v>0.1445723116</v>
      </c>
      <c r="AX122">
        <v>0.18207862999999999</v>
      </c>
      <c r="AY122">
        <v>0.25328072699999998</v>
      </c>
      <c r="AZ122">
        <v>0.32602611050000002</v>
      </c>
      <c r="BA122">
        <v>0.481881263</v>
      </c>
      <c r="BB122">
        <v>0.597054368</v>
      </c>
      <c r="BC122">
        <v>4.0757000000000003</v>
      </c>
      <c r="BD122">
        <v>4.7495799999999999</v>
      </c>
      <c r="BE122">
        <v>5.5975999999999999</v>
      </c>
      <c r="BF122">
        <v>6.6596000000000002</v>
      </c>
      <c r="BG122">
        <v>7.58535</v>
      </c>
      <c r="BH122">
        <v>8.1548999999999996</v>
      </c>
      <c r="BI122">
        <v>8.5228999999999999</v>
      </c>
      <c r="BJ122">
        <v>6.5265000000000004</v>
      </c>
      <c r="BK122">
        <v>64.959999999999994</v>
      </c>
      <c r="BL122">
        <v>4.2699999999999996</v>
      </c>
    </row>
    <row r="123" spans="1:64">
      <c r="A123" t="s">
        <v>1139</v>
      </c>
      <c r="B123" t="s">
        <v>31</v>
      </c>
      <c r="C123" t="s">
        <v>1138</v>
      </c>
      <c r="D123" t="s">
        <v>103</v>
      </c>
      <c r="E123">
        <v>387</v>
      </c>
      <c r="F123">
        <v>-4.6559999999999997</v>
      </c>
      <c r="G123">
        <v>0.77359999999999995</v>
      </c>
      <c r="H123">
        <v>2.133</v>
      </c>
      <c r="I123">
        <v>3.4820000000000002</v>
      </c>
      <c r="J123">
        <v>4.5890000000000004</v>
      </c>
      <c r="K123">
        <v>5.5164</v>
      </c>
      <c r="L123">
        <v>8.4969999999999999</v>
      </c>
      <c r="M123">
        <v>-2.4645000000000001</v>
      </c>
      <c r="N123">
        <v>-0.10328</v>
      </c>
      <c r="O123">
        <v>1.3140000000000001</v>
      </c>
      <c r="P123">
        <v>2.7128999999999999</v>
      </c>
      <c r="Q123">
        <v>3.9216000000000002</v>
      </c>
      <c r="R123">
        <v>5.4298000000000002</v>
      </c>
      <c r="S123">
        <v>11.654</v>
      </c>
      <c r="T123">
        <v>4</v>
      </c>
      <c r="U123">
        <v>19</v>
      </c>
      <c r="V123">
        <v>25</v>
      </c>
      <c r="W123">
        <v>30</v>
      </c>
      <c r="X123">
        <v>37</v>
      </c>
      <c r="Y123">
        <v>42</v>
      </c>
      <c r="Z123">
        <v>58</v>
      </c>
      <c r="AA123">
        <v>9.4482758999999999E-2</v>
      </c>
      <c r="AB123">
        <v>0.182926581</v>
      </c>
      <c r="AC123">
        <v>0.22353833300000001</v>
      </c>
      <c r="AD123">
        <v>0.27022760699999998</v>
      </c>
      <c r="AE123">
        <v>0.33234170400000002</v>
      </c>
      <c r="AF123">
        <v>0.43450481600000002</v>
      </c>
      <c r="AG123">
        <v>2.1309665</v>
      </c>
      <c r="AH123">
        <v>1.1831276209999999</v>
      </c>
      <c r="AI123">
        <v>1.6574644218000001</v>
      </c>
      <c r="AJ123">
        <v>1.874779019</v>
      </c>
      <c r="AK123">
        <v>2.162792595</v>
      </c>
      <c r="AL123">
        <v>2.4671382249999998</v>
      </c>
      <c r="AM123">
        <v>2.8009283296</v>
      </c>
      <c r="AN123">
        <v>4.5106851030000001</v>
      </c>
      <c r="AO123">
        <v>-16.303956660000001</v>
      </c>
      <c r="AP123">
        <v>1.6330594584</v>
      </c>
      <c r="AQ123">
        <v>6.9987140019999998</v>
      </c>
      <c r="AR123">
        <v>12.699749860000001</v>
      </c>
      <c r="AS123">
        <v>18.476066150000001</v>
      </c>
      <c r="AT123">
        <v>25.949000770000001</v>
      </c>
      <c r="AU123">
        <v>43.635341459999999</v>
      </c>
      <c r="AV123">
        <v>-2.6334889E-2</v>
      </c>
      <c r="AW123">
        <v>0.105657652</v>
      </c>
      <c r="AX123">
        <v>0.16755508099999999</v>
      </c>
      <c r="AY123">
        <v>0.225773381</v>
      </c>
      <c r="AZ123">
        <v>0.30128203999999997</v>
      </c>
      <c r="BA123">
        <v>0.50908394440000004</v>
      </c>
      <c r="BB123">
        <v>2.6926964999999998</v>
      </c>
      <c r="BC123">
        <v>4</v>
      </c>
      <c r="BD123">
        <v>4.54976</v>
      </c>
      <c r="BE123">
        <v>5.2</v>
      </c>
      <c r="BF123">
        <v>5.9585999999999997</v>
      </c>
      <c r="BG123">
        <v>6.8860999999999999</v>
      </c>
      <c r="BH123">
        <v>7.5718800000000002</v>
      </c>
      <c r="BI123">
        <v>9</v>
      </c>
      <c r="BJ123">
        <v>6.0461999999999998</v>
      </c>
      <c r="BK123">
        <v>67.180000000000007</v>
      </c>
      <c r="BL123">
        <v>5.68</v>
      </c>
    </row>
    <row r="124" spans="1:64">
      <c r="A124" t="s">
        <v>1137</v>
      </c>
      <c r="B124" t="s">
        <v>77</v>
      </c>
      <c r="C124" t="s">
        <v>1138</v>
      </c>
      <c r="D124" t="s">
        <v>103</v>
      </c>
      <c r="E124">
        <v>236</v>
      </c>
      <c r="F124">
        <v>-3.95</v>
      </c>
      <c r="G124">
        <v>1.8109999999999999</v>
      </c>
      <c r="H124">
        <v>3.0605000000000002</v>
      </c>
      <c r="I124">
        <v>3.9725000000000001</v>
      </c>
      <c r="J124">
        <v>5.109</v>
      </c>
      <c r="K124">
        <v>6.1097999999999999</v>
      </c>
      <c r="L124">
        <v>7.9539999999999997</v>
      </c>
      <c r="M124">
        <v>-2.9391600000000002</v>
      </c>
      <c r="N124">
        <v>-0.31146699999999999</v>
      </c>
      <c r="O124">
        <v>0.72567749999999998</v>
      </c>
      <c r="P124">
        <v>2.522815</v>
      </c>
      <c r="Q124">
        <v>4.1571949999999998</v>
      </c>
      <c r="R124">
        <v>5.1976240000000002</v>
      </c>
      <c r="S124">
        <v>11.20964</v>
      </c>
      <c r="T124">
        <v>4</v>
      </c>
      <c r="U124">
        <v>28</v>
      </c>
      <c r="V124">
        <v>29</v>
      </c>
      <c r="W124">
        <v>36</v>
      </c>
      <c r="X124">
        <v>42</v>
      </c>
      <c r="Y124">
        <v>49</v>
      </c>
      <c r="Z124">
        <v>67</v>
      </c>
      <c r="AA124">
        <v>0.10421343</v>
      </c>
      <c r="AB124">
        <v>0.15118611230000001</v>
      </c>
      <c r="AC124">
        <v>0.1893695215</v>
      </c>
      <c r="AD124">
        <v>0.24310380149999999</v>
      </c>
      <c r="AE124">
        <v>0.31122627749999998</v>
      </c>
      <c r="AF124">
        <v>0.35908964360000001</v>
      </c>
      <c r="AG124">
        <v>1.8415368750000001</v>
      </c>
      <c r="AH124">
        <v>1.3518671209999999</v>
      </c>
      <c r="AI124">
        <v>1.5632273742</v>
      </c>
      <c r="AJ124">
        <v>1.7227185163000001</v>
      </c>
      <c r="AK124">
        <v>2.0795749469999998</v>
      </c>
      <c r="AL124">
        <v>2.6762838783</v>
      </c>
      <c r="AM124">
        <v>3.0333695500000002</v>
      </c>
      <c r="AN124">
        <v>4.3405121339999999</v>
      </c>
      <c r="AO124">
        <v>-9.9289072150000006</v>
      </c>
      <c r="AP124">
        <v>6.0220903935000001</v>
      </c>
      <c r="AQ124">
        <v>10.056046764</v>
      </c>
      <c r="AR124">
        <v>15.04253394</v>
      </c>
      <c r="AS124">
        <v>25.272914955000001</v>
      </c>
      <c r="AT124">
        <v>33.200079651000003</v>
      </c>
      <c r="AU124">
        <v>58.849171749999996</v>
      </c>
      <c r="AV124">
        <v>2.3464148000000001E-2</v>
      </c>
      <c r="AW124">
        <v>0.1004540121</v>
      </c>
      <c r="AX124">
        <v>0.13709696599999999</v>
      </c>
      <c r="AY124">
        <v>0.2089400045</v>
      </c>
      <c r="AZ124">
        <v>0.2794324775</v>
      </c>
      <c r="BA124">
        <v>0.3333613761</v>
      </c>
      <c r="BB124">
        <v>2.4032668749999999</v>
      </c>
      <c r="BC124">
        <v>4.0540399999999996</v>
      </c>
      <c r="BD124">
        <v>4.6496029999999999</v>
      </c>
      <c r="BE124">
        <v>5.1630549999999999</v>
      </c>
      <c r="BF124">
        <v>5.9013600000000004</v>
      </c>
      <c r="BG124">
        <v>7.6837949999999999</v>
      </c>
      <c r="BH124">
        <v>8.9208200000000009</v>
      </c>
      <c r="BI124">
        <v>10.522880000000001</v>
      </c>
      <c r="BJ124">
        <v>6.4638</v>
      </c>
      <c r="BK124">
        <v>51.69</v>
      </c>
      <c r="BL124">
        <v>1.69</v>
      </c>
    </row>
    <row r="125" spans="1:64">
      <c r="A125" t="s">
        <v>1142</v>
      </c>
      <c r="B125" t="s">
        <v>31</v>
      </c>
      <c r="C125" t="s">
        <v>1141</v>
      </c>
      <c r="D125" t="s">
        <v>103</v>
      </c>
      <c r="E125">
        <v>300</v>
      </c>
      <c r="F125">
        <v>-4.0430000000000001</v>
      </c>
      <c r="G125">
        <v>2.4580000000000002</v>
      </c>
      <c r="H125">
        <v>3.4554999999999998</v>
      </c>
      <c r="I125">
        <v>5.0910000000000002</v>
      </c>
      <c r="J125">
        <v>7.2115</v>
      </c>
      <c r="K125">
        <v>8.3938000000000006</v>
      </c>
      <c r="L125">
        <v>10.311999999999999</v>
      </c>
      <c r="M125">
        <v>-4.4363000000000001</v>
      </c>
      <c r="N125">
        <v>-3.1079400000000001</v>
      </c>
      <c r="O125">
        <v>-1.3985000000000001</v>
      </c>
      <c r="P125">
        <v>0.48830000000000001</v>
      </c>
      <c r="Q125">
        <v>2.282575</v>
      </c>
      <c r="R125">
        <v>3.7699099999999999</v>
      </c>
      <c r="S125">
        <v>11.7288</v>
      </c>
      <c r="T125">
        <v>21</v>
      </c>
      <c r="U125">
        <v>29</v>
      </c>
      <c r="V125">
        <v>32</v>
      </c>
      <c r="W125">
        <v>38</v>
      </c>
      <c r="X125">
        <v>43</v>
      </c>
      <c r="Y125">
        <v>47</v>
      </c>
      <c r="Z125">
        <v>63</v>
      </c>
      <c r="AA125">
        <v>0.110279926</v>
      </c>
      <c r="AB125">
        <v>0.15921837899999999</v>
      </c>
      <c r="AC125">
        <v>0.1816046838</v>
      </c>
      <c r="AD125">
        <v>0.20871106449999999</v>
      </c>
      <c r="AE125">
        <v>0.2479014095</v>
      </c>
      <c r="AF125">
        <v>0.26906553049999998</v>
      </c>
      <c r="AG125">
        <v>0.47193963</v>
      </c>
      <c r="AH125">
        <v>1.2882760230000001</v>
      </c>
      <c r="AI125">
        <v>1.5351560415000001</v>
      </c>
      <c r="AJ125">
        <v>1.7100085258</v>
      </c>
      <c r="AK125">
        <v>1.9082911425</v>
      </c>
      <c r="AL125">
        <v>2.1193218922999999</v>
      </c>
      <c r="AM125">
        <v>2.3696391945999999</v>
      </c>
      <c r="AN125">
        <v>3.4603538810000001</v>
      </c>
      <c r="AO125">
        <v>-22.066399520000001</v>
      </c>
      <c r="AP125">
        <v>10.379582779</v>
      </c>
      <c r="AQ125">
        <v>14.848066003</v>
      </c>
      <c r="AR125">
        <v>24.909635704999999</v>
      </c>
      <c r="AS125">
        <v>35.65913527</v>
      </c>
      <c r="AT125">
        <v>47.745391230999999</v>
      </c>
      <c r="AU125">
        <v>69.396129310000006</v>
      </c>
      <c r="AV125">
        <v>-3.8416766999999998E-2</v>
      </c>
      <c r="AW125">
        <v>2.8367760000000002E-4</v>
      </c>
      <c r="AX125">
        <v>5.6361242300000003E-2</v>
      </c>
      <c r="AY125">
        <v>0.1279999795</v>
      </c>
      <c r="AZ125">
        <v>0.19848256280000001</v>
      </c>
      <c r="BA125">
        <v>0.25458676460000002</v>
      </c>
      <c r="BB125">
        <v>0.44651618599999998</v>
      </c>
      <c r="BC125">
        <v>4.0044000000000004</v>
      </c>
      <c r="BD125">
        <v>4.5138100000000003</v>
      </c>
      <c r="BE125">
        <v>4.9747500000000002</v>
      </c>
      <c r="BF125">
        <v>5.6126500000000004</v>
      </c>
      <c r="BG125">
        <v>6.4001250000000001</v>
      </c>
      <c r="BH125">
        <v>7.2733100000000004</v>
      </c>
      <c r="BI125">
        <v>9.3010000000000002</v>
      </c>
      <c r="BJ125">
        <v>5.7534000000000001</v>
      </c>
      <c r="BK125">
        <v>30.67</v>
      </c>
      <c r="BL125">
        <v>0</v>
      </c>
    </row>
    <row r="126" spans="1:64">
      <c r="A126" t="s">
        <v>1140</v>
      </c>
      <c r="B126" t="s">
        <v>77</v>
      </c>
      <c r="C126" t="s">
        <v>1141</v>
      </c>
      <c r="D126" t="s">
        <v>103</v>
      </c>
      <c r="E126">
        <v>137</v>
      </c>
      <c r="F126">
        <v>0.98199999999999998</v>
      </c>
      <c r="G126">
        <v>3.145</v>
      </c>
      <c r="H126">
        <v>3.8984999999999999</v>
      </c>
      <c r="I126">
        <v>4.577</v>
      </c>
      <c r="J126">
        <v>5.2320000000000002</v>
      </c>
      <c r="K126">
        <v>6.4558</v>
      </c>
      <c r="L126">
        <v>10.675000000000001</v>
      </c>
      <c r="M126">
        <v>-4.9398200000000001</v>
      </c>
      <c r="N126">
        <v>0.53188999999999997</v>
      </c>
      <c r="O126">
        <v>1.2407950000000001</v>
      </c>
      <c r="P126">
        <v>2.1329500000000001</v>
      </c>
      <c r="Q126">
        <v>3.2783549999999999</v>
      </c>
      <c r="R126">
        <v>4.7268660000000002</v>
      </c>
      <c r="S126">
        <v>8.6030300000000004</v>
      </c>
      <c r="T126">
        <v>34</v>
      </c>
      <c r="U126">
        <v>39</v>
      </c>
      <c r="V126">
        <v>42</v>
      </c>
      <c r="W126">
        <v>46</v>
      </c>
      <c r="X126">
        <v>54</v>
      </c>
      <c r="Y126">
        <v>60</v>
      </c>
      <c r="Z126">
        <v>66</v>
      </c>
      <c r="AA126">
        <v>0.12222904499999999</v>
      </c>
      <c r="AB126">
        <v>0.1429754868</v>
      </c>
      <c r="AC126">
        <v>0.166979453</v>
      </c>
      <c r="AD126">
        <v>0.206126912</v>
      </c>
      <c r="AE126">
        <v>0.232511047</v>
      </c>
      <c r="AF126">
        <v>0.26087184940000002</v>
      </c>
      <c r="AG126">
        <v>0.31395833299999998</v>
      </c>
      <c r="AH126">
        <v>1.490251427</v>
      </c>
      <c r="AI126">
        <v>1.741052067</v>
      </c>
      <c r="AJ126">
        <v>1.8537507040000001</v>
      </c>
      <c r="AK126">
        <v>2.1148463300000002</v>
      </c>
      <c r="AL126">
        <v>2.4782274950000001</v>
      </c>
      <c r="AM126">
        <v>2.7413362438000002</v>
      </c>
      <c r="AN126">
        <v>3.4436603799999999</v>
      </c>
      <c r="AO126">
        <v>4.0382314240000001</v>
      </c>
      <c r="AP126">
        <v>13.73259036</v>
      </c>
      <c r="AQ126">
        <v>18.379319025000001</v>
      </c>
      <c r="AR126">
        <v>23.713341880000002</v>
      </c>
      <c r="AS126">
        <v>28.661486759999999</v>
      </c>
      <c r="AT126">
        <v>34.687936123999997</v>
      </c>
      <c r="AU126">
        <v>81.517624240000004</v>
      </c>
      <c r="AV126">
        <v>-1.792557E-3</v>
      </c>
      <c r="AW126">
        <v>0.126660413</v>
      </c>
      <c r="AX126">
        <v>0.1464885755</v>
      </c>
      <c r="AY126">
        <v>0.170731783</v>
      </c>
      <c r="AZ126">
        <v>0.205771383</v>
      </c>
      <c r="BA126">
        <v>0.248916464</v>
      </c>
      <c r="BB126">
        <v>0.33716416700000001</v>
      </c>
      <c r="BC126">
        <v>4.2924300000000004</v>
      </c>
      <c r="BD126">
        <v>5.6661820000000001</v>
      </c>
      <c r="BE126">
        <v>5.9767150000000004</v>
      </c>
      <c r="BF126">
        <v>6.6777800000000003</v>
      </c>
      <c r="BG126">
        <v>7.7843200000000001</v>
      </c>
      <c r="BH126">
        <v>8.7361760000000004</v>
      </c>
      <c r="BI126">
        <v>11</v>
      </c>
      <c r="BJ126">
        <v>6.9584999999999999</v>
      </c>
      <c r="BK126">
        <v>2.92</v>
      </c>
      <c r="BL126">
        <v>0</v>
      </c>
    </row>
    <row r="127" spans="1:64">
      <c r="A127" t="s">
        <v>1143</v>
      </c>
      <c r="B127" t="s">
        <v>31</v>
      </c>
      <c r="C127" t="s">
        <v>1144</v>
      </c>
      <c r="D127" t="s">
        <v>103</v>
      </c>
      <c r="E127">
        <v>117</v>
      </c>
      <c r="F127">
        <v>0.35099999999999998</v>
      </c>
      <c r="G127">
        <v>1.77</v>
      </c>
      <c r="H127">
        <v>2.5910000000000002</v>
      </c>
      <c r="I127">
        <v>3.7530000000000001</v>
      </c>
      <c r="J127">
        <v>5.1029999999999998</v>
      </c>
      <c r="K127">
        <v>6.915</v>
      </c>
      <c r="L127">
        <v>9.3190000000000008</v>
      </c>
      <c r="M127">
        <v>-2.2791999999999999</v>
      </c>
      <c r="N127">
        <v>-1.0893200000000001</v>
      </c>
      <c r="O127">
        <v>0.44435000000000002</v>
      </c>
      <c r="P127">
        <v>1.2915000000000001</v>
      </c>
      <c r="Q127">
        <v>3.3083499999999999</v>
      </c>
      <c r="R127">
        <v>3.9405999999999999</v>
      </c>
      <c r="S127">
        <v>6.2949000000000002</v>
      </c>
      <c r="T127">
        <v>10</v>
      </c>
      <c r="U127">
        <v>22</v>
      </c>
      <c r="V127">
        <v>23.5</v>
      </c>
      <c r="W127">
        <v>25</v>
      </c>
      <c r="X127">
        <v>35</v>
      </c>
      <c r="Y127">
        <v>44</v>
      </c>
      <c r="Z127">
        <v>53</v>
      </c>
      <c r="AA127">
        <v>0.14903688400000001</v>
      </c>
      <c r="AB127">
        <v>0.2020743052</v>
      </c>
      <c r="AC127">
        <v>0.23183619499999999</v>
      </c>
      <c r="AD127">
        <v>0.26270320800000002</v>
      </c>
      <c r="AE127">
        <v>0.30302246449999998</v>
      </c>
      <c r="AF127">
        <v>0.34253265220000001</v>
      </c>
      <c r="AG127">
        <v>0.83991959999999999</v>
      </c>
      <c r="AH127">
        <v>1.4045446159999999</v>
      </c>
      <c r="AI127">
        <v>1.6384534228000001</v>
      </c>
      <c r="AJ127">
        <v>1.768837652</v>
      </c>
      <c r="AK127">
        <v>1.9875733229999999</v>
      </c>
      <c r="AL127">
        <v>2.2470511769999999</v>
      </c>
      <c r="AM127">
        <v>2.436272888</v>
      </c>
      <c r="AN127">
        <v>3.8302741020000002</v>
      </c>
      <c r="AO127">
        <v>0.75721533299999999</v>
      </c>
      <c r="AP127">
        <v>5.8470237247999997</v>
      </c>
      <c r="AQ127">
        <v>8.0673171929999992</v>
      </c>
      <c r="AR127">
        <v>13.940791989999999</v>
      </c>
      <c r="AS127">
        <v>21.44522065</v>
      </c>
      <c r="AT127">
        <v>31.751994066000002</v>
      </c>
      <c r="AU127">
        <v>43.660333180000002</v>
      </c>
      <c r="AV127">
        <v>-1.9104333000000001E-2</v>
      </c>
      <c r="AW127">
        <v>6.8278703199999999E-2</v>
      </c>
      <c r="AX127">
        <v>0.12979429249999999</v>
      </c>
      <c r="AY127">
        <v>0.17292399999999999</v>
      </c>
      <c r="AZ127">
        <v>0.28154083549999998</v>
      </c>
      <c r="BA127">
        <v>0.32548958280000001</v>
      </c>
      <c r="BB127">
        <v>0.86378759999999999</v>
      </c>
      <c r="BC127">
        <v>4</v>
      </c>
      <c r="BD127">
        <v>4.2595999999999998</v>
      </c>
      <c r="BE127">
        <v>4.6197999999999997</v>
      </c>
      <c r="BF127">
        <v>5.3872</v>
      </c>
      <c r="BG127">
        <v>6.2529000000000003</v>
      </c>
      <c r="BH127">
        <v>7.1585599999999996</v>
      </c>
      <c r="BI127">
        <v>9.4088999999999992</v>
      </c>
      <c r="BJ127">
        <v>5.5808999999999997</v>
      </c>
      <c r="BK127">
        <v>68.38</v>
      </c>
      <c r="BL127">
        <v>2.56</v>
      </c>
    </row>
    <row r="128" spans="1:64">
      <c r="A128" t="s">
        <v>1147</v>
      </c>
      <c r="B128" t="s">
        <v>31</v>
      </c>
      <c r="C128" t="s">
        <v>1146</v>
      </c>
      <c r="D128" t="s">
        <v>103</v>
      </c>
      <c r="E128">
        <v>785</v>
      </c>
      <c r="F128">
        <v>-3.95</v>
      </c>
      <c r="G128">
        <v>1.6066</v>
      </c>
      <c r="H128">
        <v>2.8660000000000001</v>
      </c>
      <c r="I128">
        <v>3.9689999999999999</v>
      </c>
      <c r="J128">
        <v>5.2809999999999997</v>
      </c>
      <c r="K128">
        <v>6.4980000000000002</v>
      </c>
      <c r="L128">
        <v>9.7279999999999998</v>
      </c>
      <c r="M128">
        <v>-2.8108</v>
      </c>
      <c r="N128">
        <v>0.39047999999999999</v>
      </c>
      <c r="O128">
        <v>1.6177999999999999</v>
      </c>
      <c r="P128">
        <v>3.0047000000000001</v>
      </c>
      <c r="Q128">
        <v>4.5717999999999996</v>
      </c>
      <c r="R128">
        <v>5.77346</v>
      </c>
      <c r="S128">
        <v>12.472899999999999</v>
      </c>
      <c r="T128">
        <v>6</v>
      </c>
      <c r="U128">
        <v>19</v>
      </c>
      <c r="V128">
        <v>23</v>
      </c>
      <c r="W128">
        <v>29</v>
      </c>
      <c r="X128">
        <v>34</v>
      </c>
      <c r="Y128">
        <v>39</v>
      </c>
      <c r="Z128">
        <v>52</v>
      </c>
      <c r="AA128">
        <v>0.169971333</v>
      </c>
      <c r="AB128">
        <v>0.25184877919999998</v>
      </c>
      <c r="AC128">
        <v>0.29116881750000001</v>
      </c>
      <c r="AD128">
        <v>0.33663121600000001</v>
      </c>
      <c r="AE128">
        <v>0.41709677150000002</v>
      </c>
      <c r="AF128">
        <v>0.49381569400000003</v>
      </c>
      <c r="AG128">
        <v>1.4682518330000001</v>
      </c>
      <c r="AH128">
        <v>1.447038168</v>
      </c>
      <c r="AI128">
        <v>2.0295637294</v>
      </c>
      <c r="AJ128">
        <v>2.3597367005000001</v>
      </c>
      <c r="AK128">
        <v>2.636176485</v>
      </c>
      <c r="AL128">
        <v>2.8968273899999999</v>
      </c>
      <c r="AM128">
        <v>3.1490027116000001</v>
      </c>
      <c r="AN128">
        <v>4.3355823879999997</v>
      </c>
      <c r="AO128">
        <v>-8.4572495239999999</v>
      </c>
      <c r="AP128">
        <v>3.6929667004</v>
      </c>
      <c r="AQ128">
        <v>7.1072294290000002</v>
      </c>
      <c r="AR128">
        <v>11.283698299999999</v>
      </c>
      <c r="AS128">
        <v>17.842001750000001</v>
      </c>
      <c r="AT128">
        <v>23.499560366000001</v>
      </c>
      <c r="AU128">
        <v>50.081351210000001</v>
      </c>
      <c r="AV128">
        <v>-3.1651940000000001E-3</v>
      </c>
      <c r="AW128">
        <v>0.12693456519999999</v>
      </c>
      <c r="AX128">
        <v>0.17939600450000001</v>
      </c>
      <c r="AY128">
        <v>0.26246981000000003</v>
      </c>
      <c r="AZ128">
        <v>0.354787668</v>
      </c>
      <c r="BA128">
        <v>0.4398372948</v>
      </c>
      <c r="BB128">
        <v>1.6233201669999999</v>
      </c>
      <c r="BC128">
        <v>4.1307999999999998</v>
      </c>
      <c r="BD128">
        <v>5.5</v>
      </c>
      <c r="BE128">
        <v>6.2616500000000004</v>
      </c>
      <c r="BF128">
        <v>7.1612</v>
      </c>
      <c r="BG128">
        <v>7.9585999999999997</v>
      </c>
      <c r="BH128">
        <v>8.5820000000000007</v>
      </c>
      <c r="BI128">
        <v>11.5229</v>
      </c>
      <c r="BJ128">
        <v>7.1307</v>
      </c>
      <c r="BK128">
        <v>65.73</v>
      </c>
      <c r="BL128">
        <v>9.68</v>
      </c>
    </row>
    <row r="129" spans="1:64">
      <c r="A129" t="s">
        <v>1145</v>
      </c>
      <c r="B129" t="s">
        <v>77</v>
      </c>
      <c r="C129" t="s">
        <v>1146</v>
      </c>
      <c r="D129" t="s">
        <v>103</v>
      </c>
      <c r="E129">
        <v>345</v>
      </c>
      <c r="F129">
        <v>-1.387</v>
      </c>
      <c r="G129">
        <v>1.4268000000000001</v>
      </c>
      <c r="H129">
        <v>2.6575000000000002</v>
      </c>
      <c r="I129">
        <v>3.85</v>
      </c>
      <c r="J129">
        <v>5.1769999999999996</v>
      </c>
      <c r="K129">
        <v>6.1959999999999997</v>
      </c>
      <c r="L129">
        <v>9.3040000000000003</v>
      </c>
      <c r="M129">
        <v>-3.9807199999999998</v>
      </c>
      <c r="N129">
        <v>0.33806199999999997</v>
      </c>
      <c r="O129">
        <v>1.455795</v>
      </c>
      <c r="P129">
        <v>2.9257499999999999</v>
      </c>
      <c r="Q129">
        <v>4.6788650000000001</v>
      </c>
      <c r="R129">
        <v>5.9123400000000004</v>
      </c>
      <c r="S129">
        <v>8.6880299999999995</v>
      </c>
      <c r="T129">
        <v>9</v>
      </c>
      <c r="U129">
        <v>20</v>
      </c>
      <c r="V129">
        <v>27</v>
      </c>
      <c r="W129">
        <v>34</v>
      </c>
      <c r="X129">
        <v>39</v>
      </c>
      <c r="Y129">
        <v>44</v>
      </c>
      <c r="Z129">
        <v>67</v>
      </c>
      <c r="AA129">
        <v>0.135168594</v>
      </c>
      <c r="AB129">
        <v>0.2033460342</v>
      </c>
      <c r="AC129">
        <v>0.22859042800000001</v>
      </c>
      <c r="AD129">
        <v>0.27921789699999999</v>
      </c>
      <c r="AE129">
        <v>0.34609945450000001</v>
      </c>
      <c r="AF129">
        <v>0.42797438939999999</v>
      </c>
      <c r="AG129">
        <v>1.1113790109999999</v>
      </c>
      <c r="AH129">
        <v>1.5307510070000001</v>
      </c>
      <c r="AI129">
        <v>1.7975763196000001</v>
      </c>
      <c r="AJ129">
        <v>2.0477164344999998</v>
      </c>
      <c r="AK129">
        <v>2.4248730159999998</v>
      </c>
      <c r="AL129">
        <v>2.7575401935000001</v>
      </c>
      <c r="AM129">
        <v>3.0107595165999999</v>
      </c>
      <c r="AN129">
        <v>4.8414927700000003</v>
      </c>
      <c r="AO129">
        <v>-1.2479990949999999</v>
      </c>
      <c r="AP129">
        <v>3.5204602314</v>
      </c>
      <c r="AQ129">
        <v>7.2019470290000003</v>
      </c>
      <c r="AR129">
        <v>13.82553377</v>
      </c>
      <c r="AS129">
        <v>21.786130579999998</v>
      </c>
      <c r="AT129">
        <v>27.141151785999998</v>
      </c>
      <c r="AU129">
        <v>58.23392965</v>
      </c>
      <c r="AV129">
        <v>-1.9756131999999999E-2</v>
      </c>
      <c r="AW129">
        <v>0.123253558</v>
      </c>
      <c r="AX129">
        <v>0.16602947949999999</v>
      </c>
      <c r="AY129">
        <v>0.230104277</v>
      </c>
      <c r="AZ129">
        <v>0.33692969900000003</v>
      </c>
      <c r="BA129">
        <v>0.43202765780000002</v>
      </c>
      <c r="BB129">
        <v>1.4335112329999999</v>
      </c>
      <c r="BC129">
        <v>4.0457599999999996</v>
      </c>
      <c r="BD129">
        <v>5.095898</v>
      </c>
      <c r="BE129">
        <v>5.8327749999999998</v>
      </c>
      <c r="BF129">
        <v>6.7447299999999997</v>
      </c>
      <c r="BG129">
        <v>7.9978400000000001</v>
      </c>
      <c r="BH129">
        <v>8.6837839999999993</v>
      </c>
      <c r="BI129">
        <v>11.522880000000001</v>
      </c>
      <c r="BJ129">
        <v>6.9321000000000002</v>
      </c>
      <c r="BK129">
        <v>53.62</v>
      </c>
      <c r="BL129">
        <v>7.54</v>
      </c>
    </row>
    <row r="130" spans="1:64">
      <c r="A130" t="s">
        <v>1150</v>
      </c>
      <c r="B130" t="s">
        <v>31</v>
      </c>
      <c r="C130" t="s">
        <v>1149</v>
      </c>
      <c r="D130" t="s">
        <v>103</v>
      </c>
      <c r="E130">
        <v>510</v>
      </c>
      <c r="F130">
        <v>-4.6559999999999997</v>
      </c>
      <c r="G130">
        <v>1.3905000000000001</v>
      </c>
      <c r="H130">
        <v>2.996</v>
      </c>
      <c r="I130">
        <v>3.98</v>
      </c>
      <c r="J130">
        <v>4.8949999999999996</v>
      </c>
      <c r="K130">
        <v>5.9406999999999996</v>
      </c>
      <c r="L130">
        <v>7.7880000000000003</v>
      </c>
      <c r="M130">
        <v>-1.9424999999999999</v>
      </c>
      <c r="N130">
        <v>5.1270000000000003E-2</v>
      </c>
      <c r="O130">
        <v>1.0466249999999999</v>
      </c>
      <c r="P130">
        <v>2.3370000000000002</v>
      </c>
      <c r="Q130">
        <v>4.1235499999999998</v>
      </c>
      <c r="R130">
        <v>5.5145600000000004</v>
      </c>
      <c r="S130">
        <v>12.877800000000001</v>
      </c>
      <c r="T130">
        <v>4</v>
      </c>
      <c r="U130">
        <v>21</v>
      </c>
      <c r="V130">
        <v>27</v>
      </c>
      <c r="W130">
        <v>32</v>
      </c>
      <c r="X130">
        <v>35</v>
      </c>
      <c r="Y130">
        <v>39</v>
      </c>
      <c r="Z130">
        <v>52</v>
      </c>
      <c r="AA130">
        <v>0.134228604</v>
      </c>
      <c r="AB130">
        <v>0.1894812646</v>
      </c>
      <c r="AC130">
        <v>0.23081964830000001</v>
      </c>
      <c r="AD130">
        <v>0.28665097150000002</v>
      </c>
      <c r="AE130">
        <v>0.3667456858</v>
      </c>
      <c r="AF130">
        <v>0.44620694500000002</v>
      </c>
      <c r="AG130">
        <v>1.453684167</v>
      </c>
      <c r="AH130">
        <v>1.375943473</v>
      </c>
      <c r="AI130">
        <v>1.6942899794999999</v>
      </c>
      <c r="AJ130">
        <v>1.9946397924999999</v>
      </c>
      <c r="AK130">
        <v>2.2865905930000001</v>
      </c>
      <c r="AL130">
        <v>2.6737080744999999</v>
      </c>
      <c r="AM130">
        <v>3.0233855954000002</v>
      </c>
      <c r="AN130">
        <v>3.8439491600000002</v>
      </c>
      <c r="AO130">
        <v>-11.98735851</v>
      </c>
      <c r="AP130">
        <v>3.6204912649000001</v>
      </c>
      <c r="AQ130">
        <v>9.3609502985000006</v>
      </c>
      <c r="AR130">
        <v>13.531612904999999</v>
      </c>
      <c r="AS130">
        <v>19.192840258</v>
      </c>
      <c r="AT130">
        <v>26.270210434999999</v>
      </c>
      <c r="AU130">
        <v>42.782254299999998</v>
      </c>
      <c r="AV130">
        <v>3.4965000000000003E-2</v>
      </c>
      <c r="AW130">
        <v>0.1132130418</v>
      </c>
      <c r="AX130">
        <v>0.15599712900000001</v>
      </c>
      <c r="AY130">
        <v>0.21471224899999999</v>
      </c>
      <c r="AZ130">
        <v>0.3012518998</v>
      </c>
      <c r="BA130">
        <v>0.39368106990000001</v>
      </c>
      <c r="BB130">
        <v>2.0076965000000002</v>
      </c>
      <c r="BC130">
        <v>4.0457999999999998</v>
      </c>
      <c r="BD130">
        <v>4.9585999999999997</v>
      </c>
      <c r="BE130">
        <v>5.5978250000000003</v>
      </c>
      <c r="BF130">
        <v>6.3228999999999997</v>
      </c>
      <c r="BG130">
        <v>7.0875250000000003</v>
      </c>
      <c r="BH130">
        <v>8.2218</v>
      </c>
      <c r="BI130">
        <v>10</v>
      </c>
      <c r="BJ130">
        <v>6.4522000000000004</v>
      </c>
      <c r="BK130">
        <v>63.73</v>
      </c>
      <c r="BL130">
        <v>5.88</v>
      </c>
    </row>
    <row r="131" spans="1:64">
      <c r="A131" t="s">
        <v>1148</v>
      </c>
      <c r="B131" t="s">
        <v>77</v>
      </c>
      <c r="C131" t="s">
        <v>1149</v>
      </c>
      <c r="D131" t="s">
        <v>103</v>
      </c>
      <c r="E131">
        <v>304</v>
      </c>
      <c r="F131">
        <v>-3.95</v>
      </c>
      <c r="G131">
        <v>1.6830000000000001</v>
      </c>
      <c r="H131">
        <v>3.3029999999999999</v>
      </c>
      <c r="I131">
        <v>4.6375000000000002</v>
      </c>
      <c r="J131">
        <v>5.9117499999999996</v>
      </c>
      <c r="K131">
        <v>6.9169999999999998</v>
      </c>
      <c r="L131">
        <v>9.52</v>
      </c>
      <c r="M131">
        <v>-4.2224300000000001</v>
      </c>
      <c r="N131">
        <v>-0.99881500000000001</v>
      </c>
      <c r="O131">
        <v>0.74846250000000003</v>
      </c>
      <c r="P131">
        <v>2.0455049999999999</v>
      </c>
      <c r="Q131">
        <v>3.7145424999999999</v>
      </c>
      <c r="R131">
        <v>4.7629099999999998</v>
      </c>
      <c r="S131">
        <v>11.11749</v>
      </c>
      <c r="T131">
        <v>4</v>
      </c>
      <c r="U131">
        <v>27.5</v>
      </c>
      <c r="V131">
        <v>32</v>
      </c>
      <c r="W131">
        <v>37</v>
      </c>
      <c r="X131">
        <v>43</v>
      </c>
      <c r="Y131">
        <v>53</v>
      </c>
      <c r="Z131">
        <v>70</v>
      </c>
      <c r="AA131">
        <v>0.10289372500000001</v>
      </c>
      <c r="AB131">
        <v>0.158595139</v>
      </c>
      <c r="AC131">
        <v>0.19628759700000001</v>
      </c>
      <c r="AD131">
        <v>0.24601991300000001</v>
      </c>
      <c r="AE131">
        <v>0.29240728580000003</v>
      </c>
      <c r="AF131">
        <v>0.35962345899999998</v>
      </c>
      <c r="AG131">
        <v>1.4791753000000001</v>
      </c>
      <c r="AH131">
        <v>1.2414299179999999</v>
      </c>
      <c r="AI131">
        <v>1.6433912639999999</v>
      </c>
      <c r="AJ131">
        <v>1.8931727933</v>
      </c>
      <c r="AK131">
        <v>2.2204536319999999</v>
      </c>
      <c r="AL131">
        <v>2.573031732</v>
      </c>
      <c r="AM131">
        <v>2.8691282149999999</v>
      </c>
      <c r="AN131">
        <v>4.5730641470000002</v>
      </c>
      <c r="AO131">
        <v>-10.05655982</v>
      </c>
      <c r="AP131">
        <v>6.2227663504999997</v>
      </c>
      <c r="AQ131">
        <v>12.722896218000001</v>
      </c>
      <c r="AR131">
        <v>18.972091944999999</v>
      </c>
      <c r="AS131">
        <v>26.300124783000001</v>
      </c>
      <c r="AT131">
        <v>35.469458840000001</v>
      </c>
      <c r="AU131">
        <v>65.79212493</v>
      </c>
      <c r="AV131">
        <v>-2.3456984E-2</v>
      </c>
      <c r="AW131">
        <v>8.1440886000000004E-2</v>
      </c>
      <c r="AX131">
        <v>0.1390163918</v>
      </c>
      <c r="AY131">
        <v>0.18621807600000001</v>
      </c>
      <c r="AZ131">
        <v>0.24501903329999999</v>
      </c>
      <c r="BA131">
        <v>0.32922955050000002</v>
      </c>
      <c r="BB131">
        <v>2.0409052999999999</v>
      </c>
      <c r="BC131">
        <v>4</v>
      </c>
      <c r="BD131">
        <v>4.91723</v>
      </c>
      <c r="BE131">
        <v>5.5101075000000002</v>
      </c>
      <c r="BF131">
        <v>6.5207199999999998</v>
      </c>
      <c r="BG131">
        <v>7.6336500000000003</v>
      </c>
      <c r="BH131">
        <v>8.4461200000000005</v>
      </c>
      <c r="BI131">
        <v>11.00436</v>
      </c>
      <c r="BJ131">
        <v>6.6040000000000001</v>
      </c>
      <c r="BK131">
        <v>36.51</v>
      </c>
      <c r="BL131">
        <v>3.62</v>
      </c>
    </row>
    <row r="132" spans="1:64">
      <c r="A132" t="s">
        <v>1153</v>
      </c>
      <c r="B132" t="s">
        <v>31</v>
      </c>
      <c r="C132" t="s">
        <v>1152</v>
      </c>
      <c r="D132" t="s">
        <v>103</v>
      </c>
      <c r="E132">
        <v>612</v>
      </c>
      <c r="F132">
        <v>0.27400000000000002</v>
      </c>
      <c r="G132">
        <v>2.1120000000000001</v>
      </c>
      <c r="H132">
        <v>3.0302500000000001</v>
      </c>
      <c r="I132">
        <v>4.0765000000000002</v>
      </c>
      <c r="J132">
        <v>5.0810000000000004</v>
      </c>
      <c r="K132">
        <v>6.0126999999999997</v>
      </c>
      <c r="L132">
        <v>8.1080000000000005</v>
      </c>
      <c r="M132">
        <v>-1.504</v>
      </c>
      <c r="N132">
        <v>0.61024</v>
      </c>
      <c r="O132">
        <v>1.7024250000000001</v>
      </c>
      <c r="P132">
        <v>2.8452000000000002</v>
      </c>
      <c r="Q132">
        <v>4.0847749999999996</v>
      </c>
      <c r="R132">
        <v>5.3305800000000003</v>
      </c>
      <c r="S132">
        <v>8.3280999999999992</v>
      </c>
      <c r="T132">
        <v>10</v>
      </c>
      <c r="U132">
        <v>24</v>
      </c>
      <c r="V132">
        <v>29</v>
      </c>
      <c r="W132">
        <v>35.5</v>
      </c>
      <c r="X132">
        <v>42</v>
      </c>
      <c r="Y132">
        <v>47</v>
      </c>
      <c r="Z132">
        <v>54</v>
      </c>
      <c r="AA132">
        <v>0.12683060400000001</v>
      </c>
      <c r="AB132">
        <v>0.1938670831</v>
      </c>
      <c r="AC132">
        <v>0.21569312630000001</v>
      </c>
      <c r="AD132">
        <v>0.26593177750000002</v>
      </c>
      <c r="AE132">
        <v>0.35397071879999997</v>
      </c>
      <c r="AF132">
        <v>0.41652974910000001</v>
      </c>
      <c r="AG132">
        <v>0.73181289999999999</v>
      </c>
      <c r="AH132">
        <v>1.3182634179999999</v>
      </c>
      <c r="AI132">
        <v>1.9282535237</v>
      </c>
      <c r="AJ132">
        <v>2.1216126565</v>
      </c>
      <c r="AK132">
        <v>2.4123095409999999</v>
      </c>
      <c r="AL132">
        <v>2.7575253172999998</v>
      </c>
      <c r="AM132">
        <v>3.0058597913999998</v>
      </c>
      <c r="AN132">
        <v>3.5469333729999999</v>
      </c>
      <c r="AO132">
        <v>0.60450355099999997</v>
      </c>
      <c r="AP132">
        <v>5.9241621171999999</v>
      </c>
      <c r="AQ132">
        <v>9.9326478768000008</v>
      </c>
      <c r="AR132">
        <v>14.278090685</v>
      </c>
      <c r="AS132">
        <v>20.740932555000001</v>
      </c>
      <c r="AT132">
        <v>26.357703455999999</v>
      </c>
      <c r="AU132">
        <v>37.681713369999997</v>
      </c>
      <c r="AV132">
        <v>5.6776842000000001E-2</v>
      </c>
      <c r="AW132">
        <v>0.1313681693</v>
      </c>
      <c r="AX132">
        <v>0.17532797650000001</v>
      </c>
      <c r="AY132">
        <v>0.22171758750000001</v>
      </c>
      <c r="AZ132">
        <v>0.28521436280000001</v>
      </c>
      <c r="BA132">
        <v>0.36010274799999997</v>
      </c>
      <c r="BB132">
        <v>0.71526590000000001</v>
      </c>
      <c r="BC132">
        <v>4.1024000000000003</v>
      </c>
      <c r="BD132">
        <v>5.6107199999999997</v>
      </c>
      <c r="BE132">
        <v>6.2615999999999996</v>
      </c>
      <c r="BF132">
        <v>6.9636500000000003</v>
      </c>
      <c r="BG132">
        <v>7.8860999999999999</v>
      </c>
      <c r="BH132">
        <v>8.3802199999999996</v>
      </c>
      <c r="BI132">
        <v>9.6989999999999998</v>
      </c>
      <c r="BJ132">
        <v>7.0160999999999998</v>
      </c>
      <c r="BK132">
        <v>46.08</v>
      </c>
      <c r="BL132">
        <v>3.76</v>
      </c>
    </row>
    <row r="133" spans="1:64">
      <c r="A133" t="s">
        <v>1151</v>
      </c>
      <c r="B133" t="s">
        <v>77</v>
      </c>
      <c r="C133" t="s">
        <v>1152</v>
      </c>
      <c r="D133" t="s">
        <v>103</v>
      </c>
      <c r="E133">
        <v>293</v>
      </c>
      <c r="F133">
        <v>-0.26100000000000001</v>
      </c>
      <c r="G133">
        <v>1.4418</v>
      </c>
      <c r="H133">
        <v>2.8050000000000002</v>
      </c>
      <c r="I133">
        <v>4.2960000000000003</v>
      </c>
      <c r="J133">
        <v>5.3970000000000002</v>
      </c>
      <c r="K133">
        <v>6.9101999999999997</v>
      </c>
      <c r="L133">
        <v>9.52</v>
      </c>
      <c r="M133">
        <v>-3.0643199999999999</v>
      </c>
      <c r="N133">
        <v>0.109282</v>
      </c>
      <c r="O133">
        <v>1.4001250000000001</v>
      </c>
      <c r="P133">
        <v>2.8945500000000002</v>
      </c>
      <c r="Q133">
        <v>4.3072150000000002</v>
      </c>
      <c r="R133">
        <v>5.0014120000000002</v>
      </c>
      <c r="S133">
        <v>6.9710299999999998</v>
      </c>
      <c r="T133">
        <v>15</v>
      </c>
      <c r="U133">
        <v>22.4</v>
      </c>
      <c r="V133">
        <v>29</v>
      </c>
      <c r="W133">
        <v>34</v>
      </c>
      <c r="X133">
        <v>38</v>
      </c>
      <c r="Y133">
        <v>40</v>
      </c>
      <c r="Z133">
        <v>52</v>
      </c>
      <c r="AA133">
        <v>0.14001497900000001</v>
      </c>
      <c r="AB133">
        <v>0.22159238219999999</v>
      </c>
      <c r="AC133">
        <v>0.26194051350000003</v>
      </c>
      <c r="AD133">
        <v>0.29695002399999998</v>
      </c>
      <c r="AE133">
        <v>0.32835093949999999</v>
      </c>
      <c r="AF133">
        <v>0.38861145520000001</v>
      </c>
      <c r="AG133">
        <v>0.59849271999999998</v>
      </c>
      <c r="AH133">
        <v>1.39871243</v>
      </c>
      <c r="AI133">
        <v>1.8569109576</v>
      </c>
      <c r="AJ133">
        <v>2.3135692484999999</v>
      </c>
      <c r="AK133">
        <v>2.5224241919999999</v>
      </c>
      <c r="AL133">
        <v>2.7331015189999999</v>
      </c>
      <c r="AM133">
        <v>2.9050815659999998</v>
      </c>
      <c r="AN133">
        <v>3.139574461</v>
      </c>
      <c r="AO133">
        <v>-0.58580000600000004</v>
      </c>
      <c r="AP133">
        <v>3.9920925559999998</v>
      </c>
      <c r="AQ133">
        <v>9.1896155989999997</v>
      </c>
      <c r="AR133">
        <v>15.161295559999999</v>
      </c>
      <c r="AS133">
        <v>20.376478755000001</v>
      </c>
      <c r="AT133">
        <v>26.788309944000002</v>
      </c>
      <c r="AU133">
        <v>46.38983958</v>
      </c>
      <c r="AV133">
        <v>1.10448E-2</v>
      </c>
      <c r="AW133">
        <v>0.1155187842</v>
      </c>
      <c r="AX133">
        <v>0.16615311150000001</v>
      </c>
      <c r="AY133">
        <v>0.22872067500000001</v>
      </c>
      <c r="AZ133">
        <v>0.297391397</v>
      </c>
      <c r="BA133">
        <v>0.39347585200000001</v>
      </c>
      <c r="BB133">
        <v>0.58851555499999997</v>
      </c>
      <c r="BC133">
        <v>4.2757199999999997</v>
      </c>
      <c r="BD133">
        <v>5.2252900000000002</v>
      </c>
      <c r="BE133">
        <v>6.2758050000000001</v>
      </c>
      <c r="BF133">
        <v>7.2006600000000001</v>
      </c>
      <c r="BG133">
        <v>7.92082</v>
      </c>
      <c r="BH133">
        <v>8.4685199999999998</v>
      </c>
      <c r="BI133">
        <v>9.2218499999999999</v>
      </c>
      <c r="BJ133">
        <v>7.0347999999999997</v>
      </c>
      <c r="BK133">
        <v>50.51</v>
      </c>
      <c r="BL133">
        <v>4.4400000000000004</v>
      </c>
    </row>
    <row r="134" spans="1:64">
      <c r="A134" t="s">
        <v>705</v>
      </c>
      <c r="B134" t="s">
        <v>31</v>
      </c>
      <c r="C134" t="s">
        <v>706</v>
      </c>
      <c r="D134" t="s">
        <v>676</v>
      </c>
      <c r="E134">
        <v>272</v>
      </c>
      <c r="F134">
        <v>-0.96499999999999997</v>
      </c>
      <c r="G134">
        <v>2.8980000000000001</v>
      </c>
      <c r="H134">
        <v>3.7552500000000002</v>
      </c>
      <c r="I134">
        <v>4.6849999999999996</v>
      </c>
      <c r="J134">
        <v>5.3979999999999997</v>
      </c>
      <c r="K134">
        <v>6.1501000000000001</v>
      </c>
      <c r="L134">
        <v>7.3209999999999997</v>
      </c>
      <c r="M134">
        <v>-1.9071</v>
      </c>
      <c r="N134">
        <v>0.28260999999999997</v>
      </c>
      <c r="O134">
        <v>0.87472499999999997</v>
      </c>
      <c r="P134">
        <v>1.6459999999999999</v>
      </c>
      <c r="Q134">
        <v>2.4940000000000002</v>
      </c>
      <c r="R134">
        <v>3.3601000000000001</v>
      </c>
      <c r="S134">
        <v>7.7346000000000004</v>
      </c>
      <c r="T134">
        <v>20</v>
      </c>
      <c r="U134">
        <v>25.3</v>
      </c>
      <c r="V134">
        <v>30</v>
      </c>
      <c r="W134">
        <v>32</v>
      </c>
      <c r="X134">
        <v>38</v>
      </c>
      <c r="Y134">
        <v>42</v>
      </c>
      <c r="Z134">
        <v>61</v>
      </c>
      <c r="AA134">
        <v>0.14211841</v>
      </c>
      <c r="AB134">
        <v>0.21080054200000001</v>
      </c>
      <c r="AC134">
        <v>0.23199749780000001</v>
      </c>
      <c r="AD134">
        <v>0.26403753149999998</v>
      </c>
      <c r="AE134">
        <v>0.29052598149999997</v>
      </c>
      <c r="AF134">
        <v>0.31439820499999999</v>
      </c>
      <c r="AG134">
        <v>0.43892931800000001</v>
      </c>
      <c r="AH134">
        <v>1.6037150099999999</v>
      </c>
      <c r="AI134">
        <v>1.8907893629999999</v>
      </c>
      <c r="AJ134">
        <v>2.0385372372999999</v>
      </c>
      <c r="AK134">
        <v>2.2069682259999999</v>
      </c>
      <c r="AL134">
        <v>2.3657124695</v>
      </c>
      <c r="AM134">
        <v>2.5089309165999998</v>
      </c>
      <c r="AN134">
        <v>2.8649207919999999</v>
      </c>
      <c r="AO134">
        <v>-3.5377134699999999</v>
      </c>
      <c r="AP134">
        <v>11.112980006000001</v>
      </c>
      <c r="AQ134">
        <v>13.514445114999999</v>
      </c>
      <c r="AR134">
        <v>17.794789245</v>
      </c>
      <c r="AS134">
        <v>21.909126655000001</v>
      </c>
      <c r="AT134">
        <v>26.392707396999999</v>
      </c>
      <c r="AU134">
        <v>45.996855770000003</v>
      </c>
      <c r="AV134">
        <v>3.842425E-2</v>
      </c>
      <c r="AW134">
        <v>0.1230526341</v>
      </c>
      <c r="AX134">
        <v>0.1486225548</v>
      </c>
      <c r="AY134">
        <v>0.17615541100000001</v>
      </c>
      <c r="AZ134">
        <v>0.219547883</v>
      </c>
      <c r="BA134">
        <v>0.25252461389999997</v>
      </c>
      <c r="BB134">
        <v>0.42265888200000001</v>
      </c>
      <c r="BC134">
        <v>4.3010000000000002</v>
      </c>
      <c r="BD134">
        <v>5.2416400000000003</v>
      </c>
      <c r="BE134">
        <v>5.7625250000000001</v>
      </c>
      <c r="BF134">
        <v>6.3010000000000002</v>
      </c>
      <c r="BG134">
        <v>6.797625</v>
      </c>
      <c r="BH134">
        <v>7.4883300000000004</v>
      </c>
      <c r="BI134">
        <v>8.9080999999999992</v>
      </c>
      <c r="BJ134">
        <v>6.3079000000000001</v>
      </c>
      <c r="BK134">
        <v>48.53</v>
      </c>
      <c r="BL134">
        <v>0</v>
      </c>
    </row>
    <row r="135" spans="1:64">
      <c r="A135" t="s">
        <v>707</v>
      </c>
      <c r="B135" t="s">
        <v>77</v>
      </c>
      <c r="C135" t="s">
        <v>706</v>
      </c>
      <c r="D135" t="s">
        <v>676</v>
      </c>
      <c r="E135">
        <v>224</v>
      </c>
      <c r="F135">
        <v>0.46600000000000003</v>
      </c>
      <c r="G135">
        <v>2.407</v>
      </c>
      <c r="H135">
        <v>3.8275000000000001</v>
      </c>
      <c r="I135">
        <v>5.6905000000000001</v>
      </c>
      <c r="J135">
        <v>6.5785</v>
      </c>
      <c r="K135">
        <v>7.2380000000000004</v>
      </c>
      <c r="L135">
        <v>8.6560000000000006</v>
      </c>
      <c r="M135">
        <v>-3.0723600000000002</v>
      </c>
      <c r="N135">
        <v>-1.4808749999999999</v>
      </c>
      <c r="O135">
        <v>-0.61824999999999997</v>
      </c>
      <c r="P135">
        <v>0.69459000000000004</v>
      </c>
      <c r="Q135">
        <v>2.5684999999999998</v>
      </c>
      <c r="R135">
        <v>4.1189850000000003</v>
      </c>
      <c r="S135">
        <v>7.0289700000000002</v>
      </c>
      <c r="T135">
        <v>19</v>
      </c>
      <c r="U135">
        <v>21</v>
      </c>
      <c r="V135">
        <v>26</v>
      </c>
      <c r="W135">
        <v>28</v>
      </c>
      <c r="X135">
        <v>33.75</v>
      </c>
      <c r="Y135">
        <v>39</v>
      </c>
      <c r="Z135">
        <v>44</v>
      </c>
      <c r="AA135">
        <v>0.1629341</v>
      </c>
      <c r="AB135">
        <v>0.235330645</v>
      </c>
      <c r="AC135">
        <v>0.27400000000000002</v>
      </c>
      <c r="AD135">
        <v>0.29983112550000002</v>
      </c>
      <c r="AE135">
        <v>0.33210065350000001</v>
      </c>
      <c r="AF135">
        <v>0.36236499999999999</v>
      </c>
      <c r="AG135">
        <v>0.42404761899999999</v>
      </c>
      <c r="AH135">
        <v>1.5453848269999999</v>
      </c>
      <c r="AI135">
        <v>1.9758088515000001</v>
      </c>
      <c r="AJ135">
        <v>2.1104852429999998</v>
      </c>
      <c r="AK135">
        <v>2.2843703414999998</v>
      </c>
      <c r="AL135">
        <v>2.4449875358000002</v>
      </c>
      <c r="AM135">
        <v>2.607639603</v>
      </c>
      <c r="AN135">
        <v>3.3381450410000002</v>
      </c>
      <c r="AO135">
        <v>1.376150166</v>
      </c>
      <c r="AP135">
        <v>7.2492584695</v>
      </c>
      <c r="AQ135">
        <v>13.591887388</v>
      </c>
      <c r="AR135">
        <v>18.372274914999998</v>
      </c>
      <c r="AS135">
        <v>22.858021277999999</v>
      </c>
      <c r="AT135">
        <v>27.286745945</v>
      </c>
      <c r="AU135">
        <v>47.135621090000001</v>
      </c>
      <c r="AV135">
        <v>-5.3773636E-2</v>
      </c>
      <c r="AW135">
        <v>3.2828452500000001E-2</v>
      </c>
      <c r="AX135">
        <v>7.8634870300000007E-2</v>
      </c>
      <c r="AY135">
        <v>0.14396347849999999</v>
      </c>
      <c r="AZ135">
        <v>0.2293555193</v>
      </c>
      <c r="BA135">
        <v>0.32186387599999999</v>
      </c>
      <c r="BB135">
        <v>0.42682512099999997</v>
      </c>
      <c r="BC135">
        <v>4.6382700000000003</v>
      </c>
      <c r="BD135">
        <v>5.3</v>
      </c>
      <c r="BE135">
        <v>5.6</v>
      </c>
      <c r="BF135">
        <v>6.2962150000000001</v>
      </c>
      <c r="BG135">
        <v>6.7695499999999997</v>
      </c>
      <c r="BH135">
        <v>7.47539</v>
      </c>
      <c r="BI135">
        <v>9.6989699999999992</v>
      </c>
      <c r="BJ135">
        <v>6.3038999999999996</v>
      </c>
      <c r="BK135">
        <v>33.93</v>
      </c>
      <c r="BL135">
        <v>0</v>
      </c>
    </row>
    <row r="136" spans="1:64">
      <c r="A136" t="s">
        <v>708</v>
      </c>
      <c r="B136" t="s">
        <v>31</v>
      </c>
      <c r="C136" t="s">
        <v>709</v>
      </c>
      <c r="D136" t="s">
        <v>676</v>
      </c>
      <c r="E136">
        <v>143</v>
      </c>
      <c r="F136">
        <v>2.0859999999999999</v>
      </c>
      <c r="G136">
        <v>3.7498</v>
      </c>
      <c r="H136">
        <v>4.4139999999999997</v>
      </c>
      <c r="I136">
        <v>5.0170000000000003</v>
      </c>
      <c r="J136">
        <v>5.8620000000000001</v>
      </c>
      <c r="K136">
        <v>6.3734000000000002</v>
      </c>
      <c r="L136">
        <v>7.1440000000000001</v>
      </c>
      <c r="M136">
        <v>1.8657999999999999</v>
      </c>
      <c r="N136">
        <v>2.6964199999999998</v>
      </c>
      <c r="O136">
        <v>3.3719999999999999</v>
      </c>
      <c r="P136">
        <v>4.0678000000000001</v>
      </c>
      <c r="Q136">
        <v>4.5968</v>
      </c>
      <c r="R136">
        <v>5.2276600000000002</v>
      </c>
      <c r="S136">
        <v>6.3699000000000003</v>
      </c>
      <c r="T136">
        <v>40</v>
      </c>
      <c r="U136">
        <v>41.4</v>
      </c>
      <c r="V136">
        <v>43</v>
      </c>
      <c r="W136">
        <v>45</v>
      </c>
      <c r="X136">
        <v>46</v>
      </c>
      <c r="Y136">
        <v>48</v>
      </c>
      <c r="Z136">
        <v>52</v>
      </c>
      <c r="AA136">
        <v>0.23966832699999999</v>
      </c>
      <c r="AB136">
        <v>0.25795594399999999</v>
      </c>
      <c r="AC136">
        <v>0.26880566</v>
      </c>
      <c r="AD136">
        <v>0.28024146500000002</v>
      </c>
      <c r="AE136">
        <v>0.28959931799999999</v>
      </c>
      <c r="AF136">
        <v>0.29675885880000002</v>
      </c>
      <c r="AG136">
        <v>0.31062792900000002</v>
      </c>
      <c r="AH136">
        <v>2.60649563</v>
      </c>
      <c r="AI136">
        <v>2.7712598397999999</v>
      </c>
      <c r="AJ136">
        <v>2.8518369899999998</v>
      </c>
      <c r="AK136">
        <v>2.9067734079999998</v>
      </c>
      <c r="AL136">
        <v>2.9686971139999998</v>
      </c>
      <c r="AM136">
        <v>3.0291809872000002</v>
      </c>
      <c r="AN136">
        <v>3.1030904640000001</v>
      </c>
      <c r="AO136">
        <v>7.9229437950000001</v>
      </c>
      <c r="AP136">
        <v>12.965802119999999</v>
      </c>
      <c r="AQ136">
        <v>15.3621249</v>
      </c>
      <c r="AR136">
        <v>17.949024770000001</v>
      </c>
      <c r="AS136">
        <v>21.420679939999999</v>
      </c>
      <c r="AT136">
        <v>23.691856600000001</v>
      </c>
      <c r="AU136">
        <v>28.076341459999998</v>
      </c>
      <c r="AV136">
        <v>0.16316624499999999</v>
      </c>
      <c r="AW136">
        <v>0.18932766540000001</v>
      </c>
      <c r="AX136">
        <v>0.21155495599999999</v>
      </c>
      <c r="AY136">
        <v>0.23642806699999999</v>
      </c>
      <c r="AZ136">
        <v>0.25739883699999999</v>
      </c>
      <c r="BA136">
        <v>0.2798787888</v>
      </c>
      <c r="BB136">
        <v>0.31689429299999999</v>
      </c>
      <c r="BC136">
        <v>7.8826999999999998</v>
      </c>
      <c r="BD136">
        <v>8.68628</v>
      </c>
      <c r="BE136">
        <v>8.8861000000000008</v>
      </c>
      <c r="BF136">
        <v>9.0968999999999998</v>
      </c>
      <c r="BG136">
        <v>9.3010000000000002</v>
      </c>
      <c r="BH136">
        <v>9.5228999999999999</v>
      </c>
      <c r="BI136">
        <v>9.6989999999999998</v>
      </c>
      <c r="BJ136">
        <v>9.0833999999999993</v>
      </c>
      <c r="BK136">
        <v>0</v>
      </c>
      <c r="BL136">
        <v>0</v>
      </c>
    </row>
    <row r="137" spans="1:64">
      <c r="A137" t="s">
        <v>1097</v>
      </c>
      <c r="B137" t="s">
        <v>31</v>
      </c>
      <c r="C137" t="s">
        <v>1098</v>
      </c>
      <c r="D137" t="s">
        <v>1099</v>
      </c>
      <c r="E137">
        <v>242</v>
      </c>
      <c r="F137">
        <v>-0.1</v>
      </c>
      <c r="G137">
        <v>1.6326000000000001</v>
      </c>
      <c r="H137">
        <v>2.544</v>
      </c>
      <c r="I137">
        <v>3.407</v>
      </c>
      <c r="J137">
        <v>4.1542500000000002</v>
      </c>
      <c r="K137">
        <v>4.8615000000000004</v>
      </c>
      <c r="L137">
        <v>6.5670000000000002</v>
      </c>
      <c r="M137">
        <v>-1.1553</v>
      </c>
      <c r="N137">
        <v>0.95326</v>
      </c>
      <c r="O137">
        <v>2.0240999999999998</v>
      </c>
      <c r="P137">
        <v>3.0566</v>
      </c>
      <c r="Q137">
        <v>4.3289</v>
      </c>
      <c r="R137">
        <v>5.4712199999999998</v>
      </c>
      <c r="S137">
        <v>7.1563999999999997</v>
      </c>
      <c r="T137">
        <v>12</v>
      </c>
      <c r="U137">
        <v>15.3</v>
      </c>
      <c r="V137">
        <v>17</v>
      </c>
      <c r="W137">
        <v>19</v>
      </c>
      <c r="X137">
        <v>21</v>
      </c>
      <c r="Y137">
        <v>25.7</v>
      </c>
      <c r="Z137">
        <v>36</v>
      </c>
      <c r="AA137">
        <v>0.23368893099999999</v>
      </c>
      <c r="AB137">
        <v>0.31777600830000002</v>
      </c>
      <c r="AC137">
        <v>0.39499709529999999</v>
      </c>
      <c r="AD137">
        <v>0.471630559</v>
      </c>
      <c r="AE137">
        <v>0.53646688350000005</v>
      </c>
      <c r="AF137">
        <v>0.63618233339999997</v>
      </c>
      <c r="AG137">
        <v>0.75027593299999995</v>
      </c>
      <c r="AH137">
        <v>1.7382881489999999</v>
      </c>
      <c r="AI137">
        <v>2.1799586568999998</v>
      </c>
      <c r="AJ137">
        <v>2.3794515237999998</v>
      </c>
      <c r="AK137">
        <v>2.6394577684999998</v>
      </c>
      <c r="AL137">
        <v>2.9603724238</v>
      </c>
      <c r="AM137">
        <v>3.2581864766000002</v>
      </c>
      <c r="AN137">
        <v>3.9079400510000002</v>
      </c>
      <c r="AO137">
        <v>-0.17836813700000001</v>
      </c>
      <c r="AP137">
        <v>2.8012281155999998</v>
      </c>
      <c r="AQ137">
        <v>5.0167842370000004</v>
      </c>
      <c r="AR137">
        <v>7.3051970204999996</v>
      </c>
      <c r="AS137">
        <v>9.7373814498000009</v>
      </c>
      <c r="AT137">
        <v>14.099146036</v>
      </c>
      <c r="AU137">
        <v>26.1116347</v>
      </c>
      <c r="AV137">
        <v>5.6422034000000003E-2</v>
      </c>
      <c r="AW137">
        <v>0.17399570219999999</v>
      </c>
      <c r="AX137">
        <v>0.24598327980000001</v>
      </c>
      <c r="AY137">
        <v>0.32792770300000001</v>
      </c>
      <c r="AZ137">
        <v>0.43712434849999998</v>
      </c>
      <c r="BA137">
        <v>0.58698976260000002</v>
      </c>
      <c r="BB137">
        <v>0.78024499999999997</v>
      </c>
      <c r="BC137">
        <v>4.3814000000000002</v>
      </c>
      <c r="BD137">
        <v>5.3606600000000002</v>
      </c>
      <c r="BE137">
        <v>5.8520500000000002</v>
      </c>
      <c r="BF137">
        <v>6.3783500000000002</v>
      </c>
      <c r="BG137">
        <v>7.0077249999999998</v>
      </c>
      <c r="BH137">
        <v>7.6954799999999999</v>
      </c>
      <c r="BI137">
        <v>9.3010000000000002</v>
      </c>
      <c r="BJ137">
        <v>6.4682000000000004</v>
      </c>
      <c r="BK137">
        <v>92.56</v>
      </c>
      <c r="BL137">
        <v>22.73</v>
      </c>
    </row>
    <row r="138" spans="1:64">
      <c r="A138" t="s">
        <v>1100</v>
      </c>
      <c r="B138" t="s">
        <v>31</v>
      </c>
      <c r="C138" t="s">
        <v>1101</v>
      </c>
      <c r="D138" t="s">
        <v>1099</v>
      </c>
      <c r="E138">
        <v>293</v>
      </c>
      <c r="F138">
        <v>-0.54600000000000004</v>
      </c>
      <c r="G138">
        <v>1.7602</v>
      </c>
      <c r="H138">
        <v>2.7629999999999999</v>
      </c>
      <c r="I138">
        <v>3.4409999999999998</v>
      </c>
      <c r="J138">
        <v>4.1580000000000004</v>
      </c>
      <c r="K138">
        <v>4.9518000000000004</v>
      </c>
      <c r="L138">
        <v>6.5670000000000002</v>
      </c>
      <c r="M138">
        <v>0.3674</v>
      </c>
      <c r="N138">
        <v>2.14554</v>
      </c>
      <c r="O138">
        <v>3.0981999999999998</v>
      </c>
      <c r="P138">
        <v>4.1649000000000003</v>
      </c>
      <c r="Q138">
        <v>5.1528499999999999</v>
      </c>
      <c r="R138">
        <v>6.0346399999999996</v>
      </c>
      <c r="S138">
        <v>8.1145999999999994</v>
      </c>
      <c r="T138">
        <v>12</v>
      </c>
      <c r="U138">
        <v>16</v>
      </c>
      <c r="V138">
        <v>17</v>
      </c>
      <c r="W138">
        <v>18</v>
      </c>
      <c r="X138">
        <v>21</v>
      </c>
      <c r="Y138">
        <v>25</v>
      </c>
      <c r="Z138">
        <v>36</v>
      </c>
      <c r="AA138">
        <v>0.26987097199999999</v>
      </c>
      <c r="AB138">
        <v>0.37300453919999998</v>
      </c>
      <c r="AC138">
        <v>0.47325769299999998</v>
      </c>
      <c r="AD138">
        <v>0.56800200000000001</v>
      </c>
      <c r="AE138">
        <v>0.63052659450000004</v>
      </c>
      <c r="AF138">
        <v>0.6692646096</v>
      </c>
      <c r="AG138">
        <v>0.72688546700000001</v>
      </c>
      <c r="AH138">
        <v>2.1295788920000001</v>
      </c>
      <c r="AI138">
        <v>2.5429479478000001</v>
      </c>
      <c r="AJ138">
        <v>2.8364361665</v>
      </c>
      <c r="AK138">
        <v>3.1389022400000002</v>
      </c>
      <c r="AL138">
        <v>3.4027379720000002</v>
      </c>
      <c r="AM138">
        <v>3.548099068</v>
      </c>
      <c r="AN138">
        <v>3.956154062</v>
      </c>
      <c r="AO138">
        <v>-0.89516984399999999</v>
      </c>
      <c r="AP138">
        <v>2.7817244217999999</v>
      </c>
      <c r="AQ138">
        <v>4.5193924174999998</v>
      </c>
      <c r="AR138">
        <v>6.0644068449999997</v>
      </c>
      <c r="AS138">
        <v>8.0935988764999998</v>
      </c>
      <c r="AT138">
        <v>12.538312425999999</v>
      </c>
      <c r="AU138">
        <v>17.680219690000001</v>
      </c>
      <c r="AV138">
        <v>0.13197241700000001</v>
      </c>
      <c r="AW138">
        <v>0.23546685240000001</v>
      </c>
      <c r="AX138">
        <v>0.32662243200000002</v>
      </c>
      <c r="AY138">
        <v>0.41681825</v>
      </c>
      <c r="AZ138">
        <v>0.51431896200000005</v>
      </c>
      <c r="BA138">
        <v>0.59513301740000002</v>
      </c>
      <c r="BB138">
        <v>0.76507225000000001</v>
      </c>
      <c r="BC138">
        <v>5.5476000000000001</v>
      </c>
      <c r="BD138">
        <v>6.2374000000000001</v>
      </c>
      <c r="BE138">
        <v>6.8991499999999997</v>
      </c>
      <c r="BF138">
        <v>7.5686</v>
      </c>
      <c r="BG138">
        <v>8.1548999999999996</v>
      </c>
      <c r="BH138">
        <v>8.5686</v>
      </c>
      <c r="BI138">
        <v>10</v>
      </c>
      <c r="BJ138">
        <v>7.5182000000000002</v>
      </c>
      <c r="BK138">
        <v>92.83</v>
      </c>
      <c r="BL138">
        <v>38.57</v>
      </c>
    </row>
    <row r="139" spans="1:64">
      <c r="A139" t="s">
        <v>1102</v>
      </c>
      <c r="B139" t="s">
        <v>31</v>
      </c>
      <c r="C139" t="s">
        <v>1103</v>
      </c>
      <c r="D139" t="s">
        <v>1099</v>
      </c>
      <c r="E139">
        <v>398</v>
      </c>
      <c r="F139">
        <v>1.038</v>
      </c>
      <c r="G139">
        <v>2.7422</v>
      </c>
      <c r="H139">
        <v>3.4375</v>
      </c>
      <c r="I139">
        <v>4.2084999999999999</v>
      </c>
      <c r="J139">
        <v>5.0002500000000003</v>
      </c>
      <c r="K139">
        <v>5.8826999999999998</v>
      </c>
      <c r="L139">
        <v>9.7469999999999999</v>
      </c>
      <c r="M139">
        <v>-3.5369000000000002</v>
      </c>
      <c r="N139">
        <v>-0.58601000000000003</v>
      </c>
      <c r="O139">
        <v>1.3326</v>
      </c>
      <c r="P139">
        <v>2.4089999999999998</v>
      </c>
      <c r="Q139">
        <v>3.2633999999999999</v>
      </c>
      <c r="R139">
        <v>4.1799499999999998</v>
      </c>
      <c r="S139">
        <v>5.9526000000000003</v>
      </c>
      <c r="T139">
        <v>15</v>
      </c>
      <c r="U139">
        <v>19</v>
      </c>
      <c r="V139">
        <v>21</v>
      </c>
      <c r="W139">
        <v>23</v>
      </c>
      <c r="X139">
        <v>25</v>
      </c>
      <c r="Y139">
        <v>27</v>
      </c>
      <c r="Z139">
        <v>36</v>
      </c>
      <c r="AA139">
        <v>0.207456056</v>
      </c>
      <c r="AB139">
        <v>0.25724891239999997</v>
      </c>
      <c r="AC139">
        <v>0.34420207600000002</v>
      </c>
      <c r="AD139">
        <v>0.38808443250000002</v>
      </c>
      <c r="AE139">
        <v>0.4443769715</v>
      </c>
      <c r="AF139">
        <v>0.49403734849999997</v>
      </c>
      <c r="AG139">
        <v>0.63075656300000005</v>
      </c>
      <c r="AH139">
        <v>1.6073680610000001</v>
      </c>
      <c r="AI139">
        <v>1.8946824122999999</v>
      </c>
      <c r="AJ139">
        <v>2.2391290882999999</v>
      </c>
      <c r="AK139">
        <v>2.5498612024999998</v>
      </c>
      <c r="AL139">
        <v>2.8085748750000001</v>
      </c>
      <c r="AM139">
        <v>3.068485591</v>
      </c>
      <c r="AN139">
        <v>3.4629966090000002</v>
      </c>
      <c r="AO139">
        <v>2.2620218950000002</v>
      </c>
      <c r="AP139">
        <v>5.9137622351000001</v>
      </c>
      <c r="AQ139">
        <v>7.9308735344999999</v>
      </c>
      <c r="AR139">
        <v>10.683748655</v>
      </c>
      <c r="AS139">
        <v>13.893456410000001</v>
      </c>
      <c r="AT139">
        <v>21.335840623999999</v>
      </c>
      <c r="AU139">
        <v>41.243385359999998</v>
      </c>
      <c r="AV139">
        <v>-4.6945191999999997E-2</v>
      </c>
      <c r="AW139">
        <v>8.0577267800000005E-2</v>
      </c>
      <c r="AX139">
        <v>0.18781200049999999</v>
      </c>
      <c r="AY139">
        <v>0.25433761999999999</v>
      </c>
      <c r="AZ139">
        <v>0.31950217530000002</v>
      </c>
      <c r="BA139">
        <v>0.39015716049999999</v>
      </c>
      <c r="BB139">
        <v>0.53113573700000005</v>
      </c>
      <c r="BC139">
        <v>4.2020999999999997</v>
      </c>
      <c r="BD139">
        <v>4.9564300000000001</v>
      </c>
      <c r="BE139">
        <v>5.7446999999999999</v>
      </c>
      <c r="BF139">
        <v>6.4795499999999997</v>
      </c>
      <c r="BG139">
        <v>7.1838249999999997</v>
      </c>
      <c r="BH139">
        <v>7.6383000000000001</v>
      </c>
      <c r="BI139">
        <v>8.6648999999999994</v>
      </c>
      <c r="BJ139">
        <v>6.4257999999999997</v>
      </c>
      <c r="BK139">
        <v>74.87</v>
      </c>
      <c r="BL139">
        <v>6.53</v>
      </c>
    </row>
    <row r="140" spans="1:64">
      <c r="A140" t="s">
        <v>1106</v>
      </c>
      <c r="B140" t="s">
        <v>31</v>
      </c>
      <c r="C140" t="s">
        <v>1105</v>
      </c>
      <c r="D140" t="s">
        <v>1099</v>
      </c>
      <c r="E140">
        <v>991</v>
      </c>
      <c r="F140">
        <v>-0.85599999999999998</v>
      </c>
      <c r="G140">
        <v>1.3064</v>
      </c>
      <c r="H140">
        <v>2.2229999999999999</v>
      </c>
      <c r="I140">
        <v>3.1680000000000001</v>
      </c>
      <c r="J140">
        <v>4.07</v>
      </c>
      <c r="K140">
        <v>5.2804000000000002</v>
      </c>
      <c r="L140">
        <v>8.6270000000000007</v>
      </c>
      <c r="M140">
        <v>-4.1321000000000003</v>
      </c>
      <c r="N140">
        <v>0.67071999999999998</v>
      </c>
      <c r="O140">
        <v>1.7635000000000001</v>
      </c>
      <c r="P140">
        <v>3.0150000000000001</v>
      </c>
      <c r="Q140">
        <v>4.4675000000000002</v>
      </c>
      <c r="R140">
        <v>6.1511199999999997</v>
      </c>
      <c r="S140">
        <v>8.7914999999999992</v>
      </c>
      <c r="T140">
        <v>12</v>
      </c>
      <c r="U140">
        <v>17</v>
      </c>
      <c r="V140">
        <v>19</v>
      </c>
      <c r="W140">
        <v>22</v>
      </c>
      <c r="X140">
        <v>24</v>
      </c>
      <c r="Y140">
        <v>27</v>
      </c>
      <c r="Z140">
        <v>39</v>
      </c>
      <c r="AA140">
        <v>0.164710053</v>
      </c>
      <c r="AB140">
        <v>0.29260683300000001</v>
      </c>
      <c r="AC140">
        <v>0.33975377299999998</v>
      </c>
      <c r="AD140">
        <v>0.39925635999999998</v>
      </c>
      <c r="AE140">
        <v>0.46530527799999999</v>
      </c>
      <c r="AF140">
        <v>0.54210969099999995</v>
      </c>
      <c r="AG140">
        <v>0.83592833300000002</v>
      </c>
      <c r="AH140">
        <v>1.507359991</v>
      </c>
      <c r="AI140">
        <v>1.9730300398</v>
      </c>
      <c r="AJ140">
        <v>2.1921425939999999</v>
      </c>
      <c r="AK140">
        <v>2.46464689</v>
      </c>
      <c r="AL140">
        <v>2.835357771</v>
      </c>
      <c r="AM140">
        <v>3.2674300686</v>
      </c>
      <c r="AN140">
        <v>4.1849807410000004</v>
      </c>
      <c r="AO140">
        <v>-2.1821332349999998</v>
      </c>
      <c r="AP140">
        <v>3.0087330728000001</v>
      </c>
      <c r="AQ140">
        <v>5.0431078390000001</v>
      </c>
      <c r="AR140">
        <v>7.6930155119999997</v>
      </c>
      <c r="AS140">
        <v>11.01970242</v>
      </c>
      <c r="AT140">
        <v>15.941770454</v>
      </c>
      <c r="AU140">
        <v>46.23098392</v>
      </c>
      <c r="AV140">
        <v>-6.0544757999999997E-2</v>
      </c>
      <c r="AW140">
        <v>0.1504886416</v>
      </c>
      <c r="AX140">
        <v>0.22426064000000001</v>
      </c>
      <c r="AY140">
        <v>0.30896499999999999</v>
      </c>
      <c r="AZ140">
        <v>0.40470516699999998</v>
      </c>
      <c r="BA140">
        <v>0.50348136160000001</v>
      </c>
      <c r="BB140">
        <v>0.80691433300000004</v>
      </c>
      <c r="BC140">
        <v>4</v>
      </c>
      <c r="BD140">
        <v>4.89588</v>
      </c>
      <c r="BE140">
        <v>5.4318</v>
      </c>
      <c r="BF140">
        <v>6.2290999999999999</v>
      </c>
      <c r="BG140">
        <v>7.1548999999999996</v>
      </c>
      <c r="BH140">
        <v>8.2169799999999995</v>
      </c>
      <c r="BI140">
        <v>11.0969</v>
      </c>
      <c r="BJ140">
        <v>6.4047999999999998</v>
      </c>
      <c r="BK140">
        <v>87.39</v>
      </c>
      <c r="BL140">
        <v>17.559999999999999</v>
      </c>
    </row>
    <row r="141" spans="1:64">
      <c r="A141" t="s">
        <v>1104</v>
      </c>
      <c r="B141" t="s">
        <v>77</v>
      </c>
      <c r="C141" t="s">
        <v>1105</v>
      </c>
      <c r="D141" t="s">
        <v>1099</v>
      </c>
      <c r="E141">
        <v>187</v>
      </c>
      <c r="F141">
        <v>-0.32200000000000001</v>
      </c>
      <c r="G141">
        <v>1.6064000000000001</v>
      </c>
      <c r="H141">
        <v>2.3679999999999999</v>
      </c>
      <c r="I141">
        <v>3.3410000000000002</v>
      </c>
      <c r="J141">
        <v>4.3840000000000003</v>
      </c>
      <c r="K141">
        <v>5.2729999999999997</v>
      </c>
      <c r="L141">
        <v>7.4109999999999996</v>
      </c>
      <c r="M141">
        <v>-0.57038999999999995</v>
      </c>
      <c r="N141">
        <v>1.051444</v>
      </c>
      <c r="O141">
        <v>2.2574000000000001</v>
      </c>
      <c r="P141">
        <v>3.5729000000000002</v>
      </c>
      <c r="Q141">
        <v>4.9258100000000002</v>
      </c>
      <c r="R141">
        <v>5.7961320000000001</v>
      </c>
      <c r="S141">
        <v>7.44482</v>
      </c>
      <c r="T141">
        <v>15</v>
      </c>
      <c r="U141">
        <v>20</v>
      </c>
      <c r="V141">
        <v>21</v>
      </c>
      <c r="W141">
        <v>23</v>
      </c>
      <c r="X141">
        <v>24</v>
      </c>
      <c r="Y141">
        <v>29</v>
      </c>
      <c r="Z141">
        <v>39</v>
      </c>
      <c r="AA141">
        <v>0.15934203599999999</v>
      </c>
      <c r="AB141">
        <v>0.30354289820000002</v>
      </c>
      <c r="AC141">
        <v>0.35938018700000002</v>
      </c>
      <c r="AD141">
        <v>0.42371164300000003</v>
      </c>
      <c r="AE141">
        <v>0.47600947799999999</v>
      </c>
      <c r="AF141">
        <v>0.51743885199999995</v>
      </c>
      <c r="AG141">
        <v>0.84947021300000003</v>
      </c>
      <c r="AH141">
        <v>1.428964849</v>
      </c>
      <c r="AI141">
        <v>2.1005188998</v>
      </c>
      <c r="AJ141">
        <v>2.4214813120000001</v>
      </c>
      <c r="AK141">
        <v>2.7157764119999999</v>
      </c>
      <c r="AL141">
        <v>3.0228926079999998</v>
      </c>
      <c r="AM141">
        <v>3.2438576978000002</v>
      </c>
      <c r="AN141">
        <v>4.3182877199999998</v>
      </c>
      <c r="AO141">
        <v>-0.57825151500000005</v>
      </c>
      <c r="AP141">
        <v>3.6709409512</v>
      </c>
      <c r="AQ141">
        <v>5.253310258</v>
      </c>
      <c r="AR141">
        <v>8.0859076610000002</v>
      </c>
      <c r="AS141">
        <v>11.70792391</v>
      </c>
      <c r="AT141">
        <v>14.734339838</v>
      </c>
      <c r="AU141">
        <v>28.475068360000002</v>
      </c>
      <c r="AV141">
        <v>7.3788843000000007E-2</v>
      </c>
      <c r="AW141">
        <v>0.1628507874</v>
      </c>
      <c r="AX141">
        <v>0.236212953</v>
      </c>
      <c r="AY141">
        <v>0.32705878599999999</v>
      </c>
      <c r="AZ141">
        <v>0.40884991300000001</v>
      </c>
      <c r="BA141">
        <v>0.4847705954</v>
      </c>
      <c r="BB141">
        <v>0.748462713</v>
      </c>
      <c r="BC141">
        <v>4.0132300000000001</v>
      </c>
      <c r="BD141">
        <v>5.2725039999999996</v>
      </c>
      <c r="BE141">
        <v>6.0969100000000003</v>
      </c>
      <c r="BF141">
        <v>7.1249399999999996</v>
      </c>
      <c r="BG141">
        <v>7.7159000000000004</v>
      </c>
      <c r="BH141">
        <v>8.2941500000000001</v>
      </c>
      <c r="BI141">
        <v>9.9208200000000009</v>
      </c>
      <c r="BJ141">
        <v>6.9317000000000002</v>
      </c>
      <c r="BK141">
        <v>85.03</v>
      </c>
      <c r="BL141">
        <v>26.2</v>
      </c>
    </row>
    <row r="142" spans="1:64">
      <c r="A142" t="s">
        <v>1107</v>
      </c>
      <c r="B142" t="s">
        <v>31</v>
      </c>
      <c r="C142" t="s">
        <v>1108</v>
      </c>
      <c r="D142" t="s">
        <v>1099</v>
      </c>
      <c r="E142">
        <v>189</v>
      </c>
      <c r="F142">
        <v>-1.8089999999999999</v>
      </c>
      <c r="G142">
        <v>2.2090000000000001</v>
      </c>
      <c r="H142">
        <v>2.7869999999999999</v>
      </c>
      <c r="I142">
        <v>3.6360000000000001</v>
      </c>
      <c r="J142">
        <v>4.7560000000000002</v>
      </c>
      <c r="K142">
        <v>5.8120000000000003</v>
      </c>
      <c r="L142">
        <v>10.342000000000001</v>
      </c>
      <c r="M142">
        <v>-5.9733999999999998</v>
      </c>
      <c r="N142">
        <v>-0.80710000000000004</v>
      </c>
      <c r="O142">
        <v>0.43645</v>
      </c>
      <c r="P142">
        <v>2.1288999999999998</v>
      </c>
      <c r="Q142">
        <v>3.6024500000000002</v>
      </c>
      <c r="R142">
        <v>4.5366</v>
      </c>
      <c r="S142">
        <v>7.0585000000000004</v>
      </c>
      <c r="T142">
        <v>13</v>
      </c>
      <c r="U142">
        <v>18</v>
      </c>
      <c r="V142">
        <v>20</v>
      </c>
      <c r="W142">
        <v>23</v>
      </c>
      <c r="X142">
        <v>28.5</v>
      </c>
      <c r="Y142">
        <v>32</v>
      </c>
      <c r="Z142">
        <v>48</v>
      </c>
      <c r="AA142">
        <v>0.13030412499999999</v>
      </c>
      <c r="AB142">
        <v>0.202545367</v>
      </c>
      <c r="AC142">
        <v>0.24866047999999999</v>
      </c>
      <c r="AD142">
        <v>0.32573239100000001</v>
      </c>
      <c r="AE142">
        <v>0.43658475000000002</v>
      </c>
      <c r="AF142">
        <v>0.51334661100000001</v>
      </c>
      <c r="AG142">
        <v>0.75433056300000001</v>
      </c>
      <c r="AH142">
        <v>1.429244282</v>
      </c>
      <c r="AI142">
        <v>1.619637043</v>
      </c>
      <c r="AJ142">
        <v>1.822683292</v>
      </c>
      <c r="AK142">
        <v>2.1681096860000002</v>
      </c>
      <c r="AL142">
        <v>2.6673233315</v>
      </c>
      <c r="AM142">
        <v>3.0180018419999999</v>
      </c>
      <c r="AN142">
        <v>3.929708856</v>
      </c>
      <c r="AO142">
        <v>-5.7853267920000002</v>
      </c>
      <c r="AP142">
        <v>4.7929073210000004</v>
      </c>
      <c r="AQ142">
        <v>7.0682061185</v>
      </c>
      <c r="AR142">
        <v>10.543883839999999</v>
      </c>
      <c r="AS142">
        <v>18.292084124999999</v>
      </c>
      <c r="AT142">
        <v>23.027626040000001</v>
      </c>
      <c r="AU142">
        <v>65.663689550000001</v>
      </c>
      <c r="AV142">
        <v>-0.10435678900000001</v>
      </c>
      <c r="AW142">
        <v>7.586772E-2</v>
      </c>
      <c r="AX142">
        <v>0.13092816600000001</v>
      </c>
      <c r="AY142">
        <v>0.238111091</v>
      </c>
      <c r="AZ142">
        <v>0.32917930699999998</v>
      </c>
      <c r="BA142">
        <v>0.43768858799999999</v>
      </c>
      <c r="BB142">
        <v>0.671475563</v>
      </c>
      <c r="BC142">
        <v>4.0044000000000004</v>
      </c>
      <c r="BD142">
        <v>4.4352999999999998</v>
      </c>
      <c r="BE142">
        <v>4.8154000000000003</v>
      </c>
      <c r="BF142">
        <v>5.585</v>
      </c>
      <c r="BG142">
        <v>6.5765500000000001</v>
      </c>
      <c r="BH142">
        <v>7.5376000000000003</v>
      </c>
      <c r="BI142">
        <v>9.1937999999999995</v>
      </c>
      <c r="BJ142">
        <v>5.8204000000000002</v>
      </c>
      <c r="BK142">
        <v>77.25</v>
      </c>
      <c r="BL142">
        <v>9.52</v>
      </c>
    </row>
    <row r="143" spans="1:64">
      <c r="A143" t="s">
        <v>1109</v>
      </c>
      <c r="B143" t="s">
        <v>31</v>
      </c>
      <c r="C143" t="s">
        <v>1110</v>
      </c>
      <c r="D143" t="s">
        <v>1099</v>
      </c>
      <c r="E143">
        <v>110</v>
      </c>
      <c r="F143">
        <v>0.73</v>
      </c>
      <c r="G143">
        <v>2.0747</v>
      </c>
      <c r="H143">
        <v>2.6357499999999998</v>
      </c>
      <c r="I143">
        <v>3.7725</v>
      </c>
      <c r="J143">
        <v>4.6619999999999999</v>
      </c>
      <c r="K143">
        <v>5.4637000000000002</v>
      </c>
      <c r="L143">
        <v>9.6959999999999997</v>
      </c>
      <c r="M143">
        <v>-5.1192000000000002</v>
      </c>
      <c r="N143">
        <v>-0.72655999999999998</v>
      </c>
      <c r="O143">
        <v>0.17797499999999999</v>
      </c>
      <c r="P143">
        <v>1.28775</v>
      </c>
      <c r="Q143">
        <v>2.234775</v>
      </c>
      <c r="R143">
        <v>3.36239</v>
      </c>
      <c r="S143">
        <v>4.4469000000000003</v>
      </c>
      <c r="T143">
        <v>10</v>
      </c>
      <c r="U143">
        <v>13.1</v>
      </c>
      <c r="V143">
        <v>20</v>
      </c>
      <c r="W143">
        <v>27</v>
      </c>
      <c r="X143">
        <v>30</v>
      </c>
      <c r="Y143">
        <v>35.9</v>
      </c>
      <c r="Z143">
        <v>40</v>
      </c>
      <c r="AA143">
        <v>0.14750934199999999</v>
      </c>
      <c r="AB143">
        <v>0.19093326259999999</v>
      </c>
      <c r="AC143">
        <v>0.21449506500000001</v>
      </c>
      <c r="AD143">
        <v>0.24850762100000001</v>
      </c>
      <c r="AE143">
        <v>0.3428708888</v>
      </c>
      <c r="AF143">
        <v>0.49161712270000002</v>
      </c>
      <c r="AG143">
        <v>0.73586810000000002</v>
      </c>
      <c r="AH143">
        <v>1.3738758090000001</v>
      </c>
      <c r="AI143">
        <v>1.5711367554</v>
      </c>
      <c r="AJ143">
        <v>1.6529268292999999</v>
      </c>
      <c r="AK143">
        <v>1.8351890065000001</v>
      </c>
      <c r="AL143">
        <v>2.0411723833000002</v>
      </c>
      <c r="AM143">
        <v>2.3889549810999999</v>
      </c>
      <c r="AN143">
        <v>3.5496263940000001</v>
      </c>
      <c r="AO143">
        <v>1.3721588790000001</v>
      </c>
      <c r="AP143">
        <v>4.8622843562</v>
      </c>
      <c r="AQ143">
        <v>8.4814449103000005</v>
      </c>
      <c r="AR143">
        <v>14.799448175</v>
      </c>
      <c r="AS143">
        <v>20.444662967999999</v>
      </c>
      <c r="AT143">
        <v>26.483195013</v>
      </c>
      <c r="AU143">
        <v>54.12253741</v>
      </c>
      <c r="AV143">
        <v>-8.9380113999999997E-2</v>
      </c>
      <c r="AW143">
        <v>7.0889068499999999E-2</v>
      </c>
      <c r="AX143">
        <v>0.119003094</v>
      </c>
      <c r="AY143">
        <v>0.18083085700000001</v>
      </c>
      <c r="AZ143">
        <v>0.25909425079999998</v>
      </c>
      <c r="BA143">
        <v>0.34703361179999997</v>
      </c>
      <c r="BB143">
        <v>0.64438209999999996</v>
      </c>
      <c r="BC143">
        <v>4</v>
      </c>
      <c r="BD143">
        <v>4.2090199999999998</v>
      </c>
      <c r="BE143">
        <v>4.4061500000000002</v>
      </c>
      <c r="BF143">
        <v>4.8282999999999996</v>
      </c>
      <c r="BG143">
        <v>5.1908250000000002</v>
      </c>
      <c r="BH143">
        <v>5.8211000000000004</v>
      </c>
      <c r="BI143">
        <v>8.1548999999999996</v>
      </c>
      <c r="BJ143">
        <v>4.9485000000000001</v>
      </c>
      <c r="BK143">
        <v>75.45</v>
      </c>
      <c r="BL143">
        <v>0.91</v>
      </c>
    </row>
    <row r="144" spans="1:64">
      <c r="A144" t="s">
        <v>1111</v>
      </c>
      <c r="B144" t="s">
        <v>31</v>
      </c>
      <c r="C144" t="s">
        <v>1112</v>
      </c>
      <c r="D144" t="s">
        <v>1099</v>
      </c>
      <c r="E144">
        <v>377</v>
      </c>
      <c r="F144">
        <v>0.67500000000000004</v>
      </c>
      <c r="G144">
        <v>2.3994</v>
      </c>
      <c r="H144">
        <v>3.1194999999999999</v>
      </c>
      <c r="I144">
        <v>4.0670000000000002</v>
      </c>
      <c r="J144">
        <v>5.1764999999999999</v>
      </c>
      <c r="K144">
        <v>6.6016000000000004</v>
      </c>
      <c r="L144">
        <v>10.342000000000001</v>
      </c>
      <c r="M144">
        <v>-6.0823999999999998</v>
      </c>
      <c r="N144">
        <v>-1.36338</v>
      </c>
      <c r="O144">
        <v>0.13789999999999999</v>
      </c>
      <c r="P144">
        <v>1.1237999999999999</v>
      </c>
      <c r="Q144">
        <v>2.0934499999999998</v>
      </c>
      <c r="R144">
        <v>2.9965600000000001</v>
      </c>
      <c r="S144">
        <v>6.5239000000000003</v>
      </c>
      <c r="T144">
        <v>9</v>
      </c>
      <c r="U144">
        <v>18</v>
      </c>
      <c r="V144">
        <v>25</v>
      </c>
      <c r="W144">
        <v>28</v>
      </c>
      <c r="X144">
        <v>33</v>
      </c>
      <c r="Y144">
        <v>39</v>
      </c>
      <c r="Z144">
        <v>56</v>
      </c>
      <c r="AA144">
        <v>0.107392192</v>
      </c>
      <c r="AB144">
        <v>0.18355116699999999</v>
      </c>
      <c r="AC144">
        <v>0.21455860600000001</v>
      </c>
      <c r="AD144">
        <v>0.24835890299999999</v>
      </c>
      <c r="AE144">
        <v>0.29657572650000003</v>
      </c>
      <c r="AF144">
        <v>0.39912194420000002</v>
      </c>
      <c r="AG144">
        <v>0.80172399999999999</v>
      </c>
      <c r="AH144">
        <v>1.2458176560000001</v>
      </c>
      <c r="AI144">
        <v>1.5827691932000001</v>
      </c>
      <c r="AJ144">
        <v>1.7199457950000001</v>
      </c>
      <c r="AK144">
        <v>1.9017641270000001</v>
      </c>
      <c r="AL144">
        <v>2.1410600199999998</v>
      </c>
      <c r="AM144">
        <v>2.3412491406</v>
      </c>
      <c r="AN144">
        <v>3.807307877</v>
      </c>
      <c r="AO144">
        <v>1.3385662439999999</v>
      </c>
      <c r="AP144">
        <v>7.1757433759999998</v>
      </c>
      <c r="AQ144">
        <v>11.031995425</v>
      </c>
      <c r="AR144">
        <v>16.41825566</v>
      </c>
      <c r="AS144">
        <v>22.182461464999999</v>
      </c>
      <c r="AT144">
        <v>31.476663704</v>
      </c>
      <c r="AU144">
        <v>67.343974590000002</v>
      </c>
      <c r="AV144">
        <v>-0.10828652599999999</v>
      </c>
      <c r="AW144">
        <v>4.7227502400000003E-2</v>
      </c>
      <c r="AX144">
        <v>0.11639672550000001</v>
      </c>
      <c r="AY144">
        <v>0.166054429</v>
      </c>
      <c r="AZ144">
        <v>0.222591393</v>
      </c>
      <c r="BA144">
        <v>0.29125411280000002</v>
      </c>
      <c r="BB144">
        <v>0.62350177799999995</v>
      </c>
      <c r="BC144">
        <v>4</v>
      </c>
      <c r="BD144">
        <v>4.3082799999999999</v>
      </c>
      <c r="BE144">
        <v>4.6479499999999998</v>
      </c>
      <c r="BF144">
        <v>5.0555000000000003</v>
      </c>
      <c r="BG144">
        <v>5.7571500000000002</v>
      </c>
      <c r="BH144">
        <v>6.4095000000000004</v>
      </c>
      <c r="BI144">
        <v>10</v>
      </c>
      <c r="BJ144">
        <v>5.2895000000000003</v>
      </c>
      <c r="BK144">
        <v>63.4</v>
      </c>
      <c r="BL144">
        <v>0.53</v>
      </c>
    </row>
    <row r="145" spans="1:64">
      <c r="A145" t="s">
        <v>1113</v>
      </c>
      <c r="B145" t="s">
        <v>77</v>
      </c>
      <c r="C145" t="s">
        <v>1112</v>
      </c>
      <c r="D145" t="s">
        <v>1099</v>
      </c>
      <c r="E145">
        <v>171</v>
      </c>
      <c r="F145">
        <v>-0.57999999999999996</v>
      </c>
      <c r="G145">
        <v>1.5242</v>
      </c>
      <c r="H145">
        <v>2.3769999999999998</v>
      </c>
      <c r="I145">
        <v>3.23</v>
      </c>
      <c r="J145">
        <v>4.4779999999999998</v>
      </c>
      <c r="K145">
        <v>5.8929999999999998</v>
      </c>
      <c r="L145">
        <v>10.129</v>
      </c>
      <c r="M145">
        <v>-4.3842699999999999</v>
      </c>
      <c r="N145">
        <v>0.33332400000000001</v>
      </c>
      <c r="O145">
        <v>1.2476700000000001</v>
      </c>
      <c r="P145">
        <v>2.0710299999999999</v>
      </c>
      <c r="Q145">
        <v>2.9898799999999999</v>
      </c>
      <c r="R145">
        <v>3.9316019999999998</v>
      </c>
      <c r="S145">
        <v>6.3638199999999996</v>
      </c>
      <c r="T145">
        <v>10</v>
      </c>
      <c r="U145">
        <v>14</v>
      </c>
      <c r="V145">
        <v>20</v>
      </c>
      <c r="W145">
        <v>22</v>
      </c>
      <c r="X145">
        <v>24</v>
      </c>
      <c r="Y145">
        <v>30</v>
      </c>
      <c r="Z145">
        <v>42</v>
      </c>
      <c r="AA145">
        <v>0.16916315700000001</v>
      </c>
      <c r="AB145">
        <v>0.2358719524</v>
      </c>
      <c r="AC145">
        <v>0.279323504</v>
      </c>
      <c r="AD145">
        <v>0.33244819599999997</v>
      </c>
      <c r="AE145">
        <v>0.41342033299999997</v>
      </c>
      <c r="AF145">
        <v>0.4889495572</v>
      </c>
      <c r="AG145">
        <v>0.81115234000000003</v>
      </c>
      <c r="AH145">
        <v>1.4723434470000001</v>
      </c>
      <c r="AI145">
        <v>1.7507608530000001</v>
      </c>
      <c r="AJ145">
        <v>1.9038734639999999</v>
      </c>
      <c r="AK145">
        <v>2.088419392</v>
      </c>
      <c r="AL145">
        <v>2.4103804000000002</v>
      </c>
      <c r="AM145">
        <v>2.7619708371999998</v>
      </c>
      <c r="AN145">
        <v>3.6105779120000001</v>
      </c>
      <c r="AO145">
        <v>-1.386270001</v>
      </c>
      <c r="AP145">
        <v>3.47717009</v>
      </c>
      <c r="AQ145">
        <v>7.4569552999999997</v>
      </c>
      <c r="AR145">
        <v>10.060528679999999</v>
      </c>
      <c r="AS145">
        <v>13.870018399999999</v>
      </c>
      <c r="AT145">
        <v>18.274985579999999</v>
      </c>
      <c r="AU145">
        <v>50.192749810000002</v>
      </c>
      <c r="AV145">
        <v>-4.3011536000000003E-2</v>
      </c>
      <c r="AW145">
        <v>0.1318528296</v>
      </c>
      <c r="AX145">
        <v>0.179372316</v>
      </c>
      <c r="AY145">
        <v>0.22831026600000001</v>
      </c>
      <c r="AZ145">
        <v>0.30036216100000002</v>
      </c>
      <c r="BA145">
        <v>0.41591062499999998</v>
      </c>
      <c r="BB145">
        <v>0.98284333999999995</v>
      </c>
      <c r="BC145">
        <v>4.0617299999999998</v>
      </c>
      <c r="BD145">
        <v>4.3376460000000003</v>
      </c>
      <c r="BE145">
        <v>4.7447299999999997</v>
      </c>
      <c r="BF145">
        <v>5.3278999999999996</v>
      </c>
      <c r="BG145">
        <v>6</v>
      </c>
      <c r="BH145">
        <v>6.9850019999999997</v>
      </c>
      <c r="BI145">
        <v>9</v>
      </c>
      <c r="BJ145">
        <v>5.4844999999999997</v>
      </c>
      <c r="BK145">
        <v>79.53</v>
      </c>
      <c r="BL145">
        <v>2.34</v>
      </c>
    </row>
    <row r="146" spans="1:64">
      <c r="A146" t="s">
        <v>1114</v>
      </c>
      <c r="B146" t="s">
        <v>31</v>
      </c>
      <c r="C146" t="s">
        <v>1115</v>
      </c>
      <c r="D146" t="s">
        <v>1099</v>
      </c>
      <c r="E146">
        <v>519</v>
      </c>
      <c r="F146">
        <v>-1.2350000000000001</v>
      </c>
      <c r="G146">
        <v>2.1539999999999999</v>
      </c>
      <c r="H146">
        <v>2.7970000000000002</v>
      </c>
      <c r="I146">
        <v>3.6259999999999999</v>
      </c>
      <c r="J146">
        <v>4.5010000000000003</v>
      </c>
      <c r="K146">
        <v>5.56</v>
      </c>
      <c r="L146">
        <v>8.609</v>
      </c>
      <c r="M146">
        <v>-3.5261</v>
      </c>
      <c r="N146">
        <v>-0.27739999999999998</v>
      </c>
      <c r="O146">
        <v>0.69489999999999996</v>
      </c>
      <c r="P146">
        <v>1.9087000000000001</v>
      </c>
      <c r="Q146">
        <v>2.8159999999999998</v>
      </c>
      <c r="R146">
        <v>3.7284000000000002</v>
      </c>
      <c r="S146">
        <v>5.9047000000000001</v>
      </c>
      <c r="T146">
        <v>10</v>
      </c>
      <c r="U146">
        <v>20</v>
      </c>
      <c r="V146">
        <v>24</v>
      </c>
      <c r="W146">
        <v>29</v>
      </c>
      <c r="X146">
        <v>34</v>
      </c>
      <c r="Y146">
        <v>39</v>
      </c>
      <c r="Z146">
        <v>56</v>
      </c>
      <c r="AA146">
        <v>0.114166667</v>
      </c>
      <c r="AB146">
        <v>0.183576194</v>
      </c>
      <c r="AC146">
        <v>0.21278839999999999</v>
      </c>
      <c r="AD146">
        <v>0.260254333</v>
      </c>
      <c r="AE146">
        <v>0.33068965500000003</v>
      </c>
      <c r="AF146">
        <v>0.397220083</v>
      </c>
      <c r="AG146">
        <v>0.68209560000000002</v>
      </c>
      <c r="AH146">
        <v>1.2522401379999999</v>
      </c>
      <c r="AI146">
        <v>1.6168338630000001</v>
      </c>
      <c r="AJ146">
        <v>1.767924804</v>
      </c>
      <c r="AK146">
        <v>1.971225985</v>
      </c>
      <c r="AL146">
        <v>2.238437695</v>
      </c>
      <c r="AM146">
        <v>2.495310999</v>
      </c>
      <c r="AN146">
        <v>3.2689576470000001</v>
      </c>
      <c r="AO146">
        <v>-5.5984340699999997</v>
      </c>
      <c r="AP146">
        <v>6.537704035</v>
      </c>
      <c r="AQ146">
        <v>9.0666978690000004</v>
      </c>
      <c r="AR146">
        <v>13.497418359999999</v>
      </c>
      <c r="AS146">
        <v>19.72665469</v>
      </c>
      <c r="AT146">
        <v>26.546421039999998</v>
      </c>
      <c r="AU146">
        <v>48.586861310000003</v>
      </c>
      <c r="AV146">
        <v>-4.4611704000000002E-2</v>
      </c>
      <c r="AW146">
        <v>9.9064882000000007E-2</v>
      </c>
      <c r="AX146">
        <v>0.139041737</v>
      </c>
      <c r="AY146">
        <v>0.20037124100000001</v>
      </c>
      <c r="AZ146">
        <v>0.25977629200000002</v>
      </c>
      <c r="BA146">
        <v>0.31937700000000002</v>
      </c>
      <c r="BB146">
        <v>0.62431159999999997</v>
      </c>
      <c r="BC146">
        <v>4</v>
      </c>
      <c r="BD146">
        <v>4.5086000000000004</v>
      </c>
      <c r="BE146">
        <v>4.8539000000000003</v>
      </c>
      <c r="BF146">
        <v>5.3978999999999999</v>
      </c>
      <c r="BG146">
        <v>6</v>
      </c>
      <c r="BH146">
        <v>6.9207999999999998</v>
      </c>
      <c r="BI146">
        <v>9.2291000000000007</v>
      </c>
      <c r="BJ146">
        <v>5.5217999999999998</v>
      </c>
      <c r="BK146">
        <v>71.680000000000007</v>
      </c>
      <c r="BL146">
        <v>1.1599999999999999</v>
      </c>
    </row>
    <row r="147" spans="1:64">
      <c r="A147" t="s">
        <v>1116</v>
      </c>
      <c r="B147" t="s">
        <v>77</v>
      </c>
      <c r="C147" t="s">
        <v>1115</v>
      </c>
      <c r="D147" t="s">
        <v>1099</v>
      </c>
      <c r="E147">
        <v>141</v>
      </c>
      <c r="F147">
        <v>-0.57299999999999995</v>
      </c>
      <c r="G147">
        <v>1.6579999999999999</v>
      </c>
      <c r="H147">
        <v>2.4900000000000002</v>
      </c>
      <c r="I147">
        <v>3.2709999999999999</v>
      </c>
      <c r="J147">
        <v>4.6014999999999997</v>
      </c>
      <c r="K147">
        <v>5.7321999999999997</v>
      </c>
      <c r="L147">
        <v>10.129</v>
      </c>
      <c r="M147">
        <v>-4.3050899999999999</v>
      </c>
      <c r="N147">
        <v>-0.15265000000000001</v>
      </c>
      <c r="O147">
        <v>1.0073749999999999</v>
      </c>
      <c r="P147">
        <v>1.9374800000000001</v>
      </c>
      <c r="Q147">
        <v>2.9919150000000001</v>
      </c>
      <c r="R147">
        <v>4.4504900000000003</v>
      </c>
      <c r="S147">
        <v>6.1365800000000004</v>
      </c>
      <c r="T147">
        <v>10</v>
      </c>
      <c r="U147">
        <v>14</v>
      </c>
      <c r="V147">
        <v>20</v>
      </c>
      <c r="W147">
        <v>24</v>
      </c>
      <c r="X147">
        <v>28.5</v>
      </c>
      <c r="Y147">
        <v>35.799999999999997</v>
      </c>
      <c r="Z147">
        <v>65</v>
      </c>
      <c r="AA147">
        <v>0.117239752</v>
      </c>
      <c r="AB147">
        <v>0.20362178980000001</v>
      </c>
      <c r="AC147">
        <v>0.27640438000000001</v>
      </c>
      <c r="AD147">
        <v>0.32070210900000001</v>
      </c>
      <c r="AE147">
        <v>0.38688157150000002</v>
      </c>
      <c r="AF147">
        <v>0.45518688400000001</v>
      </c>
      <c r="AG147">
        <v>0.69690940999999995</v>
      </c>
      <c r="AH147">
        <v>1.416823001</v>
      </c>
      <c r="AI147">
        <v>1.7903765169999999</v>
      </c>
      <c r="AJ147">
        <v>1.8864437764999999</v>
      </c>
      <c r="AK147">
        <v>2.0830908319999999</v>
      </c>
      <c r="AL147">
        <v>2.2924500815000002</v>
      </c>
      <c r="AM147">
        <v>2.7641155544</v>
      </c>
      <c r="AN147">
        <v>3.3372812349999998</v>
      </c>
      <c r="AO147">
        <v>-2.0105533489999998</v>
      </c>
      <c r="AP147">
        <v>3.2475259101999998</v>
      </c>
      <c r="AQ147">
        <v>6.6217987474999997</v>
      </c>
      <c r="AR147">
        <v>10.765295289999999</v>
      </c>
      <c r="AS147">
        <v>15.656529839999999</v>
      </c>
      <c r="AT147">
        <v>25.884583211999999</v>
      </c>
      <c r="AU147">
        <v>60.039362599999997</v>
      </c>
      <c r="AV147">
        <v>-5.2713755000000001E-2</v>
      </c>
      <c r="AW147">
        <v>0.1029661432</v>
      </c>
      <c r="AX147">
        <v>0.16372658700000001</v>
      </c>
      <c r="AY147">
        <v>0.228810719</v>
      </c>
      <c r="AZ147">
        <v>0.33396949799999998</v>
      </c>
      <c r="BA147">
        <v>0.40972041040000001</v>
      </c>
      <c r="BB147">
        <v>0.74958988000000004</v>
      </c>
      <c r="BC147">
        <v>4</v>
      </c>
      <c r="BD147">
        <v>4.2708880000000002</v>
      </c>
      <c r="BE147">
        <v>4.808135</v>
      </c>
      <c r="BF147">
        <v>5.3979400000000002</v>
      </c>
      <c r="BG147">
        <v>6.0883849999999997</v>
      </c>
      <c r="BH147">
        <v>7.2135720000000001</v>
      </c>
      <c r="BI147">
        <v>8.5528399999999998</v>
      </c>
      <c r="BJ147">
        <v>5.5385</v>
      </c>
      <c r="BK147">
        <v>78.72</v>
      </c>
      <c r="BL147">
        <v>1.42</v>
      </c>
    </row>
    <row r="148" spans="1:64">
      <c r="A148" t="s">
        <v>1117</v>
      </c>
      <c r="B148" t="s">
        <v>31</v>
      </c>
      <c r="C148" t="s">
        <v>1118</v>
      </c>
      <c r="D148" t="s">
        <v>1099</v>
      </c>
      <c r="E148">
        <v>484</v>
      </c>
      <c r="F148">
        <v>-0.439</v>
      </c>
      <c r="G148">
        <v>2.2269999999999999</v>
      </c>
      <c r="H148">
        <v>3.1167500000000001</v>
      </c>
      <c r="I148">
        <v>4.2370000000000001</v>
      </c>
      <c r="J148">
        <v>5.6192500000000001</v>
      </c>
      <c r="K148">
        <v>7.2380000000000004</v>
      </c>
      <c r="L148">
        <v>9.49</v>
      </c>
      <c r="M148">
        <v>-4.3402000000000003</v>
      </c>
      <c r="N148">
        <v>-1.7162999999999999</v>
      </c>
      <c r="O148">
        <v>-1.15E-3</v>
      </c>
      <c r="P148">
        <v>1.2986</v>
      </c>
      <c r="Q148">
        <v>2.4183500000000002</v>
      </c>
      <c r="R148">
        <v>3.3489</v>
      </c>
      <c r="S148">
        <v>6.3250999999999999</v>
      </c>
      <c r="T148">
        <v>10</v>
      </c>
      <c r="U148">
        <v>20</v>
      </c>
      <c r="V148">
        <v>27</v>
      </c>
      <c r="W148">
        <v>34</v>
      </c>
      <c r="X148">
        <v>41</v>
      </c>
      <c r="Y148">
        <v>46</v>
      </c>
      <c r="Z148">
        <v>58</v>
      </c>
      <c r="AA148">
        <v>0.109306772</v>
      </c>
      <c r="AB148">
        <v>0.162503226</v>
      </c>
      <c r="AC148">
        <v>0.18298441700000001</v>
      </c>
      <c r="AD148">
        <v>0.22174719449999999</v>
      </c>
      <c r="AE148">
        <v>0.27373660080000001</v>
      </c>
      <c r="AF148">
        <v>0.37731170000000003</v>
      </c>
      <c r="AG148">
        <v>0.86951160000000005</v>
      </c>
      <c r="AH148">
        <v>1.34653395</v>
      </c>
      <c r="AI148">
        <v>1.5975310494999999</v>
      </c>
      <c r="AJ148">
        <v>1.7273847982999999</v>
      </c>
      <c r="AK148">
        <v>1.8856005849999999</v>
      </c>
      <c r="AL148">
        <v>2.1356551662999999</v>
      </c>
      <c r="AM148">
        <v>2.3245388254999999</v>
      </c>
      <c r="AN148">
        <v>3.4270958359999999</v>
      </c>
      <c r="AO148">
        <v>-1.197675037</v>
      </c>
      <c r="AP148">
        <v>7.2451918214999997</v>
      </c>
      <c r="AQ148">
        <v>11.18151132</v>
      </c>
      <c r="AR148">
        <v>18.645189445</v>
      </c>
      <c r="AS148">
        <v>28.449493213</v>
      </c>
      <c r="AT148">
        <v>41.067914420000001</v>
      </c>
      <c r="AU148">
        <v>60.994047119999998</v>
      </c>
      <c r="AV148">
        <v>-6.0062259E-2</v>
      </c>
      <c r="AW148">
        <v>5.0748922000000002E-2</v>
      </c>
      <c r="AX148">
        <v>0.1109947308</v>
      </c>
      <c r="AY148">
        <v>0.167061981</v>
      </c>
      <c r="AZ148">
        <v>0.22181670379999999</v>
      </c>
      <c r="BA148">
        <v>0.28797296999999999</v>
      </c>
      <c r="BB148">
        <v>0.81172759999999999</v>
      </c>
      <c r="BC148">
        <v>4</v>
      </c>
      <c r="BD148">
        <v>4.3772000000000002</v>
      </c>
      <c r="BE148">
        <v>4.8860999999999999</v>
      </c>
      <c r="BF148">
        <v>5.3122999999999996</v>
      </c>
      <c r="BG148">
        <v>6.0968999999999998</v>
      </c>
      <c r="BH148">
        <v>6.8779000000000003</v>
      </c>
      <c r="BI148">
        <v>9.1079000000000008</v>
      </c>
      <c r="BJ148">
        <v>5.5164999999999997</v>
      </c>
      <c r="BK148">
        <v>49.38</v>
      </c>
      <c r="BL148">
        <v>0.62</v>
      </c>
    </row>
    <row r="149" spans="1:64">
      <c r="A149" t="s">
        <v>592</v>
      </c>
      <c r="B149" t="s">
        <v>31</v>
      </c>
      <c r="C149" t="s">
        <v>593</v>
      </c>
      <c r="D149" t="s">
        <v>583</v>
      </c>
      <c r="E149">
        <v>106</v>
      </c>
      <c r="F149">
        <v>2.34</v>
      </c>
      <c r="G149">
        <v>4.8840000000000003</v>
      </c>
      <c r="H149">
        <v>5.4729999999999999</v>
      </c>
      <c r="I149">
        <v>6.4245000000000001</v>
      </c>
      <c r="J149">
        <v>8.3517499999999991</v>
      </c>
      <c r="K149">
        <v>9.1494999999999997</v>
      </c>
      <c r="L149">
        <v>10.319000000000001</v>
      </c>
      <c r="M149">
        <v>-2.2570000000000001</v>
      </c>
      <c r="N149">
        <v>-0.91168000000000005</v>
      </c>
      <c r="O149">
        <v>0.16345000000000001</v>
      </c>
      <c r="P149">
        <v>0.78715000000000002</v>
      </c>
      <c r="Q149">
        <v>2.0468250000000001</v>
      </c>
      <c r="R149">
        <v>2.8446699999999998</v>
      </c>
      <c r="S149">
        <v>4.0319000000000003</v>
      </c>
      <c r="T149">
        <v>27</v>
      </c>
      <c r="U149">
        <v>32</v>
      </c>
      <c r="V149">
        <v>33</v>
      </c>
      <c r="W149">
        <v>38</v>
      </c>
      <c r="X149">
        <v>41</v>
      </c>
      <c r="Y149">
        <v>42</v>
      </c>
      <c r="Z149">
        <v>47</v>
      </c>
      <c r="AA149">
        <v>0.19460849999999999</v>
      </c>
      <c r="AB149">
        <v>0.2393088706</v>
      </c>
      <c r="AC149">
        <v>0.26496935230000002</v>
      </c>
      <c r="AD149">
        <v>0.29253142450000003</v>
      </c>
      <c r="AE149">
        <v>0.31070307349999998</v>
      </c>
      <c r="AF149">
        <v>0.3277511441</v>
      </c>
      <c r="AG149">
        <v>0.34618758300000002</v>
      </c>
      <c r="AH149">
        <v>1.584746091</v>
      </c>
      <c r="AI149">
        <v>2.1214412748</v>
      </c>
      <c r="AJ149">
        <v>2.3366645705</v>
      </c>
      <c r="AK149">
        <v>2.708324535</v>
      </c>
      <c r="AL149">
        <v>2.885422723</v>
      </c>
      <c r="AM149">
        <v>3.0392937531999999</v>
      </c>
      <c r="AN149">
        <v>3.194740232</v>
      </c>
      <c r="AO149">
        <v>12.024140770000001</v>
      </c>
      <c r="AP149">
        <v>15.720639219000001</v>
      </c>
      <c r="AQ149">
        <v>18.669885837999999</v>
      </c>
      <c r="AR149">
        <v>23.267771329999999</v>
      </c>
      <c r="AS149">
        <v>28.467778597999999</v>
      </c>
      <c r="AT149">
        <v>32.103678561000002</v>
      </c>
      <c r="AU149">
        <v>41.850455169999996</v>
      </c>
      <c r="AV149">
        <v>3.5583170999999997E-2</v>
      </c>
      <c r="AW149">
        <v>7.7035962799999996E-2</v>
      </c>
      <c r="AX149">
        <v>0.116343037</v>
      </c>
      <c r="AY149">
        <v>0.1425368555</v>
      </c>
      <c r="AZ149">
        <v>0.19293480099999999</v>
      </c>
      <c r="BA149">
        <v>0.22293839679999999</v>
      </c>
      <c r="BB149">
        <v>0.26443619400000001</v>
      </c>
      <c r="BC149">
        <v>4.2595999999999998</v>
      </c>
      <c r="BD149">
        <v>6.2576099999999997</v>
      </c>
      <c r="BE149">
        <v>6.87575</v>
      </c>
      <c r="BF149">
        <v>7.9973999999999998</v>
      </c>
      <c r="BG149">
        <v>8.6733250000000002</v>
      </c>
      <c r="BH149">
        <v>9.1560199999999998</v>
      </c>
      <c r="BI149">
        <v>9.6616999999999997</v>
      </c>
      <c r="BJ149">
        <v>7.7557</v>
      </c>
      <c r="BK149">
        <v>12.26</v>
      </c>
      <c r="BL149">
        <v>0</v>
      </c>
    </row>
    <row r="150" spans="1:64">
      <c r="A150" t="s">
        <v>998</v>
      </c>
      <c r="B150" t="s">
        <v>31</v>
      </c>
      <c r="C150" t="s">
        <v>999</v>
      </c>
      <c r="D150" t="s">
        <v>146</v>
      </c>
      <c r="E150">
        <v>392</v>
      </c>
      <c r="F150">
        <v>-5.2990000000000004</v>
      </c>
      <c r="G150">
        <v>-0.4627</v>
      </c>
      <c r="H150">
        <v>1.31775</v>
      </c>
      <c r="I150">
        <v>2.7530000000000001</v>
      </c>
      <c r="J150">
        <v>3.8892500000000001</v>
      </c>
      <c r="K150">
        <v>4.9465000000000003</v>
      </c>
      <c r="L150">
        <v>9.6270000000000007</v>
      </c>
      <c r="M150">
        <v>-3.9643000000000002</v>
      </c>
      <c r="N150">
        <v>0.24389</v>
      </c>
      <c r="O150">
        <v>1.5926750000000001</v>
      </c>
      <c r="P150">
        <v>3.3761999999999999</v>
      </c>
      <c r="Q150">
        <v>5.2888500000000001</v>
      </c>
      <c r="R150">
        <v>7.5172299999999996</v>
      </c>
      <c r="S150">
        <v>13.371</v>
      </c>
      <c r="T150">
        <v>14</v>
      </c>
      <c r="U150">
        <v>22</v>
      </c>
      <c r="V150">
        <v>23</v>
      </c>
      <c r="W150">
        <v>25.5</v>
      </c>
      <c r="X150">
        <v>31</v>
      </c>
      <c r="Y150">
        <v>33</v>
      </c>
      <c r="Z150">
        <v>42</v>
      </c>
      <c r="AA150">
        <v>0.18133392100000001</v>
      </c>
      <c r="AB150">
        <v>0.22332056080000001</v>
      </c>
      <c r="AC150">
        <v>0.26146296299999999</v>
      </c>
      <c r="AD150">
        <v>0.30706000950000001</v>
      </c>
      <c r="AE150">
        <v>0.36504467299999999</v>
      </c>
      <c r="AF150">
        <v>0.42933991589999998</v>
      </c>
      <c r="AG150">
        <v>0.56036425000000001</v>
      </c>
      <c r="AH150">
        <v>1.4418617300000001</v>
      </c>
      <c r="AI150">
        <v>1.7347949055</v>
      </c>
      <c r="AJ150">
        <v>1.9143110225</v>
      </c>
      <c r="AK150">
        <v>2.2282031474999999</v>
      </c>
      <c r="AL150">
        <v>2.5757426742999998</v>
      </c>
      <c r="AM150">
        <v>3.0312081280999998</v>
      </c>
      <c r="AN150">
        <v>4.2832432379999998</v>
      </c>
      <c r="AO150">
        <v>-22.999254579999999</v>
      </c>
      <c r="AP150">
        <v>-1.370604092</v>
      </c>
      <c r="AQ150">
        <v>4.2789455312999998</v>
      </c>
      <c r="AR150">
        <v>7.7750652185</v>
      </c>
      <c r="AS150">
        <v>12.576448790000001</v>
      </c>
      <c r="AT150">
        <v>17.594873874000001</v>
      </c>
      <c r="AU150">
        <v>46.809420019999997</v>
      </c>
      <c r="AV150">
        <v>-6.4196483999999998E-2</v>
      </c>
      <c r="AW150">
        <v>0.12503627279999999</v>
      </c>
      <c r="AX150">
        <v>0.20038108299999999</v>
      </c>
      <c r="AY150">
        <v>0.29170122050000002</v>
      </c>
      <c r="AZ150">
        <v>0.38107466449999999</v>
      </c>
      <c r="BA150">
        <v>0.4435128519</v>
      </c>
      <c r="BB150">
        <v>0.70191193500000004</v>
      </c>
      <c r="BC150">
        <v>4</v>
      </c>
      <c r="BD150">
        <v>4.5273099999999999</v>
      </c>
      <c r="BE150">
        <v>5.1327999999999996</v>
      </c>
      <c r="BF150">
        <v>5.8894500000000001</v>
      </c>
      <c r="BG150">
        <v>6.9207999999999998</v>
      </c>
      <c r="BH150">
        <v>8.1805000000000003</v>
      </c>
      <c r="BI150">
        <v>12</v>
      </c>
      <c r="BJ150">
        <v>6.1241000000000003</v>
      </c>
      <c r="BK150">
        <v>89.54</v>
      </c>
      <c r="BL150">
        <v>6.63</v>
      </c>
    </row>
    <row r="151" spans="1:64">
      <c r="A151" t="s">
        <v>1000</v>
      </c>
      <c r="B151" t="s">
        <v>77</v>
      </c>
      <c r="C151" t="s">
        <v>999</v>
      </c>
      <c r="D151" t="s">
        <v>146</v>
      </c>
      <c r="E151">
        <v>146</v>
      </c>
      <c r="F151">
        <v>-1.365</v>
      </c>
      <c r="G151">
        <v>0.15379999999999999</v>
      </c>
      <c r="H151">
        <v>1.5945</v>
      </c>
      <c r="I151">
        <v>3.3679999999999999</v>
      </c>
      <c r="J151">
        <v>4.72</v>
      </c>
      <c r="K151">
        <v>5.8502999999999998</v>
      </c>
      <c r="L151">
        <v>10.861000000000001</v>
      </c>
      <c r="M151">
        <v>-5.09145</v>
      </c>
      <c r="N151">
        <v>-0.66667600000000005</v>
      </c>
      <c r="O151">
        <v>1.049885</v>
      </c>
      <c r="P151">
        <v>3.6632600000000002</v>
      </c>
      <c r="Q151">
        <v>5.8309499999999996</v>
      </c>
      <c r="R151">
        <v>11.223046999999999</v>
      </c>
      <c r="S151">
        <v>13.283709999999999</v>
      </c>
      <c r="T151">
        <v>15</v>
      </c>
      <c r="U151">
        <v>19</v>
      </c>
      <c r="V151">
        <v>22</v>
      </c>
      <c r="W151">
        <v>25</v>
      </c>
      <c r="X151">
        <v>31.25</v>
      </c>
      <c r="Y151">
        <v>40.6</v>
      </c>
      <c r="Z151">
        <v>53</v>
      </c>
      <c r="AA151">
        <v>0.17814923399999999</v>
      </c>
      <c r="AB151">
        <v>0.2178561514</v>
      </c>
      <c r="AC151">
        <v>0.30691258580000003</v>
      </c>
      <c r="AD151">
        <v>0.3627425655</v>
      </c>
      <c r="AE151">
        <v>0.43724036430000002</v>
      </c>
      <c r="AF151">
        <v>0.56857879550000001</v>
      </c>
      <c r="AG151">
        <v>0.71911169500000005</v>
      </c>
      <c r="AH151">
        <v>1.451547436</v>
      </c>
      <c r="AI151">
        <v>1.8563111962000001</v>
      </c>
      <c r="AJ151">
        <v>2.1525875292999999</v>
      </c>
      <c r="AK151">
        <v>2.4956715489999999</v>
      </c>
      <c r="AL151">
        <v>3.2805582489999998</v>
      </c>
      <c r="AM151">
        <v>3.9494077211</v>
      </c>
      <c r="AN151">
        <v>4.4221074509999996</v>
      </c>
      <c r="AO151">
        <v>-2.8808716630000002</v>
      </c>
      <c r="AP151">
        <v>0.47115590870000001</v>
      </c>
      <c r="AQ151">
        <v>3.7436687203000001</v>
      </c>
      <c r="AR151">
        <v>7.5615560329999996</v>
      </c>
      <c r="AS151">
        <v>15.211939523</v>
      </c>
      <c r="AT151">
        <v>23.176143526000001</v>
      </c>
      <c r="AU151">
        <v>50.840408240000002</v>
      </c>
      <c r="AV151">
        <v>-7.7521256999999996E-2</v>
      </c>
      <c r="AW151">
        <v>7.8854640000000004E-2</v>
      </c>
      <c r="AX151">
        <v>0.16523148030000001</v>
      </c>
      <c r="AY151">
        <v>0.34168598049999999</v>
      </c>
      <c r="AZ151">
        <v>0.460715498</v>
      </c>
      <c r="BA151">
        <v>0.52812047500000003</v>
      </c>
      <c r="BB151">
        <v>0.65886299999999998</v>
      </c>
      <c r="BC151">
        <v>4.0268699999999997</v>
      </c>
      <c r="BD151">
        <v>4.9103919999999999</v>
      </c>
      <c r="BE151">
        <v>5.6020599999999998</v>
      </c>
      <c r="BF151">
        <v>6.6201650000000001</v>
      </c>
      <c r="BG151">
        <v>8.5959249999999994</v>
      </c>
      <c r="BH151">
        <v>11.137356</v>
      </c>
      <c r="BI151">
        <v>13</v>
      </c>
      <c r="BJ151">
        <v>7.3231999999999999</v>
      </c>
      <c r="BK151">
        <v>67.12</v>
      </c>
      <c r="BL151">
        <v>18.489999999999998</v>
      </c>
    </row>
    <row r="152" spans="1:64">
      <c r="A152" t="s">
        <v>461</v>
      </c>
      <c r="B152" t="s">
        <v>31</v>
      </c>
      <c r="C152" t="s">
        <v>462</v>
      </c>
      <c r="D152" t="s">
        <v>463</v>
      </c>
      <c r="E152">
        <v>139</v>
      </c>
      <c r="F152">
        <v>1.462</v>
      </c>
      <c r="G152">
        <v>2.3239999999999998</v>
      </c>
      <c r="H152">
        <v>2.8679999999999999</v>
      </c>
      <c r="I152">
        <v>3.6890000000000001</v>
      </c>
      <c r="J152">
        <v>5.2050000000000001</v>
      </c>
      <c r="K152">
        <v>6.5659999999999998</v>
      </c>
      <c r="L152">
        <v>7.56</v>
      </c>
      <c r="M152">
        <v>-2.9750000000000001</v>
      </c>
      <c r="N152">
        <v>-4.4400000000000002E-2</v>
      </c>
      <c r="O152">
        <v>1.1069</v>
      </c>
      <c r="P152">
        <v>2.3428</v>
      </c>
      <c r="Q152">
        <v>3.6364999999999998</v>
      </c>
      <c r="R152">
        <v>4.7698</v>
      </c>
      <c r="S152">
        <v>6.9690000000000003</v>
      </c>
      <c r="T152">
        <v>16</v>
      </c>
      <c r="U152">
        <v>19</v>
      </c>
      <c r="V152">
        <v>22</v>
      </c>
      <c r="W152">
        <v>25</v>
      </c>
      <c r="X152">
        <v>28</v>
      </c>
      <c r="Y152">
        <v>29</v>
      </c>
      <c r="Z152">
        <v>32</v>
      </c>
      <c r="AA152">
        <v>0.21406249999999999</v>
      </c>
      <c r="AB152">
        <v>0.26745034600000001</v>
      </c>
      <c r="AC152">
        <v>0.31328921700000001</v>
      </c>
      <c r="AD152">
        <v>0.35995927999999999</v>
      </c>
      <c r="AE152">
        <v>0.39958333299999999</v>
      </c>
      <c r="AF152">
        <v>0.417365231</v>
      </c>
      <c r="AG152">
        <v>0.47020563199999998</v>
      </c>
      <c r="AH152">
        <v>1.5286264490000001</v>
      </c>
      <c r="AI152">
        <v>1.87201408</v>
      </c>
      <c r="AJ152">
        <v>2.1083348100000001</v>
      </c>
      <c r="AK152">
        <v>2.4691939989999998</v>
      </c>
      <c r="AL152">
        <v>2.7242472489999998</v>
      </c>
      <c r="AM152">
        <v>2.9691060189999998</v>
      </c>
      <c r="AN152">
        <v>3.277352161</v>
      </c>
      <c r="AO152">
        <v>3.2198678580000002</v>
      </c>
      <c r="AP152">
        <v>5.9551094889999998</v>
      </c>
      <c r="AQ152">
        <v>7.6988227069999997</v>
      </c>
      <c r="AR152">
        <v>10.947906769999999</v>
      </c>
      <c r="AS152">
        <v>15.077889539999999</v>
      </c>
      <c r="AT152">
        <v>18.437406970000001</v>
      </c>
      <c r="AU152">
        <v>32.495681730000001</v>
      </c>
      <c r="AV152">
        <v>-4.8503738999999997E-2</v>
      </c>
      <c r="AW152">
        <v>0.10856688</v>
      </c>
      <c r="AX152">
        <v>0.172228462</v>
      </c>
      <c r="AY152">
        <v>0.25187881299999998</v>
      </c>
      <c r="AZ152">
        <v>0.31737996200000002</v>
      </c>
      <c r="BA152">
        <v>0.372348348</v>
      </c>
      <c r="BB152">
        <v>0.47203826300000001</v>
      </c>
      <c r="BC152">
        <v>4.0625</v>
      </c>
      <c r="BD152">
        <v>4.585</v>
      </c>
      <c r="BE152">
        <v>5.3098000000000001</v>
      </c>
      <c r="BF152">
        <v>6.4949000000000003</v>
      </c>
      <c r="BG152">
        <v>7.2756999999999996</v>
      </c>
      <c r="BH152">
        <v>8.0457999999999998</v>
      </c>
      <c r="BI152">
        <v>9</v>
      </c>
      <c r="BJ152">
        <v>6.3569000000000004</v>
      </c>
      <c r="BK152">
        <v>74.099999999999994</v>
      </c>
      <c r="BL152">
        <v>2.16</v>
      </c>
    </row>
    <row r="153" spans="1:64">
      <c r="A153" t="s">
        <v>464</v>
      </c>
      <c r="B153" t="s">
        <v>77</v>
      </c>
      <c r="C153" t="s">
        <v>462</v>
      </c>
      <c r="D153" t="s">
        <v>463</v>
      </c>
      <c r="E153">
        <v>119</v>
      </c>
      <c r="F153">
        <v>1.462</v>
      </c>
      <c r="G153">
        <v>2.92</v>
      </c>
      <c r="H153">
        <v>4.7939999999999996</v>
      </c>
      <c r="I153">
        <v>6.3860000000000001</v>
      </c>
      <c r="J153">
        <v>6.9560000000000004</v>
      </c>
      <c r="K153">
        <v>7.3220000000000001</v>
      </c>
      <c r="L153">
        <v>8.0630000000000006</v>
      </c>
      <c r="M153">
        <v>-1.2492000000000001</v>
      </c>
      <c r="N153">
        <v>-0.29632999999999998</v>
      </c>
      <c r="O153">
        <v>0.10255</v>
      </c>
      <c r="P153">
        <v>0.85263999999999995</v>
      </c>
      <c r="Q153">
        <v>1.53078</v>
      </c>
      <c r="R153">
        <v>4.4080599999999999</v>
      </c>
      <c r="S153">
        <v>6.1400600000000001</v>
      </c>
      <c r="T153">
        <v>19</v>
      </c>
      <c r="U153">
        <v>22</v>
      </c>
      <c r="V153">
        <v>25</v>
      </c>
      <c r="W153">
        <v>28</v>
      </c>
      <c r="X153">
        <v>29</v>
      </c>
      <c r="Y153">
        <v>31</v>
      </c>
      <c r="Z153">
        <v>35</v>
      </c>
      <c r="AA153">
        <v>0.190077777</v>
      </c>
      <c r="AB153">
        <v>0.29336870599999998</v>
      </c>
      <c r="AC153">
        <v>0.31915519999999997</v>
      </c>
      <c r="AD153">
        <v>0.34716074000000002</v>
      </c>
      <c r="AE153">
        <v>0.381170077</v>
      </c>
      <c r="AF153">
        <v>0.44501481700000001</v>
      </c>
      <c r="AG153">
        <v>0.54142832600000002</v>
      </c>
      <c r="AH153">
        <v>1.535196472</v>
      </c>
      <c r="AI153">
        <v>2.0469822660000001</v>
      </c>
      <c r="AJ153">
        <v>2.4258013900000002</v>
      </c>
      <c r="AK153">
        <v>2.6801109589999998</v>
      </c>
      <c r="AL153">
        <v>2.851329663</v>
      </c>
      <c r="AM153">
        <v>3.004704539</v>
      </c>
      <c r="AN153">
        <v>3.3449801589999999</v>
      </c>
      <c r="AO153">
        <v>2.7963073349999998</v>
      </c>
      <c r="AP153">
        <v>7.053600973</v>
      </c>
      <c r="AQ153">
        <v>14.814616279999999</v>
      </c>
      <c r="AR153">
        <v>17.876489800000002</v>
      </c>
      <c r="AS153">
        <v>20.464356219999999</v>
      </c>
      <c r="AT153">
        <v>22.195741999999999</v>
      </c>
      <c r="AU153">
        <v>27.89424717</v>
      </c>
      <c r="AV153">
        <v>5.2361808000000003E-2</v>
      </c>
      <c r="AW153">
        <v>9.6937203999999999E-2</v>
      </c>
      <c r="AX153">
        <v>0.116017625</v>
      </c>
      <c r="AY153">
        <v>0.15210283399999999</v>
      </c>
      <c r="AZ153">
        <v>0.18609655</v>
      </c>
      <c r="BA153">
        <v>0.37356705200000001</v>
      </c>
      <c r="BB153">
        <v>0.54326095799999996</v>
      </c>
      <c r="BC153">
        <v>4.1911100000000001</v>
      </c>
      <c r="BD153">
        <v>5.4400899999999996</v>
      </c>
      <c r="BE153">
        <v>6.6382700000000003</v>
      </c>
      <c r="BF153">
        <v>7.3979400000000002</v>
      </c>
      <c r="BG153">
        <v>7.6382700000000003</v>
      </c>
      <c r="BH153">
        <v>7.9586100000000002</v>
      </c>
      <c r="BI153">
        <v>8.7695500000000006</v>
      </c>
      <c r="BJ153">
        <v>7.0190999999999999</v>
      </c>
      <c r="BK153">
        <v>25.21</v>
      </c>
      <c r="BL153">
        <v>6.72</v>
      </c>
    </row>
    <row r="154" spans="1:64">
      <c r="A154" t="s">
        <v>1154</v>
      </c>
      <c r="B154" t="s">
        <v>31</v>
      </c>
      <c r="C154" t="s">
        <v>104</v>
      </c>
      <c r="D154" t="s">
        <v>103</v>
      </c>
      <c r="E154">
        <v>1217</v>
      </c>
      <c r="F154">
        <v>-3.5059999999999998</v>
      </c>
      <c r="G154">
        <v>-0.4032</v>
      </c>
      <c r="H154">
        <v>0.61450000000000005</v>
      </c>
      <c r="I154">
        <v>1.48</v>
      </c>
      <c r="J154">
        <v>2.4159999999999999</v>
      </c>
      <c r="K154">
        <v>3.3275999999999999</v>
      </c>
      <c r="L154">
        <v>7.8659999999999997</v>
      </c>
      <c r="M154">
        <v>-1.266</v>
      </c>
      <c r="N154">
        <v>3.1461199999999998</v>
      </c>
      <c r="O154">
        <v>4.3949999999999996</v>
      </c>
      <c r="P154">
        <v>5.5899000000000001</v>
      </c>
      <c r="Q154">
        <v>6.8716499999999998</v>
      </c>
      <c r="R154">
        <v>7.8940200000000003</v>
      </c>
      <c r="S154">
        <v>11.3299</v>
      </c>
      <c r="T154">
        <v>10</v>
      </c>
      <c r="U154">
        <v>17</v>
      </c>
      <c r="V154">
        <v>22</v>
      </c>
      <c r="W154">
        <v>26</v>
      </c>
      <c r="X154">
        <v>29</v>
      </c>
      <c r="Y154">
        <v>33</v>
      </c>
      <c r="Z154">
        <v>54</v>
      </c>
      <c r="AA154">
        <v>0.15615209299999999</v>
      </c>
      <c r="AB154">
        <v>0.27372050260000003</v>
      </c>
      <c r="AC154">
        <v>0.32447368399999998</v>
      </c>
      <c r="AD154">
        <v>0.38411020699999998</v>
      </c>
      <c r="AE154">
        <v>0.457466225</v>
      </c>
      <c r="AF154">
        <v>0.54815874620000005</v>
      </c>
      <c r="AG154">
        <v>0.99120745499999996</v>
      </c>
      <c r="AH154">
        <v>1.4277477460000001</v>
      </c>
      <c r="AI154">
        <v>2.0394495652</v>
      </c>
      <c r="AJ154">
        <v>2.3956087395000001</v>
      </c>
      <c r="AK154">
        <v>2.722523319</v>
      </c>
      <c r="AL154">
        <v>3.0064660999999999</v>
      </c>
      <c r="AM154">
        <v>3.24723088</v>
      </c>
      <c r="AN154">
        <v>4.1927055710000003</v>
      </c>
      <c r="AO154">
        <v>-8.6248797130000003</v>
      </c>
      <c r="AP154">
        <v>-0.79472113799999999</v>
      </c>
      <c r="AQ154">
        <v>1.4724228530000001</v>
      </c>
      <c r="AR154">
        <v>3.9527740539999998</v>
      </c>
      <c r="AS154">
        <v>6.5883481054999997</v>
      </c>
      <c r="AT154">
        <v>10.027794772</v>
      </c>
      <c r="AU154">
        <v>42.674210530000003</v>
      </c>
      <c r="AV154">
        <v>3.5590434999999997E-2</v>
      </c>
      <c r="AW154">
        <v>0.27085586</v>
      </c>
      <c r="AX154">
        <v>0.33476922549999999</v>
      </c>
      <c r="AY154">
        <v>0.41073642900000001</v>
      </c>
      <c r="AZ154">
        <v>0.497758747</v>
      </c>
      <c r="BA154">
        <v>0.62835920280000002</v>
      </c>
      <c r="BB154">
        <v>1.3371001819999999</v>
      </c>
      <c r="BC154">
        <v>4</v>
      </c>
      <c r="BD154">
        <v>5.4089</v>
      </c>
      <c r="BE154">
        <v>6.3630500000000003</v>
      </c>
      <c r="BF154">
        <v>7.1805000000000003</v>
      </c>
      <c r="BG154">
        <v>7.8860999999999999</v>
      </c>
      <c r="BH154">
        <v>8.4201999999999995</v>
      </c>
      <c r="BI154">
        <v>10.050599999999999</v>
      </c>
      <c r="BJ154">
        <v>7.0563000000000002</v>
      </c>
      <c r="BK154">
        <v>97.86</v>
      </c>
      <c r="BL154">
        <v>25.97</v>
      </c>
    </row>
    <row r="155" spans="1:64">
      <c r="A155" t="s">
        <v>1155</v>
      </c>
      <c r="B155" t="s">
        <v>77</v>
      </c>
      <c r="C155" t="s">
        <v>104</v>
      </c>
      <c r="D155" t="s">
        <v>103</v>
      </c>
      <c r="E155">
        <v>402</v>
      </c>
      <c r="F155">
        <v>-5.6820000000000004</v>
      </c>
      <c r="G155">
        <v>-0.47739999999999999</v>
      </c>
      <c r="H155">
        <v>0.69650000000000001</v>
      </c>
      <c r="I155">
        <v>1.6160000000000001</v>
      </c>
      <c r="J155">
        <v>2.9474999999999998</v>
      </c>
      <c r="K155">
        <v>3.9289999999999998</v>
      </c>
      <c r="L155">
        <v>5.6689999999999996</v>
      </c>
      <c r="M155">
        <v>0.58406000000000002</v>
      </c>
      <c r="N155">
        <v>2.9761540000000002</v>
      </c>
      <c r="O155">
        <v>4.3193299999999999</v>
      </c>
      <c r="P155">
        <v>5.7106250000000003</v>
      </c>
      <c r="Q155">
        <v>7.0340575000000003</v>
      </c>
      <c r="R155">
        <v>8.1570990000000005</v>
      </c>
      <c r="S155">
        <v>14.05073</v>
      </c>
      <c r="T155">
        <v>10</v>
      </c>
      <c r="U155">
        <v>15</v>
      </c>
      <c r="V155">
        <v>19</v>
      </c>
      <c r="W155">
        <v>24.5</v>
      </c>
      <c r="X155">
        <v>27</v>
      </c>
      <c r="Y155">
        <v>30</v>
      </c>
      <c r="Z155">
        <v>37</v>
      </c>
      <c r="AA155">
        <v>0.247853824</v>
      </c>
      <c r="AB155">
        <v>0.33876303159999999</v>
      </c>
      <c r="AC155">
        <v>0.37793429049999999</v>
      </c>
      <c r="AD155">
        <v>0.42237262349999999</v>
      </c>
      <c r="AE155">
        <v>0.53212544299999998</v>
      </c>
      <c r="AF155">
        <v>0.6622416579</v>
      </c>
      <c r="AG155">
        <v>1.1113608619999999</v>
      </c>
      <c r="AH155">
        <v>1.721999665</v>
      </c>
      <c r="AI155">
        <v>2.3512051085999999</v>
      </c>
      <c r="AJ155">
        <v>2.6110466188000001</v>
      </c>
      <c r="AK155">
        <v>2.9300177870000002</v>
      </c>
      <c r="AL155">
        <v>3.1824303228000002</v>
      </c>
      <c r="AM155">
        <v>3.4678289165999998</v>
      </c>
      <c r="AN155">
        <v>4.8853409389999998</v>
      </c>
      <c r="AO155">
        <v>-9.1813033219999998</v>
      </c>
      <c r="AP155">
        <v>-0.92480513799999997</v>
      </c>
      <c r="AQ155">
        <v>1.226993921</v>
      </c>
      <c r="AR155">
        <v>3.6138655110000002</v>
      </c>
      <c r="AS155">
        <v>7.3909157363000002</v>
      </c>
      <c r="AT155">
        <v>10.857003775000001</v>
      </c>
      <c r="AU155">
        <v>16.45962652</v>
      </c>
      <c r="AV155">
        <v>0.144340092</v>
      </c>
      <c r="AW155">
        <v>0.26870156309999998</v>
      </c>
      <c r="AX155">
        <v>0.35860006449999998</v>
      </c>
      <c r="AY155">
        <v>0.44621241</v>
      </c>
      <c r="AZ155">
        <v>0.59755160429999998</v>
      </c>
      <c r="BA155">
        <v>0.72819427619999999</v>
      </c>
      <c r="BB155">
        <v>1.464438983</v>
      </c>
      <c r="BC155">
        <v>4.3223900000000004</v>
      </c>
      <c r="BD155">
        <v>5.8929939999999998</v>
      </c>
      <c r="BE155">
        <v>6.5850299999999997</v>
      </c>
      <c r="BF155">
        <v>7.5528399999999998</v>
      </c>
      <c r="BG155">
        <v>8.3979400000000002</v>
      </c>
      <c r="BH155">
        <v>8.8860600000000005</v>
      </c>
      <c r="BI155">
        <v>10.54576</v>
      </c>
      <c r="BJ155">
        <v>7.4573</v>
      </c>
      <c r="BK155">
        <v>97.51</v>
      </c>
      <c r="BL155">
        <v>38.31</v>
      </c>
    </row>
    <row r="156" spans="1:64">
      <c r="A156" t="s">
        <v>1156</v>
      </c>
      <c r="B156" t="s">
        <v>31</v>
      </c>
      <c r="C156" t="s">
        <v>1157</v>
      </c>
      <c r="D156" t="s">
        <v>103</v>
      </c>
      <c r="E156">
        <v>269</v>
      </c>
      <c r="F156">
        <v>-3.5059999999999998</v>
      </c>
      <c r="G156">
        <v>-1.357</v>
      </c>
      <c r="H156">
        <v>-0.1855</v>
      </c>
      <c r="I156">
        <v>1.577</v>
      </c>
      <c r="J156">
        <v>2.6509999999999998</v>
      </c>
      <c r="K156">
        <v>3.8460000000000001</v>
      </c>
      <c r="L156">
        <v>5.391</v>
      </c>
      <c r="M156">
        <v>-1.0994999999999999</v>
      </c>
      <c r="N156">
        <v>1.2462</v>
      </c>
      <c r="O156">
        <v>2.6006499999999999</v>
      </c>
      <c r="P156">
        <v>4.6281999999999996</v>
      </c>
      <c r="Q156">
        <v>6.9774500000000002</v>
      </c>
      <c r="R156">
        <v>8.1960999999999995</v>
      </c>
      <c r="S156">
        <v>12.6487</v>
      </c>
      <c r="T156">
        <v>11</v>
      </c>
      <c r="U156">
        <v>14</v>
      </c>
      <c r="V156">
        <v>16</v>
      </c>
      <c r="W156">
        <v>22</v>
      </c>
      <c r="X156">
        <v>27.5</v>
      </c>
      <c r="Y156">
        <v>30</v>
      </c>
      <c r="Z156">
        <v>33</v>
      </c>
      <c r="AA156">
        <v>0.17557172700000001</v>
      </c>
      <c r="AB156">
        <v>0.22029143300000001</v>
      </c>
      <c r="AC156">
        <v>0.27691981249999997</v>
      </c>
      <c r="AD156">
        <v>0.36654350000000002</v>
      </c>
      <c r="AE156">
        <v>0.53300317050000001</v>
      </c>
      <c r="AF156">
        <v>0.63835911099999998</v>
      </c>
      <c r="AG156">
        <v>0.864227615</v>
      </c>
      <c r="AH156">
        <v>1.440668863</v>
      </c>
      <c r="AI156">
        <v>1.677504772</v>
      </c>
      <c r="AJ156">
        <v>1.8679339595</v>
      </c>
      <c r="AK156">
        <v>2.212878694</v>
      </c>
      <c r="AL156">
        <v>3.0172216944999999</v>
      </c>
      <c r="AM156">
        <v>3.538634445</v>
      </c>
      <c r="AN156">
        <v>4.0573931510000003</v>
      </c>
      <c r="AO156">
        <v>-9.7882224289999993</v>
      </c>
      <c r="AP156">
        <v>-2.3275664570000001</v>
      </c>
      <c r="AQ156">
        <v>-0.45043158100000003</v>
      </c>
      <c r="AR156">
        <v>3.8176641519999999</v>
      </c>
      <c r="AS156">
        <v>8.4965401739999997</v>
      </c>
      <c r="AT156">
        <v>12.269843249999999</v>
      </c>
      <c r="AU156">
        <v>20.848398769999999</v>
      </c>
      <c r="AV156">
        <v>3.5684250000000001E-2</v>
      </c>
      <c r="AW156">
        <v>0.18148247100000001</v>
      </c>
      <c r="AX156">
        <v>0.24778186050000001</v>
      </c>
      <c r="AY156">
        <v>0.37757264299999999</v>
      </c>
      <c r="AZ156">
        <v>0.60917025349999998</v>
      </c>
      <c r="BA156">
        <v>0.81192361499999999</v>
      </c>
      <c r="BB156">
        <v>1.266247933</v>
      </c>
      <c r="BC156">
        <v>4</v>
      </c>
      <c r="BD156">
        <v>4.2518000000000002</v>
      </c>
      <c r="BE156">
        <v>4.5892499999999998</v>
      </c>
      <c r="BF156">
        <v>5.7695999999999996</v>
      </c>
      <c r="BG156">
        <v>7.2041500000000003</v>
      </c>
      <c r="BH156">
        <v>8.7446999999999999</v>
      </c>
      <c r="BI156">
        <v>9.6576000000000004</v>
      </c>
      <c r="BJ156">
        <v>6.0678000000000001</v>
      </c>
      <c r="BK156">
        <v>98.88</v>
      </c>
      <c r="BL156">
        <v>33.83</v>
      </c>
    </row>
    <row r="157" spans="1:64">
      <c r="A157" t="s">
        <v>1158</v>
      </c>
      <c r="B157" t="s">
        <v>31</v>
      </c>
      <c r="C157" t="s">
        <v>1159</v>
      </c>
      <c r="D157" t="s">
        <v>103</v>
      </c>
      <c r="E157">
        <v>118</v>
      </c>
      <c r="F157">
        <v>-3.5059999999999998</v>
      </c>
      <c r="G157">
        <v>-0.94110000000000005</v>
      </c>
      <c r="H157">
        <v>0.27925</v>
      </c>
      <c r="I157">
        <v>1.5885</v>
      </c>
      <c r="J157">
        <v>2.125</v>
      </c>
      <c r="K157">
        <v>3.1297999999999999</v>
      </c>
      <c r="L157">
        <v>4.1189999999999998</v>
      </c>
      <c r="M157">
        <v>0.54579999999999995</v>
      </c>
      <c r="N157">
        <v>1.7144900000000001</v>
      </c>
      <c r="O157">
        <v>2.7410749999999999</v>
      </c>
      <c r="P157">
        <v>4.0726000000000004</v>
      </c>
      <c r="Q157">
        <v>5.1767250000000002</v>
      </c>
      <c r="R157">
        <v>6.3921599999999996</v>
      </c>
      <c r="S157">
        <v>10.5283</v>
      </c>
      <c r="T157">
        <v>13</v>
      </c>
      <c r="U157">
        <v>17</v>
      </c>
      <c r="V157">
        <v>24</v>
      </c>
      <c r="W157">
        <v>26</v>
      </c>
      <c r="X157">
        <v>28.25</v>
      </c>
      <c r="Y157">
        <v>31</v>
      </c>
      <c r="Z157">
        <v>35</v>
      </c>
      <c r="AA157">
        <v>0.17761621899999999</v>
      </c>
      <c r="AB157">
        <v>0.2092034982</v>
      </c>
      <c r="AC157">
        <v>0.2392619128</v>
      </c>
      <c r="AD157">
        <v>0.28382848449999998</v>
      </c>
      <c r="AE157">
        <v>0.32942235479999998</v>
      </c>
      <c r="AF157">
        <v>0.45314890629999999</v>
      </c>
      <c r="AG157">
        <v>0.71458286699999995</v>
      </c>
      <c r="AH157">
        <v>1.4547678719999999</v>
      </c>
      <c r="AI157">
        <v>1.6020400084999999</v>
      </c>
      <c r="AJ157">
        <v>1.7391612233</v>
      </c>
      <c r="AK157">
        <v>1.9868453955000001</v>
      </c>
      <c r="AL157">
        <v>2.3230713082999999</v>
      </c>
      <c r="AM157">
        <v>2.5018418446999999</v>
      </c>
      <c r="AN157">
        <v>3.4721294880000002</v>
      </c>
      <c r="AO157">
        <v>-6.2173407879999996</v>
      </c>
      <c r="AP157">
        <v>-2.0767073790000001</v>
      </c>
      <c r="AQ157">
        <v>0.98547147680000002</v>
      </c>
      <c r="AR157">
        <v>5.3425023424999996</v>
      </c>
      <c r="AS157">
        <v>8.2456365224999999</v>
      </c>
      <c r="AT157">
        <v>13.824746793999999</v>
      </c>
      <c r="AU157">
        <v>19.445121570000001</v>
      </c>
      <c r="AV157">
        <v>0.14351069599999999</v>
      </c>
      <c r="AW157">
        <v>0.1890505797</v>
      </c>
      <c r="AX157">
        <v>0.25008417579999997</v>
      </c>
      <c r="AY157">
        <v>0.32873313949999999</v>
      </c>
      <c r="AZ157">
        <v>0.37916456129999998</v>
      </c>
      <c r="BA157">
        <v>0.54324054060000004</v>
      </c>
      <c r="BB157">
        <v>1.072584733</v>
      </c>
      <c r="BC157">
        <v>4.0605000000000002</v>
      </c>
      <c r="BD157">
        <v>4.2336999999999998</v>
      </c>
      <c r="BE157">
        <v>4.6523000000000003</v>
      </c>
      <c r="BF157">
        <v>5.3101500000000001</v>
      </c>
      <c r="BG157">
        <v>6.0430999999999999</v>
      </c>
      <c r="BH157">
        <v>6.4969599999999996</v>
      </c>
      <c r="BI157">
        <v>7.8539000000000003</v>
      </c>
      <c r="BJ157">
        <v>5.3848000000000003</v>
      </c>
      <c r="BK157">
        <v>100</v>
      </c>
      <c r="BL157">
        <v>11.02</v>
      </c>
    </row>
    <row r="158" spans="1:64">
      <c r="A158" t="s">
        <v>526</v>
      </c>
      <c r="B158" t="s">
        <v>77</v>
      </c>
      <c r="C158" t="s">
        <v>527</v>
      </c>
      <c r="D158" t="s">
        <v>489</v>
      </c>
      <c r="E158">
        <v>252</v>
      </c>
      <c r="F158">
        <v>0.16900000000000001</v>
      </c>
      <c r="G158">
        <v>2.3582000000000001</v>
      </c>
      <c r="H158">
        <v>3.6752500000000001</v>
      </c>
      <c r="I158">
        <v>4.5114999999999998</v>
      </c>
      <c r="J158">
        <v>5.1805000000000003</v>
      </c>
      <c r="K158">
        <v>6.0453000000000001</v>
      </c>
      <c r="L158">
        <v>8.9969999999999999</v>
      </c>
      <c r="M158">
        <v>-2.3914499999999999</v>
      </c>
      <c r="N158">
        <v>0.55402700000000005</v>
      </c>
      <c r="O158">
        <v>1.5864324999999999</v>
      </c>
      <c r="P158">
        <v>2.4413649999999998</v>
      </c>
      <c r="Q158">
        <v>3.6549725</v>
      </c>
      <c r="R158">
        <v>4.6479569999999999</v>
      </c>
      <c r="S158">
        <v>6.71706</v>
      </c>
      <c r="T158">
        <v>11</v>
      </c>
      <c r="U158">
        <v>20</v>
      </c>
      <c r="V158">
        <v>21</v>
      </c>
      <c r="W158">
        <v>24</v>
      </c>
      <c r="X158">
        <v>32.75</v>
      </c>
      <c r="Y158">
        <v>37</v>
      </c>
      <c r="Z158">
        <v>48</v>
      </c>
      <c r="AA158">
        <v>0.18826113799999999</v>
      </c>
      <c r="AB158">
        <v>0.2526858213</v>
      </c>
      <c r="AC158">
        <v>0.30118361529999998</v>
      </c>
      <c r="AD158">
        <v>0.35723204050000001</v>
      </c>
      <c r="AE158">
        <v>0.45861541830000002</v>
      </c>
      <c r="AF158">
        <v>0.51254961899999996</v>
      </c>
      <c r="AG158">
        <v>0.85762747299999997</v>
      </c>
      <c r="AH158">
        <v>1.669769168</v>
      </c>
      <c r="AI158">
        <v>2.0554513116000002</v>
      </c>
      <c r="AJ158">
        <v>2.3104845715</v>
      </c>
      <c r="AK158">
        <v>2.6129617734999999</v>
      </c>
      <c r="AL158">
        <v>2.8867156165000001</v>
      </c>
      <c r="AM158">
        <v>3.1146525996999999</v>
      </c>
      <c r="AN158">
        <v>3.7396638919999998</v>
      </c>
      <c r="AO158">
        <v>0.19705525500000001</v>
      </c>
      <c r="AP158">
        <v>5.6389346968999998</v>
      </c>
      <c r="AQ158">
        <v>8.5672123244999998</v>
      </c>
      <c r="AR158">
        <v>11.573303279999999</v>
      </c>
      <c r="AS158">
        <v>16.819591228</v>
      </c>
      <c r="AT158">
        <v>21.830158860000001</v>
      </c>
      <c r="AU158">
        <v>44.90744351</v>
      </c>
      <c r="AV158">
        <v>2.2451716E-2</v>
      </c>
      <c r="AW158">
        <v>0.13905634610000001</v>
      </c>
      <c r="AX158">
        <v>0.18925475250000001</v>
      </c>
      <c r="AY158">
        <v>0.24472066849999999</v>
      </c>
      <c r="AZ158">
        <v>0.31876561050000002</v>
      </c>
      <c r="BA158">
        <v>0.4110877725</v>
      </c>
      <c r="BB158">
        <v>0.94757929100000005</v>
      </c>
      <c r="BC158">
        <v>4.2146699999999999</v>
      </c>
      <c r="BD158">
        <v>5.6858209999999998</v>
      </c>
      <c r="BE158">
        <v>6.2380725000000004</v>
      </c>
      <c r="BF158">
        <v>6.8648699999999998</v>
      </c>
      <c r="BG158">
        <v>7.5896875000000001</v>
      </c>
      <c r="BH158">
        <v>8.4017900000000001</v>
      </c>
      <c r="BI158">
        <v>9.2509099999999993</v>
      </c>
      <c r="BJ158">
        <v>6.9119999999999999</v>
      </c>
      <c r="BK158">
        <v>68.650000000000006</v>
      </c>
      <c r="BL158">
        <v>7.94</v>
      </c>
    </row>
    <row r="159" spans="1:64">
      <c r="A159" t="s">
        <v>528</v>
      </c>
      <c r="B159" t="s">
        <v>31</v>
      </c>
      <c r="C159" t="s">
        <v>529</v>
      </c>
      <c r="D159" t="s">
        <v>489</v>
      </c>
      <c r="E159">
        <v>148</v>
      </c>
      <c r="F159">
        <v>0.105</v>
      </c>
      <c r="G159">
        <v>3.1827999999999999</v>
      </c>
      <c r="H159">
        <v>3.8657499999999998</v>
      </c>
      <c r="I159">
        <v>4.4195000000000002</v>
      </c>
      <c r="J159">
        <v>5.2952500000000002</v>
      </c>
      <c r="K159">
        <v>5.9645999999999999</v>
      </c>
      <c r="L159">
        <v>7.7530000000000001</v>
      </c>
      <c r="M159">
        <v>-2.1713</v>
      </c>
      <c r="N159">
        <v>0.89659999999999995</v>
      </c>
      <c r="O159">
        <v>1.40415</v>
      </c>
      <c r="P159">
        <v>2.2624499999999999</v>
      </c>
      <c r="Q159">
        <v>3.1312000000000002</v>
      </c>
      <c r="R159">
        <v>4.0397800000000004</v>
      </c>
      <c r="S159">
        <v>5.9371</v>
      </c>
      <c r="T159">
        <v>10</v>
      </c>
      <c r="U159">
        <v>23</v>
      </c>
      <c r="V159">
        <v>24</v>
      </c>
      <c r="W159">
        <v>26</v>
      </c>
      <c r="X159">
        <v>30</v>
      </c>
      <c r="Y159">
        <v>34</v>
      </c>
      <c r="Z159">
        <v>38</v>
      </c>
      <c r="AA159">
        <v>0.199699132</v>
      </c>
      <c r="AB159">
        <v>0.26956299820000001</v>
      </c>
      <c r="AC159">
        <v>0.29345638480000003</v>
      </c>
      <c r="AD159">
        <v>0.34919130850000002</v>
      </c>
      <c r="AE159">
        <v>0.40197993630000001</v>
      </c>
      <c r="AF159">
        <v>0.4450379726</v>
      </c>
      <c r="AG159">
        <v>0.82024640000000004</v>
      </c>
      <c r="AH159">
        <v>1.6938285289999999</v>
      </c>
      <c r="AI159">
        <v>2.0429261232</v>
      </c>
      <c r="AJ159">
        <v>2.2895266568000001</v>
      </c>
      <c r="AK159">
        <v>2.5031917780000001</v>
      </c>
      <c r="AL159">
        <v>2.7712524379999999</v>
      </c>
      <c r="AM159">
        <v>3.0155229017999998</v>
      </c>
      <c r="AN159">
        <v>3.3527869570000002</v>
      </c>
      <c r="AO159">
        <v>0.42304626099999998</v>
      </c>
      <c r="AP159">
        <v>8.0861772469000002</v>
      </c>
      <c r="AQ159">
        <v>10.729294794999999</v>
      </c>
      <c r="AR159">
        <v>13.117997235000001</v>
      </c>
      <c r="AS159">
        <v>14.998186258</v>
      </c>
      <c r="AT159">
        <v>18.905970255</v>
      </c>
      <c r="AU159">
        <v>36.570013809999999</v>
      </c>
      <c r="AV159">
        <v>2.8369972E-2</v>
      </c>
      <c r="AW159">
        <v>0.15648732739999999</v>
      </c>
      <c r="AX159">
        <v>0.177963287</v>
      </c>
      <c r="AY159">
        <v>0.22583869349999999</v>
      </c>
      <c r="AZ159">
        <v>0.27990143550000002</v>
      </c>
      <c r="BA159">
        <v>0.33122987149999999</v>
      </c>
      <c r="BB159">
        <v>0.77931340000000004</v>
      </c>
      <c r="BC159">
        <v>4.5528000000000004</v>
      </c>
      <c r="BD159">
        <v>5.6383000000000001</v>
      </c>
      <c r="BE159">
        <v>6.1165000000000003</v>
      </c>
      <c r="BF159">
        <v>6.8297499999999998</v>
      </c>
      <c r="BG159">
        <v>7.3468</v>
      </c>
      <c r="BH159">
        <v>7.9257799999999996</v>
      </c>
      <c r="BI159">
        <v>8.7166999999999994</v>
      </c>
      <c r="BJ159">
        <v>6.7706999999999997</v>
      </c>
      <c r="BK159">
        <v>70.95</v>
      </c>
      <c r="BL159">
        <v>4.05</v>
      </c>
    </row>
    <row r="160" spans="1:64">
      <c r="A160" t="s">
        <v>530</v>
      </c>
      <c r="B160" t="s">
        <v>77</v>
      </c>
      <c r="C160" t="s">
        <v>529</v>
      </c>
      <c r="D160" t="s">
        <v>489</v>
      </c>
      <c r="E160">
        <v>2934</v>
      </c>
      <c r="F160">
        <v>-3.5999999999999997E-2</v>
      </c>
      <c r="G160">
        <v>2.7875000000000001</v>
      </c>
      <c r="H160">
        <v>3.6345000000000001</v>
      </c>
      <c r="I160">
        <v>4.5090000000000003</v>
      </c>
      <c r="J160">
        <v>5.2779999999999996</v>
      </c>
      <c r="K160">
        <v>6.0854999999999997</v>
      </c>
      <c r="L160">
        <v>14.917</v>
      </c>
      <c r="M160">
        <v>-8.5909399999999998</v>
      </c>
      <c r="N160">
        <v>0.14644499999999999</v>
      </c>
      <c r="O160">
        <v>1.2001124999999999</v>
      </c>
      <c r="P160">
        <v>2.2503700000000002</v>
      </c>
      <c r="Q160">
        <v>3.2808925000000002</v>
      </c>
      <c r="R160">
        <v>4.1166700000000001</v>
      </c>
      <c r="S160">
        <v>7.3800299999999996</v>
      </c>
      <c r="T160">
        <v>10</v>
      </c>
      <c r="U160">
        <v>21</v>
      </c>
      <c r="V160">
        <v>24</v>
      </c>
      <c r="W160">
        <v>28</v>
      </c>
      <c r="X160">
        <v>31</v>
      </c>
      <c r="Y160">
        <v>35</v>
      </c>
      <c r="Z160">
        <v>66</v>
      </c>
      <c r="AA160">
        <v>0.112172902</v>
      </c>
      <c r="AB160">
        <v>0.240517235</v>
      </c>
      <c r="AC160">
        <v>0.27625978499999998</v>
      </c>
      <c r="AD160">
        <v>0.32629044600000001</v>
      </c>
      <c r="AE160">
        <v>0.38187157129999999</v>
      </c>
      <c r="AF160">
        <v>0.4549172205</v>
      </c>
      <c r="AG160">
        <v>0.88989491700000001</v>
      </c>
      <c r="AH160">
        <v>1.4046434619999999</v>
      </c>
      <c r="AI160">
        <v>1.9809820300000001</v>
      </c>
      <c r="AJ160">
        <v>2.2068165013000001</v>
      </c>
      <c r="AK160">
        <v>2.44429294</v>
      </c>
      <c r="AL160">
        <v>2.7340303313000001</v>
      </c>
      <c r="AM160">
        <v>2.9921953029999999</v>
      </c>
      <c r="AN160">
        <v>3.907952656</v>
      </c>
      <c r="AO160">
        <v>-0.124452375</v>
      </c>
      <c r="AP160">
        <v>7.232440821</v>
      </c>
      <c r="AQ160">
        <v>9.9822170117999995</v>
      </c>
      <c r="AR160">
        <v>13.095398895000001</v>
      </c>
      <c r="AS160">
        <v>17.618828010000001</v>
      </c>
      <c r="AT160">
        <v>22.571859135</v>
      </c>
      <c r="AU160">
        <v>111.452943</v>
      </c>
      <c r="AV160">
        <v>-8.5159796999999995E-2</v>
      </c>
      <c r="AW160">
        <v>0.118115171</v>
      </c>
      <c r="AX160">
        <v>0.16779421429999999</v>
      </c>
      <c r="AY160">
        <v>0.22210318000000001</v>
      </c>
      <c r="AZ160">
        <v>0.2814000928</v>
      </c>
      <c r="BA160">
        <v>0.34485896300000002</v>
      </c>
      <c r="BB160">
        <v>0.91006869099999999</v>
      </c>
      <c r="BC160">
        <v>4</v>
      </c>
      <c r="BD160">
        <v>5.3551549999999999</v>
      </c>
      <c r="BE160">
        <v>6</v>
      </c>
      <c r="BF160">
        <v>6.6502299999999996</v>
      </c>
      <c r="BG160">
        <v>7.3716425000000001</v>
      </c>
      <c r="BH160">
        <v>8</v>
      </c>
      <c r="BI160">
        <v>10.301030000000001</v>
      </c>
      <c r="BJ160">
        <v>6.6654999999999998</v>
      </c>
      <c r="BK160">
        <v>65.61</v>
      </c>
      <c r="BL160">
        <v>3.34</v>
      </c>
    </row>
    <row r="161" spans="1:64">
      <c r="A161" t="s">
        <v>533</v>
      </c>
      <c r="B161" t="s">
        <v>81</v>
      </c>
      <c r="C161" t="s">
        <v>532</v>
      </c>
      <c r="D161" t="s">
        <v>489</v>
      </c>
      <c r="E161">
        <v>121</v>
      </c>
      <c r="F161">
        <v>0.16900000000000001</v>
      </c>
      <c r="G161">
        <v>1.6866000000000001</v>
      </c>
      <c r="H161">
        <v>2.6429999999999998</v>
      </c>
      <c r="I161">
        <v>4.2300000000000004</v>
      </c>
      <c r="J161">
        <v>5.4660000000000002</v>
      </c>
      <c r="K161">
        <v>6.2012</v>
      </c>
      <c r="L161">
        <v>7.3540000000000001</v>
      </c>
      <c r="M161">
        <v>-0.57420000000000004</v>
      </c>
      <c r="N161">
        <v>1.1240220000000001</v>
      </c>
      <c r="O161">
        <v>2.0920000000000001</v>
      </c>
      <c r="P161">
        <v>3.8947400000000001</v>
      </c>
      <c r="Q161">
        <v>5.2524199999999999</v>
      </c>
      <c r="R161">
        <v>6.2749879999999996</v>
      </c>
      <c r="S161">
        <v>8.0267199999999992</v>
      </c>
      <c r="T161">
        <v>11</v>
      </c>
      <c r="U161">
        <v>16</v>
      </c>
      <c r="V161">
        <v>18.5</v>
      </c>
      <c r="W161">
        <v>25</v>
      </c>
      <c r="X161">
        <v>31.5</v>
      </c>
      <c r="Y161">
        <v>34</v>
      </c>
      <c r="Z161">
        <v>37</v>
      </c>
      <c r="AA161">
        <v>0.23829697</v>
      </c>
      <c r="AB161">
        <v>0.32072501060000003</v>
      </c>
      <c r="AC161">
        <v>0.34866378199999998</v>
      </c>
      <c r="AD161">
        <v>0.39303221399999999</v>
      </c>
      <c r="AE161">
        <v>0.56779369499999999</v>
      </c>
      <c r="AF161">
        <v>0.68491699419999996</v>
      </c>
      <c r="AG161">
        <v>1.020739673</v>
      </c>
      <c r="AH161">
        <v>2.010748301</v>
      </c>
      <c r="AI161">
        <v>2.1758847339999998</v>
      </c>
      <c r="AJ161">
        <v>2.5496070799999999</v>
      </c>
      <c r="AK161">
        <v>3.0296061860000001</v>
      </c>
      <c r="AL161">
        <v>3.3205178009999998</v>
      </c>
      <c r="AM161">
        <v>3.6786154282000001</v>
      </c>
      <c r="AN161">
        <v>4.0775950999999999</v>
      </c>
      <c r="AO161">
        <v>0.16556621099999999</v>
      </c>
      <c r="AP161">
        <v>2.77897521</v>
      </c>
      <c r="AQ161">
        <v>4.371072442</v>
      </c>
      <c r="AR161">
        <v>10.75620438</v>
      </c>
      <c r="AS161">
        <v>14.893558799999999</v>
      </c>
      <c r="AT161">
        <v>19.218303389999999</v>
      </c>
      <c r="AU161">
        <v>24.483870970000002</v>
      </c>
      <c r="AV161">
        <v>8.4778199999999998E-2</v>
      </c>
      <c r="AW161">
        <v>0.161445698</v>
      </c>
      <c r="AX161">
        <v>0.2234889565</v>
      </c>
      <c r="AY161">
        <v>0.29440676100000002</v>
      </c>
      <c r="AZ161">
        <v>0.50146214300000003</v>
      </c>
      <c r="BA161">
        <v>0.59720816440000002</v>
      </c>
      <c r="BB161">
        <v>1.1106914910000001</v>
      </c>
      <c r="BC161">
        <v>5.1487400000000001</v>
      </c>
      <c r="BD161">
        <v>5.5</v>
      </c>
      <c r="BE161">
        <v>6.7859749999999996</v>
      </c>
      <c r="BF161">
        <v>8.1135099999999998</v>
      </c>
      <c r="BG161">
        <v>8.7179000000000002</v>
      </c>
      <c r="BH161">
        <v>9.2586919999999999</v>
      </c>
      <c r="BI161">
        <v>10.22185</v>
      </c>
      <c r="BJ161">
        <v>7.7878999999999996</v>
      </c>
      <c r="BK161">
        <v>69.42</v>
      </c>
      <c r="BL161">
        <v>32.229999999999997</v>
      </c>
    </row>
    <row r="162" spans="1:64">
      <c r="A162" t="s">
        <v>531</v>
      </c>
      <c r="B162" t="s">
        <v>77</v>
      </c>
      <c r="C162" t="s">
        <v>532</v>
      </c>
      <c r="D162" t="s">
        <v>489</v>
      </c>
      <c r="E162">
        <v>2394</v>
      </c>
      <c r="F162">
        <v>8.0000000000000002E-3</v>
      </c>
      <c r="G162">
        <v>2.7120000000000002</v>
      </c>
      <c r="H162">
        <v>3.51675</v>
      </c>
      <c r="I162">
        <v>4.3834999999999997</v>
      </c>
      <c r="J162">
        <v>5.2202500000000001</v>
      </c>
      <c r="K162">
        <v>6.1144999999999996</v>
      </c>
      <c r="L162">
        <v>14.917</v>
      </c>
      <c r="M162">
        <v>-6.8200900000000004</v>
      </c>
      <c r="N162">
        <v>0.66051499999999996</v>
      </c>
      <c r="O162">
        <v>1.6851225000000001</v>
      </c>
      <c r="P162">
        <v>2.8214100000000002</v>
      </c>
      <c r="Q162">
        <v>3.9546700000000001</v>
      </c>
      <c r="R162">
        <v>4.9696100000000003</v>
      </c>
      <c r="S162">
        <v>7.5010500000000002</v>
      </c>
      <c r="T162">
        <v>11</v>
      </c>
      <c r="U162">
        <v>21</v>
      </c>
      <c r="V162">
        <v>24</v>
      </c>
      <c r="W162">
        <v>28</v>
      </c>
      <c r="X162">
        <v>32</v>
      </c>
      <c r="Y162">
        <v>35</v>
      </c>
      <c r="Z162">
        <v>66</v>
      </c>
      <c r="AA162">
        <v>0.13618360500000001</v>
      </c>
      <c r="AB162">
        <v>0.26526736899999998</v>
      </c>
      <c r="AC162">
        <v>0.30440334400000002</v>
      </c>
      <c r="AD162">
        <v>0.34881317099999998</v>
      </c>
      <c r="AE162">
        <v>0.40740614730000002</v>
      </c>
      <c r="AF162">
        <v>0.48274201999999999</v>
      </c>
      <c r="AG162">
        <v>0.94652500799999995</v>
      </c>
      <c r="AH162">
        <v>1.5176280360000001</v>
      </c>
      <c r="AI162">
        <v>2.0249518690000001</v>
      </c>
      <c r="AJ162">
        <v>2.284878553</v>
      </c>
      <c r="AK162">
        <v>2.6917784155</v>
      </c>
      <c r="AL162">
        <v>3.022822068</v>
      </c>
      <c r="AM162">
        <v>3.2625768540000002</v>
      </c>
      <c r="AN162">
        <v>4.0741504730000004</v>
      </c>
      <c r="AO162">
        <v>2.1017745000000001E-2</v>
      </c>
      <c r="AP162">
        <v>6.6166216860000002</v>
      </c>
      <c r="AQ162">
        <v>9.2655156458000008</v>
      </c>
      <c r="AR162">
        <v>12.296093219999999</v>
      </c>
      <c r="AS162">
        <v>15.627233593</v>
      </c>
      <c r="AT162">
        <v>20.008774604999999</v>
      </c>
      <c r="AU162">
        <v>91.802534100000003</v>
      </c>
      <c r="AV162">
        <v>-4.4725387999999998E-2</v>
      </c>
      <c r="AW162">
        <v>0.14168129400000001</v>
      </c>
      <c r="AX162">
        <v>0.1948249108</v>
      </c>
      <c r="AY162">
        <v>0.25021504950000001</v>
      </c>
      <c r="AZ162">
        <v>0.30856427530000002</v>
      </c>
      <c r="BA162">
        <v>0.37287753849999999</v>
      </c>
      <c r="BB162">
        <v>0.93036710899999997</v>
      </c>
      <c r="BC162">
        <v>4.0414399999999997</v>
      </c>
      <c r="BD162">
        <v>5.38361</v>
      </c>
      <c r="BE162">
        <v>6.0906500000000001</v>
      </c>
      <c r="BF162">
        <v>7.3036450000000004</v>
      </c>
      <c r="BG162">
        <v>8.3466924999999996</v>
      </c>
      <c r="BH162">
        <v>8.9208200000000009</v>
      </c>
      <c r="BI162">
        <v>10.698969999999999</v>
      </c>
      <c r="BJ162">
        <v>7.2030000000000003</v>
      </c>
      <c r="BK162">
        <v>68.42</v>
      </c>
      <c r="BL162">
        <v>6.85</v>
      </c>
    </row>
    <row r="163" spans="1:64">
      <c r="A163" t="s">
        <v>536</v>
      </c>
      <c r="B163" t="s">
        <v>81</v>
      </c>
      <c r="C163" t="s">
        <v>535</v>
      </c>
      <c r="D163" t="s">
        <v>489</v>
      </c>
      <c r="E163">
        <v>309</v>
      </c>
      <c r="F163">
        <v>-1.242</v>
      </c>
      <c r="G163">
        <v>1.357</v>
      </c>
      <c r="H163">
        <v>2.4525000000000001</v>
      </c>
      <c r="I163">
        <v>3.4689999999999999</v>
      </c>
      <c r="J163">
        <v>4.0815000000000001</v>
      </c>
      <c r="K163">
        <v>4.5709999999999997</v>
      </c>
      <c r="L163">
        <v>5.6879999999999997</v>
      </c>
      <c r="M163">
        <v>0.54586999999999997</v>
      </c>
      <c r="N163">
        <v>2.10636</v>
      </c>
      <c r="O163">
        <v>3.00265</v>
      </c>
      <c r="P163">
        <v>4.0919800000000004</v>
      </c>
      <c r="Q163">
        <v>5.2311550000000002</v>
      </c>
      <c r="R163">
        <v>5.8186499999999999</v>
      </c>
      <c r="S163">
        <v>8.8802699999999994</v>
      </c>
      <c r="T163">
        <v>11</v>
      </c>
      <c r="U163">
        <v>22</v>
      </c>
      <c r="V163">
        <v>23</v>
      </c>
      <c r="W163">
        <v>25</v>
      </c>
      <c r="X163">
        <v>25</v>
      </c>
      <c r="Y163">
        <v>26</v>
      </c>
      <c r="Z163">
        <v>31</v>
      </c>
      <c r="AA163">
        <v>0.250869377</v>
      </c>
      <c r="AB163">
        <v>0.33618715399999999</v>
      </c>
      <c r="AC163">
        <v>0.37051228450000001</v>
      </c>
      <c r="AD163">
        <v>0.40407656800000002</v>
      </c>
      <c r="AE163">
        <v>0.45197538450000002</v>
      </c>
      <c r="AF163">
        <v>0.491054082</v>
      </c>
      <c r="AG163">
        <v>0.93003446400000001</v>
      </c>
      <c r="AH163">
        <v>1.9518734360000001</v>
      </c>
      <c r="AI163">
        <v>2.387737188</v>
      </c>
      <c r="AJ163">
        <v>2.5689011769999999</v>
      </c>
      <c r="AK163">
        <v>2.779548508</v>
      </c>
      <c r="AL163">
        <v>2.9961072395000001</v>
      </c>
      <c r="AM163">
        <v>3.2094203810000002</v>
      </c>
      <c r="AN163">
        <v>3.7684305729999998</v>
      </c>
      <c r="AO163">
        <v>-1.899004551</v>
      </c>
      <c r="AP163">
        <v>3.3858672589999999</v>
      </c>
      <c r="AQ163">
        <v>5.554297225</v>
      </c>
      <c r="AR163">
        <v>8.0771738319999997</v>
      </c>
      <c r="AS163">
        <v>10.200402199999999</v>
      </c>
      <c r="AT163">
        <v>12.70164093</v>
      </c>
      <c r="AU163">
        <v>19.53207707</v>
      </c>
      <c r="AV163">
        <v>0.13810270999999999</v>
      </c>
      <c r="AW163">
        <v>0.22460092700000001</v>
      </c>
      <c r="AX163">
        <v>0.2824313175</v>
      </c>
      <c r="AY163">
        <v>0.33713562499999999</v>
      </c>
      <c r="AZ163">
        <v>0.40506593349999997</v>
      </c>
      <c r="BA163">
        <v>0.456663604</v>
      </c>
      <c r="BB163">
        <v>1.0199862820000001</v>
      </c>
      <c r="BC163">
        <v>5</v>
      </c>
      <c r="BD163">
        <v>6.3214800000000002</v>
      </c>
      <c r="BE163">
        <v>6.7657850000000002</v>
      </c>
      <c r="BF163">
        <v>7.2839999999999998</v>
      </c>
      <c r="BG163">
        <v>7.7447299999999997</v>
      </c>
      <c r="BH163">
        <v>8.1249400000000005</v>
      </c>
      <c r="BI163">
        <v>9.2218499999999999</v>
      </c>
      <c r="BJ163">
        <v>7.2332000000000001</v>
      </c>
      <c r="BK163">
        <v>95.47</v>
      </c>
      <c r="BL163">
        <v>18.45</v>
      </c>
    </row>
    <row r="164" spans="1:64">
      <c r="A164" t="s">
        <v>534</v>
      </c>
      <c r="B164" t="s">
        <v>31</v>
      </c>
      <c r="C164" t="s">
        <v>535</v>
      </c>
      <c r="D164" t="s">
        <v>489</v>
      </c>
      <c r="E164">
        <v>104</v>
      </c>
      <c r="F164">
        <v>0.105</v>
      </c>
      <c r="G164">
        <v>2.7189999999999999</v>
      </c>
      <c r="H164">
        <v>3.6862499999999998</v>
      </c>
      <c r="I164">
        <v>4.3494999999999999</v>
      </c>
      <c r="J164">
        <v>5.3019999999999996</v>
      </c>
      <c r="K164">
        <v>6.0780000000000003</v>
      </c>
      <c r="L164">
        <v>7.7530000000000001</v>
      </c>
      <c r="M164">
        <v>-1.2819</v>
      </c>
      <c r="N164">
        <v>0.97535000000000005</v>
      </c>
      <c r="O164">
        <v>1.9884500000000001</v>
      </c>
      <c r="P164">
        <v>3.0306500000000001</v>
      </c>
      <c r="Q164">
        <v>3.987975</v>
      </c>
      <c r="R164">
        <v>4.7083000000000004</v>
      </c>
      <c r="S164">
        <v>6.4980000000000002</v>
      </c>
      <c r="T164">
        <v>10</v>
      </c>
      <c r="U164">
        <v>23</v>
      </c>
      <c r="V164">
        <v>24</v>
      </c>
      <c r="W164">
        <v>26</v>
      </c>
      <c r="X164">
        <v>28</v>
      </c>
      <c r="Y164">
        <v>30.5</v>
      </c>
      <c r="Z164">
        <v>38</v>
      </c>
      <c r="AA164">
        <v>0.191061968</v>
      </c>
      <c r="AB164">
        <v>0.27955614899999998</v>
      </c>
      <c r="AC164">
        <v>0.3296663078</v>
      </c>
      <c r="AD164">
        <v>0.41092135200000002</v>
      </c>
      <c r="AE164">
        <v>0.44390327280000003</v>
      </c>
      <c r="AF164">
        <v>0.48010905450000002</v>
      </c>
      <c r="AG164">
        <v>0.60371790000000003</v>
      </c>
      <c r="AH164">
        <v>1.5431454570000001</v>
      </c>
      <c r="AI164">
        <v>2.1911485549999998</v>
      </c>
      <c r="AJ164">
        <v>2.4598226348000001</v>
      </c>
      <c r="AK164">
        <v>2.8148194045000001</v>
      </c>
      <c r="AL164">
        <v>3.093676538</v>
      </c>
      <c r="AM164">
        <v>3.2337041864999998</v>
      </c>
      <c r="AN164">
        <v>3.854622081</v>
      </c>
      <c r="AO164">
        <v>0.54955992200000003</v>
      </c>
      <c r="AP164">
        <v>6.9936327790000004</v>
      </c>
      <c r="AQ164">
        <v>8.7218540190000002</v>
      </c>
      <c r="AR164">
        <v>10.753417564999999</v>
      </c>
      <c r="AS164">
        <v>13.620622358</v>
      </c>
      <c r="AT164">
        <v>16.828485085000001</v>
      </c>
      <c r="AU164">
        <v>31.656810419999999</v>
      </c>
      <c r="AV164">
        <v>6.2216582999999999E-2</v>
      </c>
      <c r="AW164">
        <v>0.157102464</v>
      </c>
      <c r="AX164">
        <v>0.22133723129999999</v>
      </c>
      <c r="AY164">
        <v>0.28129036549999997</v>
      </c>
      <c r="AZ164">
        <v>0.33296519530000002</v>
      </c>
      <c r="BA164">
        <v>0.36842836699999998</v>
      </c>
      <c r="BB164">
        <v>0.56278490000000003</v>
      </c>
      <c r="BC164">
        <v>4.3232999999999997</v>
      </c>
      <c r="BD164">
        <v>6.0471500000000002</v>
      </c>
      <c r="BE164">
        <v>6.5528000000000004</v>
      </c>
      <c r="BF164">
        <v>7.4702000000000002</v>
      </c>
      <c r="BG164">
        <v>8.1213999999999995</v>
      </c>
      <c r="BH164">
        <v>8.5157500000000006</v>
      </c>
      <c r="BI164">
        <v>10.2441</v>
      </c>
      <c r="BJ164">
        <v>7.3261000000000003</v>
      </c>
      <c r="BK164">
        <v>71.150000000000006</v>
      </c>
      <c r="BL164">
        <v>5.77</v>
      </c>
    </row>
    <row r="165" spans="1:64">
      <c r="A165" t="s">
        <v>537</v>
      </c>
      <c r="B165" t="s">
        <v>77</v>
      </c>
      <c r="C165" t="s">
        <v>535</v>
      </c>
      <c r="D165" t="s">
        <v>489</v>
      </c>
      <c r="E165">
        <v>1791</v>
      </c>
      <c r="F165">
        <v>-3.5999999999999997E-2</v>
      </c>
      <c r="G165">
        <v>2.7018</v>
      </c>
      <c r="H165">
        <v>3.4820000000000002</v>
      </c>
      <c r="I165">
        <v>4.2489999999999997</v>
      </c>
      <c r="J165">
        <v>5.0279999999999996</v>
      </c>
      <c r="K165">
        <v>5.7426000000000004</v>
      </c>
      <c r="L165">
        <v>8.1809999999999992</v>
      </c>
      <c r="M165">
        <v>-2.2223899999999999</v>
      </c>
      <c r="N165">
        <v>0.68985200000000002</v>
      </c>
      <c r="O165">
        <v>1.9059200000000001</v>
      </c>
      <c r="P165">
        <v>3.0251399999999999</v>
      </c>
      <c r="Q165">
        <v>4.069</v>
      </c>
      <c r="R165">
        <v>4.8890739999999999</v>
      </c>
      <c r="S165">
        <v>8.4288500000000006</v>
      </c>
      <c r="T165">
        <v>10</v>
      </c>
      <c r="U165">
        <v>22</v>
      </c>
      <c r="V165">
        <v>24</v>
      </c>
      <c r="W165">
        <v>26</v>
      </c>
      <c r="X165">
        <v>28</v>
      </c>
      <c r="Y165">
        <v>31</v>
      </c>
      <c r="Z165">
        <v>42</v>
      </c>
      <c r="AA165">
        <v>0.17756831000000001</v>
      </c>
      <c r="AB165">
        <v>0.27058963940000003</v>
      </c>
      <c r="AC165">
        <v>0.32270349999999998</v>
      </c>
      <c r="AD165">
        <v>0.38532729599999999</v>
      </c>
      <c r="AE165">
        <v>0.44622586199999997</v>
      </c>
      <c r="AF165">
        <v>0.49189609220000002</v>
      </c>
      <c r="AG165">
        <v>0.976102582</v>
      </c>
      <c r="AH165">
        <v>1.5590748910000001</v>
      </c>
      <c r="AI165">
        <v>2.0868256018000002</v>
      </c>
      <c r="AJ165">
        <v>2.37661671</v>
      </c>
      <c r="AK165">
        <v>2.7326228100000001</v>
      </c>
      <c r="AL165">
        <v>3.0458463020000002</v>
      </c>
      <c r="AM165">
        <v>3.2727205979999998</v>
      </c>
      <c r="AN165">
        <v>3.9974807170000002</v>
      </c>
      <c r="AO165">
        <v>-7.9365100999999993E-2</v>
      </c>
      <c r="AP165">
        <v>6.3203389235999996</v>
      </c>
      <c r="AQ165">
        <v>8.2761701100000007</v>
      </c>
      <c r="AR165">
        <v>10.85014799</v>
      </c>
      <c r="AS165">
        <v>13.93174134</v>
      </c>
      <c r="AT165">
        <v>18.714778345999999</v>
      </c>
      <c r="AU165">
        <v>39.084581980000003</v>
      </c>
      <c r="AV165">
        <v>2.9197299999999999E-2</v>
      </c>
      <c r="AW165">
        <v>0.14401371199999999</v>
      </c>
      <c r="AX165">
        <v>0.20885626600000001</v>
      </c>
      <c r="AY165">
        <v>0.27330542200000002</v>
      </c>
      <c r="AZ165">
        <v>0.33842</v>
      </c>
      <c r="BA165">
        <v>0.39148277780000001</v>
      </c>
      <c r="BB165">
        <v>1.0660544000000001</v>
      </c>
      <c r="BC165">
        <v>4.0457599999999996</v>
      </c>
      <c r="BD165">
        <v>5.5698059999999998</v>
      </c>
      <c r="BE165">
        <v>6.36653</v>
      </c>
      <c r="BF165">
        <v>7.2291499999999997</v>
      </c>
      <c r="BG165">
        <v>8.0168199999999992</v>
      </c>
      <c r="BH165">
        <v>8.5617520000000003</v>
      </c>
      <c r="BI165">
        <v>10.744730000000001</v>
      </c>
      <c r="BJ165">
        <v>7.1631</v>
      </c>
      <c r="BK165">
        <v>74.040000000000006</v>
      </c>
      <c r="BL165">
        <v>10.83</v>
      </c>
    </row>
    <row r="166" spans="1:64">
      <c r="A166" t="s">
        <v>1160</v>
      </c>
      <c r="B166" t="s">
        <v>31</v>
      </c>
      <c r="C166" t="s">
        <v>1161</v>
      </c>
      <c r="D166" t="s">
        <v>103</v>
      </c>
      <c r="E166">
        <v>171</v>
      </c>
      <c r="F166">
        <v>-2.5150000000000001</v>
      </c>
      <c r="G166">
        <v>0.20619999999999999</v>
      </c>
      <c r="H166">
        <v>1.504</v>
      </c>
      <c r="I166">
        <v>3.121</v>
      </c>
      <c r="J166">
        <v>4.4480000000000004</v>
      </c>
      <c r="K166">
        <v>5.5162000000000004</v>
      </c>
      <c r="L166">
        <v>6.0359999999999996</v>
      </c>
      <c r="M166">
        <v>-1.2374000000000001</v>
      </c>
      <c r="N166">
        <v>0.66581999999999997</v>
      </c>
      <c r="O166">
        <v>1.6732</v>
      </c>
      <c r="P166">
        <v>3.5327000000000002</v>
      </c>
      <c r="Q166">
        <v>5.2089999999999996</v>
      </c>
      <c r="R166">
        <v>7.3211399999999998</v>
      </c>
      <c r="S166">
        <v>11.906000000000001</v>
      </c>
      <c r="T166">
        <v>13</v>
      </c>
      <c r="U166">
        <v>20</v>
      </c>
      <c r="V166">
        <v>26</v>
      </c>
      <c r="W166">
        <v>33</v>
      </c>
      <c r="X166">
        <v>36</v>
      </c>
      <c r="Y166">
        <v>42</v>
      </c>
      <c r="Z166">
        <v>52</v>
      </c>
      <c r="AA166">
        <v>0.13930669800000001</v>
      </c>
      <c r="AB166">
        <v>0.16761218580000001</v>
      </c>
      <c r="AC166">
        <v>0.242630703</v>
      </c>
      <c r="AD166">
        <v>0.29199883799999998</v>
      </c>
      <c r="AE166">
        <v>0.34450303399999999</v>
      </c>
      <c r="AF166">
        <v>0.45159412760000001</v>
      </c>
      <c r="AG166">
        <v>0.94187500000000002</v>
      </c>
      <c r="AH166">
        <v>1.375689063</v>
      </c>
      <c r="AI166">
        <v>1.7011297608</v>
      </c>
      <c r="AJ166">
        <v>2.0953376600000002</v>
      </c>
      <c r="AK166">
        <v>2.3701082530000002</v>
      </c>
      <c r="AL166">
        <v>2.5994865300000001</v>
      </c>
      <c r="AM166">
        <v>2.8110922669999998</v>
      </c>
      <c r="AN166">
        <v>4.7880280979999998</v>
      </c>
      <c r="AO166">
        <v>-6.6478350989999999</v>
      </c>
      <c r="AP166">
        <v>0.68280923199999999</v>
      </c>
      <c r="AQ166">
        <v>4.4573853110000003</v>
      </c>
      <c r="AR166">
        <v>10.20663077</v>
      </c>
      <c r="AS166">
        <v>18.302295900000001</v>
      </c>
      <c r="AT166">
        <v>24.015466812</v>
      </c>
      <c r="AU166">
        <v>38.782473119999999</v>
      </c>
      <c r="AV166">
        <v>7.0637190000000002E-2</v>
      </c>
      <c r="AW166">
        <v>0.13751079820000001</v>
      </c>
      <c r="AX166">
        <v>0.18075340400000001</v>
      </c>
      <c r="AY166">
        <v>0.26251829700000001</v>
      </c>
      <c r="AZ166">
        <v>0.36347891199999999</v>
      </c>
      <c r="BA166">
        <v>0.54501033099999996</v>
      </c>
      <c r="BB166">
        <v>1.1304512499999999</v>
      </c>
      <c r="BC166">
        <v>4.0968999999999998</v>
      </c>
      <c r="BD166">
        <v>5</v>
      </c>
      <c r="BE166">
        <v>5.8539000000000003</v>
      </c>
      <c r="BF166">
        <v>6.6383000000000001</v>
      </c>
      <c r="BG166">
        <v>7.3399000000000001</v>
      </c>
      <c r="BH166">
        <v>7.9440999999999997</v>
      </c>
      <c r="BI166">
        <v>11</v>
      </c>
      <c r="BJ166">
        <v>6.5472000000000001</v>
      </c>
      <c r="BK166">
        <v>69.010000000000005</v>
      </c>
      <c r="BL166">
        <v>8.77</v>
      </c>
    </row>
    <row r="167" spans="1:64">
      <c r="A167" t="s">
        <v>594</v>
      </c>
      <c r="B167" t="s">
        <v>81</v>
      </c>
      <c r="C167" t="s">
        <v>595</v>
      </c>
      <c r="D167" t="s">
        <v>583</v>
      </c>
      <c r="E167">
        <v>177</v>
      </c>
      <c r="F167">
        <v>0.17599999999999999</v>
      </c>
      <c r="G167">
        <v>2.2307999999999999</v>
      </c>
      <c r="H167">
        <v>2.9765000000000001</v>
      </c>
      <c r="I167">
        <v>4.0640000000000001</v>
      </c>
      <c r="J167">
        <v>5.1764999999999999</v>
      </c>
      <c r="K167">
        <v>5.9774000000000003</v>
      </c>
      <c r="L167">
        <v>7.2430000000000003</v>
      </c>
      <c r="M167">
        <v>-0.69016</v>
      </c>
      <c r="N167">
        <v>1.013668</v>
      </c>
      <c r="O167">
        <v>1.7581199999999999</v>
      </c>
      <c r="P167">
        <v>3.40645</v>
      </c>
      <c r="Q167">
        <v>5.1375650000000004</v>
      </c>
      <c r="R167">
        <v>6.1049540000000002</v>
      </c>
      <c r="S167">
        <v>7.4737799999999996</v>
      </c>
      <c r="T167">
        <v>21</v>
      </c>
      <c r="U167">
        <v>23</v>
      </c>
      <c r="V167">
        <v>25</v>
      </c>
      <c r="W167">
        <v>27</v>
      </c>
      <c r="X167">
        <v>30</v>
      </c>
      <c r="Y167">
        <v>33</v>
      </c>
      <c r="Z167">
        <v>42</v>
      </c>
      <c r="AA167">
        <v>0.23922751</v>
      </c>
      <c r="AB167">
        <v>0.31036254000000002</v>
      </c>
      <c r="AC167">
        <v>0.34657854049999998</v>
      </c>
      <c r="AD167">
        <v>0.37285681700000001</v>
      </c>
      <c r="AE167">
        <v>0.417391542</v>
      </c>
      <c r="AF167">
        <v>0.45092827639999999</v>
      </c>
      <c r="AG167">
        <v>0.50968215400000005</v>
      </c>
      <c r="AH167">
        <v>1.844034967</v>
      </c>
      <c r="AI167">
        <v>2.3317648532000002</v>
      </c>
      <c r="AJ167">
        <v>2.5327760060000002</v>
      </c>
      <c r="AK167">
        <v>2.7952206529999999</v>
      </c>
      <c r="AL167">
        <v>3.0553040189999998</v>
      </c>
      <c r="AM167">
        <v>3.3539777007999998</v>
      </c>
      <c r="AN167">
        <v>3.676792201</v>
      </c>
      <c r="AO167">
        <v>0.46326573999999998</v>
      </c>
      <c r="AP167">
        <v>5.4505232312</v>
      </c>
      <c r="AQ167">
        <v>7.6692605159999996</v>
      </c>
      <c r="AR167">
        <v>10.659896549999999</v>
      </c>
      <c r="AS167">
        <v>14.186830179999999</v>
      </c>
      <c r="AT167">
        <v>16.772747958</v>
      </c>
      <c r="AU167">
        <v>23.449734060000001</v>
      </c>
      <c r="AV167">
        <v>7.7231457000000003E-2</v>
      </c>
      <c r="AW167">
        <v>0.16280029360000001</v>
      </c>
      <c r="AX167">
        <v>0.20431176049999999</v>
      </c>
      <c r="AY167">
        <v>0.28450964400000001</v>
      </c>
      <c r="AZ167">
        <v>0.36847858649999998</v>
      </c>
      <c r="BA167">
        <v>0.41954337660000002</v>
      </c>
      <c r="BB167">
        <v>0.499841072</v>
      </c>
      <c r="BC167">
        <v>5.0639399999999997</v>
      </c>
      <c r="BD167">
        <v>6.1852840000000002</v>
      </c>
      <c r="BE167">
        <v>6.7147300000000003</v>
      </c>
      <c r="BF167">
        <v>7.4318</v>
      </c>
      <c r="BG167">
        <v>8.6386850000000006</v>
      </c>
      <c r="BH167">
        <v>9.217454</v>
      </c>
      <c r="BI167">
        <v>10.096909999999999</v>
      </c>
      <c r="BJ167">
        <v>7.5913000000000004</v>
      </c>
      <c r="BK167">
        <v>69.489999999999995</v>
      </c>
      <c r="BL167">
        <v>5.65</v>
      </c>
    </row>
    <row r="168" spans="1:64">
      <c r="A168" t="s">
        <v>596</v>
      </c>
      <c r="B168" t="s">
        <v>31</v>
      </c>
      <c r="C168" t="s">
        <v>595</v>
      </c>
      <c r="D168" t="s">
        <v>583</v>
      </c>
      <c r="E168">
        <v>193</v>
      </c>
      <c r="F168">
        <v>1.2350000000000001</v>
      </c>
      <c r="G168">
        <v>2.0272000000000001</v>
      </c>
      <c r="H168">
        <v>2.6894999999999998</v>
      </c>
      <c r="I168">
        <v>3.4910000000000001</v>
      </c>
      <c r="J168">
        <v>4.4634999999999998</v>
      </c>
      <c r="K168">
        <v>7.0785999999999998</v>
      </c>
      <c r="L168">
        <v>12.369</v>
      </c>
      <c r="M168">
        <v>-7.16</v>
      </c>
      <c r="N168">
        <v>0.14964</v>
      </c>
      <c r="O168">
        <v>3.3772500000000001</v>
      </c>
      <c r="P168">
        <v>5.0109000000000004</v>
      </c>
      <c r="Q168">
        <v>6.01715</v>
      </c>
      <c r="R168">
        <v>6.6398200000000003</v>
      </c>
      <c r="S168">
        <v>8.5589999999999993</v>
      </c>
      <c r="T168">
        <v>20</v>
      </c>
      <c r="U168">
        <v>24</v>
      </c>
      <c r="V168">
        <v>25</v>
      </c>
      <c r="W168">
        <v>28</v>
      </c>
      <c r="X168">
        <v>33</v>
      </c>
      <c r="Y168">
        <v>39</v>
      </c>
      <c r="Z168">
        <v>49</v>
      </c>
      <c r="AA168">
        <v>0.144767061</v>
      </c>
      <c r="AB168">
        <v>0.22484306339999999</v>
      </c>
      <c r="AC168">
        <v>0.34318218950000001</v>
      </c>
      <c r="AD168">
        <v>0.40057219199999999</v>
      </c>
      <c r="AE168">
        <v>0.46026401449999998</v>
      </c>
      <c r="AF168">
        <v>0.50729592999999995</v>
      </c>
      <c r="AG168">
        <v>0.56118461900000005</v>
      </c>
      <c r="AH168">
        <v>1.5432682520000001</v>
      </c>
      <c r="AI168">
        <v>2.1819047702000001</v>
      </c>
      <c r="AJ168">
        <v>2.7203276144999999</v>
      </c>
      <c r="AK168">
        <v>3.0433220240000001</v>
      </c>
      <c r="AL168">
        <v>3.242467537</v>
      </c>
      <c r="AM168">
        <v>3.4896329758000002</v>
      </c>
      <c r="AN168">
        <v>3.807307877</v>
      </c>
      <c r="AO168">
        <v>2.629562044</v>
      </c>
      <c r="AP168">
        <v>4.6917524571999998</v>
      </c>
      <c r="AQ168">
        <v>6.188231558</v>
      </c>
      <c r="AR168">
        <v>8.7215973429999991</v>
      </c>
      <c r="AS168">
        <v>11.7477161</v>
      </c>
      <c r="AT168">
        <v>27.201166713999999</v>
      </c>
      <c r="AU168">
        <v>84.928948070000004</v>
      </c>
      <c r="AV168">
        <v>-8.9187754999999994E-2</v>
      </c>
      <c r="AW168">
        <v>0.1167379516</v>
      </c>
      <c r="AX168">
        <v>0.26551140350000002</v>
      </c>
      <c r="AY168">
        <v>0.343891697</v>
      </c>
      <c r="AZ168">
        <v>0.41276574100000002</v>
      </c>
      <c r="BA168">
        <v>0.462782572</v>
      </c>
      <c r="BB168">
        <v>0.58003320000000003</v>
      </c>
      <c r="BC168">
        <v>4.7695999999999996</v>
      </c>
      <c r="BD168">
        <v>6.32484</v>
      </c>
      <c r="BE168">
        <v>7.4095000000000004</v>
      </c>
      <c r="BF168">
        <v>8.2218</v>
      </c>
      <c r="BG168">
        <v>8.9830000000000005</v>
      </c>
      <c r="BH168">
        <v>9.41554</v>
      </c>
      <c r="BI168">
        <v>10</v>
      </c>
      <c r="BJ168">
        <v>8.0556999999999999</v>
      </c>
      <c r="BK168">
        <v>83.42</v>
      </c>
      <c r="BL168">
        <v>22.28</v>
      </c>
    </row>
    <row r="169" spans="1:64">
      <c r="A169" t="s">
        <v>597</v>
      </c>
      <c r="B169" t="s">
        <v>81</v>
      </c>
      <c r="C169" t="s">
        <v>598</v>
      </c>
      <c r="D169" t="s">
        <v>583</v>
      </c>
      <c r="E169">
        <v>132</v>
      </c>
      <c r="F169">
        <v>0.17599999999999999</v>
      </c>
      <c r="G169">
        <v>2.2513000000000001</v>
      </c>
      <c r="H169">
        <v>3.1840000000000002</v>
      </c>
      <c r="I169">
        <v>4.4329999999999998</v>
      </c>
      <c r="J169">
        <v>5.3434999999999997</v>
      </c>
      <c r="K169">
        <v>5.9817999999999998</v>
      </c>
      <c r="L169">
        <v>6.476</v>
      </c>
      <c r="M169">
        <v>-0.51275000000000004</v>
      </c>
      <c r="N169">
        <v>0.48085600000000001</v>
      </c>
      <c r="O169">
        <v>1.2134775</v>
      </c>
      <c r="P169">
        <v>2.3774150000000001</v>
      </c>
      <c r="Q169">
        <v>4.2001474999999999</v>
      </c>
      <c r="R169">
        <v>5.1151020000000003</v>
      </c>
      <c r="S169">
        <v>7.944</v>
      </c>
      <c r="T169">
        <v>22</v>
      </c>
      <c r="U169">
        <v>24</v>
      </c>
      <c r="V169">
        <v>25</v>
      </c>
      <c r="W169">
        <v>27</v>
      </c>
      <c r="X169">
        <v>29</v>
      </c>
      <c r="Y169">
        <v>32</v>
      </c>
      <c r="Z169">
        <v>42</v>
      </c>
      <c r="AA169">
        <v>0.24464285699999999</v>
      </c>
      <c r="AB169">
        <v>0.28469485770000003</v>
      </c>
      <c r="AC169">
        <v>0.30809712</v>
      </c>
      <c r="AD169">
        <v>0.34689047899999997</v>
      </c>
      <c r="AE169">
        <v>0.38027665399999999</v>
      </c>
      <c r="AF169">
        <v>0.40442102149999998</v>
      </c>
      <c r="AG169">
        <v>0.62272727299999997</v>
      </c>
      <c r="AH169">
        <v>1.8151277320000001</v>
      </c>
      <c r="AI169">
        <v>2.1727668254000001</v>
      </c>
      <c r="AJ169">
        <v>2.3847357533000002</v>
      </c>
      <c r="AK169">
        <v>2.5329311059999999</v>
      </c>
      <c r="AL169">
        <v>2.6967175829999999</v>
      </c>
      <c r="AM169">
        <v>2.9411342787999999</v>
      </c>
      <c r="AN169">
        <v>3.956154062</v>
      </c>
      <c r="AO169">
        <v>0.41134802799999998</v>
      </c>
      <c r="AP169">
        <v>6.0146997919</v>
      </c>
      <c r="AQ169">
        <v>9.0056168584999998</v>
      </c>
      <c r="AR169">
        <v>12.57361931</v>
      </c>
      <c r="AS169">
        <v>16.032297315000001</v>
      </c>
      <c r="AT169">
        <v>18.684610542000001</v>
      </c>
      <c r="AU169">
        <v>25.404379559999999</v>
      </c>
      <c r="AV169">
        <v>8.1730521E-2</v>
      </c>
      <c r="AW169">
        <v>0.1336632582</v>
      </c>
      <c r="AX169">
        <v>0.16988998</v>
      </c>
      <c r="AY169">
        <v>0.23502886149999999</v>
      </c>
      <c r="AZ169">
        <v>0.3014687593</v>
      </c>
      <c r="BA169">
        <v>0.38450392300000003</v>
      </c>
      <c r="BB169">
        <v>0.529587692</v>
      </c>
      <c r="BC169">
        <v>4.8239099999999997</v>
      </c>
      <c r="BD169">
        <v>5.848827</v>
      </c>
      <c r="BE169">
        <v>6.3781924999999999</v>
      </c>
      <c r="BF169">
        <v>6.8996449999999996</v>
      </c>
      <c r="BG169">
        <v>7.286225</v>
      </c>
      <c r="BH169">
        <v>8.0866310000000006</v>
      </c>
      <c r="BI169">
        <v>10</v>
      </c>
      <c r="BJ169">
        <v>6.8837999999999999</v>
      </c>
      <c r="BK169">
        <v>62.88</v>
      </c>
      <c r="BL169">
        <v>3.79</v>
      </c>
    </row>
    <row r="170" spans="1:64">
      <c r="A170" t="s">
        <v>599</v>
      </c>
      <c r="B170" t="s">
        <v>31</v>
      </c>
      <c r="C170" t="s">
        <v>598</v>
      </c>
      <c r="D170" t="s">
        <v>583</v>
      </c>
      <c r="E170">
        <v>161</v>
      </c>
      <c r="F170">
        <v>1.242</v>
      </c>
      <c r="G170">
        <v>1.9268000000000001</v>
      </c>
      <c r="H170">
        <v>2.7134999999999998</v>
      </c>
      <c r="I170">
        <v>3.3690000000000002</v>
      </c>
      <c r="J170">
        <v>4.1725000000000003</v>
      </c>
      <c r="K170">
        <v>4.9724000000000004</v>
      </c>
      <c r="L170">
        <v>12.768000000000001</v>
      </c>
      <c r="M170">
        <v>-7.4307999999999996</v>
      </c>
      <c r="N170">
        <v>0.78408</v>
      </c>
      <c r="O170">
        <v>1.7784</v>
      </c>
      <c r="P170">
        <v>3.3637000000000001</v>
      </c>
      <c r="Q170">
        <v>4.6717000000000004</v>
      </c>
      <c r="R170">
        <v>5.5065</v>
      </c>
      <c r="S170">
        <v>6.6867999999999999</v>
      </c>
      <c r="T170">
        <v>18</v>
      </c>
      <c r="U170">
        <v>23</v>
      </c>
      <c r="V170">
        <v>25</v>
      </c>
      <c r="W170">
        <v>27</v>
      </c>
      <c r="X170">
        <v>32</v>
      </c>
      <c r="Y170">
        <v>34.799999999999997</v>
      </c>
      <c r="Z170">
        <v>54</v>
      </c>
      <c r="AA170">
        <v>0.13813913</v>
      </c>
      <c r="AB170">
        <v>0.21765452560000001</v>
      </c>
      <c r="AC170">
        <v>0.25139573650000002</v>
      </c>
      <c r="AD170">
        <v>0.35064579200000001</v>
      </c>
      <c r="AE170">
        <v>0.41452332400000003</v>
      </c>
      <c r="AF170">
        <v>0.477479349</v>
      </c>
      <c r="AG170">
        <v>0.55796838100000001</v>
      </c>
      <c r="AH170">
        <v>1.559085931</v>
      </c>
      <c r="AI170">
        <v>1.791910501</v>
      </c>
      <c r="AJ170">
        <v>2.0168720160000002</v>
      </c>
      <c r="AK170">
        <v>2.4948527060000001</v>
      </c>
      <c r="AL170">
        <v>2.9533858300000002</v>
      </c>
      <c r="AM170">
        <v>3.2035996004</v>
      </c>
      <c r="AN170">
        <v>3.804071666</v>
      </c>
      <c r="AO170">
        <v>3.3717246489999999</v>
      </c>
      <c r="AP170">
        <v>4.8966477213999999</v>
      </c>
      <c r="AQ170">
        <v>7.0172279299999998</v>
      </c>
      <c r="AR170">
        <v>10.13850225</v>
      </c>
      <c r="AS170">
        <v>14.069238544999999</v>
      </c>
      <c r="AT170">
        <v>18.992016526</v>
      </c>
      <c r="AU170">
        <v>90.801322330000005</v>
      </c>
      <c r="AV170">
        <v>-9.6091531999999993E-2</v>
      </c>
      <c r="AW170">
        <v>0.14547328819999999</v>
      </c>
      <c r="AX170">
        <v>0.2001528645</v>
      </c>
      <c r="AY170">
        <v>0.272869529</v>
      </c>
      <c r="AZ170">
        <v>0.36618419149999998</v>
      </c>
      <c r="BA170">
        <v>0.41603652800000002</v>
      </c>
      <c r="BB170">
        <v>0.48597584999999999</v>
      </c>
      <c r="BC170">
        <v>4.2366000000000001</v>
      </c>
      <c r="BD170">
        <v>5.0221600000000004</v>
      </c>
      <c r="BE170">
        <v>5.6778000000000004</v>
      </c>
      <c r="BF170">
        <v>6.6576000000000004</v>
      </c>
      <c r="BG170">
        <v>7.7446999999999999</v>
      </c>
      <c r="BH170">
        <v>8.3242799999999999</v>
      </c>
      <c r="BI170">
        <v>9.9915000000000003</v>
      </c>
      <c r="BJ170">
        <v>6.7190000000000003</v>
      </c>
      <c r="BK170">
        <v>90.06</v>
      </c>
      <c r="BL170">
        <v>13.04</v>
      </c>
    </row>
    <row r="171" spans="1:64">
      <c r="A171" t="s">
        <v>600</v>
      </c>
      <c r="B171" t="s">
        <v>31</v>
      </c>
      <c r="C171" t="s">
        <v>601</v>
      </c>
      <c r="D171" t="s">
        <v>583</v>
      </c>
      <c r="E171">
        <v>138</v>
      </c>
      <c r="F171">
        <v>1.2350000000000001</v>
      </c>
      <c r="G171">
        <v>1.6718999999999999</v>
      </c>
      <c r="H171">
        <v>2.6545000000000001</v>
      </c>
      <c r="I171">
        <v>3.1865000000000001</v>
      </c>
      <c r="J171">
        <v>4.0060000000000002</v>
      </c>
      <c r="K171">
        <v>4.8167999999999997</v>
      </c>
      <c r="L171">
        <v>9.4529999999999994</v>
      </c>
      <c r="M171">
        <v>-5.0551000000000004</v>
      </c>
      <c r="N171">
        <v>1.46536</v>
      </c>
      <c r="O171">
        <v>2.8544749999999999</v>
      </c>
      <c r="P171">
        <v>3.9435500000000001</v>
      </c>
      <c r="Q171">
        <v>4.6205249999999998</v>
      </c>
      <c r="R171">
        <v>5.2038200000000003</v>
      </c>
      <c r="S171">
        <v>6.3548999999999998</v>
      </c>
      <c r="T171">
        <v>20</v>
      </c>
      <c r="U171">
        <v>24</v>
      </c>
      <c r="V171">
        <v>25</v>
      </c>
      <c r="W171">
        <v>27</v>
      </c>
      <c r="X171">
        <v>31</v>
      </c>
      <c r="Y171">
        <v>34</v>
      </c>
      <c r="Z171">
        <v>42</v>
      </c>
      <c r="AA171">
        <v>0.14345531</v>
      </c>
      <c r="AB171">
        <v>0.25703702919999999</v>
      </c>
      <c r="AC171">
        <v>0.30470099150000002</v>
      </c>
      <c r="AD171">
        <v>0.34742629149999998</v>
      </c>
      <c r="AE171">
        <v>0.39342221500000002</v>
      </c>
      <c r="AF171">
        <v>0.42618520479999999</v>
      </c>
      <c r="AG171">
        <v>0.50059799999999999</v>
      </c>
      <c r="AH171">
        <v>1.433080422</v>
      </c>
      <c r="AI171">
        <v>2.0677996700999999</v>
      </c>
      <c r="AJ171">
        <v>2.3420334178000002</v>
      </c>
      <c r="AK171">
        <v>2.5748217539999998</v>
      </c>
      <c r="AL171">
        <v>2.8154551510000001</v>
      </c>
      <c r="AM171">
        <v>2.9456594282999999</v>
      </c>
      <c r="AN171">
        <v>3.379997758</v>
      </c>
      <c r="AO171">
        <v>3.3730063800000001</v>
      </c>
      <c r="AP171">
        <v>4.9445191983000001</v>
      </c>
      <c r="AQ171">
        <v>7.0428372932999999</v>
      </c>
      <c r="AR171">
        <v>9.0418828599999994</v>
      </c>
      <c r="AS171">
        <v>11.906537588000001</v>
      </c>
      <c r="AT171">
        <v>15.610185811999999</v>
      </c>
      <c r="AU171">
        <v>65.895086289999995</v>
      </c>
      <c r="AV171">
        <v>-5.3892547999999998E-2</v>
      </c>
      <c r="AW171">
        <v>0.1810586864</v>
      </c>
      <c r="AX171">
        <v>0.25000154879999997</v>
      </c>
      <c r="AY171">
        <v>0.30411825599999998</v>
      </c>
      <c r="AZ171">
        <v>0.3485356423</v>
      </c>
      <c r="BA171">
        <v>0.38122941500000002</v>
      </c>
      <c r="BB171">
        <v>0.45924851999999999</v>
      </c>
      <c r="BC171">
        <v>4.3978999999999999</v>
      </c>
      <c r="BD171">
        <v>5.6719999999999997</v>
      </c>
      <c r="BE171">
        <v>6.2148000000000003</v>
      </c>
      <c r="BF171">
        <v>6.9154499999999999</v>
      </c>
      <c r="BG171">
        <v>7.5739000000000001</v>
      </c>
      <c r="BH171">
        <v>8.2836099999999995</v>
      </c>
      <c r="BI171">
        <v>8.9586000000000006</v>
      </c>
      <c r="BJ171">
        <v>6.9131999999999998</v>
      </c>
      <c r="BK171">
        <v>94.93</v>
      </c>
      <c r="BL171">
        <v>0.72</v>
      </c>
    </row>
    <row r="172" spans="1:64">
      <c r="A172" t="s">
        <v>602</v>
      </c>
      <c r="B172" t="s">
        <v>31</v>
      </c>
      <c r="C172" t="s">
        <v>603</v>
      </c>
      <c r="D172" t="s">
        <v>583</v>
      </c>
      <c r="E172">
        <v>151</v>
      </c>
      <c r="F172">
        <v>1.2350000000000001</v>
      </c>
      <c r="G172">
        <v>1.766</v>
      </c>
      <c r="H172">
        <v>2.65</v>
      </c>
      <c r="I172">
        <v>3.26</v>
      </c>
      <c r="J172">
        <v>4.0709999999999997</v>
      </c>
      <c r="K172">
        <v>4.8735999999999997</v>
      </c>
      <c r="L172">
        <v>7.2889999999999997</v>
      </c>
      <c r="M172">
        <v>-1.9518</v>
      </c>
      <c r="N172">
        <v>2.4041000000000001</v>
      </c>
      <c r="O172">
        <v>3.3927999999999998</v>
      </c>
      <c r="P172">
        <v>4.5401999999999996</v>
      </c>
      <c r="Q172">
        <v>5.4555999999999996</v>
      </c>
      <c r="R172">
        <v>6.09368</v>
      </c>
      <c r="S172">
        <v>7.6119000000000003</v>
      </c>
      <c r="T172">
        <v>20</v>
      </c>
      <c r="U172">
        <v>23</v>
      </c>
      <c r="V172">
        <v>25</v>
      </c>
      <c r="W172">
        <v>26</v>
      </c>
      <c r="X172">
        <v>31</v>
      </c>
      <c r="Y172">
        <v>33</v>
      </c>
      <c r="Z172">
        <v>39</v>
      </c>
      <c r="AA172">
        <v>0.236385441</v>
      </c>
      <c r="AB172">
        <v>0.29927395620000002</v>
      </c>
      <c r="AC172">
        <v>0.33762365599999999</v>
      </c>
      <c r="AD172">
        <v>0.39934130000000001</v>
      </c>
      <c r="AE172">
        <v>0.43560925900000003</v>
      </c>
      <c r="AF172">
        <v>0.48021134599999998</v>
      </c>
      <c r="AG172">
        <v>0.52890219999999999</v>
      </c>
      <c r="AH172">
        <v>1.923876106</v>
      </c>
      <c r="AI172">
        <v>2.3568073371999998</v>
      </c>
      <c r="AJ172">
        <v>2.6117696069999998</v>
      </c>
      <c r="AK172">
        <v>2.846399882</v>
      </c>
      <c r="AL172">
        <v>3.1432274119999999</v>
      </c>
      <c r="AM172">
        <v>3.3219083012000001</v>
      </c>
      <c r="AN172">
        <v>3.5975252129999999</v>
      </c>
      <c r="AO172">
        <v>2.764586483</v>
      </c>
      <c r="AP172">
        <v>4.6132215590000003</v>
      </c>
      <c r="AQ172">
        <v>6.3903284669999998</v>
      </c>
      <c r="AR172">
        <v>8.1747573639999995</v>
      </c>
      <c r="AS172">
        <v>10.79915433</v>
      </c>
      <c r="AT172">
        <v>14.308040518</v>
      </c>
      <c r="AU172">
        <v>29.905781810000001</v>
      </c>
      <c r="AV172">
        <v>2.18678E-2</v>
      </c>
      <c r="AW172">
        <v>0.21955867239999999</v>
      </c>
      <c r="AX172">
        <v>0.26905740700000003</v>
      </c>
      <c r="AY172">
        <v>0.34764466700000002</v>
      </c>
      <c r="AZ172">
        <v>0.38621882800000001</v>
      </c>
      <c r="BA172">
        <v>0.43931337599999998</v>
      </c>
      <c r="BB172">
        <v>0.49723344400000002</v>
      </c>
      <c r="BC172">
        <v>5.3372000000000002</v>
      </c>
      <c r="BD172">
        <v>6.3592199999999997</v>
      </c>
      <c r="BE172">
        <v>7.0655000000000001</v>
      </c>
      <c r="BF172">
        <v>7.7446999999999999</v>
      </c>
      <c r="BG172">
        <v>8.4088999999999992</v>
      </c>
      <c r="BH172">
        <v>8.9510400000000008</v>
      </c>
      <c r="BI172">
        <v>9.5228999999999999</v>
      </c>
      <c r="BJ172">
        <v>7.6974999999999998</v>
      </c>
      <c r="BK172">
        <v>94.04</v>
      </c>
      <c r="BL172">
        <v>16.559999999999999</v>
      </c>
    </row>
    <row r="173" spans="1:64">
      <c r="A173" t="s">
        <v>710</v>
      </c>
      <c r="B173" t="s">
        <v>31</v>
      </c>
      <c r="C173" t="s">
        <v>711</v>
      </c>
      <c r="D173" t="s">
        <v>676</v>
      </c>
      <c r="E173">
        <v>1025</v>
      </c>
      <c r="F173">
        <v>-0.94699999999999995</v>
      </c>
      <c r="G173">
        <v>2.1560000000000001</v>
      </c>
      <c r="H173">
        <v>3.0365000000000002</v>
      </c>
      <c r="I173">
        <v>4.1280000000000001</v>
      </c>
      <c r="J173">
        <v>5.0960000000000001</v>
      </c>
      <c r="K173">
        <v>5.9096000000000002</v>
      </c>
      <c r="L173">
        <v>10.29</v>
      </c>
      <c r="M173">
        <v>-4.0682</v>
      </c>
      <c r="N173">
        <v>0.52702000000000004</v>
      </c>
      <c r="O173">
        <v>1.67425</v>
      </c>
      <c r="P173">
        <v>3.1682999999999999</v>
      </c>
      <c r="Q173">
        <v>4.7206000000000001</v>
      </c>
      <c r="R173">
        <v>5.86252</v>
      </c>
      <c r="S173">
        <v>8.3825000000000003</v>
      </c>
      <c r="T173">
        <v>15</v>
      </c>
      <c r="U173">
        <v>23</v>
      </c>
      <c r="V173">
        <v>28</v>
      </c>
      <c r="W173">
        <v>35</v>
      </c>
      <c r="X173">
        <v>40</v>
      </c>
      <c r="Y173">
        <v>44</v>
      </c>
      <c r="Z173">
        <v>70</v>
      </c>
      <c r="AA173">
        <v>0.117400612</v>
      </c>
      <c r="AB173">
        <v>0.21346230699999999</v>
      </c>
      <c r="AC173">
        <v>0.24835243400000001</v>
      </c>
      <c r="AD173">
        <v>0.291340879</v>
      </c>
      <c r="AE173">
        <v>0.35216879849999999</v>
      </c>
      <c r="AF173">
        <v>0.40211862059999998</v>
      </c>
      <c r="AG173">
        <v>0.58586680000000002</v>
      </c>
      <c r="AH173">
        <v>1.3064327250000001</v>
      </c>
      <c r="AI173">
        <v>1.9650361368</v>
      </c>
      <c r="AJ173">
        <v>2.2045081639999999</v>
      </c>
      <c r="AK173">
        <v>2.5283129739999999</v>
      </c>
      <c r="AL173">
        <v>2.8069565795</v>
      </c>
      <c r="AM173">
        <v>3.0978486712</v>
      </c>
      <c r="AN173">
        <v>3.7480835209999999</v>
      </c>
      <c r="AO173">
        <v>-3.5371770539999998</v>
      </c>
      <c r="AP173">
        <v>5.6912240018000002</v>
      </c>
      <c r="AQ173">
        <v>9.1724848175000009</v>
      </c>
      <c r="AR173">
        <v>13.58373177</v>
      </c>
      <c r="AS173">
        <v>18.938068959999999</v>
      </c>
      <c r="AT173">
        <v>25.427514435999999</v>
      </c>
      <c r="AU173">
        <v>62.774332680000001</v>
      </c>
      <c r="AV173">
        <v>-5.908791E-3</v>
      </c>
      <c r="AW173">
        <v>0.13054667019999999</v>
      </c>
      <c r="AX173">
        <v>0.17883642799999999</v>
      </c>
      <c r="AY173">
        <v>0.24085436800000001</v>
      </c>
      <c r="AZ173">
        <v>0.30656022999999999</v>
      </c>
      <c r="BA173">
        <v>0.37787661140000001</v>
      </c>
      <c r="BB173">
        <v>0.55614344400000004</v>
      </c>
      <c r="BC173">
        <v>4.0457999999999998</v>
      </c>
      <c r="BD173">
        <v>5.4558999999999997</v>
      </c>
      <c r="BE173">
        <v>6.2290999999999999</v>
      </c>
      <c r="BF173">
        <v>7.1871</v>
      </c>
      <c r="BG173">
        <v>8.1580499999999994</v>
      </c>
      <c r="BH173">
        <v>9</v>
      </c>
      <c r="BI173">
        <v>11</v>
      </c>
      <c r="BJ173">
        <v>7.2272999999999996</v>
      </c>
      <c r="BK173">
        <v>48.68</v>
      </c>
      <c r="BL173">
        <v>2.83</v>
      </c>
    </row>
    <row r="174" spans="1:64">
      <c r="A174" t="s">
        <v>712</v>
      </c>
      <c r="B174" t="s">
        <v>77</v>
      </c>
      <c r="C174" t="s">
        <v>711</v>
      </c>
      <c r="D174" t="s">
        <v>676</v>
      </c>
      <c r="E174">
        <v>182</v>
      </c>
      <c r="F174">
        <v>1.272</v>
      </c>
      <c r="G174">
        <v>2.4125999999999999</v>
      </c>
      <c r="H174">
        <v>3.0707499999999999</v>
      </c>
      <c r="I174">
        <v>4.13</v>
      </c>
      <c r="J174">
        <v>5.1187500000000004</v>
      </c>
      <c r="K174">
        <v>6.0945999999999998</v>
      </c>
      <c r="L174">
        <v>8.1170000000000009</v>
      </c>
      <c r="M174">
        <v>-1.3073300000000001</v>
      </c>
      <c r="N174">
        <v>0.99677099999999996</v>
      </c>
      <c r="O174">
        <v>2.5699524999999999</v>
      </c>
      <c r="P174">
        <v>4.1258299999999997</v>
      </c>
      <c r="Q174">
        <v>5.7675925000000001</v>
      </c>
      <c r="R174">
        <v>7.5546519999999999</v>
      </c>
      <c r="S174">
        <v>9.5369399999999995</v>
      </c>
      <c r="T174">
        <v>24</v>
      </c>
      <c r="U174">
        <v>28.3</v>
      </c>
      <c r="V174">
        <v>31</v>
      </c>
      <c r="W174">
        <v>36</v>
      </c>
      <c r="X174">
        <v>39</v>
      </c>
      <c r="Y174">
        <v>42</v>
      </c>
      <c r="Z174">
        <v>47</v>
      </c>
      <c r="AA174">
        <v>0.14902468599999999</v>
      </c>
      <c r="AB174">
        <v>0.25208203239999999</v>
      </c>
      <c r="AC174">
        <v>0.2819821703</v>
      </c>
      <c r="AD174">
        <v>0.32947217950000002</v>
      </c>
      <c r="AE174">
        <v>0.38135512129999999</v>
      </c>
      <c r="AF174">
        <v>0.40790032799999998</v>
      </c>
      <c r="AG174">
        <v>0.46867322099999997</v>
      </c>
      <c r="AH174">
        <v>1.48871701</v>
      </c>
      <c r="AI174">
        <v>2.2769574424000001</v>
      </c>
      <c r="AJ174">
        <v>2.5264060172999998</v>
      </c>
      <c r="AK174">
        <v>2.8378889709999999</v>
      </c>
      <c r="AL174">
        <v>3.2291884739999999</v>
      </c>
      <c r="AM174">
        <v>3.5221535025000001</v>
      </c>
      <c r="AN174">
        <v>3.889874737</v>
      </c>
      <c r="AO174">
        <v>3.159038131</v>
      </c>
      <c r="AP174">
        <v>6.2392652429000002</v>
      </c>
      <c r="AQ174">
        <v>8.2930518704999994</v>
      </c>
      <c r="AR174">
        <v>12.94030487</v>
      </c>
      <c r="AS174">
        <v>17.25613753</v>
      </c>
      <c r="AT174">
        <v>22.478362793999999</v>
      </c>
      <c r="AU174">
        <v>38.023730669999999</v>
      </c>
      <c r="AV174">
        <v>6.8356139999999996E-2</v>
      </c>
      <c r="AW174">
        <v>0.14894070579999999</v>
      </c>
      <c r="AX174">
        <v>0.20757341779999999</v>
      </c>
      <c r="AY174">
        <v>0.27026342050000002</v>
      </c>
      <c r="AZ174">
        <v>0.36064671949999999</v>
      </c>
      <c r="BA174">
        <v>0.39370759309999998</v>
      </c>
      <c r="BB174">
        <v>0.47393354999999998</v>
      </c>
      <c r="BC174">
        <v>4.5686400000000003</v>
      </c>
      <c r="BD174">
        <v>6.5786660000000001</v>
      </c>
      <c r="BE174">
        <v>7.4036925</v>
      </c>
      <c r="BF174">
        <v>8.2218499999999999</v>
      </c>
      <c r="BG174">
        <v>9.3054625000000009</v>
      </c>
      <c r="BH174">
        <v>10.39794</v>
      </c>
      <c r="BI174">
        <v>12</v>
      </c>
      <c r="BJ174">
        <v>8.3271999999999995</v>
      </c>
      <c r="BK174">
        <v>47.8</v>
      </c>
      <c r="BL174">
        <v>1.1000000000000001</v>
      </c>
    </row>
    <row r="175" spans="1:64">
      <c r="A175" t="s">
        <v>715</v>
      </c>
      <c r="B175" t="s">
        <v>31</v>
      </c>
      <c r="C175" t="s">
        <v>714</v>
      </c>
      <c r="D175" t="s">
        <v>676</v>
      </c>
      <c r="E175">
        <v>832</v>
      </c>
      <c r="F175">
        <v>-0.94699999999999995</v>
      </c>
      <c r="G175">
        <v>2.1989000000000001</v>
      </c>
      <c r="H175">
        <v>3.044</v>
      </c>
      <c r="I175">
        <v>4.17</v>
      </c>
      <c r="J175">
        <v>5.1624999999999996</v>
      </c>
      <c r="K175">
        <v>6.0910000000000002</v>
      </c>
      <c r="L175">
        <v>10.29</v>
      </c>
      <c r="M175">
        <v>-4.1193999999999997</v>
      </c>
      <c r="N175">
        <v>-0.35204000000000002</v>
      </c>
      <c r="O175">
        <v>0.76024999999999998</v>
      </c>
      <c r="P175">
        <v>2.0024000000000002</v>
      </c>
      <c r="Q175">
        <v>3.095675</v>
      </c>
      <c r="R175">
        <v>4.5585000000000004</v>
      </c>
      <c r="S175">
        <v>7.5304000000000002</v>
      </c>
      <c r="T175">
        <v>17</v>
      </c>
      <c r="U175">
        <v>23.3</v>
      </c>
      <c r="V175">
        <v>29</v>
      </c>
      <c r="W175">
        <v>36</v>
      </c>
      <c r="X175">
        <v>40</v>
      </c>
      <c r="Y175">
        <v>45</v>
      </c>
      <c r="Z175">
        <v>70</v>
      </c>
      <c r="AA175">
        <v>0.111929</v>
      </c>
      <c r="AB175">
        <v>0.1882742114</v>
      </c>
      <c r="AC175">
        <v>0.20875141550000001</v>
      </c>
      <c r="AD175">
        <v>0.23960651699999999</v>
      </c>
      <c r="AE175">
        <v>0.27554826300000002</v>
      </c>
      <c r="AF175">
        <v>0.32344542630000001</v>
      </c>
      <c r="AG175">
        <v>0.45666666700000003</v>
      </c>
      <c r="AH175">
        <v>1.337785279</v>
      </c>
      <c r="AI175">
        <v>1.6678762385999999</v>
      </c>
      <c r="AJ175">
        <v>1.839600648</v>
      </c>
      <c r="AK175">
        <v>2.0642277105</v>
      </c>
      <c r="AL175">
        <v>2.3700205408000001</v>
      </c>
      <c r="AM175">
        <v>2.5968168679999999</v>
      </c>
      <c r="AN175">
        <v>3.1543606359999998</v>
      </c>
      <c r="AO175">
        <v>-3.8849093790000002</v>
      </c>
      <c r="AP175">
        <v>7.9101202841999996</v>
      </c>
      <c r="AQ175">
        <v>11.207059428000001</v>
      </c>
      <c r="AR175">
        <v>16.777419290000001</v>
      </c>
      <c r="AS175">
        <v>22.712163815</v>
      </c>
      <c r="AT175">
        <v>29.895392245</v>
      </c>
      <c r="AU175">
        <v>62.362931750000001</v>
      </c>
      <c r="AV175">
        <v>-2.0246E-2</v>
      </c>
      <c r="AW175">
        <v>9.5098996800000002E-2</v>
      </c>
      <c r="AX175">
        <v>0.142174839</v>
      </c>
      <c r="AY175">
        <v>0.19065706199999999</v>
      </c>
      <c r="AZ175">
        <v>0.24623136800000001</v>
      </c>
      <c r="BA175">
        <v>0.28820314400000002</v>
      </c>
      <c r="BB175">
        <v>0.44572144400000002</v>
      </c>
      <c r="BC175">
        <v>4.0101000000000004</v>
      </c>
      <c r="BD175">
        <v>4.6021000000000001</v>
      </c>
      <c r="BE175">
        <v>5.13035</v>
      </c>
      <c r="BF175">
        <v>6</v>
      </c>
      <c r="BG175">
        <v>7.0065999999999997</v>
      </c>
      <c r="BH175">
        <v>7.7498100000000001</v>
      </c>
      <c r="BI175">
        <v>9.4673999999999996</v>
      </c>
      <c r="BJ175">
        <v>6.1109999999999998</v>
      </c>
      <c r="BK175">
        <v>45.31</v>
      </c>
      <c r="BL175">
        <v>0</v>
      </c>
    </row>
    <row r="176" spans="1:64">
      <c r="A176" t="s">
        <v>713</v>
      </c>
      <c r="B176" t="s">
        <v>77</v>
      </c>
      <c r="C176" t="s">
        <v>714</v>
      </c>
      <c r="D176" t="s">
        <v>676</v>
      </c>
      <c r="E176">
        <v>117</v>
      </c>
      <c r="F176">
        <v>1.272</v>
      </c>
      <c r="G176">
        <v>2.194</v>
      </c>
      <c r="H176">
        <v>2.7650000000000001</v>
      </c>
      <c r="I176">
        <v>4.1669999999999998</v>
      </c>
      <c r="J176">
        <v>5.3244999999999996</v>
      </c>
      <c r="K176">
        <v>6.4332000000000003</v>
      </c>
      <c r="L176">
        <v>8.1170000000000009</v>
      </c>
      <c r="M176">
        <v>-1.3211200000000001</v>
      </c>
      <c r="N176">
        <v>-0.223272</v>
      </c>
      <c r="O176">
        <v>1.00932</v>
      </c>
      <c r="P176">
        <v>2.03268</v>
      </c>
      <c r="Q176">
        <v>3.1577799999999998</v>
      </c>
      <c r="R176">
        <v>3.7607520000000001</v>
      </c>
      <c r="S176">
        <v>4.3479599999999996</v>
      </c>
      <c r="T176">
        <v>27</v>
      </c>
      <c r="U176">
        <v>29</v>
      </c>
      <c r="V176">
        <v>31.5</v>
      </c>
      <c r="W176">
        <v>36</v>
      </c>
      <c r="X176">
        <v>39</v>
      </c>
      <c r="Y176">
        <v>42</v>
      </c>
      <c r="Z176">
        <v>44</v>
      </c>
      <c r="AA176">
        <v>0.172400372</v>
      </c>
      <c r="AB176">
        <v>0.19649817959999999</v>
      </c>
      <c r="AC176">
        <v>0.217264133</v>
      </c>
      <c r="AD176">
        <v>0.22933874100000001</v>
      </c>
      <c r="AE176">
        <v>0.25573882549999999</v>
      </c>
      <c r="AF176">
        <v>0.2891804482</v>
      </c>
      <c r="AG176">
        <v>0.37482713899999998</v>
      </c>
      <c r="AH176">
        <v>1.423713542</v>
      </c>
      <c r="AI176">
        <v>1.6849829735999999</v>
      </c>
      <c r="AJ176">
        <v>1.864773322</v>
      </c>
      <c r="AK176">
        <v>2.0952767969999999</v>
      </c>
      <c r="AL176">
        <v>2.320988555</v>
      </c>
      <c r="AM176">
        <v>2.5950355718</v>
      </c>
      <c r="AN176">
        <v>3.0273570570000001</v>
      </c>
      <c r="AO176">
        <v>5.7199906770000002</v>
      </c>
      <c r="AP176">
        <v>9.6483887504000005</v>
      </c>
      <c r="AQ176">
        <v>12.400313045000001</v>
      </c>
      <c r="AR176">
        <v>16.890815580000002</v>
      </c>
      <c r="AS176">
        <v>21.966329439999999</v>
      </c>
      <c r="AT176">
        <v>26.295717715999999</v>
      </c>
      <c r="AU176">
        <v>37.282595370000003</v>
      </c>
      <c r="AV176">
        <v>6.5986635000000002E-2</v>
      </c>
      <c r="AW176">
        <v>0.1020917834</v>
      </c>
      <c r="AX176">
        <v>0.15323039499999999</v>
      </c>
      <c r="AY176">
        <v>0.195700083</v>
      </c>
      <c r="AZ176">
        <v>0.2340785785</v>
      </c>
      <c r="BA176">
        <v>0.25417401839999998</v>
      </c>
      <c r="BB176">
        <v>0.280570712</v>
      </c>
      <c r="BC176">
        <v>4</v>
      </c>
      <c r="BD176">
        <v>4.6906920000000003</v>
      </c>
      <c r="BE176">
        <v>5.3615399999999998</v>
      </c>
      <c r="BF176">
        <v>6.1023699999999996</v>
      </c>
      <c r="BG176">
        <v>6.8860599999999996</v>
      </c>
      <c r="BH176">
        <v>7.6920900000000003</v>
      </c>
      <c r="BI176">
        <v>8.9208200000000009</v>
      </c>
      <c r="BJ176">
        <v>6.1738999999999997</v>
      </c>
      <c r="BK176">
        <v>47.86</v>
      </c>
      <c r="BL176">
        <v>0</v>
      </c>
    </row>
    <row r="177" spans="1:64">
      <c r="A177" t="s">
        <v>860</v>
      </c>
      <c r="B177" t="s">
        <v>31</v>
      </c>
      <c r="C177" t="s">
        <v>47</v>
      </c>
      <c r="D177" t="s">
        <v>29</v>
      </c>
      <c r="E177">
        <v>1532</v>
      </c>
      <c r="F177">
        <v>-5.8319999999999999</v>
      </c>
      <c r="G177">
        <v>2.0785</v>
      </c>
      <c r="H177">
        <v>3.7237499999999999</v>
      </c>
      <c r="I177">
        <v>4.68</v>
      </c>
      <c r="J177">
        <v>5.5442499999999999</v>
      </c>
      <c r="K177">
        <v>6.5351999999999997</v>
      </c>
      <c r="L177">
        <v>9.532</v>
      </c>
      <c r="M177">
        <v>-4.3840000000000003</v>
      </c>
      <c r="N177">
        <v>-0.52258000000000004</v>
      </c>
      <c r="O177">
        <v>0.67020000000000002</v>
      </c>
      <c r="P177">
        <v>2.0382500000000001</v>
      </c>
      <c r="Q177">
        <v>3.194925</v>
      </c>
      <c r="R177">
        <v>4.2090100000000001</v>
      </c>
      <c r="S177">
        <v>10.9344</v>
      </c>
      <c r="T177">
        <v>10</v>
      </c>
      <c r="U177">
        <v>20</v>
      </c>
      <c r="V177">
        <v>23</v>
      </c>
      <c r="W177">
        <v>27</v>
      </c>
      <c r="X177">
        <v>33</v>
      </c>
      <c r="Y177">
        <v>40</v>
      </c>
      <c r="Z177">
        <v>58</v>
      </c>
      <c r="AA177">
        <v>0.101481481</v>
      </c>
      <c r="AB177">
        <v>0.20743931099999999</v>
      </c>
      <c r="AC177">
        <v>0.24942732579999999</v>
      </c>
      <c r="AD177">
        <v>0.30851421449999999</v>
      </c>
      <c r="AE177">
        <v>0.40390540580000001</v>
      </c>
      <c r="AF177">
        <v>0.48996528109999998</v>
      </c>
      <c r="AG177">
        <v>1.2454545450000001</v>
      </c>
      <c r="AH177">
        <v>1.208764964</v>
      </c>
      <c r="AI177">
        <v>1.7649105919999999</v>
      </c>
      <c r="AJ177">
        <v>2.0199093215000001</v>
      </c>
      <c r="AK177">
        <v>2.3507320544999999</v>
      </c>
      <c r="AL177">
        <v>2.7021342685</v>
      </c>
      <c r="AM177">
        <v>3.1061329069000001</v>
      </c>
      <c r="AN177">
        <v>4.8705969720000004</v>
      </c>
      <c r="AO177">
        <v>-35.040616350000001</v>
      </c>
      <c r="AP177">
        <v>6.1764630440000001</v>
      </c>
      <c r="AQ177">
        <v>9.3915173478000007</v>
      </c>
      <c r="AR177">
        <v>13.59572105</v>
      </c>
      <c r="AS177">
        <v>20.124896230000001</v>
      </c>
      <c r="AT177">
        <v>28.765251197000001</v>
      </c>
      <c r="AU177">
        <v>68.258759119999993</v>
      </c>
      <c r="AV177">
        <v>-3.4048750000000003E-2</v>
      </c>
      <c r="AW177">
        <v>8.7490750899999997E-2</v>
      </c>
      <c r="AX177">
        <v>0.14001955529999999</v>
      </c>
      <c r="AY177">
        <v>0.21317032050000001</v>
      </c>
      <c r="AZ177">
        <v>0.28832961979999999</v>
      </c>
      <c r="BA177">
        <v>0.37010859889999997</v>
      </c>
      <c r="BB177">
        <v>1.2622981820000001</v>
      </c>
      <c r="BC177">
        <v>4</v>
      </c>
      <c r="BD177">
        <v>4.82477</v>
      </c>
      <c r="BE177">
        <v>5.3728999999999996</v>
      </c>
      <c r="BF177">
        <v>6.4684999999999997</v>
      </c>
      <c r="BG177">
        <v>7.3010000000000002</v>
      </c>
      <c r="BH177">
        <v>8.0322899999999997</v>
      </c>
      <c r="BI177">
        <v>11.5229</v>
      </c>
      <c r="BJ177">
        <v>6.4480000000000004</v>
      </c>
      <c r="BK177">
        <v>56.01</v>
      </c>
      <c r="BL177">
        <v>4.18</v>
      </c>
    </row>
    <row r="178" spans="1:64">
      <c r="A178" t="s">
        <v>1162</v>
      </c>
      <c r="B178" t="s">
        <v>31</v>
      </c>
      <c r="C178" t="s">
        <v>1163</v>
      </c>
      <c r="D178" t="s">
        <v>103</v>
      </c>
      <c r="E178">
        <v>346</v>
      </c>
      <c r="F178">
        <v>-2.5419999999999998</v>
      </c>
      <c r="G178">
        <v>-0.68100000000000005</v>
      </c>
      <c r="H178">
        <v>1.4095</v>
      </c>
      <c r="I178">
        <v>3.4359999999999999</v>
      </c>
      <c r="J178">
        <v>4.9720000000000004</v>
      </c>
      <c r="K178">
        <v>6.3449999999999998</v>
      </c>
      <c r="L178">
        <v>11.62</v>
      </c>
      <c r="M178">
        <v>-4.2221000000000002</v>
      </c>
      <c r="N178">
        <v>-0.61985999999999997</v>
      </c>
      <c r="O178">
        <v>0.83530000000000004</v>
      </c>
      <c r="P178">
        <v>2.74</v>
      </c>
      <c r="Q178">
        <v>4.5399000000000003</v>
      </c>
      <c r="R178">
        <v>6.6234700000000002</v>
      </c>
      <c r="S178">
        <v>9.0345999999999993</v>
      </c>
      <c r="T178">
        <v>10</v>
      </c>
      <c r="U178">
        <v>19</v>
      </c>
      <c r="V178">
        <v>23</v>
      </c>
      <c r="W178">
        <v>26.5</v>
      </c>
      <c r="X178">
        <v>32</v>
      </c>
      <c r="Y178">
        <v>49.3</v>
      </c>
      <c r="Z178">
        <v>70</v>
      </c>
      <c r="AA178">
        <v>9.3913499999999997E-2</v>
      </c>
      <c r="AB178">
        <v>0.18603477669999999</v>
      </c>
      <c r="AC178">
        <v>0.23236710729999999</v>
      </c>
      <c r="AD178">
        <v>0.30285043550000001</v>
      </c>
      <c r="AE178">
        <v>0.35521525650000002</v>
      </c>
      <c r="AF178">
        <v>0.43250713149999997</v>
      </c>
      <c r="AG178">
        <v>0.99141420000000002</v>
      </c>
      <c r="AH178">
        <v>1.2598923559999999</v>
      </c>
      <c r="AI178">
        <v>1.7025381764</v>
      </c>
      <c r="AJ178">
        <v>1.9449982678</v>
      </c>
      <c r="AK178">
        <v>2.1814180790000002</v>
      </c>
      <c r="AL178">
        <v>2.5071356040000001</v>
      </c>
      <c r="AM178">
        <v>2.7746536640000001</v>
      </c>
      <c r="AN178">
        <v>3.6268915349999999</v>
      </c>
      <c r="AO178">
        <v>-8.6566781919999993</v>
      </c>
      <c r="AP178">
        <v>-2.0075033449999999</v>
      </c>
      <c r="AQ178">
        <v>3.9745884395000002</v>
      </c>
      <c r="AR178">
        <v>10.197116185</v>
      </c>
      <c r="AS178">
        <v>18.038095283000001</v>
      </c>
      <c r="AT178">
        <v>33.903265930000003</v>
      </c>
      <c r="AU178">
        <v>76.816038640000002</v>
      </c>
      <c r="AV178">
        <v>-9.8868191999999994E-2</v>
      </c>
      <c r="AW178">
        <v>8.3781382599999996E-2</v>
      </c>
      <c r="AX178">
        <v>0.14881069529999999</v>
      </c>
      <c r="AY178">
        <v>0.25388384899999999</v>
      </c>
      <c r="AZ178">
        <v>0.3656644798</v>
      </c>
      <c r="BA178">
        <v>0.47191679549999999</v>
      </c>
      <c r="BB178">
        <v>1.0152821999999999</v>
      </c>
      <c r="BC178">
        <v>4</v>
      </c>
      <c r="BD178">
        <v>4.5482399999999998</v>
      </c>
      <c r="BE178">
        <v>5.1548999999999996</v>
      </c>
      <c r="BF178">
        <v>6.0923499999999997</v>
      </c>
      <c r="BG178">
        <v>7</v>
      </c>
      <c r="BH178">
        <v>7.4202000000000004</v>
      </c>
      <c r="BI178">
        <v>9</v>
      </c>
      <c r="BJ178">
        <v>6.0526</v>
      </c>
      <c r="BK178">
        <v>72.83</v>
      </c>
      <c r="BL178">
        <v>2.31</v>
      </c>
    </row>
    <row r="179" spans="1:64">
      <c r="A179" t="s">
        <v>1164</v>
      </c>
      <c r="B179" t="s">
        <v>77</v>
      </c>
      <c r="C179" t="s">
        <v>1163</v>
      </c>
      <c r="D179" t="s">
        <v>103</v>
      </c>
      <c r="E179">
        <v>589</v>
      </c>
      <c r="F179">
        <v>-1.577</v>
      </c>
      <c r="G179">
        <v>1.157</v>
      </c>
      <c r="H179">
        <v>2.0274999999999999</v>
      </c>
      <c r="I179">
        <v>2.9689999999999999</v>
      </c>
      <c r="J179">
        <v>3.97</v>
      </c>
      <c r="K179">
        <v>4.9249999999999998</v>
      </c>
      <c r="L179">
        <v>9.4870000000000001</v>
      </c>
      <c r="M179">
        <v>-4.3846299999999996</v>
      </c>
      <c r="N179">
        <v>2.1686100000000001</v>
      </c>
      <c r="O179">
        <v>3.4294549999999999</v>
      </c>
      <c r="P179">
        <v>4.54</v>
      </c>
      <c r="Q179">
        <v>5.6074849999999996</v>
      </c>
      <c r="R179">
        <v>6.4660000000000002</v>
      </c>
      <c r="S179">
        <v>8.8190000000000008</v>
      </c>
      <c r="T179">
        <v>12</v>
      </c>
      <c r="U179">
        <v>16</v>
      </c>
      <c r="V179">
        <v>20</v>
      </c>
      <c r="W179">
        <v>31</v>
      </c>
      <c r="X179">
        <v>38</v>
      </c>
      <c r="Y179">
        <v>43</v>
      </c>
      <c r="Z179">
        <v>67</v>
      </c>
      <c r="AA179">
        <v>0.110480038</v>
      </c>
      <c r="AB179">
        <v>0.23670050500000001</v>
      </c>
      <c r="AC179">
        <v>0.27948681349999999</v>
      </c>
      <c r="AD179">
        <v>0.331710695</v>
      </c>
      <c r="AE179">
        <v>0.46135350850000001</v>
      </c>
      <c r="AF179">
        <v>0.59138333300000001</v>
      </c>
      <c r="AG179">
        <v>0.90785333300000004</v>
      </c>
      <c r="AH179">
        <v>1.2652973999999999</v>
      </c>
      <c r="AI179">
        <v>2.066102452</v>
      </c>
      <c r="AJ179">
        <v>2.3982736204999999</v>
      </c>
      <c r="AK179">
        <v>2.7191425630000001</v>
      </c>
      <c r="AL179">
        <v>2.9844490994999999</v>
      </c>
      <c r="AM179">
        <v>3.3581388919999999</v>
      </c>
      <c r="AN179">
        <v>4.5138046709999999</v>
      </c>
      <c r="AO179">
        <v>-4.9447986220000004</v>
      </c>
      <c r="AP179">
        <v>2.211074108</v>
      </c>
      <c r="AQ179">
        <v>4.2307590184999997</v>
      </c>
      <c r="AR179">
        <v>8.0234727849999992</v>
      </c>
      <c r="AS179">
        <v>13.392104314999999</v>
      </c>
      <c r="AT179">
        <v>18.92995419</v>
      </c>
      <c r="AU179">
        <v>73.73277684</v>
      </c>
      <c r="AV179">
        <v>-0.103533682</v>
      </c>
      <c r="AW179">
        <v>0.19426796299999999</v>
      </c>
      <c r="AX179">
        <v>0.25131492550000001</v>
      </c>
      <c r="AY179">
        <v>0.318061017</v>
      </c>
      <c r="AZ179">
        <v>0.41829861149999997</v>
      </c>
      <c r="BA179">
        <v>0.57360333299999999</v>
      </c>
      <c r="BB179">
        <v>0.86612687499999996</v>
      </c>
      <c r="BC179">
        <v>4.01</v>
      </c>
      <c r="BD179">
        <v>5.2676100000000003</v>
      </c>
      <c r="BE179">
        <v>6.415</v>
      </c>
      <c r="BF179">
        <v>7.5086399999999998</v>
      </c>
      <c r="BG179">
        <v>8.3979400000000002</v>
      </c>
      <c r="BH179">
        <v>9.0299999999999994</v>
      </c>
      <c r="BI179">
        <v>11.1549</v>
      </c>
      <c r="BJ179">
        <v>7.3738000000000001</v>
      </c>
      <c r="BK179">
        <v>67.739999999999995</v>
      </c>
      <c r="BL179">
        <v>18.850000000000001</v>
      </c>
    </row>
    <row r="180" spans="1:64">
      <c r="A180" t="s">
        <v>1165</v>
      </c>
      <c r="B180" t="s">
        <v>31</v>
      </c>
      <c r="C180" t="s">
        <v>1166</v>
      </c>
      <c r="D180" t="s">
        <v>103</v>
      </c>
      <c r="E180">
        <v>219</v>
      </c>
      <c r="F180">
        <v>-0.60399999999999998</v>
      </c>
      <c r="G180">
        <v>1.6040000000000001</v>
      </c>
      <c r="H180">
        <v>2.375</v>
      </c>
      <c r="I180">
        <v>3.1379999999999999</v>
      </c>
      <c r="J180">
        <v>4.2389999999999999</v>
      </c>
      <c r="K180">
        <v>5.8070000000000004</v>
      </c>
      <c r="L180">
        <v>10.831</v>
      </c>
      <c r="M180">
        <v>-6.3750999999999998</v>
      </c>
      <c r="N180">
        <v>-0.1623</v>
      </c>
      <c r="O180">
        <v>1.7038</v>
      </c>
      <c r="P180">
        <v>3.5388000000000002</v>
      </c>
      <c r="Q180">
        <v>4.5376000000000003</v>
      </c>
      <c r="R180">
        <v>5.3608000000000002</v>
      </c>
      <c r="S180">
        <v>7.6879</v>
      </c>
      <c r="T180">
        <v>14</v>
      </c>
      <c r="U180">
        <v>18</v>
      </c>
      <c r="V180">
        <v>25</v>
      </c>
      <c r="W180">
        <v>31</v>
      </c>
      <c r="X180">
        <v>44</v>
      </c>
      <c r="Y180">
        <v>56</v>
      </c>
      <c r="Z180">
        <v>68</v>
      </c>
      <c r="AA180">
        <v>0.10525143100000001</v>
      </c>
      <c r="AB180">
        <v>0.15641485699999999</v>
      </c>
      <c r="AC180">
        <v>0.21807776600000001</v>
      </c>
      <c r="AD180">
        <v>0.26270320800000002</v>
      </c>
      <c r="AE180">
        <v>0.36114780800000001</v>
      </c>
      <c r="AF180">
        <v>0.49646516699999999</v>
      </c>
      <c r="AG180">
        <v>0.75092440000000005</v>
      </c>
      <c r="AH180">
        <v>1.317974591</v>
      </c>
      <c r="AI180">
        <v>1.6827045009999999</v>
      </c>
      <c r="AJ180">
        <v>1.9024966510000001</v>
      </c>
      <c r="AK180">
        <v>2.3122684119999999</v>
      </c>
      <c r="AL180">
        <v>2.6472043460000001</v>
      </c>
      <c r="AM180">
        <v>2.9287911960000002</v>
      </c>
      <c r="AN180">
        <v>3.8861541169999998</v>
      </c>
      <c r="AO180">
        <v>-3.716786414</v>
      </c>
      <c r="AP180">
        <v>4.6793450280000002</v>
      </c>
      <c r="AQ180">
        <v>7.2190909469999998</v>
      </c>
      <c r="AR180">
        <v>11.755590339999999</v>
      </c>
      <c r="AS180">
        <v>16.55028716</v>
      </c>
      <c r="AT180">
        <v>27.715615440000001</v>
      </c>
      <c r="AU180">
        <v>102.90596429999999</v>
      </c>
      <c r="AV180">
        <v>-3.9584258999999997E-2</v>
      </c>
      <c r="AW180">
        <v>0.10508482399999999</v>
      </c>
      <c r="AX180">
        <v>0.1814865</v>
      </c>
      <c r="AY180">
        <v>0.24311975599999999</v>
      </c>
      <c r="AZ180">
        <v>0.32040449999999998</v>
      </c>
      <c r="BA180">
        <v>0.40889888899999999</v>
      </c>
      <c r="BB180">
        <v>0.59047115800000005</v>
      </c>
      <c r="BC180">
        <v>4</v>
      </c>
      <c r="BD180">
        <v>4.8239000000000001</v>
      </c>
      <c r="BE180">
        <v>5.4089</v>
      </c>
      <c r="BF180">
        <v>6.585</v>
      </c>
      <c r="BG180">
        <v>7.4684999999999997</v>
      </c>
      <c r="BH180">
        <v>7.7695999999999996</v>
      </c>
      <c r="BI180">
        <v>10.4437</v>
      </c>
      <c r="BJ180">
        <v>6.4534000000000002</v>
      </c>
      <c r="BK180">
        <v>60.27</v>
      </c>
      <c r="BL180">
        <v>4.1100000000000003</v>
      </c>
    </row>
    <row r="181" spans="1:64">
      <c r="A181" t="s">
        <v>1167</v>
      </c>
      <c r="B181" t="s">
        <v>77</v>
      </c>
      <c r="C181" t="s">
        <v>1166</v>
      </c>
      <c r="D181" t="s">
        <v>103</v>
      </c>
      <c r="E181">
        <v>428</v>
      </c>
      <c r="F181">
        <v>-3.2679999999999998</v>
      </c>
      <c r="G181">
        <v>1.6081000000000001</v>
      </c>
      <c r="H181">
        <v>2.4317500000000001</v>
      </c>
      <c r="I181">
        <v>3.3980000000000001</v>
      </c>
      <c r="J181">
        <v>4.2880000000000003</v>
      </c>
      <c r="K181">
        <v>5.3922999999999996</v>
      </c>
      <c r="L181">
        <v>9.6379999999999999</v>
      </c>
      <c r="M181">
        <v>-3.8239999999999998</v>
      </c>
      <c r="N181">
        <v>1.829108</v>
      </c>
      <c r="O181">
        <v>3.4460074999999999</v>
      </c>
      <c r="P181">
        <v>4.5472599999999996</v>
      </c>
      <c r="Q181">
        <v>5.7101749999999996</v>
      </c>
      <c r="R181">
        <v>6.5519930000000004</v>
      </c>
      <c r="S181">
        <v>11.843</v>
      </c>
      <c r="T181">
        <v>12</v>
      </c>
      <c r="U181">
        <v>20</v>
      </c>
      <c r="V181">
        <v>28</v>
      </c>
      <c r="W181">
        <v>34</v>
      </c>
      <c r="X181">
        <v>39</v>
      </c>
      <c r="Y181">
        <v>46</v>
      </c>
      <c r="Z181">
        <v>56</v>
      </c>
      <c r="AA181">
        <v>0.108232326</v>
      </c>
      <c r="AB181">
        <v>0.2230869493</v>
      </c>
      <c r="AC181">
        <v>0.264871364</v>
      </c>
      <c r="AD181">
        <v>0.30470116650000001</v>
      </c>
      <c r="AE181">
        <v>0.41174166600000001</v>
      </c>
      <c r="AF181">
        <v>0.51995784410000001</v>
      </c>
      <c r="AG181">
        <v>0.76353610599999999</v>
      </c>
      <c r="AH181">
        <v>1.2724172119999999</v>
      </c>
      <c r="AI181">
        <v>1.9598358957999999</v>
      </c>
      <c r="AJ181">
        <v>2.3919285815000002</v>
      </c>
      <c r="AK181">
        <v>2.7307644615000002</v>
      </c>
      <c r="AL181">
        <v>3.0273238500000001</v>
      </c>
      <c r="AM181">
        <v>3.5683316559999998</v>
      </c>
      <c r="AN181">
        <v>4.0397980179999999</v>
      </c>
      <c r="AO181">
        <v>-12.28459748</v>
      </c>
      <c r="AP181">
        <v>3.4219641881</v>
      </c>
      <c r="AQ181">
        <v>6.2286489308000004</v>
      </c>
      <c r="AR181">
        <v>9.8905060225000003</v>
      </c>
      <c r="AS181">
        <v>14.908773985</v>
      </c>
      <c r="AT181">
        <v>23.249721911000002</v>
      </c>
      <c r="AU181">
        <v>71.438915300000005</v>
      </c>
      <c r="AV181">
        <v>-7.6102856999999996E-2</v>
      </c>
      <c r="AW181">
        <v>0.17469061750000001</v>
      </c>
      <c r="AX181">
        <v>0.2344465265</v>
      </c>
      <c r="AY181">
        <v>0.29661796000000001</v>
      </c>
      <c r="AZ181">
        <v>0.37727337830000002</v>
      </c>
      <c r="BA181">
        <v>0.48633832939999999</v>
      </c>
      <c r="BB181">
        <v>0.74912716300000004</v>
      </c>
      <c r="BC181">
        <v>4.0199999999999996</v>
      </c>
      <c r="BD181">
        <v>5.3722120000000002</v>
      </c>
      <c r="BE181">
        <v>6.8394475000000003</v>
      </c>
      <c r="BF181">
        <v>7.7958800000000004</v>
      </c>
      <c r="BG181">
        <v>8.8860600000000005</v>
      </c>
      <c r="BH181">
        <v>9.6989699999999992</v>
      </c>
      <c r="BI181">
        <v>11.096909999999999</v>
      </c>
      <c r="BJ181">
        <v>7.7516999999999996</v>
      </c>
      <c r="BK181">
        <v>64.02</v>
      </c>
      <c r="BL181">
        <v>16.36</v>
      </c>
    </row>
    <row r="182" spans="1:64">
      <c r="A182" t="s">
        <v>1001</v>
      </c>
      <c r="B182" t="s">
        <v>31</v>
      </c>
      <c r="C182" t="s">
        <v>1002</v>
      </c>
      <c r="D182" t="s">
        <v>146</v>
      </c>
      <c r="E182">
        <v>105</v>
      </c>
      <c r="F182">
        <v>1.4450000000000001</v>
      </c>
      <c r="G182">
        <v>2.4352</v>
      </c>
      <c r="H182">
        <v>3.1</v>
      </c>
      <c r="I182">
        <v>3.9449999999999998</v>
      </c>
      <c r="J182">
        <v>4.5659999999999998</v>
      </c>
      <c r="K182">
        <v>5.0868000000000002</v>
      </c>
      <c r="L182">
        <v>6.28</v>
      </c>
      <c r="M182">
        <v>0.14990000000000001</v>
      </c>
      <c r="N182">
        <v>0.91486000000000001</v>
      </c>
      <c r="O182">
        <v>1.9120999999999999</v>
      </c>
      <c r="P182">
        <v>2.6053999999999999</v>
      </c>
      <c r="Q182">
        <v>3.4626000000000001</v>
      </c>
      <c r="R182">
        <v>4.3642599999999998</v>
      </c>
      <c r="S182">
        <v>5.3929999999999998</v>
      </c>
      <c r="T182">
        <v>25</v>
      </c>
      <c r="U182">
        <v>27</v>
      </c>
      <c r="V182">
        <v>28</v>
      </c>
      <c r="W182">
        <v>31</v>
      </c>
      <c r="X182">
        <v>34.5</v>
      </c>
      <c r="Y182">
        <v>38</v>
      </c>
      <c r="Z182">
        <v>43</v>
      </c>
      <c r="AA182">
        <v>0.17821645</v>
      </c>
      <c r="AB182">
        <v>0.2250344876</v>
      </c>
      <c r="AC182">
        <v>0.25868787799999998</v>
      </c>
      <c r="AD182">
        <v>0.28102564099999999</v>
      </c>
      <c r="AE182">
        <v>0.30945851699999999</v>
      </c>
      <c r="AF182">
        <v>0.33886388379999999</v>
      </c>
      <c r="AG182">
        <v>0.39093203700000001</v>
      </c>
      <c r="AH182">
        <v>1.7205575959999999</v>
      </c>
      <c r="AI182">
        <v>1.9508567569999999</v>
      </c>
      <c r="AJ182">
        <v>2.1333202710000001</v>
      </c>
      <c r="AK182">
        <v>2.268192687</v>
      </c>
      <c r="AL182">
        <v>2.4923871919999998</v>
      </c>
      <c r="AM182">
        <v>2.6716991694000001</v>
      </c>
      <c r="AN182">
        <v>3.0643036000000001</v>
      </c>
      <c r="AO182">
        <v>5.5774970189999999</v>
      </c>
      <c r="AP182">
        <v>8.2787014853999992</v>
      </c>
      <c r="AQ182">
        <v>10.352045015</v>
      </c>
      <c r="AR182">
        <v>13.500080860000001</v>
      </c>
      <c r="AS182">
        <v>17.077883414999999</v>
      </c>
      <c r="AT182">
        <v>20.118251776000001</v>
      </c>
      <c r="AU182">
        <v>29.385555270000001</v>
      </c>
      <c r="AV182">
        <v>0.117040088</v>
      </c>
      <c r="AW182">
        <v>0.15106461839999999</v>
      </c>
      <c r="AX182">
        <v>0.19278738649999999</v>
      </c>
      <c r="AY182">
        <v>0.22417912500000001</v>
      </c>
      <c r="AZ182">
        <v>0.27064987950000002</v>
      </c>
      <c r="BA182">
        <v>0.30996015040000002</v>
      </c>
      <c r="BB182">
        <v>0.34933580600000003</v>
      </c>
      <c r="BC182">
        <v>5.0984999999999996</v>
      </c>
      <c r="BD182">
        <v>5.4189400000000001</v>
      </c>
      <c r="BE182">
        <v>5.8595499999999996</v>
      </c>
      <c r="BF182">
        <v>6.2923999999999998</v>
      </c>
      <c r="BG182">
        <v>7.0177500000000004</v>
      </c>
      <c r="BH182">
        <v>7.7168999999999999</v>
      </c>
      <c r="BI182">
        <v>8.5850000000000009</v>
      </c>
      <c r="BJ182">
        <v>6.4882</v>
      </c>
      <c r="BK182">
        <v>81.900000000000006</v>
      </c>
      <c r="BL182">
        <v>0</v>
      </c>
    </row>
    <row r="183" spans="1:64">
      <c r="A183" t="s">
        <v>791</v>
      </c>
      <c r="B183" t="s">
        <v>31</v>
      </c>
      <c r="C183" t="s">
        <v>792</v>
      </c>
      <c r="D183" t="s">
        <v>793</v>
      </c>
      <c r="E183">
        <v>592</v>
      </c>
      <c r="F183">
        <v>-2.2610000000000001</v>
      </c>
      <c r="G183">
        <v>1.4870000000000001</v>
      </c>
      <c r="H183">
        <v>2.6317499999999998</v>
      </c>
      <c r="I183">
        <v>3.774</v>
      </c>
      <c r="J183">
        <v>4.8387500000000001</v>
      </c>
      <c r="K183">
        <v>5.7610000000000001</v>
      </c>
      <c r="L183">
        <v>8.35</v>
      </c>
      <c r="M183">
        <v>-3.2040999999999999</v>
      </c>
      <c r="N183">
        <v>1.21526</v>
      </c>
      <c r="O183">
        <v>2.6049000000000002</v>
      </c>
      <c r="P183">
        <v>3.9891999999999999</v>
      </c>
      <c r="Q183">
        <v>5.0912499999999996</v>
      </c>
      <c r="R183">
        <v>6.5751200000000001</v>
      </c>
      <c r="S183">
        <v>8.3969000000000005</v>
      </c>
      <c r="T183">
        <v>15</v>
      </c>
      <c r="U183">
        <v>21</v>
      </c>
      <c r="V183">
        <v>24</v>
      </c>
      <c r="W183">
        <v>27</v>
      </c>
      <c r="X183">
        <v>30</v>
      </c>
      <c r="Y183">
        <v>33</v>
      </c>
      <c r="Z183">
        <v>45</v>
      </c>
      <c r="AA183">
        <v>0.16508097099999999</v>
      </c>
      <c r="AB183">
        <v>0.28241859000000002</v>
      </c>
      <c r="AC183">
        <v>0.33982328029999997</v>
      </c>
      <c r="AD183">
        <v>0.38943198000000001</v>
      </c>
      <c r="AE183">
        <v>0.43157568750000003</v>
      </c>
      <c r="AF183">
        <v>0.48776183379999999</v>
      </c>
      <c r="AG183">
        <v>0.65231865</v>
      </c>
      <c r="AH183">
        <v>1.422367068</v>
      </c>
      <c r="AI183">
        <v>2.1244039179</v>
      </c>
      <c r="AJ183">
        <v>2.5603476779999998</v>
      </c>
      <c r="AK183">
        <v>2.890082681</v>
      </c>
      <c r="AL183">
        <v>3.1405189073000002</v>
      </c>
      <c r="AM183">
        <v>3.2815705928000001</v>
      </c>
      <c r="AN183">
        <v>4.092451638</v>
      </c>
      <c r="AO183">
        <v>-9.6825045119999995</v>
      </c>
      <c r="AP183">
        <v>3.3404889924000001</v>
      </c>
      <c r="AQ183">
        <v>6.7558474298000002</v>
      </c>
      <c r="AR183">
        <v>10.039198425</v>
      </c>
      <c r="AS183">
        <v>12.955557115</v>
      </c>
      <c r="AT183">
        <v>16.560049741</v>
      </c>
      <c r="AU183">
        <v>29.610420479999998</v>
      </c>
      <c r="AV183">
        <v>-6.4584680000000005E-2</v>
      </c>
      <c r="AW183">
        <v>0.1728206018</v>
      </c>
      <c r="AX183">
        <v>0.23974171180000001</v>
      </c>
      <c r="AY183">
        <v>0.30366937900000002</v>
      </c>
      <c r="AZ183">
        <v>0.36798460900000002</v>
      </c>
      <c r="BA183">
        <v>0.46805802590000001</v>
      </c>
      <c r="BB183">
        <v>0.68618765000000004</v>
      </c>
      <c r="BC183">
        <v>4</v>
      </c>
      <c r="BD183">
        <v>5.6074099999999998</v>
      </c>
      <c r="BE183">
        <v>6.8097250000000003</v>
      </c>
      <c r="BF183">
        <v>7.8539000000000003</v>
      </c>
      <c r="BG183">
        <v>8.4558999999999997</v>
      </c>
      <c r="BH183">
        <v>8.9207999999999998</v>
      </c>
      <c r="BI183">
        <v>11</v>
      </c>
      <c r="BJ183">
        <v>7.5305</v>
      </c>
      <c r="BK183">
        <v>79.22</v>
      </c>
      <c r="BL183">
        <v>12.67</v>
      </c>
    </row>
    <row r="184" spans="1:64">
      <c r="A184" t="s">
        <v>861</v>
      </c>
      <c r="B184" t="s">
        <v>31</v>
      </c>
      <c r="C184" t="s">
        <v>862</v>
      </c>
      <c r="D184" t="s">
        <v>29</v>
      </c>
      <c r="E184">
        <v>810</v>
      </c>
      <c r="F184">
        <v>-0.88300000000000001</v>
      </c>
      <c r="G184">
        <v>1.7148000000000001</v>
      </c>
      <c r="H184">
        <v>2.6112500000000001</v>
      </c>
      <c r="I184">
        <v>4.1660000000000004</v>
      </c>
      <c r="J184">
        <v>5.28125</v>
      </c>
      <c r="K184">
        <v>6.3287000000000004</v>
      </c>
      <c r="L184">
        <v>9.1240000000000006</v>
      </c>
      <c r="M184">
        <v>-3.823</v>
      </c>
      <c r="N184">
        <v>-0.17638999999999999</v>
      </c>
      <c r="O184">
        <v>0.68345</v>
      </c>
      <c r="P184">
        <v>1.9783999999999999</v>
      </c>
      <c r="Q184">
        <v>3.3745500000000002</v>
      </c>
      <c r="R184">
        <v>4.8738299999999999</v>
      </c>
      <c r="S184">
        <v>7.6734999999999998</v>
      </c>
      <c r="T184">
        <v>13</v>
      </c>
      <c r="U184">
        <v>23</v>
      </c>
      <c r="V184">
        <v>27</v>
      </c>
      <c r="W184">
        <v>33</v>
      </c>
      <c r="X184">
        <v>41</v>
      </c>
      <c r="Y184">
        <v>44</v>
      </c>
      <c r="Z184">
        <v>63</v>
      </c>
      <c r="AA184">
        <v>0.14206443299999999</v>
      </c>
      <c r="AB184">
        <v>0.18931473709999999</v>
      </c>
      <c r="AC184">
        <v>0.2189186125</v>
      </c>
      <c r="AD184">
        <v>0.25448079000000001</v>
      </c>
      <c r="AE184">
        <v>0.2914506355</v>
      </c>
      <c r="AF184">
        <v>0.33939763740000001</v>
      </c>
      <c r="AG184">
        <v>0.51389505899999999</v>
      </c>
      <c r="AH184">
        <v>1.4566009600000001</v>
      </c>
      <c r="AI184">
        <v>1.6964960497999999</v>
      </c>
      <c r="AJ184">
        <v>1.8934991162999999</v>
      </c>
      <c r="AK184">
        <v>2.1477267355</v>
      </c>
      <c r="AL184">
        <v>2.4336060638000001</v>
      </c>
      <c r="AM184">
        <v>2.6254467565000001</v>
      </c>
      <c r="AN184">
        <v>3.452842537</v>
      </c>
      <c r="AO184">
        <v>-3.1322204650000001</v>
      </c>
      <c r="AP184">
        <v>5.7745024609</v>
      </c>
      <c r="AQ184">
        <v>10.359683542999999</v>
      </c>
      <c r="AR184">
        <v>15.81118614</v>
      </c>
      <c r="AS184">
        <v>21.770301138000001</v>
      </c>
      <c r="AT184">
        <v>28.714468074999999</v>
      </c>
      <c r="AU184">
        <v>53.823283930000002</v>
      </c>
      <c r="AV184">
        <v>-5.2672188000000002E-2</v>
      </c>
      <c r="AW184">
        <v>0.10332573589999999</v>
      </c>
      <c r="AX184">
        <v>0.1394059718</v>
      </c>
      <c r="AY184">
        <v>0.19300088400000001</v>
      </c>
      <c r="AZ184">
        <v>0.25258732550000002</v>
      </c>
      <c r="BA184">
        <v>0.32632614679999999</v>
      </c>
      <c r="BB184">
        <v>0.61842973300000004</v>
      </c>
      <c r="BC184">
        <v>4</v>
      </c>
      <c r="BD184">
        <v>4.4885999999999999</v>
      </c>
      <c r="BE184">
        <v>5.178375</v>
      </c>
      <c r="BF184">
        <v>6.2758000000000003</v>
      </c>
      <c r="BG184">
        <v>7.1548999999999996</v>
      </c>
      <c r="BH184">
        <v>7.6576000000000004</v>
      </c>
      <c r="BI184">
        <v>9</v>
      </c>
      <c r="BJ184">
        <v>6.1768999999999998</v>
      </c>
      <c r="BK184">
        <v>50</v>
      </c>
      <c r="BL184">
        <v>0.49</v>
      </c>
    </row>
    <row r="185" spans="1:64">
      <c r="A185" t="s">
        <v>934</v>
      </c>
      <c r="B185" t="s">
        <v>81</v>
      </c>
      <c r="C185" t="s">
        <v>932</v>
      </c>
      <c r="D185" t="s">
        <v>928</v>
      </c>
      <c r="E185">
        <v>257</v>
      </c>
      <c r="F185">
        <v>0.16800000000000001</v>
      </c>
      <c r="G185">
        <v>2.3845999999999998</v>
      </c>
      <c r="H185">
        <v>2.9495</v>
      </c>
      <c r="I185">
        <v>3.7839999999999998</v>
      </c>
      <c r="J185">
        <v>4.6894999999999998</v>
      </c>
      <c r="K185">
        <v>5.4160000000000004</v>
      </c>
      <c r="L185">
        <v>10.439</v>
      </c>
      <c r="M185">
        <v>-4.4390000000000001</v>
      </c>
      <c r="N185">
        <v>1.2396259999999999</v>
      </c>
      <c r="O185">
        <v>2.0102600000000002</v>
      </c>
      <c r="P185">
        <v>2.9496099999999998</v>
      </c>
      <c r="Q185">
        <v>4.2850349999999997</v>
      </c>
      <c r="R185">
        <v>5.3866759999999996</v>
      </c>
      <c r="S185">
        <v>7.4170299999999996</v>
      </c>
      <c r="T185">
        <v>16</v>
      </c>
      <c r="U185">
        <v>18</v>
      </c>
      <c r="V185">
        <v>20</v>
      </c>
      <c r="W185">
        <v>21</v>
      </c>
      <c r="X185">
        <v>24</v>
      </c>
      <c r="Y185">
        <v>29.2</v>
      </c>
      <c r="Z185">
        <v>41</v>
      </c>
      <c r="AA185">
        <v>0.19993143899999999</v>
      </c>
      <c r="AB185">
        <v>0.28697147839999998</v>
      </c>
      <c r="AC185">
        <v>0.35732571400000002</v>
      </c>
      <c r="AD185">
        <v>0.423537991</v>
      </c>
      <c r="AE185">
        <v>0.50600516149999997</v>
      </c>
      <c r="AF185">
        <v>0.59124245539999998</v>
      </c>
      <c r="AG185">
        <v>0.76411065</v>
      </c>
      <c r="AH185">
        <v>1.5037344429999999</v>
      </c>
      <c r="AI185">
        <v>2.1305117669999998</v>
      </c>
      <c r="AJ185">
        <v>2.3429538765000002</v>
      </c>
      <c r="AK185">
        <v>2.710734387</v>
      </c>
      <c r="AL185">
        <v>3.0449720414999999</v>
      </c>
      <c r="AM185">
        <v>3.4199040433999999</v>
      </c>
      <c r="AN185">
        <v>4.5410541699999998</v>
      </c>
      <c r="AO185">
        <v>0.32334146899999999</v>
      </c>
      <c r="AP185">
        <v>4.5947129076</v>
      </c>
      <c r="AQ185">
        <v>6.1661452275000004</v>
      </c>
      <c r="AR185">
        <v>8.5197086740000003</v>
      </c>
      <c r="AS185">
        <v>11.570440700000001</v>
      </c>
      <c r="AT185">
        <v>17.482979254</v>
      </c>
      <c r="AU185">
        <v>40.638442820000002</v>
      </c>
      <c r="AV185">
        <v>-7.9044688000000002E-2</v>
      </c>
      <c r="AW185">
        <v>0.16872144159999999</v>
      </c>
      <c r="AX185">
        <v>0.2279291655</v>
      </c>
      <c r="AY185">
        <v>0.29011141699999998</v>
      </c>
      <c r="AZ185">
        <v>0.39814021649999998</v>
      </c>
      <c r="BA185">
        <v>0.48882548580000001</v>
      </c>
      <c r="BB185">
        <v>0.61906655499999996</v>
      </c>
      <c r="BC185">
        <v>4.0506099999999998</v>
      </c>
      <c r="BD185">
        <v>5.4564760000000003</v>
      </c>
      <c r="BE185">
        <v>6.0037250000000002</v>
      </c>
      <c r="BF185">
        <v>6.8181599999999998</v>
      </c>
      <c r="BG185">
        <v>7.73299</v>
      </c>
      <c r="BH185">
        <v>8.4001400000000004</v>
      </c>
      <c r="BI185">
        <v>11.1549</v>
      </c>
      <c r="BJ185">
        <v>6.9432999999999998</v>
      </c>
      <c r="BK185">
        <v>82.88</v>
      </c>
      <c r="BL185">
        <v>21.01</v>
      </c>
    </row>
    <row r="186" spans="1:64">
      <c r="A186" t="s">
        <v>931</v>
      </c>
      <c r="B186" t="s">
        <v>31</v>
      </c>
      <c r="C186" t="s">
        <v>932</v>
      </c>
      <c r="D186" t="s">
        <v>928</v>
      </c>
      <c r="E186">
        <v>1240</v>
      </c>
      <c r="F186">
        <v>1.085</v>
      </c>
      <c r="G186">
        <v>2.9779</v>
      </c>
      <c r="H186">
        <v>3.8620000000000001</v>
      </c>
      <c r="I186">
        <v>4.6315</v>
      </c>
      <c r="J186">
        <v>6.0162500000000003</v>
      </c>
      <c r="K186">
        <v>6.8178000000000001</v>
      </c>
      <c r="L186">
        <v>11.648</v>
      </c>
      <c r="M186">
        <v>-4.9336000000000002</v>
      </c>
      <c r="N186">
        <v>0.57294</v>
      </c>
      <c r="O186">
        <v>1.4061250000000001</v>
      </c>
      <c r="P186">
        <v>2.2595000000000001</v>
      </c>
      <c r="Q186">
        <v>3.10175</v>
      </c>
      <c r="R186">
        <v>3.92632</v>
      </c>
      <c r="S186">
        <v>8.1416000000000004</v>
      </c>
      <c r="T186">
        <v>13</v>
      </c>
      <c r="U186">
        <v>18</v>
      </c>
      <c r="V186">
        <v>20</v>
      </c>
      <c r="W186">
        <v>23</v>
      </c>
      <c r="X186">
        <v>33</v>
      </c>
      <c r="Y186">
        <v>35.9</v>
      </c>
      <c r="Z186">
        <v>49</v>
      </c>
      <c r="AA186">
        <v>0.19079067299999999</v>
      </c>
      <c r="AB186">
        <v>0.28354882580000002</v>
      </c>
      <c r="AC186">
        <v>0.32610877999999999</v>
      </c>
      <c r="AD186">
        <v>0.38287114950000001</v>
      </c>
      <c r="AE186">
        <v>0.4583566188</v>
      </c>
      <c r="AF186">
        <v>0.52317582829999998</v>
      </c>
      <c r="AG186">
        <v>0.73082650000000005</v>
      </c>
      <c r="AH186">
        <v>1.635191855</v>
      </c>
      <c r="AI186">
        <v>2.1692156295</v>
      </c>
      <c r="AJ186">
        <v>2.3855809008</v>
      </c>
      <c r="AK186">
        <v>2.6907256209999999</v>
      </c>
      <c r="AL186">
        <v>2.945583853</v>
      </c>
      <c r="AM186">
        <v>3.152741239</v>
      </c>
      <c r="AN186">
        <v>4.0344512589999999</v>
      </c>
      <c r="AO186">
        <v>1.7626212670000001</v>
      </c>
      <c r="AP186">
        <v>6.4491278878999996</v>
      </c>
      <c r="AQ186">
        <v>8.4090843273000004</v>
      </c>
      <c r="AR186">
        <v>11.526071235</v>
      </c>
      <c r="AS186">
        <v>18.023633709999999</v>
      </c>
      <c r="AT186">
        <v>22.355887677999998</v>
      </c>
      <c r="AU186">
        <v>45.585433119999998</v>
      </c>
      <c r="AV186">
        <v>-7.6750889000000003E-2</v>
      </c>
      <c r="AW186">
        <v>0.13679417899999999</v>
      </c>
      <c r="AX186">
        <v>0.1840080268</v>
      </c>
      <c r="AY186">
        <v>0.234255676</v>
      </c>
      <c r="AZ186">
        <v>0.30186631530000002</v>
      </c>
      <c r="BA186">
        <v>0.36876531950000002</v>
      </c>
      <c r="BB186">
        <v>0.68146038900000006</v>
      </c>
      <c r="BC186">
        <v>4.0670000000000002</v>
      </c>
      <c r="BD186">
        <v>5.4899800000000001</v>
      </c>
      <c r="BE186">
        <v>6.0645249999999997</v>
      </c>
      <c r="BF186">
        <v>7.0110000000000001</v>
      </c>
      <c r="BG186">
        <v>7.979425</v>
      </c>
      <c r="BH186">
        <v>8.7696000000000005</v>
      </c>
      <c r="BI186">
        <v>9.9586000000000006</v>
      </c>
      <c r="BJ186">
        <v>7.0498000000000003</v>
      </c>
      <c r="BK186">
        <v>59.68</v>
      </c>
      <c r="BL186">
        <v>3.87</v>
      </c>
    </row>
    <row r="187" spans="1:64">
      <c r="A187" t="s">
        <v>933</v>
      </c>
      <c r="B187" t="s">
        <v>77</v>
      </c>
      <c r="C187" t="s">
        <v>932</v>
      </c>
      <c r="D187" t="s">
        <v>928</v>
      </c>
      <c r="E187">
        <v>248</v>
      </c>
      <c r="F187">
        <v>1.65</v>
      </c>
      <c r="G187">
        <v>3.4035000000000002</v>
      </c>
      <c r="H187">
        <v>4.7632500000000002</v>
      </c>
      <c r="I187">
        <v>6.2225000000000001</v>
      </c>
      <c r="J187">
        <v>7.0949999999999998</v>
      </c>
      <c r="K187">
        <v>7.8956</v>
      </c>
      <c r="L187">
        <v>10.074</v>
      </c>
      <c r="M187">
        <v>-2.8352200000000001</v>
      </c>
      <c r="N187">
        <v>-0.942963</v>
      </c>
      <c r="O187">
        <v>-2.1887500000000001E-2</v>
      </c>
      <c r="P187">
        <v>1.46357</v>
      </c>
      <c r="Q187">
        <v>3.4644599999999999</v>
      </c>
      <c r="R187">
        <v>4.4105169999999996</v>
      </c>
      <c r="S187">
        <v>5.9940800000000003</v>
      </c>
      <c r="T187">
        <v>18</v>
      </c>
      <c r="U187">
        <v>20</v>
      </c>
      <c r="V187">
        <v>29</v>
      </c>
      <c r="W187">
        <v>34</v>
      </c>
      <c r="X187">
        <v>36</v>
      </c>
      <c r="Y187">
        <v>41</v>
      </c>
      <c r="Z187">
        <v>68</v>
      </c>
      <c r="AA187">
        <v>0.14226972600000001</v>
      </c>
      <c r="AB187">
        <v>0.2032039802</v>
      </c>
      <c r="AC187">
        <v>0.2487957415</v>
      </c>
      <c r="AD187">
        <v>0.32185656000000001</v>
      </c>
      <c r="AE187">
        <v>0.40606202699999999</v>
      </c>
      <c r="AF187">
        <v>0.52428487619999997</v>
      </c>
      <c r="AG187">
        <v>0.66979847999999997</v>
      </c>
      <c r="AH187">
        <v>1.5535339210000001</v>
      </c>
      <c r="AI187">
        <v>2.0059324929</v>
      </c>
      <c r="AJ187">
        <v>2.207654459</v>
      </c>
      <c r="AK187">
        <v>2.6266902545000002</v>
      </c>
      <c r="AL187">
        <v>3.151497075</v>
      </c>
      <c r="AM187">
        <v>3.4595962669000002</v>
      </c>
      <c r="AN187">
        <v>3.9805637850000002</v>
      </c>
      <c r="AO187">
        <v>3.8695612989999999</v>
      </c>
      <c r="AP187">
        <v>6.3467904217999997</v>
      </c>
      <c r="AQ187">
        <v>13.677610865</v>
      </c>
      <c r="AR187">
        <v>20.089312490000001</v>
      </c>
      <c r="AS187">
        <v>24.578997718</v>
      </c>
      <c r="AT187">
        <v>35.131872641000001</v>
      </c>
      <c r="AU187">
        <v>55.823541919999997</v>
      </c>
      <c r="AV187">
        <v>-3.0658000000000001E-2</v>
      </c>
      <c r="AW187">
        <v>7.99549497E-2</v>
      </c>
      <c r="AX187">
        <v>0.11013210499999999</v>
      </c>
      <c r="AY187">
        <v>0.16575436199999999</v>
      </c>
      <c r="AZ187">
        <v>0.26355892580000001</v>
      </c>
      <c r="BA187">
        <v>0.41206444889999999</v>
      </c>
      <c r="BB187">
        <v>0.52159447999999997</v>
      </c>
      <c r="BC187">
        <v>4.3098000000000001</v>
      </c>
      <c r="BD187">
        <v>5.8860599999999996</v>
      </c>
      <c r="BE187">
        <v>6.3225899999999999</v>
      </c>
      <c r="BF187">
        <v>7.4685199999999998</v>
      </c>
      <c r="BG187">
        <v>8.7012750000000008</v>
      </c>
      <c r="BH187">
        <v>9.6038329999999998</v>
      </c>
      <c r="BI187">
        <v>10.77</v>
      </c>
      <c r="BJ187">
        <v>7.5693999999999999</v>
      </c>
      <c r="BK187">
        <v>27.82</v>
      </c>
      <c r="BL187">
        <v>8.4700000000000006</v>
      </c>
    </row>
    <row r="188" spans="1:64">
      <c r="A188" t="s">
        <v>938</v>
      </c>
      <c r="B188" t="s">
        <v>81</v>
      </c>
      <c r="C188" t="s">
        <v>936</v>
      </c>
      <c r="D188" t="s">
        <v>928</v>
      </c>
      <c r="E188">
        <v>196</v>
      </c>
      <c r="F188">
        <v>0.629</v>
      </c>
      <c r="G188">
        <v>2.4525999999999999</v>
      </c>
      <c r="H188">
        <v>3.0225</v>
      </c>
      <c r="I188">
        <v>3.7839999999999998</v>
      </c>
      <c r="J188">
        <v>4.6020000000000003</v>
      </c>
      <c r="K188">
        <v>5.1182999999999996</v>
      </c>
      <c r="L188">
        <v>6.93</v>
      </c>
      <c r="M188">
        <v>-1.36416</v>
      </c>
      <c r="N188">
        <v>1.824519</v>
      </c>
      <c r="O188">
        <v>2.962555</v>
      </c>
      <c r="P188">
        <v>3.9333049999999998</v>
      </c>
      <c r="Q188">
        <v>4.7799275000000003</v>
      </c>
      <c r="R188">
        <v>5.7611210000000002</v>
      </c>
      <c r="S188">
        <v>8.2639800000000001</v>
      </c>
      <c r="T188">
        <v>16</v>
      </c>
      <c r="U188">
        <v>18</v>
      </c>
      <c r="V188">
        <v>19</v>
      </c>
      <c r="W188">
        <v>20.5</v>
      </c>
      <c r="X188">
        <v>22</v>
      </c>
      <c r="Y188">
        <v>25</v>
      </c>
      <c r="Z188">
        <v>39</v>
      </c>
      <c r="AA188">
        <v>0.23240820500000001</v>
      </c>
      <c r="AB188">
        <v>0.37130047649999998</v>
      </c>
      <c r="AC188">
        <v>0.43791096299999999</v>
      </c>
      <c r="AD188">
        <v>0.50499361850000002</v>
      </c>
      <c r="AE188">
        <v>0.56719617330000005</v>
      </c>
      <c r="AF188">
        <v>0.64442010260000004</v>
      </c>
      <c r="AG188">
        <v>0.819682417</v>
      </c>
      <c r="AH188">
        <v>1.982013698</v>
      </c>
      <c r="AI188">
        <v>2.4130191019999998</v>
      </c>
      <c r="AJ188">
        <v>2.7071223622999998</v>
      </c>
      <c r="AK188">
        <v>3.0873157674999998</v>
      </c>
      <c r="AL188">
        <v>3.4131491</v>
      </c>
      <c r="AM188">
        <v>3.7491030950000002</v>
      </c>
      <c r="AN188">
        <v>4.5249710539999999</v>
      </c>
      <c r="AO188">
        <v>1.6908453240000001</v>
      </c>
      <c r="AP188">
        <v>4.2712163691000002</v>
      </c>
      <c r="AQ188">
        <v>5.7029410927999997</v>
      </c>
      <c r="AR188">
        <v>7.3320665629999997</v>
      </c>
      <c r="AS188">
        <v>9.1640575144999996</v>
      </c>
      <c r="AT188">
        <v>12.425188688</v>
      </c>
      <c r="AU188">
        <v>29.81822434</v>
      </c>
      <c r="AV188">
        <v>5.0712928999999997E-2</v>
      </c>
      <c r="AW188">
        <v>0.21969922159999999</v>
      </c>
      <c r="AX188">
        <v>0.29776258830000002</v>
      </c>
      <c r="AY188">
        <v>0.36682466699999999</v>
      </c>
      <c r="AZ188">
        <v>0.43413624880000001</v>
      </c>
      <c r="BA188">
        <v>0.51199746059999995</v>
      </c>
      <c r="BB188">
        <v>0.67708263000000002</v>
      </c>
      <c r="BC188">
        <v>5.0520800000000001</v>
      </c>
      <c r="BD188">
        <v>6.1964759999999997</v>
      </c>
      <c r="BE188">
        <v>6.7562224999999998</v>
      </c>
      <c r="BF188">
        <v>7.6147600000000004</v>
      </c>
      <c r="BG188">
        <v>8.4407250000000005</v>
      </c>
      <c r="BH188">
        <v>9.2156389999999995</v>
      </c>
      <c r="BI188">
        <v>10.769550000000001</v>
      </c>
      <c r="BJ188">
        <v>7.6569000000000003</v>
      </c>
      <c r="BK188">
        <v>86.73</v>
      </c>
      <c r="BL188">
        <v>34.18</v>
      </c>
    </row>
    <row r="189" spans="1:64">
      <c r="A189" t="s">
        <v>937</v>
      </c>
      <c r="B189" t="s">
        <v>31</v>
      </c>
      <c r="C189" t="s">
        <v>936</v>
      </c>
      <c r="D189" t="s">
        <v>928</v>
      </c>
      <c r="E189">
        <v>1108</v>
      </c>
      <c r="F189">
        <v>0.93300000000000005</v>
      </c>
      <c r="G189">
        <v>2.9617</v>
      </c>
      <c r="H189">
        <v>3.8180000000000001</v>
      </c>
      <c r="I189">
        <v>4.5685000000000002</v>
      </c>
      <c r="J189">
        <v>5.8810000000000002</v>
      </c>
      <c r="K189">
        <v>6.6595000000000004</v>
      </c>
      <c r="L189">
        <v>11.648</v>
      </c>
      <c r="M189">
        <v>-5.0744999999999996</v>
      </c>
      <c r="N189">
        <v>0.20757999999999999</v>
      </c>
      <c r="O189">
        <v>1.149125</v>
      </c>
      <c r="P189">
        <v>2.3801999999999999</v>
      </c>
      <c r="Q189">
        <v>3.74065</v>
      </c>
      <c r="R189">
        <v>4.5381900000000002</v>
      </c>
      <c r="S189">
        <v>6.6653000000000002</v>
      </c>
      <c r="T189">
        <v>13</v>
      </c>
      <c r="U189">
        <v>18</v>
      </c>
      <c r="V189">
        <v>20</v>
      </c>
      <c r="W189">
        <v>22</v>
      </c>
      <c r="X189">
        <v>33</v>
      </c>
      <c r="Y189">
        <v>35</v>
      </c>
      <c r="Z189">
        <v>48</v>
      </c>
      <c r="AA189">
        <v>0.16470606400000001</v>
      </c>
      <c r="AB189">
        <v>0.26225426460000001</v>
      </c>
      <c r="AC189">
        <v>0.29839244700000001</v>
      </c>
      <c r="AD189">
        <v>0.41700715249999998</v>
      </c>
      <c r="AE189">
        <v>0.51864540650000002</v>
      </c>
      <c r="AF189">
        <v>0.57662308549999997</v>
      </c>
      <c r="AG189">
        <v>0.68431500000000001</v>
      </c>
      <c r="AH189">
        <v>1.46304642</v>
      </c>
      <c r="AI189">
        <v>2.1964854918999999</v>
      </c>
      <c r="AJ189">
        <v>2.4282865390000001</v>
      </c>
      <c r="AK189">
        <v>2.6824513985</v>
      </c>
      <c r="AL189">
        <v>3.0918196923000001</v>
      </c>
      <c r="AM189">
        <v>3.4031838590999999</v>
      </c>
      <c r="AN189">
        <v>3.9091000899999999</v>
      </c>
      <c r="AO189">
        <v>2.1653003449999999</v>
      </c>
      <c r="AP189">
        <v>5.9237685321000004</v>
      </c>
      <c r="AQ189">
        <v>7.4123065408000004</v>
      </c>
      <c r="AR189">
        <v>9.9345473055000006</v>
      </c>
      <c r="AS189">
        <v>20.179743994999999</v>
      </c>
      <c r="AT189">
        <v>24.132242474000002</v>
      </c>
      <c r="AU189">
        <v>46.562536260000002</v>
      </c>
      <c r="AV189">
        <v>-8.2112916999999994E-2</v>
      </c>
      <c r="AW189">
        <v>0.1194974253</v>
      </c>
      <c r="AX189">
        <v>0.16053611679999999</v>
      </c>
      <c r="AY189">
        <v>0.26409578299999997</v>
      </c>
      <c r="AZ189">
        <v>0.35482679249999999</v>
      </c>
      <c r="BA189">
        <v>0.42549291919999999</v>
      </c>
      <c r="BB189">
        <v>0.59160321100000002</v>
      </c>
      <c r="BC189">
        <v>4.0176999999999996</v>
      </c>
      <c r="BD189">
        <v>5.7103799999999998</v>
      </c>
      <c r="BE189">
        <v>6.4271000000000003</v>
      </c>
      <c r="BF189">
        <v>7.1912500000000001</v>
      </c>
      <c r="BG189">
        <v>7.9207999999999998</v>
      </c>
      <c r="BH189">
        <v>8.5228999999999999</v>
      </c>
      <c r="BI189">
        <v>9.5228999999999999</v>
      </c>
      <c r="BJ189">
        <v>7.1570999999999998</v>
      </c>
      <c r="BK189">
        <v>61.91</v>
      </c>
      <c r="BL189">
        <v>11.64</v>
      </c>
    </row>
    <row r="190" spans="1:64">
      <c r="A190" t="s">
        <v>935</v>
      </c>
      <c r="B190" t="s">
        <v>77</v>
      </c>
      <c r="C190" t="s">
        <v>936</v>
      </c>
      <c r="D190" t="s">
        <v>928</v>
      </c>
      <c r="E190">
        <v>232</v>
      </c>
      <c r="F190">
        <v>1.65</v>
      </c>
      <c r="G190">
        <v>3.4186000000000001</v>
      </c>
      <c r="H190">
        <v>4.7632500000000002</v>
      </c>
      <c r="I190">
        <v>6.2305000000000001</v>
      </c>
      <c r="J190">
        <v>7.1262499999999998</v>
      </c>
      <c r="K190">
        <v>7.8920000000000003</v>
      </c>
      <c r="L190">
        <v>10.074</v>
      </c>
      <c r="M190">
        <v>-2.8140299999999998</v>
      </c>
      <c r="N190">
        <v>-0.94084000000000001</v>
      </c>
      <c r="O190">
        <v>5.7342499999999998E-2</v>
      </c>
      <c r="P190">
        <v>1.6835150000000001</v>
      </c>
      <c r="Q190">
        <v>3.3198625000000002</v>
      </c>
      <c r="R190">
        <v>4.68154</v>
      </c>
      <c r="S190">
        <v>6.1912399999999996</v>
      </c>
      <c r="T190">
        <v>18</v>
      </c>
      <c r="U190">
        <v>20</v>
      </c>
      <c r="V190">
        <v>27.25</v>
      </c>
      <c r="W190">
        <v>34</v>
      </c>
      <c r="X190">
        <v>36</v>
      </c>
      <c r="Y190">
        <v>41</v>
      </c>
      <c r="Z190">
        <v>68</v>
      </c>
      <c r="AA190">
        <v>0.133369299</v>
      </c>
      <c r="AB190">
        <v>0.21666581100000001</v>
      </c>
      <c r="AC190">
        <v>0.2589919135</v>
      </c>
      <c r="AD190">
        <v>0.317618236</v>
      </c>
      <c r="AE190">
        <v>0.4084510918</v>
      </c>
      <c r="AF190">
        <v>0.54391645479999995</v>
      </c>
      <c r="AG190">
        <v>0.64528507000000002</v>
      </c>
      <c r="AH190">
        <v>1.693569391</v>
      </c>
      <c r="AI190">
        <v>2.0621009004999999</v>
      </c>
      <c r="AJ190">
        <v>2.2533988243</v>
      </c>
      <c r="AK190">
        <v>2.6885466729999998</v>
      </c>
      <c r="AL190">
        <v>3.1997512325000002</v>
      </c>
      <c r="AM190">
        <v>3.4305546378999998</v>
      </c>
      <c r="AN190">
        <v>4.0075960009999996</v>
      </c>
      <c r="AO190">
        <v>3.5948735420000002</v>
      </c>
      <c r="AP190">
        <v>6.2307769987999997</v>
      </c>
      <c r="AQ190">
        <v>13.548161885000001</v>
      </c>
      <c r="AR190">
        <v>20.198358989999999</v>
      </c>
      <c r="AS190">
        <v>25.201128778000001</v>
      </c>
      <c r="AT190">
        <v>33.171789249</v>
      </c>
      <c r="AU190">
        <v>56.925021280000003</v>
      </c>
      <c r="AV190">
        <v>3.9105249999999998E-3</v>
      </c>
      <c r="AW190">
        <v>8.1659085500000006E-2</v>
      </c>
      <c r="AX190">
        <v>0.113209961</v>
      </c>
      <c r="AY190">
        <v>0.1764083015</v>
      </c>
      <c r="AZ190">
        <v>0.26326623230000001</v>
      </c>
      <c r="BA190">
        <v>0.41500002339999997</v>
      </c>
      <c r="BB190">
        <v>0.53008680600000002</v>
      </c>
      <c r="BC190">
        <v>4.7447299999999997</v>
      </c>
      <c r="BD190">
        <v>6.0376799999999999</v>
      </c>
      <c r="BE190">
        <v>6.6989700000000001</v>
      </c>
      <c r="BF190">
        <v>7.6109249999999999</v>
      </c>
      <c r="BG190">
        <v>8.5453499999999991</v>
      </c>
      <c r="BH190">
        <v>9.3577429999999993</v>
      </c>
      <c r="BI190">
        <v>10.39794</v>
      </c>
      <c r="BJ190">
        <v>7.6409000000000002</v>
      </c>
      <c r="BK190">
        <v>28.02</v>
      </c>
      <c r="BL190">
        <v>11.21</v>
      </c>
    </row>
    <row r="191" spans="1:64">
      <c r="A191" t="s">
        <v>1168</v>
      </c>
      <c r="B191" t="s">
        <v>31</v>
      </c>
      <c r="C191" t="s">
        <v>1169</v>
      </c>
      <c r="D191" t="s">
        <v>103</v>
      </c>
      <c r="E191">
        <v>1332</v>
      </c>
      <c r="F191">
        <v>-4.6920000000000002</v>
      </c>
      <c r="G191">
        <v>0.54279999999999995</v>
      </c>
      <c r="H191">
        <v>1.8819999999999999</v>
      </c>
      <c r="I191">
        <v>2.9615</v>
      </c>
      <c r="J191">
        <v>4.0752499999999996</v>
      </c>
      <c r="K191">
        <v>4.9427000000000003</v>
      </c>
      <c r="L191">
        <v>7.4950000000000001</v>
      </c>
      <c r="M191">
        <v>-2.7959999999999998</v>
      </c>
      <c r="N191">
        <v>1.89262</v>
      </c>
      <c r="O191">
        <v>2.9708000000000001</v>
      </c>
      <c r="P191">
        <v>4.2828499999999998</v>
      </c>
      <c r="Q191">
        <v>5.6128749999999998</v>
      </c>
      <c r="R191">
        <v>6.8830999999999998</v>
      </c>
      <c r="S191">
        <v>13.8469</v>
      </c>
      <c r="T191">
        <v>21</v>
      </c>
      <c r="U191">
        <v>30</v>
      </c>
      <c r="V191">
        <v>32</v>
      </c>
      <c r="W191">
        <v>35</v>
      </c>
      <c r="X191">
        <v>38</v>
      </c>
      <c r="Y191">
        <v>41</v>
      </c>
      <c r="Z191">
        <v>58</v>
      </c>
      <c r="AA191">
        <v>0.11240575999999999</v>
      </c>
      <c r="AB191">
        <v>0.215022306</v>
      </c>
      <c r="AC191">
        <v>0.25003610999999998</v>
      </c>
      <c r="AD191">
        <v>0.28501913150000002</v>
      </c>
      <c r="AE191">
        <v>0.31718291980000002</v>
      </c>
      <c r="AF191">
        <v>0.34806117260000002</v>
      </c>
      <c r="AG191">
        <v>0.49320000000000003</v>
      </c>
      <c r="AH191">
        <v>1.260174345</v>
      </c>
      <c r="AI191">
        <v>1.9622199268</v>
      </c>
      <c r="AJ191">
        <v>2.2140228593</v>
      </c>
      <c r="AK191">
        <v>2.5079299525000001</v>
      </c>
      <c r="AL191">
        <v>2.7628277125</v>
      </c>
      <c r="AM191">
        <v>2.9443466766999999</v>
      </c>
      <c r="AN191">
        <v>3.5647067250000002</v>
      </c>
      <c r="AO191">
        <v>-13.62990898</v>
      </c>
      <c r="AP191">
        <v>1.8914245067</v>
      </c>
      <c r="AQ191">
        <v>6.4596698433000004</v>
      </c>
      <c r="AR191">
        <v>10.35585818</v>
      </c>
      <c r="AS191">
        <v>14.59367784</v>
      </c>
      <c r="AT191">
        <v>18.780392505999998</v>
      </c>
      <c r="AU191">
        <v>54.719671679999998</v>
      </c>
      <c r="AV191">
        <v>2.9499574000000001E-2</v>
      </c>
      <c r="AW191">
        <v>0.18194634679999999</v>
      </c>
      <c r="AX191">
        <v>0.22484484930000001</v>
      </c>
      <c r="AY191">
        <v>0.28060327149999997</v>
      </c>
      <c r="AZ191">
        <v>0.3322971535</v>
      </c>
      <c r="BA191">
        <v>0.38841952000000002</v>
      </c>
      <c r="BB191">
        <v>0.65576945200000003</v>
      </c>
      <c r="BC191">
        <v>4</v>
      </c>
      <c r="BD191">
        <v>5.6989999999999998</v>
      </c>
      <c r="BE191">
        <v>6.4309000000000003</v>
      </c>
      <c r="BF191">
        <v>7.3010000000000002</v>
      </c>
      <c r="BG191">
        <v>8.0655000000000001</v>
      </c>
      <c r="BH191">
        <v>8.6021000000000001</v>
      </c>
      <c r="BI191">
        <v>10.699</v>
      </c>
      <c r="BJ191">
        <v>7.2229999999999999</v>
      </c>
      <c r="BK191">
        <v>66.819999999999993</v>
      </c>
      <c r="BL191">
        <v>0.08</v>
      </c>
    </row>
    <row r="192" spans="1:64">
      <c r="A192" t="s">
        <v>1170</v>
      </c>
      <c r="B192" t="s">
        <v>77</v>
      </c>
      <c r="C192" t="s">
        <v>1169</v>
      </c>
      <c r="D192" t="s">
        <v>103</v>
      </c>
      <c r="E192">
        <v>2213</v>
      </c>
      <c r="F192">
        <v>-3.7770000000000001</v>
      </c>
      <c r="G192">
        <v>0.85040000000000004</v>
      </c>
      <c r="H192">
        <v>1.964</v>
      </c>
      <c r="I192">
        <v>3.1379999999999999</v>
      </c>
      <c r="J192">
        <v>4.2324999999999999</v>
      </c>
      <c r="K192">
        <v>5.0641999999999996</v>
      </c>
      <c r="L192">
        <v>9.4730000000000008</v>
      </c>
      <c r="M192">
        <v>-2.423</v>
      </c>
      <c r="N192">
        <v>1.497892</v>
      </c>
      <c r="O192">
        <v>2.9002349999999999</v>
      </c>
      <c r="P192">
        <v>4.58751</v>
      </c>
      <c r="Q192">
        <v>6.0523800000000003</v>
      </c>
      <c r="R192">
        <v>7.4185739999999996</v>
      </c>
      <c r="S192">
        <v>13.35787</v>
      </c>
      <c r="T192">
        <v>9</v>
      </c>
      <c r="U192">
        <v>29</v>
      </c>
      <c r="V192">
        <v>31</v>
      </c>
      <c r="W192">
        <v>34</v>
      </c>
      <c r="X192">
        <v>38</v>
      </c>
      <c r="Y192">
        <v>41</v>
      </c>
      <c r="Z192">
        <v>56</v>
      </c>
      <c r="AA192">
        <v>0.11106727</v>
      </c>
      <c r="AB192">
        <v>0.2257648136</v>
      </c>
      <c r="AC192">
        <v>0.2634516355</v>
      </c>
      <c r="AD192">
        <v>0.30289683499999998</v>
      </c>
      <c r="AE192">
        <v>0.34106179850000001</v>
      </c>
      <c r="AF192">
        <v>0.3795225552</v>
      </c>
      <c r="AG192">
        <v>0.71081536700000003</v>
      </c>
      <c r="AH192">
        <v>1.2535582890000001</v>
      </c>
      <c r="AI192">
        <v>1.9492970382000001</v>
      </c>
      <c r="AJ192">
        <v>2.2271954875</v>
      </c>
      <c r="AK192">
        <v>2.6276902739999999</v>
      </c>
      <c r="AL192">
        <v>2.9856039160000001</v>
      </c>
      <c r="AM192">
        <v>3.229143686</v>
      </c>
      <c r="AN192">
        <v>4.061820516</v>
      </c>
      <c r="AO192">
        <v>-17.329784839999999</v>
      </c>
      <c r="AP192">
        <v>2.8423204231999999</v>
      </c>
      <c r="AQ192">
        <v>6.336800202</v>
      </c>
      <c r="AR192">
        <v>10.009487139999999</v>
      </c>
      <c r="AS192">
        <v>14.30744739</v>
      </c>
      <c r="AT192">
        <v>19.033362176000001</v>
      </c>
      <c r="AU192">
        <v>47.978629009999999</v>
      </c>
      <c r="AV192">
        <v>1.8791388999999999E-2</v>
      </c>
      <c r="AW192">
        <v>0.17328001740000001</v>
      </c>
      <c r="AX192">
        <v>0.230418076</v>
      </c>
      <c r="AY192">
        <v>0.29719790899999998</v>
      </c>
      <c r="AZ192">
        <v>0.35309873850000001</v>
      </c>
      <c r="BA192">
        <v>0.40129798960000002</v>
      </c>
      <c r="BB192">
        <v>0.72363203300000001</v>
      </c>
      <c r="BC192">
        <v>4</v>
      </c>
      <c r="BD192">
        <v>5.460966</v>
      </c>
      <c r="BE192">
        <v>6.3010299999999999</v>
      </c>
      <c r="BF192">
        <v>7.5686400000000003</v>
      </c>
      <c r="BG192">
        <v>8.7657500000000006</v>
      </c>
      <c r="BH192">
        <v>9.5228800000000007</v>
      </c>
      <c r="BI192">
        <v>12</v>
      </c>
      <c r="BJ192">
        <v>7.5475000000000003</v>
      </c>
      <c r="BK192">
        <v>67.599999999999994</v>
      </c>
      <c r="BL192">
        <v>0.81</v>
      </c>
    </row>
    <row r="193" spans="1:64">
      <c r="A193" t="s">
        <v>1171</v>
      </c>
      <c r="B193" t="s">
        <v>31</v>
      </c>
      <c r="C193" t="s">
        <v>1172</v>
      </c>
      <c r="D193" t="s">
        <v>103</v>
      </c>
      <c r="E193">
        <v>999</v>
      </c>
      <c r="F193">
        <v>-9.3729999999999993</v>
      </c>
      <c r="G193">
        <v>-0.59799999999999998</v>
      </c>
      <c r="H193">
        <v>0.48399999999999999</v>
      </c>
      <c r="I193">
        <v>1.9890000000000001</v>
      </c>
      <c r="J193">
        <v>3.3740000000000001</v>
      </c>
      <c r="K193">
        <v>4.8150000000000004</v>
      </c>
      <c r="L193">
        <v>8.6720000000000006</v>
      </c>
      <c r="M193">
        <v>-3.6183000000000001</v>
      </c>
      <c r="N193">
        <v>0.90690000000000004</v>
      </c>
      <c r="O193">
        <v>2.2898000000000001</v>
      </c>
      <c r="P193">
        <v>3.7928999999999999</v>
      </c>
      <c r="Q193">
        <v>5.9088000000000003</v>
      </c>
      <c r="R193">
        <v>7.6387999999999998</v>
      </c>
      <c r="S193">
        <v>13.673999999999999</v>
      </c>
      <c r="T193">
        <v>10</v>
      </c>
      <c r="U193">
        <v>28</v>
      </c>
      <c r="V193">
        <v>31</v>
      </c>
      <c r="W193">
        <v>35</v>
      </c>
      <c r="X193">
        <v>41</v>
      </c>
      <c r="Y193">
        <v>46</v>
      </c>
      <c r="Z193">
        <v>58</v>
      </c>
      <c r="AA193">
        <v>0.107257827</v>
      </c>
      <c r="AB193">
        <v>0.15676087999999999</v>
      </c>
      <c r="AC193">
        <v>0.19006912200000001</v>
      </c>
      <c r="AD193">
        <v>0.23008990700000001</v>
      </c>
      <c r="AE193">
        <v>0.27885245199999997</v>
      </c>
      <c r="AF193">
        <v>0.344281</v>
      </c>
      <c r="AG193">
        <v>0.80017133299999998</v>
      </c>
      <c r="AH193">
        <v>1.2442589319999999</v>
      </c>
      <c r="AI193">
        <v>1.5474324800000001</v>
      </c>
      <c r="AJ193">
        <v>1.7252244160000001</v>
      </c>
      <c r="AK193">
        <v>2.0219491719999998</v>
      </c>
      <c r="AL193">
        <v>2.392086548</v>
      </c>
      <c r="AM193">
        <v>2.778879147</v>
      </c>
      <c r="AN193">
        <v>3.9263063009999999</v>
      </c>
      <c r="AO193">
        <v>-47.72103585</v>
      </c>
      <c r="AP193">
        <v>-2.1895473569999999</v>
      </c>
      <c r="AQ193">
        <v>1.9825719719999999</v>
      </c>
      <c r="AR193">
        <v>8.4700735789999992</v>
      </c>
      <c r="AS193">
        <v>15.234208219999999</v>
      </c>
      <c r="AT193">
        <v>23.63652051</v>
      </c>
      <c r="AU193">
        <v>56.608995450000002</v>
      </c>
      <c r="AV193">
        <v>-1.9834999999999998E-2</v>
      </c>
      <c r="AW193">
        <v>0.14714165400000001</v>
      </c>
      <c r="AX193">
        <v>0.19567998</v>
      </c>
      <c r="AY193">
        <v>0.26221989699999998</v>
      </c>
      <c r="AZ193">
        <v>0.33929841199999999</v>
      </c>
      <c r="BA193">
        <v>0.44765817899999999</v>
      </c>
      <c r="BB193">
        <v>0.91162799999999999</v>
      </c>
      <c r="BC193">
        <v>4</v>
      </c>
      <c r="BD193">
        <v>4.5228999999999999</v>
      </c>
      <c r="BE193">
        <v>5</v>
      </c>
      <c r="BF193">
        <v>5.8962000000000003</v>
      </c>
      <c r="BG193">
        <v>6.9546999999999999</v>
      </c>
      <c r="BH193">
        <v>8</v>
      </c>
      <c r="BI193">
        <v>11.0969</v>
      </c>
      <c r="BJ193">
        <v>6.0702999999999996</v>
      </c>
      <c r="BK193">
        <v>57.96</v>
      </c>
      <c r="BL193">
        <v>2.2000000000000002</v>
      </c>
    </row>
    <row r="194" spans="1:64">
      <c r="A194" t="s">
        <v>1173</v>
      </c>
      <c r="B194" t="s">
        <v>77</v>
      </c>
      <c r="C194" t="s">
        <v>1172</v>
      </c>
      <c r="D194" t="s">
        <v>103</v>
      </c>
      <c r="E194">
        <v>2347</v>
      </c>
      <c r="F194">
        <v>-5.8819999999999997</v>
      </c>
      <c r="G194">
        <v>-0.43640000000000001</v>
      </c>
      <c r="H194">
        <v>1.0309999999999999</v>
      </c>
      <c r="I194">
        <v>2.2429999999999999</v>
      </c>
      <c r="J194">
        <v>3.4649999999999999</v>
      </c>
      <c r="K194">
        <v>4.4405999999999999</v>
      </c>
      <c r="L194">
        <v>9.6170000000000009</v>
      </c>
      <c r="M194">
        <v>-2.67903</v>
      </c>
      <c r="N194">
        <v>1.7842720000000001</v>
      </c>
      <c r="O194">
        <v>3.0586099999999998</v>
      </c>
      <c r="P194">
        <v>4.6121400000000001</v>
      </c>
      <c r="Q194">
        <v>6.6361499999999998</v>
      </c>
      <c r="R194">
        <v>8.3524159999999998</v>
      </c>
      <c r="S194">
        <v>13.00694</v>
      </c>
      <c r="T194">
        <v>9</v>
      </c>
      <c r="U194">
        <v>27</v>
      </c>
      <c r="V194">
        <v>31</v>
      </c>
      <c r="W194">
        <v>35</v>
      </c>
      <c r="X194">
        <v>39</v>
      </c>
      <c r="Y194">
        <v>43</v>
      </c>
      <c r="Z194">
        <v>60</v>
      </c>
      <c r="AA194">
        <v>0.11127745999999999</v>
      </c>
      <c r="AB194">
        <v>0.19578781279999999</v>
      </c>
      <c r="AC194">
        <v>0.22640917799999999</v>
      </c>
      <c r="AD194">
        <v>0.27228369400000002</v>
      </c>
      <c r="AE194">
        <v>0.34175415599999998</v>
      </c>
      <c r="AF194">
        <v>0.39157846480000003</v>
      </c>
      <c r="AG194">
        <v>1.0387507439999999</v>
      </c>
      <c r="AH194">
        <v>1.2523055279999999</v>
      </c>
      <c r="AI194">
        <v>1.7914325529999999</v>
      </c>
      <c r="AJ194">
        <v>2.0206500599999999</v>
      </c>
      <c r="AK194">
        <v>2.391795798</v>
      </c>
      <c r="AL194">
        <v>2.8489341650000002</v>
      </c>
      <c r="AM194">
        <v>3.1816764142</v>
      </c>
      <c r="AN194">
        <v>4.1661755989999998</v>
      </c>
      <c r="AO194">
        <v>-29.24793356</v>
      </c>
      <c r="AP194">
        <v>-1.204009213</v>
      </c>
      <c r="AQ194">
        <v>3.3177533330000002</v>
      </c>
      <c r="AR194">
        <v>8.0030522289999997</v>
      </c>
      <c r="AS194">
        <v>13.43409248</v>
      </c>
      <c r="AT194">
        <v>19.168130011999999</v>
      </c>
      <c r="AU194">
        <v>50.436718300000003</v>
      </c>
      <c r="AV194">
        <v>3.0231826E-2</v>
      </c>
      <c r="AW194">
        <v>0.17689697700000001</v>
      </c>
      <c r="AX194">
        <v>0.22702910600000001</v>
      </c>
      <c r="AY194">
        <v>0.29606390599999999</v>
      </c>
      <c r="AZ194">
        <v>0.38485683500000001</v>
      </c>
      <c r="BA194">
        <v>0.4801239672</v>
      </c>
      <c r="BB194">
        <v>1.1794383399999999</v>
      </c>
      <c r="BC194">
        <v>4.0250300000000001</v>
      </c>
      <c r="BD194">
        <v>5.1818999999999997</v>
      </c>
      <c r="BE194">
        <v>5.8386300000000002</v>
      </c>
      <c r="BF194">
        <v>6.8326799999999999</v>
      </c>
      <c r="BG194">
        <v>8.0915099999999995</v>
      </c>
      <c r="BH194">
        <v>9.1870899999999995</v>
      </c>
      <c r="BI194">
        <v>12.18709</v>
      </c>
      <c r="BJ194">
        <v>7.0217999999999998</v>
      </c>
      <c r="BK194">
        <v>66.98</v>
      </c>
      <c r="BL194">
        <v>4.47</v>
      </c>
    </row>
    <row r="195" spans="1:64">
      <c r="A195" t="s">
        <v>1174</v>
      </c>
      <c r="B195" t="s">
        <v>31</v>
      </c>
      <c r="C195" t="s">
        <v>1175</v>
      </c>
      <c r="D195" t="s">
        <v>103</v>
      </c>
      <c r="E195">
        <v>470</v>
      </c>
      <c r="F195">
        <v>-2.7240000000000002</v>
      </c>
      <c r="G195">
        <v>0.1019</v>
      </c>
      <c r="H195">
        <v>1.7805</v>
      </c>
      <c r="I195">
        <v>3.839</v>
      </c>
      <c r="J195">
        <v>5.3170000000000002</v>
      </c>
      <c r="K195">
        <v>6.4870000000000001</v>
      </c>
      <c r="L195">
        <v>9.9990000000000006</v>
      </c>
      <c r="M195">
        <v>-3.8647</v>
      </c>
      <c r="N195">
        <v>-0.59957000000000005</v>
      </c>
      <c r="O195">
        <v>1.15985</v>
      </c>
      <c r="P195">
        <v>2.7563</v>
      </c>
      <c r="Q195">
        <v>4.4575750000000003</v>
      </c>
      <c r="R195">
        <v>6.2738800000000001</v>
      </c>
      <c r="S195">
        <v>9.0337999999999994</v>
      </c>
      <c r="T195">
        <v>22</v>
      </c>
      <c r="U195">
        <v>28</v>
      </c>
      <c r="V195">
        <v>30</v>
      </c>
      <c r="W195">
        <v>35</v>
      </c>
      <c r="X195">
        <v>54</v>
      </c>
      <c r="Y195">
        <v>59</v>
      </c>
      <c r="Z195">
        <v>69</v>
      </c>
      <c r="AA195">
        <v>9.8515231999999994E-2</v>
      </c>
      <c r="AB195">
        <v>0.13197931809999999</v>
      </c>
      <c r="AC195">
        <v>0.15754466049999999</v>
      </c>
      <c r="AD195">
        <v>0.24034411550000001</v>
      </c>
      <c r="AE195">
        <v>0.311421159</v>
      </c>
      <c r="AF195">
        <v>0.34729088990000001</v>
      </c>
      <c r="AG195">
        <v>0.46955928000000002</v>
      </c>
      <c r="AH195">
        <v>1.2021293049999999</v>
      </c>
      <c r="AI195">
        <v>1.5918186825</v>
      </c>
      <c r="AJ195">
        <v>1.7915686152999999</v>
      </c>
      <c r="AK195">
        <v>2.1301259130000001</v>
      </c>
      <c r="AL195">
        <v>2.4888161533000002</v>
      </c>
      <c r="AM195">
        <v>2.7290434432000001</v>
      </c>
      <c r="AN195">
        <v>3.2623298279999999</v>
      </c>
      <c r="AO195">
        <v>-19.03139217</v>
      </c>
      <c r="AP195">
        <v>0.61268891879999998</v>
      </c>
      <c r="AQ195">
        <v>8.8412743372999998</v>
      </c>
      <c r="AR195">
        <v>13.99751491</v>
      </c>
      <c r="AS195">
        <v>20.798552245</v>
      </c>
      <c r="AT195">
        <v>30.338837768000001</v>
      </c>
      <c r="AU195">
        <v>66.010123559999997</v>
      </c>
      <c r="AV195">
        <v>-3.0975057E-2</v>
      </c>
      <c r="AW195">
        <v>8.9490027799999997E-2</v>
      </c>
      <c r="AX195">
        <v>0.15987253530000001</v>
      </c>
      <c r="AY195">
        <v>0.21888352250000001</v>
      </c>
      <c r="AZ195">
        <v>0.26336176350000001</v>
      </c>
      <c r="BA195">
        <v>0.29110595989999999</v>
      </c>
      <c r="BB195">
        <v>0.41286112200000002</v>
      </c>
      <c r="BC195">
        <v>4</v>
      </c>
      <c r="BD195">
        <v>5.0968999999999998</v>
      </c>
      <c r="BE195">
        <v>5.562125</v>
      </c>
      <c r="BF195">
        <v>6.3010000000000002</v>
      </c>
      <c r="BG195">
        <v>7.3077249999999996</v>
      </c>
      <c r="BH195">
        <v>7.7211999999999996</v>
      </c>
      <c r="BI195">
        <v>8.5686</v>
      </c>
      <c r="BJ195">
        <v>6.359</v>
      </c>
      <c r="BK195">
        <v>30.21</v>
      </c>
      <c r="BL195">
        <v>0</v>
      </c>
    </row>
    <row r="196" spans="1:64">
      <c r="A196" t="s">
        <v>1176</v>
      </c>
      <c r="B196" t="s">
        <v>31</v>
      </c>
      <c r="C196" t="s">
        <v>1177</v>
      </c>
      <c r="D196" t="s">
        <v>103</v>
      </c>
      <c r="E196">
        <v>140</v>
      </c>
      <c r="F196">
        <v>-2.2730000000000001</v>
      </c>
      <c r="G196">
        <v>0.88280000000000003</v>
      </c>
      <c r="H196">
        <v>1.9610000000000001</v>
      </c>
      <c r="I196">
        <v>2.8290000000000002</v>
      </c>
      <c r="J196">
        <v>3.8842500000000002</v>
      </c>
      <c r="K196">
        <v>4.5220000000000002</v>
      </c>
      <c r="L196">
        <v>5.8029999999999999</v>
      </c>
      <c r="M196">
        <v>-0.4002</v>
      </c>
      <c r="N196">
        <v>0.86136999999999997</v>
      </c>
      <c r="O196">
        <v>1.7508999999999999</v>
      </c>
      <c r="P196">
        <v>3.0924499999999999</v>
      </c>
      <c r="Q196">
        <v>4.3239000000000001</v>
      </c>
      <c r="R196">
        <v>5.8921000000000001</v>
      </c>
      <c r="S196">
        <v>7.4947999999999997</v>
      </c>
      <c r="T196">
        <v>25</v>
      </c>
      <c r="U196">
        <v>32</v>
      </c>
      <c r="V196">
        <v>34</v>
      </c>
      <c r="W196">
        <v>38</v>
      </c>
      <c r="X196">
        <v>45</v>
      </c>
      <c r="Y196">
        <v>50</v>
      </c>
      <c r="Z196">
        <v>54</v>
      </c>
      <c r="AA196">
        <v>0.12049911100000001</v>
      </c>
      <c r="AB196">
        <v>0.1594682845</v>
      </c>
      <c r="AC196">
        <v>0.18253497799999999</v>
      </c>
      <c r="AD196">
        <v>0.2031123715</v>
      </c>
      <c r="AE196">
        <v>0.2444022743</v>
      </c>
      <c r="AF196">
        <v>0.2737570332</v>
      </c>
      <c r="AG196">
        <v>0.31962515200000002</v>
      </c>
      <c r="AH196">
        <v>1.435287518</v>
      </c>
      <c r="AI196">
        <v>1.6309899866999999</v>
      </c>
      <c r="AJ196">
        <v>1.800458398</v>
      </c>
      <c r="AK196">
        <v>1.9591586560000001</v>
      </c>
      <c r="AL196">
        <v>2.1391714278</v>
      </c>
      <c r="AM196">
        <v>2.3195470553000002</v>
      </c>
      <c r="AN196">
        <v>2.7302300150000001</v>
      </c>
      <c r="AO196">
        <v>-9.0293440169999997</v>
      </c>
      <c r="AP196">
        <v>3.5870335718000002</v>
      </c>
      <c r="AQ196">
        <v>8.7004039980000005</v>
      </c>
      <c r="AR196">
        <v>14.528032185000001</v>
      </c>
      <c r="AS196">
        <v>20.097563438000002</v>
      </c>
      <c r="AT196">
        <v>24.718353413999999</v>
      </c>
      <c r="AU196">
        <v>35.00440759</v>
      </c>
      <c r="AV196">
        <v>9.6181784000000006E-2</v>
      </c>
      <c r="AW196">
        <v>0.14216935689999999</v>
      </c>
      <c r="AX196">
        <v>0.173049757</v>
      </c>
      <c r="AY196">
        <v>0.2126995495</v>
      </c>
      <c r="AZ196">
        <v>0.2772544575</v>
      </c>
      <c r="BA196">
        <v>0.3307554747</v>
      </c>
      <c r="BB196">
        <v>0.491291704</v>
      </c>
      <c r="BC196">
        <v>4.5228999999999999</v>
      </c>
      <c r="BD196">
        <v>4.9047200000000002</v>
      </c>
      <c r="BE196">
        <v>5.3840500000000002</v>
      </c>
      <c r="BF196">
        <v>6</v>
      </c>
      <c r="BG196">
        <v>6.3978999999999999</v>
      </c>
      <c r="BH196">
        <v>6.9481299999999999</v>
      </c>
      <c r="BI196">
        <v>8</v>
      </c>
      <c r="BJ196">
        <v>5.9372999999999996</v>
      </c>
      <c r="BK196">
        <v>46.43</v>
      </c>
      <c r="BL196">
        <v>0</v>
      </c>
    </row>
    <row r="197" spans="1:64">
      <c r="A197" t="s">
        <v>1178</v>
      </c>
      <c r="B197" t="s">
        <v>77</v>
      </c>
      <c r="C197" t="s">
        <v>1177</v>
      </c>
      <c r="D197" t="s">
        <v>103</v>
      </c>
      <c r="E197">
        <v>188</v>
      </c>
      <c r="F197">
        <v>-2.391</v>
      </c>
      <c r="G197">
        <v>-5.1999999999999998E-2</v>
      </c>
      <c r="H197">
        <v>1.4185000000000001</v>
      </c>
      <c r="I197">
        <v>2.633</v>
      </c>
      <c r="J197">
        <v>3.88</v>
      </c>
      <c r="K197">
        <v>4.7350000000000003</v>
      </c>
      <c r="L197">
        <v>6.1219999999999999</v>
      </c>
      <c r="M197">
        <v>0.29276999999999997</v>
      </c>
      <c r="N197">
        <v>1.4835020000000001</v>
      </c>
      <c r="O197">
        <v>2.7908575</v>
      </c>
      <c r="P197">
        <v>4.1159600000000003</v>
      </c>
      <c r="Q197">
        <v>5.7921224999999996</v>
      </c>
      <c r="R197">
        <v>7.4081469999999996</v>
      </c>
      <c r="S197">
        <v>9.2247699999999995</v>
      </c>
      <c r="T197">
        <v>17</v>
      </c>
      <c r="U197">
        <v>26</v>
      </c>
      <c r="V197">
        <v>32</v>
      </c>
      <c r="W197">
        <v>34</v>
      </c>
      <c r="X197">
        <v>36</v>
      </c>
      <c r="Y197">
        <v>38</v>
      </c>
      <c r="Z197">
        <v>49</v>
      </c>
      <c r="AA197">
        <v>0.177577178</v>
      </c>
      <c r="AB197">
        <v>0.24252364639999999</v>
      </c>
      <c r="AC197">
        <v>0.25697972400000002</v>
      </c>
      <c r="AD197">
        <v>0.28055332599999999</v>
      </c>
      <c r="AE197">
        <v>0.30423327379999998</v>
      </c>
      <c r="AF197">
        <v>0.34287502479999998</v>
      </c>
      <c r="AG197">
        <v>0.44438461699999998</v>
      </c>
      <c r="AH197">
        <v>1.623333648</v>
      </c>
      <c r="AI197">
        <v>2.0861183727000001</v>
      </c>
      <c r="AJ197">
        <v>2.2340334634999999</v>
      </c>
      <c r="AK197">
        <v>2.3878661110000001</v>
      </c>
      <c r="AL197">
        <v>2.5583436583000001</v>
      </c>
      <c r="AM197">
        <v>2.6736804659</v>
      </c>
      <c r="AN197">
        <v>3.0715087670000001</v>
      </c>
      <c r="AO197">
        <v>-8.5917641909999993</v>
      </c>
      <c r="AP197">
        <v>-0.20171551800000001</v>
      </c>
      <c r="AQ197">
        <v>4.3986305085000001</v>
      </c>
      <c r="AR197">
        <v>9.2669395925</v>
      </c>
      <c r="AS197">
        <v>14.146134125</v>
      </c>
      <c r="AT197">
        <v>18.486674523000001</v>
      </c>
      <c r="AU197">
        <v>25.729880720000001</v>
      </c>
      <c r="AV197">
        <v>0.121840403</v>
      </c>
      <c r="AW197">
        <v>0.17854733640000001</v>
      </c>
      <c r="AX197">
        <v>0.2263051693</v>
      </c>
      <c r="AY197">
        <v>0.2870091555</v>
      </c>
      <c r="AZ197">
        <v>0.36182317479999998</v>
      </c>
      <c r="BA197">
        <v>0.40997651029999999</v>
      </c>
      <c r="BB197">
        <v>0.48855248800000001</v>
      </c>
      <c r="BC197">
        <v>4.4089400000000003</v>
      </c>
      <c r="BD197">
        <v>5.8559729999999997</v>
      </c>
      <c r="BE197">
        <v>6.3690850000000001</v>
      </c>
      <c r="BF197">
        <v>6.8358100000000004</v>
      </c>
      <c r="BG197">
        <v>7.3952600000000004</v>
      </c>
      <c r="BH197">
        <v>7.7498449999999997</v>
      </c>
      <c r="BI197">
        <v>9</v>
      </c>
      <c r="BJ197">
        <v>6.8220000000000001</v>
      </c>
      <c r="BK197">
        <v>85.11</v>
      </c>
      <c r="BL197">
        <v>0</v>
      </c>
    </row>
    <row r="198" spans="1:64">
      <c r="A198" t="s">
        <v>1179</v>
      </c>
      <c r="B198" t="s">
        <v>77</v>
      </c>
      <c r="C198" t="s">
        <v>1180</v>
      </c>
      <c r="D198" t="s">
        <v>103</v>
      </c>
      <c r="E198">
        <v>166</v>
      </c>
      <c r="F198">
        <v>1.367</v>
      </c>
      <c r="G198">
        <v>2.5238</v>
      </c>
      <c r="H198">
        <v>3.1955</v>
      </c>
      <c r="I198">
        <v>3.835</v>
      </c>
      <c r="J198">
        <v>4.601</v>
      </c>
      <c r="K198">
        <v>5.0105000000000004</v>
      </c>
      <c r="L198">
        <v>7.1790000000000003</v>
      </c>
      <c r="M198">
        <v>-0.60091000000000006</v>
      </c>
      <c r="N198">
        <v>1.1160140000000001</v>
      </c>
      <c r="O198">
        <v>1.8412474999999999</v>
      </c>
      <c r="P198">
        <v>2.9165450000000002</v>
      </c>
      <c r="Q198">
        <v>3.8391525</v>
      </c>
      <c r="R198">
        <v>4.8709610000000003</v>
      </c>
      <c r="S198">
        <v>5.8900300000000003</v>
      </c>
      <c r="T198">
        <v>13</v>
      </c>
      <c r="U198">
        <v>21</v>
      </c>
      <c r="V198">
        <v>26</v>
      </c>
      <c r="W198">
        <v>33</v>
      </c>
      <c r="X198">
        <v>38</v>
      </c>
      <c r="Y198">
        <v>39.299999999999997</v>
      </c>
      <c r="Z198">
        <v>48</v>
      </c>
      <c r="AA198">
        <v>0.14808697600000001</v>
      </c>
      <c r="AB198">
        <v>0.2135788414</v>
      </c>
      <c r="AC198">
        <v>0.25009320899999998</v>
      </c>
      <c r="AD198">
        <v>0.29598300500000002</v>
      </c>
      <c r="AE198">
        <v>0.3451261283</v>
      </c>
      <c r="AF198">
        <v>0.3997166701</v>
      </c>
      <c r="AG198">
        <v>0.63465566200000001</v>
      </c>
      <c r="AH198">
        <v>1.454604732</v>
      </c>
      <c r="AI198">
        <v>1.9125000534000001</v>
      </c>
      <c r="AJ198">
        <v>2.1622062522999999</v>
      </c>
      <c r="AK198">
        <v>2.4131758950000002</v>
      </c>
      <c r="AL198">
        <v>2.6968620107999999</v>
      </c>
      <c r="AM198">
        <v>2.8621224190999999</v>
      </c>
      <c r="AN198">
        <v>3.2849064139999999</v>
      </c>
      <c r="AO198">
        <v>4.5921083779999998</v>
      </c>
      <c r="AP198">
        <v>8.0260518237999996</v>
      </c>
      <c r="AQ198">
        <v>9.4922423047999995</v>
      </c>
      <c r="AR198">
        <v>13.101233405</v>
      </c>
      <c r="AS198">
        <v>16.447623445000001</v>
      </c>
      <c r="AT198">
        <v>22.120615605000001</v>
      </c>
      <c r="AU198">
        <v>33.15413977</v>
      </c>
      <c r="AV198">
        <v>8.9891109999999996E-2</v>
      </c>
      <c r="AW198">
        <v>0.1545279192</v>
      </c>
      <c r="AX198">
        <v>0.19010909300000001</v>
      </c>
      <c r="AY198">
        <v>0.23989247250000001</v>
      </c>
      <c r="AZ198">
        <v>0.27803451350000002</v>
      </c>
      <c r="BA198">
        <v>0.3255956632</v>
      </c>
      <c r="BB198">
        <v>0.43297950800000001</v>
      </c>
      <c r="BC198">
        <v>4.3840500000000002</v>
      </c>
      <c r="BD198">
        <v>5.2125839999999997</v>
      </c>
      <c r="BE198">
        <v>6.02921</v>
      </c>
      <c r="BF198">
        <v>6.6197900000000001</v>
      </c>
      <c r="BG198">
        <v>7.8132299999999999</v>
      </c>
      <c r="BH198">
        <v>8.2135660000000001</v>
      </c>
      <c r="BI198">
        <v>8.6989699999999992</v>
      </c>
      <c r="BJ198">
        <v>6.7666000000000004</v>
      </c>
      <c r="BK198">
        <v>71.08</v>
      </c>
      <c r="BL198">
        <v>0.6</v>
      </c>
    </row>
    <row r="199" spans="1:64">
      <c r="A199" t="s">
        <v>794</v>
      </c>
      <c r="B199" t="s">
        <v>31</v>
      </c>
      <c r="C199" t="s">
        <v>795</v>
      </c>
      <c r="D199" t="s">
        <v>793</v>
      </c>
      <c r="E199">
        <v>275</v>
      </c>
      <c r="F199">
        <v>4.0000000000000001E-3</v>
      </c>
      <c r="G199">
        <v>2.552</v>
      </c>
      <c r="H199">
        <v>3.569</v>
      </c>
      <c r="I199">
        <v>4.6719999999999997</v>
      </c>
      <c r="J199">
        <v>5.7039999999999997</v>
      </c>
      <c r="K199">
        <v>7.1365999999999996</v>
      </c>
      <c r="L199">
        <v>9.4890000000000008</v>
      </c>
      <c r="M199">
        <v>-3.0470999999999999</v>
      </c>
      <c r="N199">
        <v>0.16345999999999999</v>
      </c>
      <c r="O199">
        <v>1.5259</v>
      </c>
      <c r="P199">
        <v>2.5306000000000002</v>
      </c>
      <c r="Q199">
        <v>3.5318999999999998</v>
      </c>
      <c r="R199">
        <v>4.4135200000000001</v>
      </c>
      <c r="S199">
        <v>5.8070000000000004</v>
      </c>
      <c r="T199">
        <v>12</v>
      </c>
      <c r="U199">
        <v>20</v>
      </c>
      <c r="V199">
        <v>23</v>
      </c>
      <c r="W199">
        <v>26</v>
      </c>
      <c r="X199">
        <v>30</v>
      </c>
      <c r="Y199">
        <v>33</v>
      </c>
      <c r="Z199">
        <v>41</v>
      </c>
      <c r="AA199">
        <v>0.20147058800000001</v>
      </c>
      <c r="AB199">
        <v>0.27067134459999997</v>
      </c>
      <c r="AC199">
        <v>0.32204133299999999</v>
      </c>
      <c r="AD199">
        <v>0.38470653799999999</v>
      </c>
      <c r="AE199">
        <v>0.44221812999999999</v>
      </c>
      <c r="AF199">
        <v>0.474230769</v>
      </c>
      <c r="AG199">
        <v>0.54459663199999997</v>
      </c>
      <c r="AH199">
        <v>1.4947493590000001</v>
      </c>
      <c r="AI199">
        <v>1.9094016817999999</v>
      </c>
      <c r="AJ199">
        <v>2.2820072439999999</v>
      </c>
      <c r="AK199">
        <v>2.737580291</v>
      </c>
      <c r="AL199">
        <v>3.0766474229999998</v>
      </c>
      <c r="AM199">
        <v>3.3251537799999999</v>
      </c>
      <c r="AN199">
        <v>3.6095943789999998</v>
      </c>
      <c r="AO199">
        <v>1.0345626E-2</v>
      </c>
      <c r="AP199">
        <v>6.1246230942000004</v>
      </c>
      <c r="AQ199">
        <v>8.9947442229999996</v>
      </c>
      <c r="AR199">
        <v>11.96857105</v>
      </c>
      <c r="AS199">
        <v>16.3705292</v>
      </c>
      <c r="AT199">
        <v>21.364124178000001</v>
      </c>
      <c r="AU199">
        <v>35.764807959999999</v>
      </c>
      <c r="AV199">
        <v>-2.3662161000000001E-2</v>
      </c>
      <c r="AW199">
        <v>0.11995057420000001</v>
      </c>
      <c r="AX199">
        <v>0.18658485699999999</v>
      </c>
      <c r="AY199">
        <v>0.250415259</v>
      </c>
      <c r="AZ199">
        <v>0.30529434500000002</v>
      </c>
      <c r="BA199">
        <v>0.36942487600000001</v>
      </c>
      <c r="BB199">
        <v>0.580949143</v>
      </c>
      <c r="BC199">
        <v>4.0176999999999996</v>
      </c>
      <c r="BD199">
        <v>4.8796600000000003</v>
      </c>
      <c r="BE199">
        <v>6.15</v>
      </c>
      <c r="BF199">
        <v>7.3560999999999996</v>
      </c>
      <c r="BG199">
        <v>8.2218</v>
      </c>
      <c r="BH199">
        <v>8.7172800000000006</v>
      </c>
      <c r="BI199">
        <v>9.8239000000000001</v>
      </c>
      <c r="BJ199">
        <v>7.1132999999999997</v>
      </c>
      <c r="BK199">
        <v>58.18</v>
      </c>
      <c r="BL199">
        <v>5.09</v>
      </c>
    </row>
    <row r="200" spans="1:64">
      <c r="A200" t="s">
        <v>796</v>
      </c>
      <c r="B200" t="s">
        <v>77</v>
      </c>
      <c r="C200" t="s">
        <v>795</v>
      </c>
      <c r="D200" t="s">
        <v>793</v>
      </c>
      <c r="E200">
        <v>148</v>
      </c>
      <c r="F200">
        <v>0.65800000000000003</v>
      </c>
      <c r="G200">
        <v>3.0347</v>
      </c>
      <c r="H200">
        <v>3.7025000000000001</v>
      </c>
      <c r="I200">
        <v>4.4044999999999996</v>
      </c>
      <c r="J200">
        <v>5.0750000000000002</v>
      </c>
      <c r="K200">
        <v>5.5166000000000004</v>
      </c>
      <c r="L200">
        <v>10.159000000000001</v>
      </c>
      <c r="M200">
        <v>-3.0223200000000001</v>
      </c>
      <c r="N200">
        <v>0.126001</v>
      </c>
      <c r="O200">
        <v>2.1214575</v>
      </c>
      <c r="P200">
        <v>3.2273299999999998</v>
      </c>
      <c r="Q200">
        <v>4.1384550000000004</v>
      </c>
      <c r="R200">
        <v>5.1152889999999998</v>
      </c>
      <c r="S200">
        <v>5.9970299999999996</v>
      </c>
      <c r="T200">
        <v>19</v>
      </c>
      <c r="U200">
        <v>22.9</v>
      </c>
      <c r="V200">
        <v>25</v>
      </c>
      <c r="W200">
        <v>27</v>
      </c>
      <c r="X200">
        <v>30</v>
      </c>
      <c r="Y200">
        <v>33</v>
      </c>
      <c r="Z200">
        <v>39</v>
      </c>
      <c r="AA200">
        <v>0.196413703</v>
      </c>
      <c r="AB200">
        <v>0.25477242789999999</v>
      </c>
      <c r="AC200">
        <v>0.29501316550000001</v>
      </c>
      <c r="AD200">
        <v>0.37794002650000003</v>
      </c>
      <c r="AE200">
        <v>0.44897723229999997</v>
      </c>
      <c r="AF200">
        <v>0.50228638800000003</v>
      </c>
      <c r="AG200">
        <v>0.62356421799999995</v>
      </c>
      <c r="AH200">
        <v>1.5503726390000001</v>
      </c>
      <c r="AI200">
        <v>1.9478866189999999</v>
      </c>
      <c r="AJ200">
        <v>2.3331674769999999</v>
      </c>
      <c r="AK200">
        <v>2.8825484155000001</v>
      </c>
      <c r="AL200">
        <v>3.1816843363</v>
      </c>
      <c r="AM200">
        <v>3.3620231866000001</v>
      </c>
      <c r="AN200">
        <v>3.9614711329999999</v>
      </c>
      <c r="AO200">
        <v>3.0026662910000002</v>
      </c>
      <c r="AP200">
        <v>7.2460827968999997</v>
      </c>
      <c r="AQ200">
        <v>8.9852089745000008</v>
      </c>
      <c r="AR200">
        <v>11.846395834999999</v>
      </c>
      <c r="AS200">
        <v>15.066566865</v>
      </c>
      <c r="AT200">
        <v>19.537793528000002</v>
      </c>
      <c r="AU200">
        <v>30.132291980000002</v>
      </c>
      <c r="AV200">
        <v>-3.1778566000000001E-2</v>
      </c>
      <c r="AW200">
        <v>0.1171350718</v>
      </c>
      <c r="AX200">
        <v>0.21008595930000001</v>
      </c>
      <c r="AY200">
        <v>0.26939920350000002</v>
      </c>
      <c r="AZ200">
        <v>0.32968462650000002</v>
      </c>
      <c r="BA200">
        <v>0.3825601045</v>
      </c>
      <c r="BB200">
        <v>0.48494084799999998</v>
      </c>
      <c r="BC200">
        <v>4.3010299999999999</v>
      </c>
      <c r="BD200">
        <v>5.3010299999999999</v>
      </c>
      <c r="BE200">
        <v>6.2436125000000002</v>
      </c>
      <c r="BF200">
        <v>7.7958800000000004</v>
      </c>
      <c r="BG200">
        <v>8.5228800000000007</v>
      </c>
      <c r="BH200">
        <v>8.9245990000000006</v>
      </c>
      <c r="BI200">
        <v>10.013439999999999</v>
      </c>
      <c r="BJ200">
        <v>7.4558</v>
      </c>
      <c r="BK200">
        <v>67.569999999999993</v>
      </c>
      <c r="BL200">
        <v>12.16</v>
      </c>
    </row>
    <row r="201" spans="1:64">
      <c r="A201" t="s">
        <v>1003</v>
      </c>
      <c r="B201" t="s">
        <v>31</v>
      </c>
      <c r="C201" t="s">
        <v>1004</v>
      </c>
      <c r="D201" t="s">
        <v>146</v>
      </c>
      <c r="E201">
        <v>364</v>
      </c>
      <c r="F201">
        <v>-3.4000000000000002E-2</v>
      </c>
      <c r="G201">
        <v>2.371</v>
      </c>
      <c r="H201">
        <v>3.1419999999999999</v>
      </c>
      <c r="I201">
        <v>4.1695000000000002</v>
      </c>
      <c r="J201">
        <v>5.1849999999999996</v>
      </c>
      <c r="K201">
        <v>6.109</v>
      </c>
      <c r="L201">
        <v>7.7469999999999999</v>
      </c>
      <c r="M201">
        <v>-1.7655000000000001</v>
      </c>
      <c r="N201">
        <v>-0.16284999999999999</v>
      </c>
      <c r="O201">
        <v>0.73707500000000004</v>
      </c>
      <c r="P201">
        <v>1.9318500000000001</v>
      </c>
      <c r="Q201">
        <v>3.2994750000000002</v>
      </c>
      <c r="R201">
        <v>4.6540499999999998</v>
      </c>
      <c r="S201">
        <v>7.8299000000000003</v>
      </c>
      <c r="T201">
        <v>15</v>
      </c>
      <c r="U201">
        <v>19</v>
      </c>
      <c r="V201">
        <v>25</v>
      </c>
      <c r="W201">
        <v>30</v>
      </c>
      <c r="X201">
        <v>35</v>
      </c>
      <c r="Y201">
        <v>39</v>
      </c>
      <c r="Z201">
        <v>45</v>
      </c>
      <c r="AA201">
        <v>0.14305844400000001</v>
      </c>
      <c r="AB201">
        <v>0.21894312499999999</v>
      </c>
      <c r="AC201">
        <v>0.26022065599999999</v>
      </c>
      <c r="AD201">
        <v>0.29323939599999999</v>
      </c>
      <c r="AE201">
        <v>0.33472125450000001</v>
      </c>
      <c r="AF201">
        <v>0.38042930650000001</v>
      </c>
      <c r="AG201">
        <v>0.49077966699999998</v>
      </c>
      <c r="AH201">
        <v>1.4998288070000001</v>
      </c>
      <c r="AI201">
        <v>1.7832753795</v>
      </c>
      <c r="AJ201">
        <v>1.989085046</v>
      </c>
      <c r="AK201">
        <v>2.3009324840000001</v>
      </c>
      <c r="AL201">
        <v>2.5619553664999999</v>
      </c>
      <c r="AM201">
        <v>2.6939470609999998</v>
      </c>
      <c r="AN201">
        <v>3.312036392</v>
      </c>
      <c r="AO201">
        <v>-0.114602632</v>
      </c>
      <c r="AP201">
        <v>6.8213219790000004</v>
      </c>
      <c r="AQ201">
        <v>9.5066567319999997</v>
      </c>
      <c r="AR201">
        <v>14.119930775</v>
      </c>
      <c r="AS201">
        <v>19.827472833000002</v>
      </c>
      <c r="AT201">
        <v>24.688039074999999</v>
      </c>
      <c r="AU201">
        <v>39.70563739</v>
      </c>
      <c r="AV201">
        <v>2.8389000000000001E-2</v>
      </c>
      <c r="AW201">
        <v>0.10232982</v>
      </c>
      <c r="AX201">
        <v>0.14515673800000001</v>
      </c>
      <c r="AY201">
        <v>0.19845264500000001</v>
      </c>
      <c r="AZ201">
        <v>0.26904109799999998</v>
      </c>
      <c r="BA201">
        <v>0.33105122050000002</v>
      </c>
      <c r="BB201">
        <v>0.467193476</v>
      </c>
      <c r="BC201">
        <v>4.2366000000000001</v>
      </c>
      <c r="BD201">
        <v>4.6021000000000001</v>
      </c>
      <c r="BE201">
        <v>5.2201750000000002</v>
      </c>
      <c r="BF201">
        <v>6.4260000000000002</v>
      </c>
      <c r="BG201">
        <v>7.2218</v>
      </c>
      <c r="BH201">
        <v>7.6989999999999998</v>
      </c>
      <c r="BI201">
        <v>9</v>
      </c>
      <c r="BJ201">
        <v>6.2775999999999996</v>
      </c>
      <c r="BK201">
        <v>64.84</v>
      </c>
      <c r="BL201">
        <v>1.1000000000000001</v>
      </c>
    </row>
    <row r="202" spans="1:64">
      <c r="A202" t="s">
        <v>863</v>
      </c>
      <c r="B202" t="s">
        <v>31</v>
      </c>
      <c r="C202" t="s">
        <v>864</v>
      </c>
      <c r="D202" t="s">
        <v>29</v>
      </c>
      <c r="E202">
        <v>103</v>
      </c>
      <c r="F202">
        <v>-0.82499999999999996</v>
      </c>
      <c r="G202">
        <v>3.78</v>
      </c>
      <c r="H202">
        <v>4.5720000000000001</v>
      </c>
      <c r="I202">
        <v>5.0679999999999996</v>
      </c>
      <c r="J202">
        <v>5.8310000000000004</v>
      </c>
      <c r="K202">
        <v>6.4424000000000001</v>
      </c>
      <c r="L202">
        <v>7.7050000000000001</v>
      </c>
      <c r="M202">
        <v>-2.7585000000000002</v>
      </c>
      <c r="N202">
        <v>-1.3313999999999999</v>
      </c>
      <c r="O202">
        <v>0.25690000000000002</v>
      </c>
      <c r="P202">
        <v>0.83699999999999997</v>
      </c>
      <c r="Q202">
        <v>2.1709000000000001</v>
      </c>
      <c r="R202">
        <v>3.1766999999999999</v>
      </c>
      <c r="S202">
        <v>5.3540000000000001</v>
      </c>
      <c r="T202">
        <v>18</v>
      </c>
      <c r="U202">
        <v>24</v>
      </c>
      <c r="V202">
        <v>26</v>
      </c>
      <c r="W202">
        <v>29</v>
      </c>
      <c r="X202">
        <v>30</v>
      </c>
      <c r="Y202">
        <v>32</v>
      </c>
      <c r="Z202">
        <v>68</v>
      </c>
      <c r="AA202">
        <v>9.1246029000000006E-2</v>
      </c>
      <c r="AB202">
        <v>0.2281671408</v>
      </c>
      <c r="AC202">
        <v>0.27342990299999997</v>
      </c>
      <c r="AD202">
        <v>0.29605258099999998</v>
      </c>
      <c r="AE202">
        <v>0.33600830799999998</v>
      </c>
      <c r="AF202">
        <v>0.39118103199999998</v>
      </c>
      <c r="AG202">
        <v>0.616264056</v>
      </c>
      <c r="AH202">
        <v>1.2771727589999999</v>
      </c>
      <c r="AI202">
        <v>1.7186733002000001</v>
      </c>
      <c r="AJ202">
        <v>2.0892216000000001</v>
      </c>
      <c r="AK202">
        <v>2.2712926900000001</v>
      </c>
      <c r="AL202">
        <v>2.4498903670000001</v>
      </c>
      <c r="AM202">
        <v>2.7412102807999998</v>
      </c>
      <c r="AN202">
        <v>3.4020212660000002</v>
      </c>
      <c r="AO202">
        <v>-9.0414893149999997</v>
      </c>
      <c r="AP202">
        <v>10.388855449999999</v>
      </c>
      <c r="AQ202">
        <v>13.81201141</v>
      </c>
      <c r="AR202">
        <v>17.35921879</v>
      </c>
      <c r="AS202">
        <v>20.36034137</v>
      </c>
      <c r="AT202">
        <v>27.745457559999998</v>
      </c>
      <c r="AU202">
        <v>34.079871480000001</v>
      </c>
      <c r="AV202">
        <v>-2.8968332999999999E-2</v>
      </c>
      <c r="AW202">
        <v>4.6251038000000001E-2</v>
      </c>
      <c r="AX202">
        <v>0.12313631</v>
      </c>
      <c r="AY202">
        <v>0.151477273</v>
      </c>
      <c r="AZ202">
        <v>0.21886735299999999</v>
      </c>
      <c r="BA202">
        <v>0.2670777574</v>
      </c>
      <c r="BB202">
        <v>0.51156516699999999</v>
      </c>
      <c r="BC202">
        <v>4.2007000000000003</v>
      </c>
      <c r="BD202">
        <v>4.68032</v>
      </c>
      <c r="BE202">
        <v>5.6383000000000001</v>
      </c>
      <c r="BF202">
        <v>6.2595999999999998</v>
      </c>
      <c r="BG202">
        <v>6.6383000000000001</v>
      </c>
      <c r="BH202">
        <v>7.3171400000000002</v>
      </c>
      <c r="BI202">
        <v>8.5228999999999999</v>
      </c>
      <c r="BJ202">
        <v>6.1643999999999997</v>
      </c>
      <c r="BK202">
        <v>42.72</v>
      </c>
      <c r="BL202">
        <v>0.97</v>
      </c>
    </row>
    <row r="203" spans="1:64">
      <c r="A203" t="s">
        <v>865</v>
      </c>
      <c r="B203" t="s">
        <v>31</v>
      </c>
      <c r="C203" t="s">
        <v>866</v>
      </c>
      <c r="D203" t="s">
        <v>29</v>
      </c>
      <c r="E203">
        <v>127</v>
      </c>
      <c r="F203">
        <v>0.629</v>
      </c>
      <c r="G203">
        <v>1.6677999999999999</v>
      </c>
      <c r="H203">
        <v>2.5350000000000001</v>
      </c>
      <c r="I203">
        <v>3.4670000000000001</v>
      </c>
      <c r="J203">
        <v>4.1070000000000002</v>
      </c>
      <c r="K203">
        <v>5.0339999999999998</v>
      </c>
      <c r="L203">
        <v>5.9930000000000003</v>
      </c>
      <c r="M203">
        <v>-0.91810000000000003</v>
      </c>
      <c r="N203">
        <v>0.53395999999999999</v>
      </c>
      <c r="O203">
        <v>1.6472</v>
      </c>
      <c r="P203">
        <v>2.5926</v>
      </c>
      <c r="Q203">
        <v>3.8809999999999998</v>
      </c>
      <c r="R203">
        <v>5.2204600000000001</v>
      </c>
      <c r="S203">
        <v>7.0709</v>
      </c>
      <c r="T203">
        <v>16</v>
      </c>
      <c r="U203">
        <v>21</v>
      </c>
      <c r="V203">
        <v>22</v>
      </c>
      <c r="W203">
        <v>24</v>
      </c>
      <c r="X203">
        <v>31</v>
      </c>
      <c r="Y203">
        <v>36.200000000000003</v>
      </c>
      <c r="Z203">
        <v>42</v>
      </c>
      <c r="AA203">
        <v>0.16910747200000001</v>
      </c>
      <c r="AB203">
        <v>0.2276954642</v>
      </c>
      <c r="AC203">
        <v>0.26940752200000001</v>
      </c>
      <c r="AD203">
        <v>0.33356386399999999</v>
      </c>
      <c r="AE203">
        <v>0.38178163599999998</v>
      </c>
      <c r="AF203">
        <v>0.42261137300000001</v>
      </c>
      <c r="AG203">
        <v>0.48797687499999998</v>
      </c>
      <c r="AH203">
        <v>1.5165403900000001</v>
      </c>
      <c r="AI203">
        <v>1.765625673</v>
      </c>
      <c r="AJ203">
        <v>2.1191139240000001</v>
      </c>
      <c r="AK203">
        <v>2.3639139180000002</v>
      </c>
      <c r="AL203">
        <v>2.5619119299999999</v>
      </c>
      <c r="AM203">
        <v>2.8134508837999999</v>
      </c>
      <c r="AN203">
        <v>3.152741239</v>
      </c>
      <c r="AO203">
        <v>2.27131032</v>
      </c>
      <c r="AP203">
        <v>5.0671434332</v>
      </c>
      <c r="AQ203">
        <v>7.5504065589999998</v>
      </c>
      <c r="AR203">
        <v>9.7482037730000002</v>
      </c>
      <c r="AS203">
        <v>12.7484074</v>
      </c>
      <c r="AT203">
        <v>19.205654674000002</v>
      </c>
      <c r="AU203">
        <v>29.959345840000001</v>
      </c>
      <c r="AV203">
        <v>6.6078679000000001E-2</v>
      </c>
      <c r="AW203">
        <v>0.13648199999999999</v>
      </c>
      <c r="AX203">
        <v>0.202509773</v>
      </c>
      <c r="AY203">
        <v>0.25807572699999998</v>
      </c>
      <c r="AZ203">
        <v>0.32156899999999999</v>
      </c>
      <c r="BA203">
        <v>0.35842811159999999</v>
      </c>
      <c r="BB203">
        <v>0.45469874999999998</v>
      </c>
      <c r="BC203">
        <v>4.3564999999999996</v>
      </c>
      <c r="BD203">
        <v>4.7990000000000004</v>
      </c>
      <c r="BE203">
        <v>5.4684999999999997</v>
      </c>
      <c r="BF203">
        <v>6.2007000000000003</v>
      </c>
      <c r="BG203">
        <v>6.8860999999999999</v>
      </c>
      <c r="BH203">
        <v>7.4405000000000001</v>
      </c>
      <c r="BI203">
        <v>9</v>
      </c>
      <c r="BJ203">
        <v>6.1871</v>
      </c>
      <c r="BK203">
        <v>86.61</v>
      </c>
      <c r="BL203">
        <v>1.57</v>
      </c>
    </row>
    <row r="204" spans="1:64">
      <c r="A204" t="s">
        <v>1005</v>
      </c>
      <c r="B204" t="s">
        <v>31</v>
      </c>
      <c r="C204" t="s">
        <v>1006</v>
      </c>
      <c r="D204" t="s">
        <v>146</v>
      </c>
      <c r="E204">
        <v>235</v>
      </c>
      <c r="F204">
        <v>-3.1</v>
      </c>
      <c r="G204">
        <v>0.871</v>
      </c>
      <c r="H204">
        <v>2.5819999999999999</v>
      </c>
      <c r="I204">
        <v>3.601</v>
      </c>
      <c r="J204">
        <v>4.8170000000000002</v>
      </c>
      <c r="K204">
        <v>6.3742000000000001</v>
      </c>
      <c r="L204">
        <v>8.14</v>
      </c>
      <c r="M204">
        <v>-3.6278000000000001</v>
      </c>
      <c r="N204">
        <v>-0.47749999999999998</v>
      </c>
      <c r="O204">
        <v>1.0732999999999999</v>
      </c>
      <c r="P204">
        <v>2.7778999999999998</v>
      </c>
      <c r="Q204">
        <v>4.1456</v>
      </c>
      <c r="R204">
        <v>5.5068200000000003</v>
      </c>
      <c r="S204">
        <v>8.4898000000000007</v>
      </c>
      <c r="T204">
        <v>17</v>
      </c>
      <c r="U204">
        <v>27</v>
      </c>
      <c r="V204">
        <v>31</v>
      </c>
      <c r="W204">
        <v>34</v>
      </c>
      <c r="X204">
        <v>36</v>
      </c>
      <c r="Y204">
        <v>38</v>
      </c>
      <c r="Z204">
        <v>44</v>
      </c>
      <c r="AA204">
        <v>0.13100936399999999</v>
      </c>
      <c r="AB204">
        <v>0.19648876500000001</v>
      </c>
      <c r="AC204">
        <v>0.22399880599999999</v>
      </c>
      <c r="AD204">
        <v>0.26036489499999999</v>
      </c>
      <c r="AE204">
        <v>0.30224562100000002</v>
      </c>
      <c r="AF204">
        <v>0.33530824739999998</v>
      </c>
      <c r="AG204">
        <v>0.40919517399999999</v>
      </c>
      <c r="AH204">
        <v>1.35206834</v>
      </c>
      <c r="AI204">
        <v>1.6562415112</v>
      </c>
      <c r="AJ204">
        <v>1.8602052899999999</v>
      </c>
      <c r="AK204">
        <v>2.1301879210000001</v>
      </c>
      <c r="AL204">
        <v>2.5170172979999998</v>
      </c>
      <c r="AM204">
        <v>2.7992431992000002</v>
      </c>
      <c r="AN204">
        <v>3.3673114279999998</v>
      </c>
      <c r="AO204">
        <v>-13.678706529999999</v>
      </c>
      <c r="AP204">
        <v>2.6372748514</v>
      </c>
      <c r="AQ204">
        <v>9.4327644349999993</v>
      </c>
      <c r="AR204">
        <v>13.396075829999999</v>
      </c>
      <c r="AS204">
        <v>20.828302449999999</v>
      </c>
      <c r="AT204">
        <v>28.107817372</v>
      </c>
      <c r="AU204">
        <v>56.171557479999997</v>
      </c>
      <c r="AV204">
        <v>-0.114913</v>
      </c>
      <c r="AW204">
        <v>9.2731535399999995E-2</v>
      </c>
      <c r="AX204">
        <v>0.151112897</v>
      </c>
      <c r="AY204">
        <v>0.22970012100000001</v>
      </c>
      <c r="AZ204">
        <v>0.29121762899999998</v>
      </c>
      <c r="BA204">
        <v>0.36426135339999999</v>
      </c>
      <c r="BB204">
        <v>0.59562608299999997</v>
      </c>
      <c r="BC204">
        <v>4</v>
      </c>
      <c r="BD204">
        <v>4.6277999999999997</v>
      </c>
      <c r="BE204">
        <v>5.2290999999999999</v>
      </c>
      <c r="BF204">
        <v>6.1029</v>
      </c>
      <c r="BG204">
        <v>7.2175000000000002</v>
      </c>
      <c r="BH204">
        <v>8.0435199999999991</v>
      </c>
      <c r="BI204">
        <v>9.7958999999999996</v>
      </c>
      <c r="BJ204">
        <v>6.2507999999999999</v>
      </c>
      <c r="BK204">
        <v>70.209999999999994</v>
      </c>
      <c r="BL204">
        <v>0</v>
      </c>
    </row>
    <row r="205" spans="1:64">
      <c r="A205" t="s">
        <v>867</v>
      </c>
      <c r="B205" t="s">
        <v>31</v>
      </c>
      <c r="C205" t="s">
        <v>868</v>
      </c>
      <c r="D205" t="s">
        <v>29</v>
      </c>
      <c r="E205">
        <v>243</v>
      </c>
      <c r="F205">
        <v>-0.30299999999999999</v>
      </c>
      <c r="G205">
        <v>1.1688000000000001</v>
      </c>
      <c r="H205">
        <v>1.9279999999999999</v>
      </c>
      <c r="I205">
        <v>2.68</v>
      </c>
      <c r="J205">
        <v>3.32</v>
      </c>
      <c r="K205">
        <v>3.8908</v>
      </c>
      <c r="L205">
        <v>5.0810000000000004</v>
      </c>
      <c r="M205">
        <v>0.35670000000000002</v>
      </c>
      <c r="N205">
        <v>2.6856</v>
      </c>
      <c r="O205">
        <v>3.8791000000000002</v>
      </c>
      <c r="P205">
        <v>5.0949</v>
      </c>
      <c r="Q205">
        <v>6.3848000000000003</v>
      </c>
      <c r="R205">
        <v>7.4732399999999997</v>
      </c>
      <c r="S205">
        <v>8.9808000000000003</v>
      </c>
      <c r="T205">
        <v>21</v>
      </c>
      <c r="U205">
        <v>24</v>
      </c>
      <c r="V205">
        <v>30</v>
      </c>
      <c r="W205">
        <v>35</v>
      </c>
      <c r="X205">
        <v>39</v>
      </c>
      <c r="Y205">
        <v>42.6</v>
      </c>
      <c r="Z205">
        <v>50</v>
      </c>
      <c r="AA205">
        <v>0.15960851300000001</v>
      </c>
      <c r="AB205">
        <v>0.24201511479999999</v>
      </c>
      <c r="AC205">
        <v>0.27808348399999999</v>
      </c>
      <c r="AD205">
        <v>0.31156882499999999</v>
      </c>
      <c r="AE205">
        <v>0.34342273499999998</v>
      </c>
      <c r="AF205">
        <v>0.38901636340000001</v>
      </c>
      <c r="AG205">
        <v>0.45520118199999998</v>
      </c>
      <c r="AH205">
        <v>1.5138425529999999</v>
      </c>
      <c r="AI205">
        <v>2.0890375448</v>
      </c>
      <c r="AJ205">
        <v>2.3223851940000002</v>
      </c>
      <c r="AK205">
        <v>2.7303952900000001</v>
      </c>
      <c r="AL205">
        <v>3.0034966160000001</v>
      </c>
      <c r="AM205">
        <v>3.2136872282</v>
      </c>
      <c r="AN205">
        <v>3.413066948</v>
      </c>
      <c r="AO205">
        <v>-1.4967552500000001</v>
      </c>
      <c r="AP205">
        <v>3.9062962832000001</v>
      </c>
      <c r="AQ205">
        <v>6.1120239979999997</v>
      </c>
      <c r="AR205">
        <v>8.5623835899999996</v>
      </c>
      <c r="AS205">
        <v>10.969214150000001</v>
      </c>
      <c r="AT205">
        <v>13.735833682000001</v>
      </c>
      <c r="AU205">
        <v>24.553640040000001</v>
      </c>
      <c r="AV205">
        <v>0.12457441700000001</v>
      </c>
      <c r="AW205">
        <v>0.23323829239999999</v>
      </c>
      <c r="AX205">
        <v>0.26636802399999998</v>
      </c>
      <c r="AY205">
        <v>0.31560460699999998</v>
      </c>
      <c r="AZ205">
        <v>0.35759999999999997</v>
      </c>
      <c r="BA205">
        <v>0.39833189060000002</v>
      </c>
      <c r="BB205">
        <v>0.49495495499999997</v>
      </c>
      <c r="BC205">
        <v>4.5228999999999999</v>
      </c>
      <c r="BD205">
        <v>5.5918400000000004</v>
      </c>
      <c r="BE205">
        <v>6.4558999999999997</v>
      </c>
      <c r="BF205">
        <v>7.6989999999999998</v>
      </c>
      <c r="BG205">
        <v>9.0968999999999998</v>
      </c>
      <c r="BH205">
        <v>9.4685000000000006</v>
      </c>
      <c r="BI205">
        <v>10.0969</v>
      </c>
      <c r="BJ205">
        <v>7.6989000000000001</v>
      </c>
      <c r="BK205">
        <v>59.67</v>
      </c>
      <c r="BL205">
        <v>0.82</v>
      </c>
    </row>
    <row r="206" spans="1:64">
      <c r="A206" t="s">
        <v>819</v>
      </c>
      <c r="B206" t="s">
        <v>77</v>
      </c>
      <c r="C206" t="s">
        <v>820</v>
      </c>
      <c r="D206" t="s">
        <v>814</v>
      </c>
      <c r="E206">
        <v>109</v>
      </c>
      <c r="F206">
        <v>0.437</v>
      </c>
      <c r="G206">
        <v>1.5680000000000001</v>
      </c>
      <c r="H206">
        <v>2.0825</v>
      </c>
      <c r="I206">
        <v>2.8330000000000002</v>
      </c>
      <c r="J206">
        <v>3.5055000000000001</v>
      </c>
      <c r="K206">
        <v>4.1970000000000001</v>
      </c>
      <c r="L206">
        <v>5.4880000000000004</v>
      </c>
      <c r="M206">
        <v>2.4015300000000002</v>
      </c>
      <c r="N206">
        <v>4.4279099999999998</v>
      </c>
      <c r="O206">
        <v>5.204745</v>
      </c>
      <c r="P206">
        <v>5.9636399999999998</v>
      </c>
      <c r="Q206">
        <v>6.5857200000000002</v>
      </c>
      <c r="R206">
        <v>7.4285100000000002</v>
      </c>
      <c r="S206">
        <v>8.7369299999999992</v>
      </c>
      <c r="T206">
        <v>17</v>
      </c>
      <c r="U206">
        <v>21</v>
      </c>
      <c r="V206">
        <v>24</v>
      </c>
      <c r="W206">
        <v>27</v>
      </c>
      <c r="X206">
        <v>28</v>
      </c>
      <c r="Y206">
        <v>29</v>
      </c>
      <c r="Z206">
        <v>30</v>
      </c>
      <c r="AA206">
        <v>0.31677848600000003</v>
      </c>
      <c r="AB206">
        <v>0.38773881700000001</v>
      </c>
      <c r="AC206">
        <v>0.42248555199999999</v>
      </c>
      <c r="AD206">
        <v>0.45121194599999997</v>
      </c>
      <c r="AE206">
        <v>0.51297704600000005</v>
      </c>
      <c r="AF206">
        <v>0.59212894500000002</v>
      </c>
      <c r="AG206">
        <v>0.72636029999999996</v>
      </c>
      <c r="AH206">
        <v>2.4418203589999998</v>
      </c>
      <c r="AI206">
        <v>2.8868665999999998</v>
      </c>
      <c r="AJ206">
        <v>3.0708174265000001</v>
      </c>
      <c r="AK206">
        <v>3.3581388919999999</v>
      </c>
      <c r="AL206">
        <v>3.5144639435</v>
      </c>
      <c r="AM206">
        <v>3.7978993920000002</v>
      </c>
      <c r="AN206">
        <v>3.9122829700000001</v>
      </c>
      <c r="AO206">
        <v>0.97356169699999995</v>
      </c>
      <c r="AP206">
        <v>3.4084029120000001</v>
      </c>
      <c r="AQ206">
        <v>4.6148605245000001</v>
      </c>
      <c r="AR206">
        <v>5.6227586719999998</v>
      </c>
      <c r="AS206">
        <v>7.6989021734999996</v>
      </c>
      <c r="AT206">
        <v>9.9885336280000008</v>
      </c>
      <c r="AU206">
        <v>13.58678126</v>
      </c>
      <c r="AV206">
        <v>0.22445159000000001</v>
      </c>
      <c r="AW206">
        <v>0.32302594200000001</v>
      </c>
      <c r="AX206">
        <v>0.37985804550000002</v>
      </c>
      <c r="AY206">
        <v>0.42724819000000003</v>
      </c>
      <c r="AZ206">
        <v>0.49323626500000001</v>
      </c>
      <c r="BA206">
        <v>0.554917675</v>
      </c>
      <c r="BB206">
        <v>0.71680029999999995</v>
      </c>
      <c r="BC206">
        <v>6.7055300000000004</v>
      </c>
      <c r="BD206">
        <v>7.6757200000000001</v>
      </c>
      <c r="BE206">
        <v>8.2328600000000005</v>
      </c>
      <c r="BF206">
        <v>8.9208200000000009</v>
      </c>
      <c r="BG206">
        <v>9.3196100000000008</v>
      </c>
      <c r="BH206">
        <v>9.6382700000000003</v>
      </c>
      <c r="BI206">
        <v>10.27572</v>
      </c>
      <c r="BJ206">
        <v>8.7676999999999996</v>
      </c>
      <c r="BK206">
        <v>99.08</v>
      </c>
      <c r="BL206">
        <v>58.72</v>
      </c>
    </row>
    <row r="207" spans="1:64">
      <c r="A207" t="s">
        <v>821</v>
      </c>
      <c r="B207" t="s">
        <v>77</v>
      </c>
      <c r="C207" t="s">
        <v>822</v>
      </c>
      <c r="D207" t="s">
        <v>814</v>
      </c>
      <c r="E207">
        <v>137</v>
      </c>
      <c r="F207">
        <v>-4.2999999999999997E-2</v>
      </c>
      <c r="G207">
        <v>1.4541999999999999</v>
      </c>
      <c r="H207">
        <v>1.9744999999999999</v>
      </c>
      <c r="I207">
        <v>2.524</v>
      </c>
      <c r="J207">
        <v>3.2879999999999998</v>
      </c>
      <c r="K207">
        <v>4.0773999999999999</v>
      </c>
      <c r="L207">
        <v>5.4880000000000004</v>
      </c>
      <c r="M207">
        <v>2.2894600000000001</v>
      </c>
      <c r="N207">
        <v>4.2927879999999998</v>
      </c>
      <c r="O207">
        <v>5.1844900000000003</v>
      </c>
      <c r="P207">
        <v>6.0288399999999998</v>
      </c>
      <c r="Q207">
        <v>6.8078349999999999</v>
      </c>
      <c r="R207">
        <v>7.6337380000000001</v>
      </c>
      <c r="S207">
        <v>9.2128700000000006</v>
      </c>
      <c r="T207">
        <v>17</v>
      </c>
      <c r="U207">
        <v>21</v>
      </c>
      <c r="V207">
        <v>25</v>
      </c>
      <c r="W207">
        <v>28</v>
      </c>
      <c r="X207">
        <v>29</v>
      </c>
      <c r="Y207">
        <v>31</v>
      </c>
      <c r="Z207">
        <v>45</v>
      </c>
      <c r="AA207">
        <v>0.18469152699999999</v>
      </c>
      <c r="AB207">
        <v>0.37403840319999998</v>
      </c>
      <c r="AC207">
        <v>0.39953697100000002</v>
      </c>
      <c r="AD207">
        <v>0.424017537</v>
      </c>
      <c r="AE207">
        <v>0.47309613350000002</v>
      </c>
      <c r="AF207">
        <v>0.54239388020000001</v>
      </c>
      <c r="AG207">
        <v>0.64762398200000004</v>
      </c>
      <c r="AH207">
        <v>1.9363112280000001</v>
      </c>
      <c r="AI207">
        <v>2.8829114115999999</v>
      </c>
      <c r="AJ207">
        <v>3.0555035615000001</v>
      </c>
      <c r="AK207">
        <v>3.203021814</v>
      </c>
      <c r="AL207">
        <v>3.425960189</v>
      </c>
      <c r="AM207">
        <v>3.5433221723999999</v>
      </c>
      <c r="AN207">
        <v>3.731998377</v>
      </c>
      <c r="AO207">
        <v>-0.109889765</v>
      </c>
      <c r="AP207">
        <v>3.0005127871999999</v>
      </c>
      <c r="AQ207">
        <v>4.1755982999999999</v>
      </c>
      <c r="AR207">
        <v>5.8897911599999997</v>
      </c>
      <c r="AS207">
        <v>7.5428020580000004</v>
      </c>
      <c r="AT207">
        <v>9.6653314086000002</v>
      </c>
      <c r="AU207">
        <v>13.817717760000001</v>
      </c>
      <c r="AV207">
        <v>0.219157248</v>
      </c>
      <c r="AW207">
        <v>0.32441028560000001</v>
      </c>
      <c r="AX207">
        <v>0.36923705649999999</v>
      </c>
      <c r="AY207">
        <v>0.41665714799999998</v>
      </c>
      <c r="AZ207">
        <v>0.47288024849999999</v>
      </c>
      <c r="BA207">
        <v>0.51024139540000002</v>
      </c>
      <c r="BB207">
        <v>0.63806398200000003</v>
      </c>
      <c r="BC207">
        <v>6.0665100000000001</v>
      </c>
      <c r="BD207">
        <v>7.6947320000000001</v>
      </c>
      <c r="BE207">
        <v>8.1871399999999994</v>
      </c>
      <c r="BF207">
        <v>8.6575799999999994</v>
      </c>
      <c r="BG207">
        <v>9.0920450000000006</v>
      </c>
      <c r="BH207">
        <v>9.4486640000000008</v>
      </c>
      <c r="BI207">
        <v>10</v>
      </c>
      <c r="BJ207">
        <v>8.6029999999999998</v>
      </c>
      <c r="BK207">
        <v>98.54</v>
      </c>
      <c r="BL207">
        <v>37.96</v>
      </c>
    </row>
    <row r="208" spans="1:64">
      <c r="A208" t="s">
        <v>716</v>
      </c>
      <c r="B208" t="s">
        <v>31</v>
      </c>
      <c r="C208" t="s">
        <v>717</v>
      </c>
      <c r="D208" t="s">
        <v>676</v>
      </c>
      <c r="E208">
        <v>428</v>
      </c>
      <c r="F208">
        <v>1.698</v>
      </c>
      <c r="G208">
        <v>3.9462999999999999</v>
      </c>
      <c r="H208">
        <v>5.0585000000000004</v>
      </c>
      <c r="I208">
        <v>5.8949999999999996</v>
      </c>
      <c r="J208">
        <v>6.7557499999999999</v>
      </c>
      <c r="K208">
        <v>7.3308999999999997</v>
      </c>
      <c r="L208">
        <v>9.9909999999999997</v>
      </c>
      <c r="M208">
        <v>-2.9255</v>
      </c>
      <c r="N208">
        <v>-0.83772999999999997</v>
      </c>
      <c r="O208">
        <v>0.14092499999999999</v>
      </c>
      <c r="P208">
        <v>0.90849999999999997</v>
      </c>
      <c r="Q208">
        <v>1.8883749999999999</v>
      </c>
      <c r="R208">
        <v>2.7315399999999999</v>
      </c>
      <c r="S208">
        <v>4.9828000000000001</v>
      </c>
      <c r="T208">
        <v>18</v>
      </c>
      <c r="U208">
        <v>25</v>
      </c>
      <c r="V208">
        <v>27</v>
      </c>
      <c r="W208">
        <v>34</v>
      </c>
      <c r="X208">
        <v>40</v>
      </c>
      <c r="Y208">
        <v>42</v>
      </c>
      <c r="Z208">
        <v>50</v>
      </c>
      <c r="AA208">
        <v>0.16072839999999999</v>
      </c>
      <c r="AB208">
        <v>0.2205986093</v>
      </c>
      <c r="AC208">
        <v>0.2416697565</v>
      </c>
      <c r="AD208">
        <v>0.27734232549999999</v>
      </c>
      <c r="AE208">
        <v>0.32076475430000001</v>
      </c>
      <c r="AF208">
        <v>0.35276343049999997</v>
      </c>
      <c r="AG208">
        <v>0.52165794399999998</v>
      </c>
      <c r="AH208">
        <v>1.4132522489999999</v>
      </c>
      <c r="AI208">
        <v>1.9588336719999999</v>
      </c>
      <c r="AJ208">
        <v>2.1946244188000001</v>
      </c>
      <c r="AK208">
        <v>2.372578759</v>
      </c>
      <c r="AL208">
        <v>2.5950283832999999</v>
      </c>
      <c r="AM208">
        <v>2.6987806025999999</v>
      </c>
      <c r="AN208">
        <v>3.3392173120000002</v>
      </c>
      <c r="AO208">
        <v>6.4127818789999997</v>
      </c>
      <c r="AP208">
        <v>13.216379283</v>
      </c>
      <c r="AQ208">
        <v>16.626093697999998</v>
      </c>
      <c r="AR208">
        <v>20.869956734999999</v>
      </c>
      <c r="AS208">
        <v>25.736531058000001</v>
      </c>
      <c r="AT208">
        <v>30.831974989999999</v>
      </c>
      <c r="AU208">
        <v>47.479192349999998</v>
      </c>
      <c r="AV208">
        <v>-1.9683828E-2</v>
      </c>
      <c r="AW208">
        <v>7.6386362599999993E-2</v>
      </c>
      <c r="AX208">
        <v>0.1168117358</v>
      </c>
      <c r="AY208">
        <v>0.14884840299999999</v>
      </c>
      <c r="AZ208">
        <v>0.18649666049999999</v>
      </c>
      <c r="BA208">
        <v>0.22607229379999999</v>
      </c>
      <c r="BB208">
        <v>0.37355523099999999</v>
      </c>
      <c r="BC208">
        <v>4.1062000000000003</v>
      </c>
      <c r="BD208">
        <v>5.4909999999999997</v>
      </c>
      <c r="BE208">
        <v>6.1384249999999998</v>
      </c>
      <c r="BF208">
        <v>6.8501500000000002</v>
      </c>
      <c r="BG208">
        <v>7.4592749999999999</v>
      </c>
      <c r="BH208">
        <v>7.9830300000000003</v>
      </c>
      <c r="BI208">
        <v>8.9754000000000005</v>
      </c>
      <c r="BJ208">
        <v>6.7683</v>
      </c>
      <c r="BK208">
        <v>21.03</v>
      </c>
      <c r="BL208">
        <v>0</v>
      </c>
    </row>
    <row r="209" spans="1:64">
      <c r="A209" t="s">
        <v>869</v>
      </c>
      <c r="B209" t="s">
        <v>81</v>
      </c>
      <c r="C209" t="s">
        <v>870</v>
      </c>
      <c r="D209" t="s">
        <v>29</v>
      </c>
      <c r="E209">
        <v>256</v>
      </c>
      <c r="F209">
        <v>-7.0999999999999994E-2</v>
      </c>
      <c r="G209">
        <v>1.7194</v>
      </c>
      <c r="H209">
        <v>2.3159999999999998</v>
      </c>
      <c r="I209">
        <v>2.9495</v>
      </c>
      <c r="J209">
        <v>3.823</v>
      </c>
      <c r="K209">
        <v>4.9400000000000004</v>
      </c>
      <c r="L209">
        <v>6.1379999999999999</v>
      </c>
      <c r="M209">
        <v>-1.52912</v>
      </c>
      <c r="N209">
        <v>0.97781799999999996</v>
      </c>
      <c r="O209">
        <v>2.1355149999999998</v>
      </c>
      <c r="P209">
        <v>3.0672450000000002</v>
      </c>
      <c r="Q209">
        <v>4.0302049999999996</v>
      </c>
      <c r="R209">
        <v>4.6719679999999997</v>
      </c>
      <c r="S209">
        <v>6.3243099999999997</v>
      </c>
      <c r="T209">
        <v>16</v>
      </c>
      <c r="U209">
        <v>23</v>
      </c>
      <c r="V209">
        <v>26</v>
      </c>
      <c r="W209">
        <v>29</v>
      </c>
      <c r="X209">
        <v>32</v>
      </c>
      <c r="Y209">
        <v>33</v>
      </c>
      <c r="Z209">
        <v>36</v>
      </c>
      <c r="AA209">
        <v>0.17212071100000001</v>
      </c>
      <c r="AB209">
        <v>0.24093999869999999</v>
      </c>
      <c r="AC209">
        <v>0.26642006299999998</v>
      </c>
      <c r="AD209">
        <v>0.29449105349999999</v>
      </c>
      <c r="AE209">
        <v>0.31934756130000003</v>
      </c>
      <c r="AF209">
        <v>0.3621806729</v>
      </c>
      <c r="AG209">
        <v>0.46337149500000002</v>
      </c>
      <c r="AH209">
        <v>1.543562841</v>
      </c>
      <c r="AI209">
        <v>1.8784884142</v>
      </c>
      <c r="AJ209">
        <v>2.0767795248000001</v>
      </c>
      <c r="AK209">
        <v>2.2636150160000001</v>
      </c>
      <c r="AL209">
        <v>2.4257005880000002</v>
      </c>
      <c r="AM209">
        <v>2.5414561502000002</v>
      </c>
      <c r="AN209">
        <v>2.8002396100000002</v>
      </c>
      <c r="AO209">
        <v>-0.20435922200000001</v>
      </c>
      <c r="AP209">
        <v>5.7415603379000002</v>
      </c>
      <c r="AQ209">
        <v>7.4620441504999997</v>
      </c>
      <c r="AR209">
        <v>10.31889453</v>
      </c>
      <c r="AS209">
        <v>13.53429809</v>
      </c>
      <c r="AT209">
        <v>16.839247652000001</v>
      </c>
      <c r="AU209">
        <v>35.161369950000001</v>
      </c>
      <c r="AV209">
        <v>5.2808489E-2</v>
      </c>
      <c r="AW209">
        <v>0.15906317410000001</v>
      </c>
      <c r="AX209">
        <v>0.20988285379999999</v>
      </c>
      <c r="AY209">
        <v>0.2601010795</v>
      </c>
      <c r="AZ209">
        <v>0.300099324</v>
      </c>
      <c r="BA209">
        <v>0.34272607420000001</v>
      </c>
      <c r="BB209">
        <v>0.50483203200000004</v>
      </c>
      <c r="BC209">
        <v>4.4659700000000004</v>
      </c>
      <c r="BD209">
        <v>5.0976790000000003</v>
      </c>
      <c r="BE209">
        <v>5.6197900000000001</v>
      </c>
      <c r="BF209">
        <v>6.1612900000000002</v>
      </c>
      <c r="BG209">
        <v>6.6622275000000002</v>
      </c>
      <c r="BH209">
        <v>6.9969900000000003</v>
      </c>
      <c r="BI209">
        <v>7.6989700000000001</v>
      </c>
      <c r="BJ209">
        <v>6.1124000000000001</v>
      </c>
      <c r="BK209">
        <v>91.8</v>
      </c>
      <c r="BL209">
        <v>0</v>
      </c>
    </row>
    <row r="210" spans="1:64">
      <c r="A210" t="s">
        <v>720</v>
      </c>
      <c r="B210" t="s">
        <v>81</v>
      </c>
      <c r="C210" t="s">
        <v>719</v>
      </c>
      <c r="D210" t="s">
        <v>676</v>
      </c>
      <c r="E210">
        <v>308</v>
      </c>
      <c r="F210">
        <v>-2.7160000000000002</v>
      </c>
      <c r="G210">
        <v>6.4100000000000004E-2</v>
      </c>
      <c r="H210">
        <v>1.2490000000000001</v>
      </c>
      <c r="I210">
        <v>3.1859999999999999</v>
      </c>
      <c r="J210">
        <v>4.3224999999999998</v>
      </c>
      <c r="K210">
        <v>4.9714</v>
      </c>
      <c r="L210">
        <v>7.3620000000000001</v>
      </c>
      <c r="M210">
        <v>-0.46200000000000002</v>
      </c>
      <c r="N210">
        <v>1.9236500000000001</v>
      </c>
      <c r="O210">
        <v>3.2706200000000001</v>
      </c>
      <c r="P210">
        <v>4.7585449999999998</v>
      </c>
      <c r="Q210">
        <v>6.3526724999999997</v>
      </c>
      <c r="R210">
        <v>8.0448090000000008</v>
      </c>
      <c r="S210">
        <v>11.13097</v>
      </c>
      <c r="T210">
        <v>19</v>
      </c>
      <c r="U210">
        <v>27</v>
      </c>
      <c r="V210">
        <v>31</v>
      </c>
      <c r="W210">
        <v>34</v>
      </c>
      <c r="X210">
        <v>37</v>
      </c>
      <c r="Y210">
        <v>42</v>
      </c>
      <c r="Z210">
        <v>49</v>
      </c>
      <c r="AA210">
        <v>0.18492820500000001</v>
      </c>
      <c r="AB210">
        <v>0.24110724489999999</v>
      </c>
      <c r="AC210">
        <v>0.27089132529999999</v>
      </c>
      <c r="AD210">
        <v>0.315627096</v>
      </c>
      <c r="AE210">
        <v>0.34980349779999997</v>
      </c>
      <c r="AF210">
        <v>0.37403083790000002</v>
      </c>
      <c r="AG210">
        <v>0.46868421100000002</v>
      </c>
      <c r="AH210">
        <v>1.7862437870000001</v>
      </c>
      <c r="AI210">
        <v>2.1830223717999999</v>
      </c>
      <c r="AJ210">
        <v>2.4240296212999999</v>
      </c>
      <c r="AK210">
        <v>2.662234057</v>
      </c>
      <c r="AL210">
        <v>2.8688940178000002</v>
      </c>
      <c r="AM210">
        <v>3.0766799444999999</v>
      </c>
      <c r="AN210">
        <v>3.432984904</v>
      </c>
      <c r="AO210">
        <v>-9.7785171539999993</v>
      </c>
      <c r="AP210">
        <v>0.21273725730000001</v>
      </c>
      <c r="AQ210">
        <v>4.0301527467999998</v>
      </c>
      <c r="AR210">
        <v>10.434893649999999</v>
      </c>
      <c r="AS210">
        <v>13.516838005</v>
      </c>
      <c r="AT210">
        <v>15.590499123000001</v>
      </c>
      <c r="AU210">
        <v>32.709615990000003</v>
      </c>
      <c r="AV210">
        <v>9.5930000000000001E-2</v>
      </c>
      <c r="AW210">
        <v>0.2032354019</v>
      </c>
      <c r="AX210">
        <v>0.24447647580000001</v>
      </c>
      <c r="AY210">
        <v>0.29087194799999999</v>
      </c>
      <c r="AZ210">
        <v>0.3649732738</v>
      </c>
      <c r="BA210">
        <v>0.4377525954</v>
      </c>
      <c r="BB210">
        <v>0.67760315800000004</v>
      </c>
      <c r="BC210">
        <v>4.8538699999999997</v>
      </c>
      <c r="BD210">
        <v>6.2197310000000003</v>
      </c>
      <c r="BE210">
        <v>6.9052049999999996</v>
      </c>
      <c r="BF210">
        <v>7.6581849999999996</v>
      </c>
      <c r="BG210">
        <v>8.3979400000000002</v>
      </c>
      <c r="BH210">
        <v>8.9246680000000005</v>
      </c>
      <c r="BI210">
        <v>9.8000000000000007</v>
      </c>
      <c r="BJ210">
        <v>7.6077000000000004</v>
      </c>
      <c r="BK210">
        <v>68.510000000000005</v>
      </c>
      <c r="BL210">
        <v>0.65</v>
      </c>
    </row>
    <row r="211" spans="1:64">
      <c r="A211" t="s">
        <v>718</v>
      </c>
      <c r="B211" t="s">
        <v>31</v>
      </c>
      <c r="C211" t="s">
        <v>719</v>
      </c>
      <c r="D211" t="s">
        <v>676</v>
      </c>
      <c r="E211">
        <v>420</v>
      </c>
      <c r="F211">
        <v>-0.22800000000000001</v>
      </c>
      <c r="G211">
        <v>1.8434999999999999</v>
      </c>
      <c r="H211">
        <v>2.8045</v>
      </c>
      <c r="I211">
        <v>3.6789999999999998</v>
      </c>
      <c r="J211">
        <v>4.5075000000000003</v>
      </c>
      <c r="K211">
        <v>5.2336999999999998</v>
      </c>
      <c r="L211">
        <v>7.0720000000000001</v>
      </c>
      <c r="M211">
        <v>-1.5202</v>
      </c>
      <c r="N211">
        <v>1.3536600000000001</v>
      </c>
      <c r="O211">
        <v>2.4713750000000001</v>
      </c>
      <c r="P211">
        <v>3.4932500000000002</v>
      </c>
      <c r="Q211">
        <v>4.4993499999999997</v>
      </c>
      <c r="R211">
        <v>5.59727</v>
      </c>
      <c r="S211">
        <v>8.1289999999999996</v>
      </c>
      <c r="T211">
        <v>24</v>
      </c>
      <c r="U211">
        <v>29</v>
      </c>
      <c r="V211">
        <v>32</v>
      </c>
      <c r="W211">
        <v>35</v>
      </c>
      <c r="X211">
        <v>39.75</v>
      </c>
      <c r="Y211">
        <v>43</v>
      </c>
      <c r="Z211">
        <v>65</v>
      </c>
      <c r="AA211">
        <v>0.111779156</v>
      </c>
      <c r="AB211">
        <v>0.21300014289999999</v>
      </c>
      <c r="AC211">
        <v>0.23517544530000001</v>
      </c>
      <c r="AD211">
        <v>0.27565031350000002</v>
      </c>
      <c r="AE211">
        <v>0.311696692</v>
      </c>
      <c r="AF211">
        <v>0.3403027615</v>
      </c>
      <c r="AG211">
        <v>0.44417060600000002</v>
      </c>
      <c r="AH211">
        <v>1.4116735760000001</v>
      </c>
      <c r="AI211">
        <v>2.0194818064</v>
      </c>
      <c r="AJ211">
        <v>2.1909811347999999</v>
      </c>
      <c r="AK211">
        <v>2.4203908689999998</v>
      </c>
      <c r="AL211">
        <v>2.6348222950000002</v>
      </c>
      <c r="AM211">
        <v>2.8611786707000002</v>
      </c>
      <c r="AN211">
        <v>3.7479087240000002</v>
      </c>
      <c r="AO211">
        <v>-0.82162637999999999</v>
      </c>
      <c r="AP211">
        <v>6.4774165155999999</v>
      </c>
      <c r="AQ211">
        <v>9.6762177082999994</v>
      </c>
      <c r="AR211">
        <v>13.18909571</v>
      </c>
      <c r="AS211">
        <v>16.617980583000001</v>
      </c>
      <c r="AT211">
        <v>20.582671283</v>
      </c>
      <c r="AU211">
        <v>41.378539060000001</v>
      </c>
      <c r="AV211">
        <v>6.1412524000000003E-2</v>
      </c>
      <c r="AW211">
        <v>0.1652673771</v>
      </c>
      <c r="AX211">
        <v>0.20537681399999999</v>
      </c>
      <c r="AY211">
        <v>0.24189387200000001</v>
      </c>
      <c r="AZ211">
        <v>0.28314509830000001</v>
      </c>
      <c r="BA211">
        <v>0.33988680989999998</v>
      </c>
      <c r="BB211">
        <v>0.44557762099999998</v>
      </c>
      <c r="BC211">
        <v>4.2518000000000002</v>
      </c>
      <c r="BD211">
        <v>5.8017000000000003</v>
      </c>
      <c r="BE211">
        <v>6.4003750000000004</v>
      </c>
      <c r="BF211">
        <v>7.0406500000000003</v>
      </c>
      <c r="BG211">
        <v>7.7111000000000001</v>
      </c>
      <c r="BH211">
        <v>8.1851599999999998</v>
      </c>
      <c r="BI211">
        <v>10.699</v>
      </c>
      <c r="BJ211">
        <v>7.0385999999999997</v>
      </c>
      <c r="BK211">
        <v>55.95</v>
      </c>
      <c r="BL211">
        <v>0</v>
      </c>
    </row>
    <row r="212" spans="1:64">
      <c r="A212" t="s">
        <v>723</v>
      </c>
      <c r="B212" t="s">
        <v>31</v>
      </c>
      <c r="C212" t="s">
        <v>722</v>
      </c>
      <c r="D212" t="s">
        <v>676</v>
      </c>
      <c r="E212">
        <v>541</v>
      </c>
      <c r="F212">
        <v>2.1789999999999998</v>
      </c>
      <c r="G212">
        <v>4.1962000000000002</v>
      </c>
      <c r="H212">
        <v>4.9660000000000002</v>
      </c>
      <c r="I212">
        <v>5.87</v>
      </c>
      <c r="J212">
        <v>6.7409999999999997</v>
      </c>
      <c r="K212">
        <v>7.6673999999999998</v>
      </c>
      <c r="L212">
        <v>9.3919999999999995</v>
      </c>
      <c r="M212">
        <v>-2.6917</v>
      </c>
      <c r="N212">
        <v>-0.21027999999999999</v>
      </c>
      <c r="O212">
        <v>0.74619999999999997</v>
      </c>
      <c r="P212">
        <v>1.6143000000000001</v>
      </c>
      <c r="Q212">
        <v>2.8130000000000002</v>
      </c>
      <c r="R212">
        <v>3.9153600000000002</v>
      </c>
      <c r="S212">
        <v>6.7539999999999996</v>
      </c>
      <c r="T212">
        <v>21</v>
      </c>
      <c r="U212">
        <v>33</v>
      </c>
      <c r="V212">
        <v>37</v>
      </c>
      <c r="W212">
        <v>41</v>
      </c>
      <c r="X212">
        <v>45</v>
      </c>
      <c r="Y212">
        <v>47</v>
      </c>
      <c r="Z212">
        <v>69</v>
      </c>
      <c r="AA212">
        <v>0.1181625</v>
      </c>
      <c r="AB212">
        <v>0.20426439020000001</v>
      </c>
      <c r="AC212">
        <v>0.23067402749999999</v>
      </c>
      <c r="AD212">
        <v>0.26249504400000001</v>
      </c>
      <c r="AE212">
        <v>0.29040357550000001</v>
      </c>
      <c r="AF212">
        <v>0.31611317719999998</v>
      </c>
      <c r="AG212">
        <v>0.40426416700000001</v>
      </c>
      <c r="AH212">
        <v>1.5852037299999999</v>
      </c>
      <c r="AI212">
        <v>2.0405744896</v>
      </c>
      <c r="AJ212">
        <v>2.2481515710000002</v>
      </c>
      <c r="AK212">
        <v>2.5565098329999998</v>
      </c>
      <c r="AL212">
        <v>2.7684582369999999</v>
      </c>
      <c r="AM212">
        <v>2.9474449961999998</v>
      </c>
      <c r="AN212">
        <v>3.2631711160000001</v>
      </c>
      <c r="AO212">
        <v>7.5741092590000001</v>
      </c>
      <c r="AP212">
        <v>15.238997063999999</v>
      </c>
      <c r="AQ212">
        <v>18.955185310000001</v>
      </c>
      <c r="AR212">
        <v>22.784172049999999</v>
      </c>
      <c r="AS212">
        <v>27.576685439999999</v>
      </c>
      <c r="AT212">
        <v>32.779469532</v>
      </c>
      <c r="AU212">
        <v>54.892854749999998</v>
      </c>
      <c r="AV212">
        <v>3.0834152E-2</v>
      </c>
      <c r="AW212">
        <v>0.10452360500000001</v>
      </c>
      <c r="AX212">
        <v>0.13776014750000001</v>
      </c>
      <c r="AY212">
        <v>0.165274216</v>
      </c>
      <c r="AZ212">
        <v>0.20391946150000001</v>
      </c>
      <c r="BA212">
        <v>0.25003602079999998</v>
      </c>
      <c r="BB212">
        <v>0.36108054099999998</v>
      </c>
      <c r="BC212">
        <v>5</v>
      </c>
      <c r="BD212">
        <v>6.1680000000000001</v>
      </c>
      <c r="BE212">
        <v>6.7695999999999996</v>
      </c>
      <c r="BF212">
        <v>7.6989999999999998</v>
      </c>
      <c r="BG212">
        <v>8.4650499999999997</v>
      </c>
      <c r="BH212">
        <v>8.9603999999999999</v>
      </c>
      <c r="BI212">
        <v>10.2218</v>
      </c>
      <c r="BJ212">
        <v>7.6454000000000004</v>
      </c>
      <c r="BK212">
        <v>7.21</v>
      </c>
      <c r="BL212">
        <v>0</v>
      </c>
    </row>
    <row r="213" spans="1:64">
      <c r="A213" t="s">
        <v>721</v>
      </c>
      <c r="B213" t="s">
        <v>77</v>
      </c>
      <c r="C213" t="s">
        <v>722</v>
      </c>
      <c r="D213" t="s">
        <v>676</v>
      </c>
      <c r="E213">
        <v>645</v>
      </c>
      <c r="F213">
        <v>1.575</v>
      </c>
      <c r="G213">
        <v>4.1369999999999996</v>
      </c>
      <c r="H213">
        <v>4.92</v>
      </c>
      <c r="I213">
        <v>5.577</v>
      </c>
      <c r="J213">
        <v>6.5060000000000002</v>
      </c>
      <c r="K213">
        <v>7.9451999999999998</v>
      </c>
      <c r="L213">
        <v>10.138999999999999</v>
      </c>
      <c r="M213">
        <v>-3.61612</v>
      </c>
      <c r="N213">
        <v>-0.83916199999999996</v>
      </c>
      <c r="O213">
        <v>0.35641</v>
      </c>
      <c r="P213">
        <v>1.37788</v>
      </c>
      <c r="Q213">
        <v>2.4648750000000001</v>
      </c>
      <c r="R213">
        <v>3.388442</v>
      </c>
      <c r="S213">
        <v>6.8935199999999996</v>
      </c>
      <c r="T213">
        <v>29</v>
      </c>
      <c r="U213">
        <v>34</v>
      </c>
      <c r="V213">
        <v>37</v>
      </c>
      <c r="W213">
        <v>40</v>
      </c>
      <c r="X213">
        <v>45</v>
      </c>
      <c r="Y213">
        <v>49</v>
      </c>
      <c r="Z213">
        <v>70</v>
      </c>
      <c r="AA213">
        <v>0.11590634900000001</v>
      </c>
      <c r="AB213">
        <v>0.1766788306</v>
      </c>
      <c r="AC213">
        <v>0.20953608300000001</v>
      </c>
      <c r="AD213">
        <v>0.239106709</v>
      </c>
      <c r="AE213">
        <v>0.27265255449999998</v>
      </c>
      <c r="AF213">
        <v>0.30625456400000001</v>
      </c>
      <c r="AG213">
        <v>0.37009300899999997</v>
      </c>
      <c r="AH213">
        <v>1.425312248</v>
      </c>
      <c r="AI213">
        <v>1.8665333103999999</v>
      </c>
      <c r="AJ213">
        <v>2.1077074654999999</v>
      </c>
      <c r="AK213">
        <v>2.3474198240000002</v>
      </c>
      <c r="AL213">
        <v>2.5822542665000001</v>
      </c>
      <c r="AM213">
        <v>2.8043955912</v>
      </c>
      <c r="AN213">
        <v>3.2550689560000001</v>
      </c>
      <c r="AO213">
        <v>5.9731737779999996</v>
      </c>
      <c r="AP213">
        <v>15.562685463999999</v>
      </c>
      <c r="AQ213">
        <v>18.611705789999998</v>
      </c>
      <c r="AR213">
        <v>23.227303070000001</v>
      </c>
      <c r="AS213">
        <v>29.21540895</v>
      </c>
      <c r="AT213">
        <v>38.730911689999999</v>
      </c>
      <c r="AU213">
        <v>66.865097030000001</v>
      </c>
      <c r="AV213">
        <v>-4.2112649999999996E-3</v>
      </c>
      <c r="AW213">
        <v>8.6886758999999994E-2</v>
      </c>
      <c r="AX213">
        <v>0.1224532</v>
      </c>
      <c r="AY213">
        <v>0.15869913799999999</v>
      </c>
      <c r="AZ213">
        <v>0.1968167945</v>
      </c>
      <c r="BA213">
        <v>0.231887704</v>
      </c>
      <c r="BB213">
        <v>0.33960264299999998</v>
      </c>
      <c r="BC213">
        <v>4.3767500000000004</v>
      </c>
      <c r="BD213">
        <v>5.7447299999999997</v>
      </c>
      <c r="BE213">
        <v>6.3822349999999997</v>
      </c>
      <c r="BF213">
        <v>7.1548999999999996</v>
      </c>
      <c r="BG213">
        <v>7.8860599999999996</v>
      </c>
      <c r="BH213">
        <v>8.4593819999999997</v>
      </c>
      <c r="BI213">
        <v>9.6989699999999992</v>
      </c>
      <c r="BJ213">
        <v>7.1333000000000002</v>
      </c>
      <c r="BK213">
        <v>11.01</v>
      </c>
      <c r="BL213">
        <v>0</v>
      </c>
    </row>
    <row r="214" spans="1:64">
      <c r="A214" t="s">
        <v>604</v>
      </c>
      <c r="B214" t="s">
        <v>81</v>
      </c>
      <c r="C214" t="s">
        <v>605</v>
      </c>
      <c r="D214" t="s">
        <v>583</v>
      </c>
      <c r="E214">
        <v>163</v>
      </c>
      <c r="F214">
        <v>-1.2E-2</v>
      </c>
      <c r="G214">
        <v>2.7667999999999999</v>
      </c>
      <c r="H214">
        <v>3.8010000000000002</v>
      </c>
      <c r="I214">
        <v>4.5190000000000001</v>
      </c>
      <c r="J214">
        <v>5.3620000000000001</v>
      </c>
      <c r="K214">
        <v>6.3381999999999996</v>
      </c>
      <c r="L214">
        <v>10.065</v>
      </c>
      <c r="M214">
        <v>-3.95709</v>
      </c>
      <c r="N214">
        <v>-0.51973599999999998</v>
      </c>
      <c r="O214">
        <v>0.62312000000000001</v>
      </c>
      <c r="P214">
        <v>1.6532100000000001</v>
      </c>
      <c r="Q214">
        <v>2.43946</v>
      </c>
      <c r="R214">
        <v>3.3262160000000001</v>
      </c>
      <c r="S214">
        <v>5.3173899999999996</v>
      </c>
      <c r="T214">
        <v>20</v>
      </c>
      <c r="U214">
        <v>23.4</v>
      </c>
      <c r="V214">
        <v>25</v>
      </c>
      <c r="W214">
        <v>27</v>
      </c>
      <c r="X214">
        <v>29</v>
      </c>
      <c r="Y214">
        <v>32</v>
      </c>
      <c r="Z214">
        <v>37</v>
      </c>
      <c r="AA214">
        <v>0.159977862</v>
      </c>
      <c r="AB214">
        <v>0.23007872260000001</v>
      </c>
      <c r="AC214">
        <v>0.26056500900000001</v>
      </c>
      <c r="AD214">
        <v>0.30687999999999999</v>
      </c>
      <c r="AE214">
        <v>0.35620000000000002</v>
      </c>
      <c r="AF214">
        <v>0.4088923076</v>
      </c>
      <c r="AG214">
        <v>0.49320000000000003</v>
      </c>
      <c r="AH214">
        <v>1.462448322</v>
      </c>
      <c r="AI214">
        <v>1.8104949029999999</v>
      </c>
      <c r="AJ214">
        <v>1.9711954110000001</v>
      </c>
      <c r="AK214">
        <v>2.2177618039999998</v>
      </c>
      <c r="AL214">
        <v>2.4747501199999999</v>
      </c>
      <c r="AM214">
        <v>2.8610220514</v>
      </c>
      <c r="AN214">
        <v>3.4265770899999999</v>
      </c>
      <c r="AO214">
        <v>-5.7784506999999999E-2</v>
      </c>
      <c r="AP214">
        <v>9.0876568623999994</v>
      </c>
      <c r="AQ214">
        <v>10.98468181</v>
      </c>
      <c r="AR214">
        <v>14.2052383</v>
      </c>
      <c r="AS214">
        <v>18.722546210000001</v>
      </c>
      <c r="AT214">
        <v>22.15062601</v>
      </c>
      <c r="AU214">
        <v>34.927410979999998</v>
      </c>
      <c r="AV214">
        <v>-8.2559470999999995E-2</v>
      </c>
      <c r="AW214">
        <v>8.5356006200000001E-2</v>
      </c>
      <c r="AX214">
        <v>0.13963300000000001</v>
      </c>
      <c r="AY214">
        <v>0.19735892899999999</v>
      </c>
      <c r="AZ214">
        <v>0.237682595</v>
      </c>
      <c r="BA214">
        <v>0.2856186342</v>
      </c>
      <c r="BB214">
        <v>0.38763039999999999</v>
      </c>
      <c r="BC214">
        <v>4.1208999999999998</v>
      </c>
      <c r="BD214">
        <v>4.86646</v>
      </c>
      <c r="BE214">
        <v>5.3196599999999998</v>
      </c>
      <c r="BF214">
        <v>5.9586100000000002</v>
      </c>
      <c r="BG214">
        <v>6.6020599999999998</v>
      </c>
      <c r="BH214">
        <v>7.62</v>
      </c>
      <c r="BI214">
        <v>9</v>
      </c>
      <c r="BJ214">
        <v>6.0564999999999998</v>
      </c>
      <c r="BK214">
        <v>68.099999999999994</v>
      </c>
      <c r="BL214">
        <v>0.61</v>
      </c>
    </row>
    <row r="215" spans="1:64">
      <c r="A215" t="s">
        <v>653</v>
      </c>
      <c r="B215" t="s">
        <v>81</v>
      </c>
      <c r="C215" t="s">
        <v>652</v>
      </c>
      <c r="D215" t="s">
        <v>631</v>
      </c>
      <c r="E215">
        <v>174</v>
      </c>
      <c r="F215">
        <v>-1.214</v>
      </c>
      <c r="G215">
        <v>0.53449999999999998</v>
      </c>
      <c r="H215">
        <v>1.3265</v>
      </c>
      <c r="I215">
        <v>2.992</v>
      </c>
      <c r="J215">
        <v>3.7902499999999999</v>
      </c>
      <c r="K215">
        <v>5.2605000000000004</v>
      </c>
      <c r="L215">
        <v>6.4889999999999999</v>
      </c>
      <c r="M215">
        <v>-0.85072999999999999</v>
      </c>
      <c r="N215">
        <v>0.73402999999999996</v>
      </c>
      <c r="O215">
        <v>1.6917549999999999</v>
      </c>
      <c r="P215">
        <v>3.319725</v>
      </c>
      <c r="Q215">
        <v>4.6014274999999998</v>
      </c>
      <c r="R215">
        <v>5.2955750000000004</v>
      </c>
      <c r="S215">
        <v>6.702</v>
      </c>
      <c r="T215">
        <v>8</v>
      </c>
      <c r="U215">
        <v>10</v>
      </c>
      <c r="V215">
        <v>13</v>
      </c>
      <c r="W215">
        <v>26</v>
      </c>
      <c r="X215">
        <v>28</v>
      </c>
      <c r="Y215">
        <v>31.5</v>
      </c>
      <c r="Z215">
        <v>35</v>
      </c>
      <c r="AA215">
        <v>0.22069799700000001</v>
      </c>
      <c r="AB215">
        <v>0.24544363450000001</v>
      </c>
      <c r="AC215">
        <v>0.28904390930000001</v>
      </c>
      <c r="AD215">
        <v>0.3545816645</v>
      </c>
      <c r="AE215">
        <v>0.58404812500000003</v>
      </c>
      <c r="AF215">
        <v>0.74994796350000004</v>
      </c>
      <c r="AG215">
        <v>1.0615399329999999</v>
      </c>
      <c r="AH215">
        <v>1.732810991</v>
      </c>
      <c r="AI215">
        <v>1.9191061265</v>
      </c>
      <c r="AJ215">
        <v>2.1570299285000001</v>
      </c>
      <c r="AK215">
        <v>2.420040057</v>
      </c>
      <c r="AL215">
        <v>2.6844349358000001</v>
      </c>
      <c r="AM215">
        <v>2.9375324040000002</v>
      </c>
      <c r="AN215">
        <v>3.6987617840000002</v>
      </c>
      <c r="AO215">
        <v>-2.0026322350000001</v>
      </c>
      <c r="AP215">
        <v>0.72386233749999995</v>
      </c>
      <c r="AQ215">
        <v>2.3486158653000002</v>
      </c>
      <c r="AR215">
        <v>8.1828556999999993</v>
      </c>
      <c r="AS215">
        <v>13.637026058</v>
      </c>
      <c r="AT215">
        <v>18.005230645000001</v>
      </c>
      <c r="AU215">
        <v>29.402169860000001</v>
      </c>
      <c r="AV215">
        <v>7.7699997000000007E-2</v>
      </c>
      <c r="AW215">
        <v>0.14835571350000001</v>
      </c>
      <c r="AX215">
        <v>0.20165312499999999</v>
      </c>
      <c r="AY215">
        <v>0.29801960300000002</v>
      </c>
      <c r="AZ215">
        <v>0.54199404380000005</v>
      </c>
      <c r="BA215">
        <v>0.79155248199999995</v>
      </c>
      <c r="BB215">
        <v>1.0496966000000001</v>
      </c>
      <c r="BC215">
        <v>4.3899999999999997</v>
      </c>
      <c r="BD215">
        <v>4.9586100000000002</v>
      </c>
      <c r="BE215">
        <v>5.2480000000000002</v>
      </c>
      <c r="BF215">
        <v>5.8699649999999997</v>
      </c>
      <c r="BG215">
        <v>6.577115</v>
      </c>
      <c r="BH215">
        <v>7.2662149999999999</v>
      </c>
      <c r="BI215">
        <v>8.2218499999999999</v>
      </c>
      <c r="BJ215">
        <v>5.9847999999999999</v>
      </c>
      <c r="BK215">
        <v>87.93</v>
      </c>
      <c r="BL215">
        <v>19.54</v>
      </c>
    </row>
    <row r="216" spans="1:64">
      <c r="A216" t="s">
        <v>651</v>
      </c>
      <c r="B216" t="s">
        <v>31</v>
      </c>
      <c r="C216" t="s">
        <v>652</v>
      </c>
      <c r="D216" t="s">
        <v>631</v>
      </c>
      <c r="E216">
        <v>112</v>
      </c>
      <c r="F216">
        <v>-1.089</v>
      </c>
      <c r="G216">
        <v>1.1178999999999999</v>
      </c>
      <c r="H216">
        <v>2.2092499999999999</v>
      </c>
      <c r="I216">
        <v>3.0750000000000002</v>
      </c>
      <c r="J216">
        <v>3.8740000000000001</v>
      </c>
      <c r="K216">
        <v>4.6148999999999996</v>
      </c>
      <c r="L216">
        <v>5.9059999999999997</v>
      </c>
      <c r="M216">
        <v>-0.57279999999999998</v>
      </c>
      <c r="N216">
        <v>1.62738</v>
      </c>
      <c r="O216">
        <v>2.400725</v>
      </c>
      <c r="P216">
        <v>3.6708500000000002</v>
      </c>
      <c r="Q216">
        <v>4.7876500000000002</v>
      </c>
      <c r="R216">
        <v>5.5866199999999999</v>
      </c>
      <c r="S216">
        <v>6.9128999999999996</v>
      </c>
      <c r="T216">
        <v>9</v>
      </c>
      <c r="U216">
        <v>16</v>
      </c>
      <c r="V216">
        <v>20</v>
      </c>
      <c r="W216">
        <v>26</v>
      </c>
      <c r="X216">
        <v>28</v>
      </c>
      <c r="Y216">
        <v>29.7</v>
      </c>
      <c r="Z216">
        <v>32</v>
      </c>
      <c r="AA216">
        <v>0.20154657100000001</v>
      </c>
      <c r="AB216">
        <v>0.27491741079999998</v>
      </c>
      <c r="AC216">
        <v>0.32538922599999998</v>
      </c>
      <c r="AD216">
        <v>0.39014304700000002</v>
      </c>
      <c r="AE216">
        <v>0.44597771850000001</v>
      </c>
      <c r="AF216">
        <v>0.52348203680000005</v>
      </c>
      <c r="AG216">
        <v>1.0875364439999999</v>
      </c>
      <c r="AH216">
        <v>1.515882256</v>
      </c>
      <c r="AI216">
        <v>2.0637305726999999</v>
      </c>
      <c r="AJ216">
        <v>2.2576248957999998</v>
      </c>
      <c r="AK216">
        <v>2.5916248545</v>
      </c>
      <c r="AL216">
        <v>2.841241203</v>
      </c>
      <c r="AM216">
        <v>3.0053438991000001</v>
      </c>
      <c r="AN216">
        <v>3.6956685060000001</v>
      </c>
      <c r="AO216">
        <v>-1.7743396419999999</v>
      </c>
      <c r="AP216">
        <v>2.7766985406</v>
      </c>
      <c r="AQ216">
        <v>5.0546521492999998</v>
      </c>
      <c r="AR216">
        <v>7.9299661075000003</v>
      </c>
      <c r="AS216">
        <v>12.164089658</v>
      </c>
      <c r="AT216">
        <v>14.940467311000001</v>
      </c>
      <c r="AU216">
        <v>24.054367339999999</v>
      </c>
      <c r="AV216">
        <v>8.2973714000000004E-2</v>
      </c>
      <c r="AW216">
        <v>0.19113661679999999</v>
      </c>
      <c r="AX216">
        <v>0.23515249899999999</v>
      </c>
      <c r="AY216">
        <v>0.320754013</v>
      </c>
      <c r="AZ216">
        <v>0.41158649899999999</v>
      </c>
      <c r="BA216">
        <v>0.457681489</v>
      </c>
      <c r="BB216">
        <v>1.0769108890000001</v>
      </c>
      <c r="BC216">
        <v>4.1192000000000002</v>
      </c>
      <c r="BD216">
        <v>5.3063399999999996</v>
      </c>
      <c r="BE216">
        <v>5.7761750000000003</v>
      </c>
      <c r="BF216">
        <v>6.3825500000000002</v>
      </c>
      <c r="BG216">
        <v>7.2988499999999998</v>
      </c>
      <c r="BH216">
        <v>8.0320599999999995</v>
      </c>
      <c r="BI216">
        <v>9</v>
      </c>
      <c r="BJ216">
        <v>6.5396000000000001</v>
      </c>
      <c r="BK216">
        <v>92.86</v>
      </c>
      <c r="BL216">
        <v>14.29</v>
      </c>
    </row>
    <row r="217" spans="1:64">
      <c r="A217" t="s">
        <v>606</v>
      </c>
      <c r="B217" t="s">
        <v>31</v>
      </c>
      <c r="C217" t="s">
        <v>607</v>
      </c>
      <c r="D217" t="s">
        <v>583</v>
      </c>
      <c r="E217">
        <v>328</v>
      </c>
      <c r="F217">
        <v>0.68300000000000005</v>
      </c>
      <c r="G217">
        <v>2.6879</v>
      </c>
      <c r="H217">
        <v>3.6897500000000001</v>
      </c>
      <c r="I217">
        <v>4.4195000000000002</v>
      </c>
      <c r="J217">
        <v>5.266</v>
      </c>
      <c r="K217">
        <v>5.89</v>
      </c>
      <c r="L217">
        <v>7.3540000000000001</v>
      </c>
      <c r="M217">
        <v>-1.4653</v>
      </c>
      <c r="N217">
        <v>0.71792999999999996</v>
      </c>
      <c r="O217">
        <v>1.657975</v>
      </c>
      <c r="P217">
        <v>2.5612499999999998</v>
      </c>
      <c r="Q217">
        <v>3.3534000000000002</v>
      </c>
      <c r="R217">
        <v>4.2699299999999996</v>
      </c>
      <c r="S217">
        <v>5.3558000000000003</v>
      </c>
      <c r="T217">
        <v>13</v>
      </c>
      <c r="U217">
        <v>23</v>
      </c>
      <c r="V217">
        <v>26</v>
      </c>
      <c r="W217">
        <v>29</v>
      </c>
      <c r="X217">
        <v>32</v>
      </c>
      <c r="Y217">
        <v>34</v>
      </c>
      <c r="Z217">
        <v>39</v>
      </c>
      <c r="AA217">
        <v>0.16272267600000001</v>
      </c>
      <c r="AB217">
        <v>0.27015497319999998</v>
      </c>
      <c r="AC217">
        <v>0.30137836200000001</v>
      </c>
      <c r="AD217">
        <v>0.32779791149999998</v>
      </c>
      <c r="AE217">
        <v>0.36531609850000002</v>
      </c>
      <c r="AF217">
        <v>0.39612356230000001</v>
      </c>
      <c r="AG217">
        <v>0.64705100000000004</v>
      </c>
      <c r="AH217">
        <v>1.4875402179999999</v>
      </c>
      <c r="AI217">
        <v>2.1205689618000001</v>
      </c>
      <c r="AJ217">
        <v>2.309181658</v>
      </c>
      <c r="AK217">
        <v>2.5144034215</v>
      </c>
      <c r="AL217">
        <v>2.7597867715</v>
      </c>
      <c r="AM217">
        <v>2.9446008700999999</v>
      </c>
      <c r="AN217">
        <v>3.3262239240000002</v>
      </c>
      <c r="AO217">
        <v>2.023627909</v>
      </c>
      <c r="AP217">
        <v>7.6707319716000004</v>
      </c>
      <c r="AQ217">
        <v>10.67724275</v>
      </c>
      <c r="AR217">
        <v>13.18857045</v>
      </c>
      <c r="AS217">
        <v>16.364929587999999</v>
      </c>
      <c r="AT217">
        <v>19.676806410000001</v>
      </c>
      <c r="AU217">
        <v>36.012190529999998</v>
      </c>
      <c r="AV217">
        <v>5.6744296999999999E-2</v>
      </c>
      <c r="AW217">
        <v>0.14660367969999999</v>
      </c>
      <c r="AX217">
        <v>0.19053576850000001</v>
      </c>
      <c r="AY217">
        <v>0.23487582849999999</v>
      </c>
      <c r="AZ217">
        <v>0.2760692448</v>
      </c>
      <c r="BA217">
        <v>0.32010070499999999</v>
      </c>
      <c r="BB217">
        <v>0.56546814300000003</v>
      </c>
      <c r="BC217">
        <v>4.2076000000000002</v>
      </c>
      <c r="BD217">
        <v>5.6695200000000003</v>
      </c>
      <c r="BE217">
        <v>6.1390000000000002</v>
      </c>
      <c r="BF217">
        <v>6.8150000000000004</v>
      </c>
      <c r="BG217">
        <v>7.6727499999999997</v>
      </c>
      <c r="BH217">
        <v>8.3245500000000003</v>
      </c>
      <c r="BI217">
        <v>9.3187999999999995</v>
      </c>
      <c r="BJ217">
        <v>6.8875999999999999</v>
      </c>
      <c r="BK217">
        <v>67.38</v>
      </c>
      <c r="BL217">
        <v>0.3</v>
      </c>
    </row>
    <row r="218" spans="1:64">
      <c r="A218" t="s">
        <v>608</v>
      </c>
      <c r="B218" t="s">
        <v>77</v>
      </c>
      <c r="C218" t="s">
        <v>607</v>
      </c>
      <c r="D218" t="s">
        <v>583</v>
      </c>
      <c r="E218">
        <v>178</v>
      </c>
      <c r="F218">
        <v>0.99199999999999999</v>
      </c>
      <c r="G218">
        <v>2.2404000000000002</v>
      </c>
      <c r="H218">
        <v>3.0307499999999998</v>
      </c>
      <c r="I218">
        <v>3.76</v>
      </c>
      <c r="J218">
        <v>4.7169999999999996</v>
      </c>
      <c r="K218">
        <v>5.3091999999999997</v>
      </c>
      <c r="L218">
        <v>7.0279999999999996</v>
      </c>
      <c r="M218">
        <v>-2.5465100000000001</v>
      </c>
      <c r="N218">
        <v>0.51281699999999997</v>
      </c>
      <c r="O218">
        <v>1.859235</v>
      </c>
      <c r="P218">
        <v>2.92733</v>
      </c>
      <c r="Q218">
        <v>3.7482924999999998</v>
      </c>
      <c r="R218">
        <v>4.775258</v>
      </c>
      <c r="S218">
        <v>5.7342199999999997</v>
      </c>
      <c r="T218">
        <v>15</v>
      </c>
      <c r="U218">
        <v>21.9</v>
      </c>
      <c r="V218">
        <v>25</v>
      </c>
      <c r="W218">
        <v>29</v>
      </c>
      <c r="X218">
        <v>30</v>
      </c>
      <c r="Y218">
        <v>33</v>
      </c>
      <c r="Z218">
        <v>38</v>
      </c>
      <c r="AA218">
        <v>0.18604973599999999</v>
      </c>
      <c r="AB218">
        <v>0.25104744140000002</v>
      </c>
      <c r="AC218">
        <v>0.27606627900000003</v>
      </c>
      <c r="AD218">
        <v>0.31287546249999998</v>
      </c>
      <c r="AE218">
        <v>0.36455873529999999</v>
      </c>
      <c r="AF218">
        <v>0.41531972340000001</v>
      </c>
      <c r="AG218">
        <v>0.54992686499999999</v>
      </c>
      <c r="AH218">
        <v>1.569886482</v>
      </c>
      <c r="AI218">
        <v>1.9408706043999999</v>
      </c>
      <c r="AJ218">
        <v>2.1074612493</v>
      </c>
      <c r="AK218">
        <v>2.3932789584999998</v>
      </c>
      <c r="AL218">
        <v>2.7288313618000002</v>
      </c>
      <c r="AM218">
        <v>2.8718571005000002</v>
      </c>
      <c r="AN218">
        <v>3.4634737100000001</v>
      </c>
      <c r="AO218">
        <v>3.07466741</v>
      </c>
      <c r="AP218">
        <v>6.4326785605000003</v>
      </c>
      <c r="AQ218">
        <v>8.5386777140000003</v>
      </c>
      <c r="AR218">
        <v>10.903511655000001</v>
      </c>
      <c r="AS218">
        <v>14.507524657999999</v>
      </c>
      <c r="AT218">
        <v>19.853438548</v>
      </c>
      <c r="AU218">
        <v>37.774845249999998</v>
      </c>
      <c r="AV218">
        <v>5.2812520000000002E-3</v>
      </c>
      <c r="AW218">
        <v>0.13458432170000001</v>
      </c>
      <c r="AX218">
        <v>0.20428674829999999</v>
      </c>
      <c r="AY218">
        <v>0.26217453950000003</v>
      </c>
      <c r="AZ218">
        <v>0.29906477679999999</v>
      </c>
      <c r="BA218">
        <v>0.34487650240000001</v>
      </c>
      <c r="BB218">
        <v>0.39900034600000001</v>
      </c>
      <c r="BC218">
        <v>4.48149</v>
      </c>
      <c r="BD218">
        <v>5.3266900000000001</v>
      </c>
      <c r="BE218">
        <v>5.6966074999999998</v>
      </c>
      <c r="BF218">
        <v>6.4361050000000004</v>
      </c>
      <c r="BG218">
        <v>7.3307025000000001</v>
      </c>
      <c r="BH218">
        <v>7.7650459999999999</v>
      </c>
      <c r="BI218">
        <v>9.2924299999999995</v>
      </c>
      <c r="BJ218">
        <v>6.5258000000000003</v>
      </c>
      <c r="BK218">
        <v>83.71</v>
      </c>
      <c r="BL218">
        <v>0.56000000000000005</v>
      </c>
    </row>
    <row r="219" spans="1:64">
      <c r="A219" t="s">
        <v>654</v>
      </c>
      <c r="B219" t="s">
        <v>31</v>
      </c>
      <c r="C219" t="s">
        <v>655</v>
      </c>
      <c r="D219" t="s">
        <v>631</v>
      </c>
      <c r="E219">
        <v>265</v>
      </c>
      <c r="F219">
        <v>-1.952</v>
      </c>
      <c r="G219">
        <v>1.8897999999999999</v>
      </c>
      <c r="H219">
        <v>2.9295</v>
      </c>
      <c r="I219">
        <v>3.6379999999999999</v>
      </c>
      <c r="J219">
        <v>4.3345000000000002</v>
      </c>
      <c r="K219">
        <v>4.7977999999999996</v>
      </c>
      <c r="L219">
        <v>7.7279999999999998</v>
      </c>
      <c r="M219">
        <v>-2.4839000000000002</v>
      </c>
      <c r="N219">
        <v>1.9660200000000001</v>
      </c>
      <c r="O219">
        <v>2.9611999999999998</v>
      </c>
      <c r="P219">
        <v>3.8782999999999999</v>
      </c>
      <c r="Q219">
        <v>4.7175500000000001</v>
      </c>
      <c r="R219">
        <v>5.6936999999999998</v>
      </c>
      <c r="S219">
        <v>8.4085999999999999</v>
      </c>
      <c r="T219">
        <v>13</v>
      </c>
      <c r="U219">
        <v>22</v>
      </c>
      <c r="V219">
        <v>23</v>
      </c>
      <c r="W219">
        <v>25</v>
      </c>
      <c r="X219">
        <v>26</v>
      </c>
      <c r="Y219">
        <v>27</v>
      </c>
      <c r="Z219">
        <v>35</v>
      </c>
      <c r="AA219">
        <v>0.182398375</v>
      </c>
      <c r="AB219">
        <v>0.3292278616</v>
      </c>
      <c r="AC219">
        <v>0.36218328799999999</v>
      </c>
      <c r="AD219">
        <v>0.41676541700000003</v>
      </c>
      <c r="AE219">
        <v>0.45369106799999998</v>
      </c>
      <c r="AF219">
        <v>0.48412604720000002</v>
      </c>
      <c r="AG219">
        <v>0.55108547799999996</v>
      </c>
      <c r="AH219">
        <v>1.5062788650000001</v>
      </c>
      <c r="AI219">
        <v>2.2494622772000001</v>
      </c>
      <c r="AJ219">
        <v>2.5378534264999999</v>
      </c>
      <c r="AK219">
        <v>2.807642977</v>
      </c>
      <c r="AL219">
        <v>3.0854733804999999</v>
      </c>
      <c r="AM219">
        <v>3.2685738130000002</v>
      </c>
      <c r="AN219">
        <v>3.6221584710000001</v>
      </c>
      <c r="AO219">
        <v>-4.8436115040000001</v>
      </c>
      <c r="AP219">
        <v>4.2941435038</v>
      </c>
      <c r="AQ219">
        <v>6.8220377120000002</v>
      </c>
      <c r="AR219">
        <v>8.7328054220000002</v>
      </c>
      <c r="AS219">
        <v>10.73656049</v>
      </c>
      <c r="AT219">
        <v>13.118657982</v>
      </c>
      <c r="AU219">
        <v>37.648148759999998</v>
      </c>
      <c r="AV219">
        <v>1.3773057E-2</v>
      </c>
      <c r="AW219">
        <v>0.2132350522</v>
      </c>
      <c r="AX219">
        <v>0.2715877115</v>
      </c>
      <c r="AY219">
        <v>0.323441333</v>
      </c>
      <c r="AZ219">
        <v>0.37865237299999999</v>
      </c>
      <c r="BA219">
        <v>0.44284837440000002</v>
      </c>
      <c r="BB219">
        <v>0.74599499999999996</v>
      </c>
      <c r="BC219">
        <v>4.1182999999999996</v>
      </c>
      <c r="BD219">
        <v>5.8239000000000001</v>
      </c>
      <c r="BE219">
        <v>6.6479499999999998</v>
      </c>
      <c r="BF219">
        <v>7.3098000000000001</v>
      </c>
      <c r="BG219">
        <v>8.0481999999999996</v>
      </c>
      <c r="BH219">
        <v>8.5565599999999993</v>
      </c>
      <c r="BI219">
        <v>9.3978999999999999</v>
      </c>
      <c r="BJ219">
        <v>7.2489999999999997</v>
      </c>
      <c r="BK219">
        <v>93.96</v>
      </c>
      <c r="BL219">
        <v>18.489999999999998</v>
      </c>
    </row>
    <row r="220" spans="1:64">
      <c r="A220" t="s">
        <v>656</v>
      </c>
      <c r="B220" t="s">
        <v>81</v>
      </c>
      <c r="C220" t="s">
        <v>657</v>
      </c>
      <c r="D220" t="s">
        <v>631</v>
      </c>
      <c r="E220">
        <v>272</v>
      </c>
      <c r="F220">
        <v>-3.53</v>
      </c>
      <c r="G220">
        <v>2.4161000000000001</v>
      </c>
      <c r="H220">
        <v>3.8620000000000001</v>
      </c>
      <c r="I220">
        <v>4.899</v>
      </c>
      <c r="J220">
        <v>6.5955000000000004</v>
      </c>
      <c r="K220">
        <v>8.1164000000000005</v>
      </c>
      <c r="L220">
        <v>9.4269999999999996</v>
      </c>
      <c r="M220">
        <v>-3.3709899999999999</v>
      </c>
      <c r="N220">
        <v>-1.4675400000000001</v>
      </c>
      <c r="O220">
        <v>-0.39955750000000001</v>
      </c>
      <c r="P220">
        <v>1.2317499999999999</v>
      </c>
      <c r="Q220">
        <v>2.2672175000000001</v>
      </c>
      <c r="R220">
        <v>3.5097</v>
      </c>
      <c r="S220">
        <v>10.27347</v>
      </c>
      <c r="T220">
        <v>10</v>
      </c>
      <c r="U220">
        <v>19</v>
      </c>
      <c r="V220">
        <v>23</v>
      </c>
      <c r="W220">
        <v>27</v>
      </c>
      <c r="X220">
        <v>31</v>
      </c>
      <c r="Y220">
        <v>34</v>
      </c>
      <c r="Z220">
        <v>38</v>
      </c>
      <c r="AA220">
        <v>0.209371056</v>
      </c>
      <c r="AB220">
        <v>0.25212743300000001</v>
      </c>
      <c r="AC220">
        <v>0.27891512750000003</v>
      </c>
      <c r="AD220">
        <v>0.31435573100000003</v>
      </c>
      <c r="AE220">
        <v>0.36350660779999999</v>
      </c>
      <c r="AF220">
        <v>0.44462881319999997</v>
      </c>
      <c r="AG220">
        <v>0.91886584999999998</v>
      </c>
      <c r="AH220">
        <v>1.803978337</v>
      </c>
      <c r="AI220">
        <v>2.0714327736999998</v>
      </c>
      <c r="AJ220">
        <v>2.1767388757999999</v>
      </c>
      <c r="AK220">
        <v>2.3224306355</v>
      </c>
      <c r="AL220">
        <v>2.4803725268000001</v>
      </c>
      <c r="AM220">
        <v>2.6287412080000001</v>
      </c>
      <c r="AN220">
        <v>4.1024062639999999</v>
      </c>
      <c r="AO220">
        <v>-6.18165327</v>
      </c>
      <c r="AP220">
        <v>7.4649927813000003</v>
      </c>
      <c r="AQ220">
        <v>10.538032293000001</v>
      </c>
      <c r="AR220">
        <v>15.17213417</v>
      </c>
      <c r="AS220">
        <v>23.54149838</v>
      </c>
      <c r="AT220">
        <v>30.473466008999999</v>
      </c>
      <c r="AU220">
        <v>42.040520110000003</v>
      </c>
      <c r="AV220">
        <v>-1.3817738E-2</v>
      </c>
      <c r="AW220">
        <v>4.9924527900000001E-2</v>
      </c>
      <c r="AX220">
        <v>9.3925597299999997E-2</v>
      </c>
      <c r="AY220">
        <v>0.17549854649999999</v>
      </c>
      <c r="AZ220">
        <v>0.24351471999999999</v>
      </c>
      <c r="BA220">
        <v>0.3077369693</v>
      </c>
      <c r="BB220">
        <v>1.1670740900000001</v>
      </c>
      <c r="BC220">
        <v>4.3187600000000002</v>
      </c>
      <c r="BD220">
        <v>5.4151680000000004</v>
      </c>
      <c r="BE220">
        <v>5.9288575000000003</v>
      </c>
      <c r="BF220">
        <v>6.2241850000000003</v>
      </c>
      <c r="BG220">
        <v>6.6274474999999997</v>
      </c>
      <c r="BH220">
        <v>7.1878529999999996</v>
      </c>
      <c r="BI220">
        <v>9.2441300000000002</v>
      </c>
      <c r="BJ220">
        <v>6.2911000000000001</v>
      </c>
      <c r="BK220">
        <v>51.1</v>
      </c>
      <c r="BL220">
        <v>6.99</v>
      </c>
    </row>
    <row r="221" spans="1:64">
      <c r="A221" t="s">
        <v>658</v>
      </c>
      <c r="B221" t="s">
        <v>81</v>
      </c>
      <c r="C221" t="s">
        <v>659</v>
      </c>
      <c r="D221" t="s">
        <v>631</v>
      </c>
      <c r="E221">
        <v>105</v>
      </c>
      <c r="F221">
        <v>-4.4610000000000003</v>
      </c>
      <c r="G221">
        <v>-3.2107999999999999</v>
      </c>
      <c r="H221">
        <v>2.3025000000000002</v>
      </c>
      <c r="I221">
        <v>3.05</v>
      </c>
      <c r="J221">
        <v>4.2140000000000004</v>
      </c>
      <c r="K221">
        <v>4.9172000000000002</v>
      </c>
      <c r="L221">
        <v>5.5730000000000004</v>
      </c>
      <c r="M221">
        <v>0.29772999999999999</v>
      </c>
      <c r="N221">
        <v>1.1477999999999999</v>
      </c>
      <c r="O221">
        <v>1.96132</v>
      </c>
      <c r="P221">
        <v>2.8260299999999998</v>
      </c>
      <c r="Q221">
        <v>3.9340950000000001</v>
      </c>
      <c r="R221">
        <v>8.0351920000000003</v>
      </c>
      <c r="S221">
        <v>10.461</v>
      </c>
      <c r="T221">
        <v>10</v>
      </c>
      <c r="U221">
        <v>13</v>
      </c>
      <c r="V221">
        <v>15</v>
      </c>
      <c r="W221">
        <v>20</v>
      </c>
      <c r="X221">
        <v>26</v>
      </c>
      <c r="Y221">
        <v>27</v>
      </c>
      <c r="Z221">
        <v>29</v>
      </c>
      <c r="AA221">
        <v>0.28541666700000001</v>
      </c>
      <c r="AB221">
        <v>0.313848136</v>
      </c>
      <c r="AC221">
        <v>0.33333244150000002</v>
      </c>
      <c r="AD221">
        <v>0.39893783500000002</v>
      </c>
      <c r="AE221">
        <v>0.47156904300000002</v>
      </c>
      <c r="AF221">
        <v>0.55459918480000003</v>
      </c>
      <c r="AG221">
        <v>0.83432626399999998</v>
      </c>
      <c r="AH221">
        <v>1.8833496670000001</v>
      </c>
      <c r="AI221">
        <v>2.1278905116</v>
      </c>
      <c r="AJ221">
        <v>2.2540570605000001</v>
      </c>
      <c r="AK221">
        <v>2.3559728999999998</v>
      </c>
      <c r="AL221">
        <v>2.5193210535000001</v>
      </c>
      <c r="AM221">
        <v>2.7044426544000002</v>
      </c>
      <c r="AN221">
        <v>3.2627983</v>
      </c>
      <c r="AO221">
        <v>-7.8960668690000002</v>
      </c>
      <c r="AP221">
        <v>-5.4193213790000003</v>
      </c>
      <c r="AQ221">
        <v>5.1469884795</v>
      </c>
      <c r="AR221">
        <v>7.6268574769999997</v>
      </c>
      <c r="AS221">
        <v>11.519219915000001</v>
      </c>
      <c r="AT221">
        <v>15.238003045999999</v>
      </c>
      <c r="AU221">
        <v>17.902766929999999</v>
      </c>
      <c r="AV221">
        <v>0.12796112700000001</v>
      </c>
      <c r="AW221">
        <v>0.17653288440000001</v>
      </c>
      <c r="AX221">
        <v>0.217783635</v>
      </c>
      <c r="AY221">
        <v>0.31084915299999999</v>
      </c>
      <c r="AZ221">
        <v>0.40279858349999997</v>
      </c>
      <c r="BA221">
        <v>0.95718205180000004</v>
      </c>
      <c r="BB221">
        <v>1.41387</v>
      </c>
      <c r="BC221">
        <v>4.0655000000000001</v>
      </c>
      <c r="BD221">
        <v>4.9727240000000004</v>
      </c>
      <c r="BE221">
        <v>5.342015</v>
      </c>
      <c r="BF221">
        <v>5.9586100000000002</v>
      </c>
      <c r="BG221">
        <v>6.2722550000000004</v>
      </c>
      <c r="BH221">
        <v>6.7706580000000001</v>
      </c>
      <c r="BI221">
        <v>7.7033300000000002</v>
      </c>
      <c r="BJ221">
        <v>5.8577000000000004</v>
      </c>
      <c r="BK221">
        <v>90.48</v>
      </c>
      <c r="BL221">
        <v>15.24</v>
      </c>
    </row>
    <row r="222" spans="1:64">
      <c r="A222" t="s">
        <v>660</v>
      </c>
      <c r="B222" t="s">
        <v>81</v>
      </c>
      <c r="C222" t="s">
        <v>661</v>
      </c>
      <c r="D222" t="s">
        <v>631</v>
      </c>
      <c r="E222">
        <v>102</v>
      </c>
      <c r="F222">
        <v>-3.1160000000000001</v>
      </c>
      <c r="G222">
        <v>2.5590000000000002</v>
      </c>
      <c r="H222">
        <v>3.0367500000000001</v>
      </c>
      <c r="I222">
        <v>3.7869999999999999</v>
      </c>
      <c r="J222">
        <v>4.6622500000000002</v>
      </c>
      <c r="K222">
        <v>5.2725999999999997</v>
      </c>
      <c r="L222">
        <v>6.1349999999999998</v>
      </c>
      <c r="M222">
        <v>-0.60526000000000002</v>
      </c>
      <c r="N222">
        <v>1.0970740000000001</v>
      </c>
      <c r="O222">
        <v>1.6854499999999999</v>
      </c>
      <c r="P222">
        <v>2.3366199999999999</v>
      </c>
      <c r="Q222">
        <v>2.9929399999999999</v>
      </c>
      <c r="R222">
        <v>3.4704069999999998</v>
      </c>
      <c r="S222">
        <v>9.9399099999999994</v>
      </c>
      <c r="T222">
        <v>10</v>
      </c>
      <c r="U222">
        <v>19.600000000000001</v>
      </c>
      <c r="V222">
        <v>23.75</v>
      </c>
      <c r="W222">
        <v>25</v>
      </c>
      <c r="X222">
        <v>27</v>
      </c>
      <c r="Y222">
        <v>29</v>
      </c>
      <c r="Z222">
        <v>32</v>
      </c>
      <c r="AA222">
        <v>0.21802228900000001</v>
      </c>
      <c r="AB222">
        <v>0.2739726314</v>
      </c>
      <c r="AC222">
        <v>0.29193567980000001</v>
      </c>
      <c r="AD222">
        <v>0.34199282600000003</v>
      </c>
      <c r="AE222">
        <v>0.37427514379999999</v>
      </c>
      <c r="AF222">
        <v>0.41547966879999998</v>
      </c>
      <c r="AG222">
        <v>0.73804913999999999</v>
      </c>
      <c r="AH222">
        <v>1.639800258</v>
      </c>
      <c r="AI222">
        <v>2.0090216525</v>
      </c>
      <c r="AJ222">
        <v>2.1403388632999998</v>
      </c>
      <c r="AK222">
        <v>2.3495933875000001</v>
      </c>
      <c r="AL222">
        <v>2.5204359477999998</v>
      </c>
      <c r="AM222">
        <v>2.7926208886000001</v>
      </c>
      <c r="AN222">
        <v>3.624787714</v>
      </c>
      <c r="AO222">
        <v>-4.3329825880000001</v>
      </c>
      <c r="AP222">
        <v>7.0444269518000002</v>
      </c>
      <c r="AQ222">
        <v>8.9952516490000001</v>
      </c>
      <c r="AR222">
        <v>11.497342765000001</v>
      </c>
      <c r="AS222">
        <v>14.153798618</v>
      </c>
      <c r="AT222">
        <v>15.94995819</v>
      </c>
      <c r="AU222">
        <v>20.39333895</v>
      </c>
      <c r="AV222">
        <v>7.7831752000000004E-2</v>
      </c>
      <c r="AW222">
        <v>0.1652387709</v>
      </c>
      <c r="AX222">
        <v>0.19927886349999999</v>
      </c>
      <c r="AY222">
        <v>0.23307721649999999</v>
      </c>
      <c r="AZ222">
        <v>0.2818886068</v>
      </c>
      <c r="BA222">
        <v>0.32885569749999999</v>
      </c>
      <c r="BB222">
        <v>1.21812714</v>
      </c>
      <c r="BC222">
        <v>4.4559300000000004</v>
      </c>
      <c r="BD222">
        <v>5.1804600000000001</v>
      </c>
      <c r="BE222">
        <v>5.6727299999999996</v>
      </c>
      <c r="BF222">
        <v>6.07376</v>
      </c>
      <c r="BG222">
        <v>6.6025700000000001</v>
      </c>
      <c r="BH222">
        <v>7.3797300000000003</v>
      </c>
      <c r="BI222">
        <v>8.6270900000000008</v>
      </c>
      <c r="BJ222">
        <v>6.1726999999999999</v>
      </c>
      <c r="BK222">
        <v>84.31</v>
      </c>
      <c r="BL222">
        <v>2.94</v>
      </c>
    </row>
    <row r="223" spans="1:64">
      <c r="A223" t="s">
        <v>662</v>
      </c>
      <c r="B223" t="s">
        <v>31</v>
      </c>
      <c r="C223" t="s">
        <v>661</v>
      </c>
      <c r="D223" t="s">
        <v>631</v>
      </c>
      <c r="E223">
        <v>347</v>
      </c>
      <c r="F223">
        <v>-0.58699999999999997</v>
      </c>
      <c r="G223">
        <v>1.3180000000000001</v>
      </c>
      <c r="H223">
        <v>2.5209999999999999</v>
      </c>
      <c r="I223">
        <v>3.3660000000000001</v>
      </c>
      <c r="J223">
        <v>4.1210000000000004</v>
      </c>
      <c r="K223">
        <v>4.6984000000000004</v>
      </c>
      <c r="L223">
        <v>7.7279999999999998</v>
      </c>
      <c r="M223">
        <v>-2.4603999999999999</v>
      </c>
      <c r="N223">
        <v>1.4418599999999999</v>
      </c>
      <c r="O223">
        <v>2.1450999999999998</v>
      </c>
      <c r="P223">
        <v>3.3637999999999999</v>
      </c>
      <c r="Q223">
        <v>4.7428999999999997</v>
      </c>
      <c r="R223">
        <v>5.60724</v>
      </c>
      <c r="S223">
        <v>8.2937999999999992</v>
      </c>
      <c r="T223">
        <v>13</v>
      </c>
      <c r="U223">
        <v>16</v>
      </c>
      <c r="V223">
        <v>18</v>
      </c>
      <c r="W223">
        <v>21</v>
      </c>
      <c r="X223">
        <v>24</v>
      </c>
      <c r="Y223">
        <v>25</v>
      </c>
      <c r="Z223">
        <v>35</v>
      </c>
      <c r="AA223">
        <v>0.181995938</v>
      </c>
      <c r="AB223">
        <v>0.31068951360000002</v>
      </c>
      <c r="AC223">
        <v>0.35880952399999999</v>
      </c>
      <c r="AD223">
        <v>0.435446889</v>
      </c>
      <c r="AE223">
        <v>0.53051194999999995</v>
      </c>
      <c r="AF223">
        <v>0.62429051859999996</v>
      </c>
      <c r="AG223">
        <v>0.89667553799999999</v>
      </c>
      <c r="AH223">
        <v>1.5029554629999999</v>
      </c>
      <c r="AI223">
        <v>2.0963763790000001</v>
      </c>
      <c r="AJ223">
        <v>2.3145122630000001</v>
      </c>
      <c r="AK223">
        <v>2.6562238790000001</v>
      </c>
      <c r="AL223">
        <v>3.0332225579999998</v>
      </c>
      <c r="AM223">
        <v>3.3524556626000002</v>
      </c>
      <c r="AN223">
        <v>3.9416231659999998</v>
      </c>
      <c r="AO223">
        <v>-1.400066942</v>
      </c>
      <c r="AP223">
        <v>2.700867315</v>
      </c>
      <c r="AQ223">
        <v>4.7685467819999996</v>
      </c>
      <c r="AR223">
        <v>7.3556088070000003</v>
      </c>
      <c r="AS223">
        <v>10.369103989999999</v>
      </c>
      <c r="AT223">
        <v>13.277341286</v>
      </c>
      <c r="AU223">
        <v>37.48019154</v>
      </c>
      <c r="AV223">
        <v>1.4692914E-2</v>
      </c>
      <c r="AW223">
        <v>0.18926130960000001</v>
      </c>
      <c r="AX223">
        <v>0.24366869199999999</v>
      </c>
      <c r="AY223">
        <v>0.33610887</v>
      </c>
      <c r="AZ223">
        <v>0.44630750000000002</v>
      </c>
      <c r="BA223">
        <v>0.53809387399999997</v>
      </c>
      <c r="BB223">
        <v>0.77938270600000004</v>
      </c>
      <c r="BC223">
        <v>4.0044000000000004</v>
      </c>
      <c r="BD223">
        <v>5.3368399999999996</v>
      </c>
      <c r="BE223">
        <v>5.8125</v>
      </c>
      <c r="BF223">
        <v>6.5228999999999999</v>
      </c>
      <c r="BG223">
        <v>7.4</v>
      </c>
      <c r="BH223">
        <v>7.9887199999999998</v>
      </c>
      <c r="BI223">
        <v>9.3010000000000002</v>
      </c>
      <c r="BJ223">
        <v>6.6306000000000003</v>
      </c>
      <c r="BK223">
        <v>92.51</v>
      </c>
      <c r="BL223">
        <v>23.63</v>
      </c>
    </row>
    <row r="224" spans="1:64">
      <c r="A224" t="s">
        <v>871</v>
      </c>
      <c r="B224" t="s">
        <v>31</v>
      </c>
      <c r="C224" t="s">
        <v>872</v>
      </c>
      <c r="D224" t="s">
        <v>29</v>
      </c>
      <c r="E224">
        <v>142</v>
      </c>
      <c r="F224">
        <v>1.802</v>
      </c>
      <c r="G224">
        <v>2.5240999999999998</v>
      </c>
      <c r="H224">
        <v>3.08975</v>
      </c>
      <c r="I224">
        <v>3.5365000000000002</v>
      </c>
      <c r="J224">
        <v>4.1980000000000004</v>
      </c>
      <c r="K224">
        <v>4.7119999999999997</v>
      </c>
      <c r="L224">
        <v>5.5780000000000003</v>
      </c>
      <c r="M224">
        <v>-0.31830000000000003</v>
      </c>
      <c r="N224">
        <v>0.96140000000000003</v>
      </c>
      <c r="O224">
        <v>1.45295</v>
      </c>
      <c r="P224">
        <v>2.5116999999999998</v>
      </c>
      <c r="Q224">
        <v>4.0970750000000002</v>
      </c>
      <c r="R224">
        <v>5.1411699999999998</v>
      </c>
      <c r="S224">
        <v>6.133</v>
      </c>
      <c r="T224">
        <v>15</v>
      </c>
      <c r="U224">
        <v>20.3</v>
      </c>
      <c r="V224">
        <v>22</v>
      </c>
      <c r="W224">
        <v>23</v>
      </c>
      <c r="X224">
        <v>25</v>
      </c>
      <c r="Y224">
        <v>26.7</v>
      </c>
      <c r="Z224">
        <v>31</v>
      </c>
      <c r="AA224">
        <v>0.26888716000000001</v>
      </c>
      <c r="AB224">
        <v>0.29556393190000002</v>
      </c>
      <c r="AC224">
        <v>0.30798406750000001</v>
      </c>
      <c r="AD224">
        <v>0.36286754100000002</v>
      </c>
      <c r="AE224">
        <v>0.45678637849999998</v>
      </c>
      <c r="AF224">
        <v>0.50263701670000005</v>
      </c>
      <c r="AG224">
        <v>0.54786299999999999</v>
      </c>
      <c r="AH224">
        <v>1.8636877940000001</v>
      </c>
      <c r="AI224">
        <v>1.9658276693000001</v>
      </c>
      <c r="AJ224">
        <v>2.0719119675000002</v>
      </c>
      <c r="AK224">
        <v>2.4057759724999999</v>
      </c>
      <c r="AL224">
        <v>2.9464838914999998</v>
      </c>
      <c r="AM224">
        <v>3.1766740163999998</v>
      </c>
      <c r="AN224">
        <v>3.5511994919999998</v>
      </c>
      <c r="AO224">
        <v>3.504489779</v>
      </c>
      <c r="AP224">
        <v>5.7779335301000003</v>
      </c>
      <c r="AQ224">
        <v>7.1595370164999999</v>
      </c>
      <c r="AR224">
        <v>9.5024325780000005</v>
      </c>
      <c r="AS224">
        <v>13.0089205</v>
      </c>
      <c r="AT224">
        <v>14.360775588999999</v>
      </c>
      <c r="AU224">
        <v>18.11030903</v>
      </c>
      <c r="AV224">
        <v>9.1178591000000003E-2</v>
      </c>
      <c r="AW224">
        <v>0.16593689649999999</v>
      </c>
      <c r="AX224">
        <v>0.1984419935</v>
      </c>
      <c r="AY224">
        <v>0.25901096699999998</v>
      </c>
      <c r="AZ224">
        <v>0.36721583629999999</v>
      </c>
      <c r="BA224">
        <v>0.41256174950000002</v>
      </c>
      <c r="BB224">
        <v>0.48669681300000001</v>
      </c>
      <c r="BC224">
        <v>4.6524000000000001</v>
      </c>
      <c r="BD224">
        <v>5.0056500000000002</v>
      </c>
      <c r="BE224">
        <v>5.3500249999999996</v>
      </c>
      <c r="BF224">
        <v>6.1797500000000003</v>
      </c>
      <c r="BG224">
        <v>7.5727000000000002</v>
      </c>
      <c r="BH224">
        <v>8.1548999999999996</v>
      </c>
      <c r="BI224">
        <v>9.0968999999999998</v>
      </c>
      <c r="BJ224">
        <v>6.3971</v>
      </c>
      <c r="BK224">
        <v>97.89</v>
      </c>
      <c r="BL224">
        <v>9.86</v>
      </c>
    </row>
    <row r="225" spans="1:64">
      <c r="A225" t="s">
        <v>875</v>
      </c>
      <c r="B225" t="s">
        <v>31</v>
      </c>
      <c r="C225" t="s">
        <v>874</v>
      </c>
      <c r="D225" t="s">
        <v>29</v>
      </c>
      <c r="E225">
        <v>415</v>
      </c>
      <c r="F225">
        <v>-1.5860000000000001</v>
      </c>
      <c r="G225">
        <v>1.3378000000000001</v>
      </c>
      <c r="H225">
        <v>2.786</v>
      </c>
      <c r="I225">
        <v>3.6739999999999999</v>
      </c>
      <c r="J225">
        <v>4.49</v>
      </c>
      <c r="K225">
        <v>5.5431999999999997</v>
      </c>
      <c r="L225">
        <v>7.8739999999999997</v>
      </c>
      <c r="M225">
        <v>-3.3054000000000001</v>
      </c>
      <c r="N225">
        <v>0.96477999999999997</v>
      </c>
      <c r="O225">
        <v>1.986</v>
      </c>
      <c r="P225">
        <v>3.2006000000000001</v>
      </c>
      <c r="Q225">
        <v>4.2828999999999997</v>
      </c>
      <c r="R225">
        <v>5.46326</v>
      </c>
      <c r="S225">
        <v>9.5860000000000003</v>
      </c>
      <c r="T225">
        <v>15</v>
      </c>
      <c r="U225">
        <v>21</v>
      </c>
      <c r="V225">
        <v>23</v>
      </c>
      <c r="W225">
        <v>27</v>
      </c>
      <c r="X225">
        <v>31</v>
      </c>
      <c r="Y225">
        <v>36</v>
      </c>
      <c r="Z225">
        <v>48</v>
      </c>
      <c r="AA225">
        <v>0.13039545799999999</v>
      </c>
      <c r="AB225">
        <v>0.24586639739999999</v>
      </c>
      <c r="AC225">
        <v>0.27951044400000002</v>
      </c>
      <c r="AD225">
        <v>0.34348007699999999</v>
      </c>
      <c r="AE225">
        <v>0.40337203599999999</v>
      </c>
      <c r="AF225">
        <v>0.4523274202</v>
      </c>
      <c r="AG225">
        <v>0.58503835299999996</v>
      </c>
      <c r="AH225">
        <v>1.430246074</v>
      </c>
      <c r="AI225">
        <v>1.9581232598</v>
      </c>
      <c r="AJ225">
        <v>2.1780057780000002</v>
      </c>
      <c r="AK225">
        <v>2.512290004</v>
      </c>
      <c r="AL225">
        <v>2.792052671</v>
      </c>
      <c r="AM225">
        <v>3.0339003305999999</v>
      </c>
      <c r="AN225">
        <v>3.5097892590000002</v>
      </c>
      <c r="AO225">
        <v>-5.9657070409999999</v>
      </c>
      <c r="AP225">
        <v>4.0718295199999996</v>
      </c>
      <c r="AQ225">
        <v>7.2351400369999999</v>
      </c>
      <c r="AR225">
        <v>9.935526715</v>
      </c>
      <c r="AS225">
        <v>14.38547954</v>
      </c>
      <c r="AT225">
        <v>19.000263142000001</v>
      </c>
      <c r="AU225">
        <v>60.38553873</v>
      </c>
      <c r="AV225">
        <v>1.6658375E-2</v>
      </c>
      <c r="AW225">
        <v>0.15687399299999999</v>
      </c>
      <c r="AX225">
        <v>0.203463583</v>
      </c>
      <c r="AY225">
        <v>0.27452320000000002</v>
      </c>
      <c r="AZ225">
        <v>0.34302402999999998</v>
      </c>
      <c r="BA225">
        <v>0.4020434088</v>
      </c>
      <c r="BB225">
        <v>0.802201053</v>
      </c>
      <c r="BC225">
        <v>4.2218</v>
      </c>
      <c r="BD225">
        <v>5.2720599999999997</v>
      </c>
      <c r="BE225">
        <v>5.9207999999999998</v>
      </c>
      <c r="BF225">
        <v>6.6696</v>
      </c>
      <c r="BG225">
        <v>7.4558999999999997</v>
      </c>
      <c r="BH225">
        <v>8.1548999999999996</v>
      </c>
      <c r="BI225">
        <v>9.8538999999999994</v>
      </c>
      <c r="BJ225">
        <v>6.7065000000000001</v>
      </c>
      <c r="BK225">
        <v>81.93</v>
      </c>
      <c r="BL225">
        <v>3.61</v>
      </c>
    </row>
    <row r="226" spans="1:64">
      <c r="A226" t="s">
        <v>873</v>
      </c>
      <c r="B226" t="s">
        <v>77</v>
      </c>
      <c r="C226" t="s">
        <v>874</v>
      </c>
      <c r="D226" t="s">
        <v>29</v>
      </c>
      <c r="E226">
        <v>111</v>
      </c>
      <c r="F226">
        <v>-0.115</v>
      </c>
      <c r="G226">
        <v>2.9403999999999999</v>
      </c>
      <c r="H226">
        <v>3.8340000000000001</v>
      </c>
      <c r="I226">
        <v>5.2140000000000004</v>
      </c>
      <c r="J226">
        <v>6.2720000000000002</v>
      </c>
      <c r="K226">
        <v>7.1585999999999999</v>
      </c>
      <c r="L226">
        <v>8.48</v>
      </c>
      <c r="M226">
        <v>-2.5272100000000002</v>
      </c>
      <c r="N226">
        <v>-0.60160000000000002</v>
      </c>
      <c r="O226">
        <v>0.28333999999999998</v>
      </c>
      <c r="P226">
        <v>1.79497</v>
      </c>
      <c r="Q226">
        <v>3.30694</v>
      </c>
      <c r="R226">
        <v>4.3023559999999996</v>
      </c>
      <c r="S226">
        <v>6.1193600000000004</v>
      </c>
      <c r="T226">
        <v>21</v>
      </c>
      <c r="U226">
        <v>25</v>
      </c>
      <c r="V226">
        <v>27</v>
      </c>
      <c r="W226">
        <v>30</v>
      </c>
      <c r="X226">
        <v>33</v>
      </c>
      <c r="Y226">
        <v>35</v>
      </c>
      <c r="Z226">
        <v>48</v>
      </c>
      <c r="AA226">
        <v>0.152606298</v>
      </c>
      <c r="AB226">
        <v>0.23306868959999999</v>
      </c>
      <c r="AC226">
        <v>0.26992908500000001</v>
      </c>
      <c r="AD226">
        <v>0.31915026800000001</v>
      </c>
      <c r="AE226">
        <v>0.36344319000000003</v>
      </c>
      <c r="AF226">
        <v>0.41089577040000003</v>
      </c>
      <c r="AG226">
        <v>0.48082329499999998</v>
      </c>
      <c r="AH226">
        <v>1.5517621210000001</v>
      </c>
      <c r="AI226">
        <v>1.9139914283999999</v>
      </c>
      <c r="AJ226">
        <v>2.1922643669999999</v>
      </c>
      <c r="AK226">
        <v>2.5066452300000002</v>
      </c>
      <c r="AL226">
        <v>2.726519878</v>
      </c>
      <c r="AM226">
        <v>2.9378662626000001</v>
      </c>
      <c r="AN226">
        <v>3.5517125090000001</v>
      </c>
      <c r="AO226">
        <v>-0.29358228400000003</v>
      </c>
      <c r="AP226">
        <v>8.5989061767999999</v>
      </c>
      <c r="AQ226">
        <v>9.9736760580000006</v>
      </c>
      <c r="AR226">
        <v>15.88353524</v>
      </c>
      <c r="AS226">
        <v>22.514592310000001</v>
      </c>
      <c r="AT226">
        <v>27.052886451999999</v>
      </c>
      <c r="AU226">
        <v>51.596822070000002</v>
      </c>
      <c r="AV226">
        <v>1.2737337E-2</v>
      </c>
      <c r="AW226">
        <v>8.4877973199999998E-2</v>
      </c>
      <c r="AX226">
        <v>0.12313049399999999</v>
      </c>
      <c r="AY226">
        <v>0.19355101599999999</v>
      </c>
      <c r="AZ226">
        <v>0.27280385000000001</v>
      </c>
      <c r="BA226">
        <v>0.32340160359999998</v>
      </c>
      <c r="BB226">
        <v>0.51021539000000005</v>
      </c>
      <c r="BC226">
        <v>4.5003099999999998</v>
      </c>
      <c r="BD226">
        <v>5.30016</v>
      </c>
      <c r="BE226">
        <v>6.1001799999999999</v>
      </c>
      <c r="BF226">
        <v>6.9586100000000002</v>
      </c>
      <c r="BG226">
        <v>7.5086399999999998</v>
      </c>
      <c r="BH226">
        <v>7.9917220000000002</v>
      </c>
      <c r="BI226">
        <v>10.04576</v>
      </c>
      <c r="BJ226">
        <v>6.8052000000000001</v>
      </c>
      <c r="BK226">
        <v>48.65</v>
      </c>
      <c r="BL226">
        <v>0</v>
      </c>
    </row>
    <row r="227" spans="1:64">
      <c r="A227" t="s">
        <v>1007</v>
      </c>
      <c r="B227" t="s">
        <v>31</v>
      </c>
      <c r="C227" t="s">
        <v>1008</v>
      </c>
      <c r="D227" t="s">
        <v>146</v>
      </c>
      <c r="E227">
        <v>119</v>
      </c>
      <c r="F227">
        <v>-2.0830000000000002</v>
      </c>
      <c r="G227">
        <v>-0.83699999999999997</v>
      </c>
      <c r="H227">
        <v>-7.6999999999999999E-2</v>
      </c>
      <c r="I227">
        <v>0.93300000000000005</v>
      </c>
      <c r="J227">
        <v>2.8650000000000002</v>
      </c>
      <c r="K227">
        <v>3.8479999999999999</v>
      </c>
      <c r="L227">
        <v>6.35</v>
      </c>
      <c r="M227">
        <v>-0.87239999999999995</v>
      </c>
      <c r="N227">
        <v>2.0951</v>
      </c>
      <c r="O227">
        <v>3.4857999999999998</v>
      </c>
      <c r="P227">
        <v>5.1478999999999999</v>
      </c>
      <c r="Q227">
        <v>6.0612000000000004</v>
      </c>
      <c r="R227">
        <v>7.2077</v>
      </c>
      <c r="S227">
        <v>8.0505999999999993</v>
      </c>
      <c r="T227">
        <v>22</v>
      </c>
      <c r="U227">
        <v>24</v>
      </c>
      <c r="V227">
        <v>25</v>
      </c>
      <c r="W227">
        <v>27</v>
      </c>
      <c r="X227">
        <v>31</v>
      </c>
      <c r="Y227">
        <v>33</v>
      </c>
      <c r="Z227">
        <v>44</v>
      </c>
      <c r="AA227">
        <v>0.183685033</v>
      </c>
      <c r="AB227">
        <v>0.22863224200000001</v>
      </c>
      <c r="AC227">
        <v>0.26430621199999998</v>
      </c>
      <c r="AD227">
        <v>0.30498562099999998</v>
      </c>
      <c r="AE227">
        <v>0.331118462</v>
      </c>
      <c r="AF227">
        <v>0.36229650000000002</v>
      </c>
      <c r="AG227">
        <v>0.44065752200000002</v>
      </c>
      <c r="AH227">
        <v>1.4499001090000001</v>
      </c>
      <c r="AI227">
        <v>1.8965851309999999</v>
      </c>
      <c r="AJ227">
        <v>2.101203156</v>
      </c>
      <c r="AK227">
        <v>2.2481438630000001</v>
      </c>
      <c r="AL227">
        <v>2.4461970640000001</v>
      </c>
      <c r="AM227">
        <v>2.5581871280000001</v>
      </c>
      <c r="AN227">
        <v>2.887952898</v>
      </c>
      <c r="AO227">
        <v>-6.7755702150000001</v>
      </c>
      <c r="AP227">
        <v>-2.7085547760000002</v>
      </c>
      <c r="AQ227">
        <v>-0.241266074</v>
      </c>
      <c r="AR227">
        <v>3.572393785</v>
      </c>
      <c r="AS227">
        <v>9.2844799640000009</v>
      </c>
      <c r="AT227">
        <v>14.61590605</v>
      </c>
      <c r="AU227">
        <v>33.025158009999998</v>
      </c>
      <c r="AV227">
        <v>8.0354153999999997E-2</v>
      </c>
      <c r="AW227">
        <v>0.204191967</v>
      </c>
      <c r="AX227">
        <v>0.27543535499999999</v>
      </c>
      <c r="AY227">
        <v>0.35971371400000002</v>
      </c>
      <c r="AZ227">
        <v>0.43037351600000001</v>
      </c>
      <c r="BA227">
        <v>0.48894304199999999</v>
      </c>
      <c r="BB227">
        <v>0.548945409</v>
      </c>
      <c r="BC227">
        <v>4.0223000000000004</v>
      </c>
      <c r="BD227">
        <v>5.1738999999999997</v>
      </c>
      <c r="BE227">
        <v>5.7446999999999999</v>
      </c>
      <c r="BF227">
        <v>6.0914999999999999</v>
      </c>
      <c r="BG227">
        <v>6.5086000000000004</v>
      </c>
      <c r="BH227">
        <v>6.9585999999999997</v>
      </c>
      <c r="BI227">
        <v>7.6989999999999998</v>
      </c>
      <c r="BJ227">
        <v>6.0759999999999996</v>
      </c>
      <c r="BK227">
        <v>97.48</v>
      </c>
      <c r="BL227">
        <v>0</v>
      </c>
    </row>
    <row r="228" spans="1:64">
      <c r="A228" t="s">
        <v>724</v>
      </c>
      <c r="B228" t="s">
        <v>31</v>
      </c>
      <c r="C228" t="s">
        <v>725</v>
      </c>
      <c r="D228" t="s">
        <v>676</v>
      </c>
      <c r="E228">
        <v>119</v>
      </c>
      <c r="F228">
        <v>1.837</v>
      </c>
      <c r="G228">
        <v>3.0979999999999999</v>
      </c>
      <c r="H228">
        <v>3.9390000000000001</v>
      </c>
      <c r="I228">
        <v>4.8479999999999999</v>
      </c>
      <c r="J228">
        <v>5.3470000000000004</v>
      </c>
      <c r="K228">
        <v>5.8849999999999998</v>
      </c>
      <c r="L228">
        <v>6.4790000000000001</v>
      </c>
      <c r="M228">
        <v>-0.7591</v>
      </c>
      <c r="N228">
        <v>0.41949999999999998</v>
      </c>
      <c r="O228">
        <v>0.99780000000000002</v>
      </c>
      <c r="P228">
        <v>1.8467</v>
      </c>
      <c r="Q228">
        <v>2.6019999999999999</v>
      </c>
      <c r="R228">
        <v>3.5621</v>
      </c>
      <c r="S228">
        <v>5.5540000000000003</v>
      </c>
      <c r="T228">
        <v>24</v>
      </c>
      <c r="U228">
        <v>29</v>
      </c>
      <c r="V228">
        <v>32</v>
      </c>
      <c r="W228">
        <v>34</v>
      </c>
      <c r="X228">
        <v>36</v>
      </c>
      <c r="Y228">
        <v>38</v>
      </c>
      <c r="Z228">
        <v>44</v>
      </c>
      <c r="AA228">
        <v>0.174812</v>
      </c>
      <c r="AB228">
        <v>0.21406249999999999</v>
      </c>
      <c r="AC228">
        <v>0.23602653600000001</v>
      </c>
      <c r="AD228">
        <v>0.27198610000000001</v>
      </c>
      <c r="AE228">
        <v>0.29893815200000001</v>
      </c>
      <c r="AF228">
        <v>0.32264444799999997</v>
      </c>
      <c r="AG228">
        <v>0.34250000000000003</v>
      </c>
      <c r="AH228">
        <v>1.598055585</v>
      </c>
      <c r="AI228">
        <v>1.853256163</v>
      </c>
      <c r="AJ228">
        <v>1.9848007729999999</v>
      </c>
      <c r="AK228">
        <v>2.334260553</v>
      </c>
      <c r="AL228">
        <v>2.581293305</v>
      </c>
      <c r="AM228">
        <v>2.6977356650000002</v>
      </c>
      <c r="AN228">
        <v>2.8819519699999998</v>
      </c>
      <c r="AO228">
        <v>6.6711627309999999</v>
      </c>
      <c r="AP228">
        <v>11.17794904</v>
      </c>
      <c r="AQ228">
        <v>14.00439214</v>
      </c>
      <c r="AR228">
        <v>17.771239399999999</v>
      </c>
      <c r="AS228">
        <v>21.284057780000001</v>
      </c>
      <c r="AT228">
        <v>23.749382910000001</v>
      </c>
      <c r="AU228">
        <v>30.591494950000001</v>
      </c>
      <c r="AV228">
        <v>8.2892783999999997E-2</v>
      </c>
      <c r="AW228">
        <v>0.12841560599999999</v>
      </c>
      <c r="AX228">
        <v>0.15124375000000001</v>
      </c>
      <c r="AY228">
        <v>0.187508273</v>
      </c>
      <c r="AZ228">
        <v>0.220052</v>
      </c>
      <c r="BA228">
        <v>0.257575579</v>
      </c>
      <c r="BB228">
        <v>0.32561906299999999</v>
      </c>
      <c r="BC228">
        <v>4.7211999999999996</v>
      </c>
      <c r="BD228">
        <v>5.2290999999999999</v>
      </c>
      <c r="BE228">
        <v>5.7199</v>
      </c>
      <c r="BF228">
        <v>6.7446999999999999</v>
      </c>
      <c r="BG228">
        <v>7.4436999999999998</v>
      </c>
      <c r="BH228">
        <v>7.8860999999999999</v>
      </c>
      <c r="BI228">
        <v>8.3010000000000002</v>
      </c>
      <c r="BJ228">
        <v>6.5766</v>
      </c>
      <c r="BK228">
        <v>52.1</v>
      </c>
      <c r="BL228">
        <v>0</v>
      </c>
    </row>
    <row r="229" spans="1:64">
      <c r="A229" t="s">
        <v>726</v>
      </c>
      <c r="B229" t="s">
        <v>31</v>
      </c>
      <c r="C229" t="s">
        <v>727</v>
      </c>
      <c r="D229" t="s">
        <v>676</v>
      </c>
      <c r="E229">
        <v>159</v>
      </c>
      <c r="F229">
        <v>1.837</v>
      </c>
      <c r="G229">
        <v>3.0979999999999999</v>
      </c>
      <c r="H229">
        <v>3.8090000000000002</v>
      </c>
      <c r="I229">
        <v>4.585</v>
      </c>
      <c r="J229">
        <v>5.202</v>
      </c>
      <c r="K229">
        <v>5.7830000000000004</v>
      </c>
      <c r="L229">
        <v>6.4790000000000001</v>
      </c>
      <c r="M229">
        <v>-0.92200000000000004</v>
      </c>
      <c r="N229">
        <v>0.43099999999999999</v>
      </c>
      <c r="O229">
        <v>1.6226</v>
      </c>
      <c r="P229">
        <v>2.4348999999999998</v>
      </c>
      <c r="Q229">
        <v>3.1629999999999998</v>
      </c>
      <c r="R229">
        <v>4.2878999999999996</v>
      </c>
      <c r="S229">
        <v>5.7759</v>
      </c>
      <c r="T229">
        <v>24</v>
      </c>
      <c r="U229">
        <v>28</v>
      </c>
      <c r="V229">
        <v>29</v>
      </c>
      <c r="W229">
        <v>33</v>
      </c>
      <c r="X229">
        <v>35</v>
      </c>
      <c r="Y229">
        <v>38</v>
      </c>
      <c r="Z229">
        <v>44</v>
      </c>
      <c r="AA229">
        <v>0.17660410800000001</v>
      </c>
      <c r="AB229">
        <v>0.20462472200000001</v>
      </c>
      <c r="AC229">
        <v>0.27186844100000002</v>
      </c>
      <c r="AD229">
        <v>0.30276639500000002</v>
      </c>
      <c r="AE229">
        <v>0.33448147099999997</v>
      </c>
      <c r="AF229">
        <v>0.35680468999999998</v>
      </c>
      <c r="AG229">
        <v>0.39215069000000002</v>
      </c>
      <c r="AH229">
        <v>1.6144382610000001</v>
      </c>
      <c r="AI229">
        <v>1.843604155</v>
      </c>
      <c r="AJ229">
        <v>2.1727497649999998</v>
      </c>
      <c r="AK229">
        <v>2.5522562029999998</v>
      </c>
      <c r="AL229">
        <v>2.7381649440000002</v>
      </c>
      <c r="AM229">
        <v>2.8819519699999998</v>
      </c>
      <c r="AN229">
        <v>3.0472995589999998</v>
      </c>
      <c r="AO229">
        <v>6.3865962659999997</v>
      </c>
      <c r="AP229">
        <v>9.761338275</v>
      </c>
      <c r="AQ229">
        <v>12.53478692</v>
      </c>
      <c r="AR229">
        <v>15.337896450000001</v>
      </c>
      <c r="AS229">
        <v>18.338639650000001</v>
      </c>
      <c r="AT229">
        <v>23.649621669999998</v>
      </c>
      <c r="AU229">
        <v>34.06682009</v>
      </c>
      <c r="AV229">
        <v>7.5912778E-2</v>
      </c>
      <c r="AW229">
        <v>0.12787057099999999</v>
      </c>
      <c r="AX229">
        <v>0.183381667</v>
      </c>
      <c r="AY229">
        <v>0.218089806</v>
      </c>
      <c r="AZ229">
        <v>0.24862272699999999</v>
      </c>
      <c r="BA229">
        <v>0.30321515199999999</v>
      </c>
      <c r="BB229">
        <v>0.35417989300000002</v>
      </c>
      <c r="BC229">
        <v>4.7695999999999996</v>
      </c>
      <c r="BD229">
        <v>5.2145000000000001</v>
      </c>
      <c r="BE229">
        <v>6.0762</v>
      </c>
      <c r="BF229">
        <v>7.0506000000000002</v>
      </c>
      <c r="BG229">
        <v>7.7211999999999996</v>
      </c>
      <c r="BH229">
        <v>8.3010000000000002</v>
      </c>
      <c r="BI229">
        <v>8.6989999999999998</v>
      </c>
      <c r="BJ229">
        <v>6.9297000000000004</v>
      </c>
      <c r="BK229">
        <v>60.38</v>
      </c>
      <c r="BL229">
        <v>0</v>
      </c>
    </row>
    <row r="230" spans="1:64">
      <c r="A230" t="s">
        <v>728</v>
      </c>
      <c r="B230" t="s">
        <v>77</v>
      </c>
      <c r="C230" t="s">
        <v>727</v>
      </c>
      <c r="D230" t="s">
        <v>676</v>
      </c>
      <c r="E230">
        <v>105</v>
      </c>
      <c r="F230">
        <v>1.4710000000000001</v>
      </c>
      <c r="G230">
        <v>2.4359999999999999</v>
      </c>
      <c r="H230">
        <v>2.9529999999999998</v>
      </c>
      <c r="I230">
        <v>4.1150000000000002</v>
      </c>
      <c r="J230">
        <v>4.9509999999999996</v>
      </c>
      <c r="K230">
        <v>5.4241999999999999</v>
      </c>
      <c r="L230">
        <v>6.2389999999999999</v>
      </c>
      <c r="M230">
        <v>0.34884999999999999</v>
      </c>
      <c r="N230">
        <v>1.750532</v>
      </c>
      <c r="O230">
        <v>2.6930000000000001</v>
      </c>
      <c r="P230">
        <v>3.4980000000000002</v>
      </c>
      <c r="Q230">
        <v>4.4654699999999998</v>
      </c>
      <c r="R230">
        <v>5.2327519999999996</v>
      </c>
      <c r="S230">
        <v>6.2659700000000003</v>
      </c>
      <c r="T230">
        <v>24</v>
      </c>
      <c r="U230">
        <v>25</v>
      </c>
      <c r="V230">
        <v>27.5</v>
      </c>
      <c r="W230">
        <v>30</v>
      </c>
      <c r="X230">
        <v>32</v>
      </c>
      <c r="Y230">
        <v>34</v>
      </c>
      <c r="Z230">
        <v>37</v>
      </c>
      <c r="AA230">
        <v>0.24437837800000001</v>
      </c>
      <c r="AB230">
        <v>0.28601409820000001</v>
      </c>
      <c r="AC230">
        <v>0.31283020350000001</v>
      </c>
      <c r="AD230">
        <v>0.34664895899999998</v>
      </c>
      <c r="AE230">
        <v>0.38445625</v>
      </c>
      <c r="AF230">
        <v>0.40367871960000001</v>
      </c>
      <c r="AG230">
        <v>0.43734615399999999</v>
      </c>
      <c r="AH230">
        <v>1.948509198</v>
      </c>
      <c r="AI230">
        <v>2.1933040994000002</v>
      </c>
      <c r="AJ230">
        <v>2.334477659</v>
      </c>
      <c r="AK230">
        <v>2.6947117770000002</v>
      </c>
      <c r="AL230">
        <v>3.061419694</v>
      </c>
      <c r="AM230">
        <v>3.3183650984000002</v>
      </c>
      <c r="AN230">
        <v>3.4877000150000002</v>
      </c>
      <c r="AO230">
        <v>4.6975364959999997</v>
      </c>
      <c r="AP230">
        <v>7.2235136969999996</v>
      </c>
      <c r="AQ230">
        <v>8.9178408610000002</v>
      </c>
      <c r="AR230">
        <v>11.256067679999999</v>
      </c>
      <c r="AS230">
        <v>13.55890735</v>
      </c>
      <c r="AT230">
        <v>15.441274468</v>
      </c>
      <c r="AU230">
        <v>19.88372571</v>
      </c>
      <c r="AV230">
        <v>0.12806873199999999</v>
      </c>
      <c r="AW230">
        <v>0.194087388</v>
      </c>
      <c r="AX230">
        <v>0.24883991</v>
      </c>
      <c r="AY230">
        <v>0.27692807699999999</v>
      </c>
      <c r="AZ230">
        <v>0.30965677600000002</v>
      </c>
      <c r="BA230">
        <v>0.34336570020000001</v>
      </c>
      <c r="BB230">
        <v>0.39208053799999998</v>
      </c>
      <c r="BC230">
        <v>5.0555199999999996</v>
      </c>
      <c r="BD230">
        <v>5.86</v>
      </c>
      <c r="BE230">
        <v>6.4</v>
      </c>
      <c r="BF230">
        <v>7.3</v>
      </c>
      <c r="BG230">
        <v>8.5614399999999993</v>
      </c>
      <c r="BH230">
        <v>9.4174799999999994</v>
      </c>
      <c r="BI230">
        <v>10.04576</v>
      </c>
      <c r="BJ230">
        <v>7.4923000000000002</v>
      </c>
      <c r="BK230">
        <v>77.14</v>
      </c>
      <c r="BL230">
        <v>0</v>
      </c>
    </row>
    <row r="231" spans="1:64">
      <c r="A231" t="s">
        <v>797</v>
      </c>
      <c r="B231" t="s">
        <v>31</v>
      </c>
      <c r="C231" t="s">
        <v>147</v>
      </c>
      <c r="D231" t="s">
        <v>793</v>
      </c>
      <c r="E231">
        <v>819</v>
      </c>
      <c r="F231">
        <v>-4.3869999999999996</v>
      </c>
      <c r="G231">
        <v>1.298</v>
      </c>
      <c r="H231">
        <v>2.093</v>
      </c>
      <c r="I231">
        <v>2.911</v>
      </c>
      <c r="J231">
        <v>3.85</v>
      </c>
      <c r="K231">
        <v>4.7510000000000003</v>
      </c>
      <c r="L231">
        <v>7.3150000000000004</v>
      </c>
      <c r="M231">
        <v>-1.1073999999999999</v>
      </c>
      <c r="N231">
        <v>1.3986000000000001</v>
      </c>
      <c r="O231">
        <v>2.6107999999999998</v>
      </c>
      <c r="P231">
        <v>3.7488000000000001</v>
      </c>
      <c r="Q231">
        <v>4.79</v>
      </c>
      <c r="R231">
        <v>5.6359000000000004</v>
      </c>
      <c r="S231">
        <v>11.3078</v>
      </c>
      <c r="T231">
        <v>10</v>
      </c>
      <c r="U231">
        <v>21</v>
      </c>
      <c r="V231">
        <v>24</v>
      </c>
      <c r="W231">
        <v>28</v>
      </c>
      <c r="X231">
        <v>34</v>
      </c>
      <c r="Y231">
        <v>38</v>
      </c>
      <c r="Z231">
        <v>64</v>
      </c>
      <c r="AA231">
        <v>0.113925286</v>
      </c>
      <c r="AB231">
        <v>0.23074312799999999</v>
      </c>
      <c r="AC231">
        <v>0.26690191899999999</v>
      </c>
      <c r="AD231">
        <v>0.30503478099999998</v>
      </c>
      <c r="AE231">
        <v>0.36687546199999999</v>
      </c>
      <c r="AF231">
        <v>0.44064680000000001</v>
      </c>
      <c r="AG231">
        <v>0.65049707700000003</v>
      </c>
      <c r="AH231">
        <v>1.2677593300000001</v>
      </c>
      <c r="AI231">
        <v>1.9285918049999999</v>
      </c>
      <c r="AJ231">
        <v>2.135492401</v>
      </c>
      <c r="AK231">
        <v>2.4013055539999999</v>
      </c>
      <c r="AL231">
        <v>2.6502276060000001</v>
      </c>
      <c r="AM231">
        <v>2.9311673759999999</v>
      </c>
      <c r="AN231">
        <v>3.5738412230000001</v>
      </c>
      <c r="AO231">
        <v>-20.821081400000001</v>
      </c>
      <c r="AP231">
        <v>3.558947775</v>
      </c>
      <c r="AQ231">
        <v>5.7880861990000003</v>
      </c>
      <c r="AR231">
        <v>9.2229520229999995</v>
      </c>
      <c r="AS231">
        <v>13.54512371</v>
      </c>
      <c r="AT231">
        <v>17.782114289999999</v>
      </c>
      <c r="AU231">
        <v>37.976775760000002</v>
      </c>
      <c r="AV231">
        <v>6.3589437999999998E-2</v>
      </c>
      <c r="AW231">
        <v>0.17733654200000001</v>
      </c>
      <c r="AX231">
        <v>0.22224802900000001</v>
      </c>
      <c r="AY231">
        <v>0.28136476900000001</v>
      </c>
      <c r="AZ231">
        <v>0.348609375</v>
      </c>
      <c r="BA231">
        <v>0.428697043</v>
      </c>
      <c r="BB231">
        <v>0.71982800000000002</v>
      </c>
      <c r="BC231">
        <v>4.0747</v>
      </c>
      <c r="BD231">
        <v>5.2441000000000004</v>
      </c>
      <c r="BE231">
        <v>5.7747000000000002</v>
      </c>
      <c r="BF231">
        <v>6.6676000000000002</v>
      </c>
      <c r="BG231">
        <v>7.3188000000000004</v>
      </c>
      <c r="BH231">
        <v>8.0222999999999995</v>
      </c>
      <c r="BI231">
        <v>9.9586000000000006</v>
      </c>
      <c r="BJ231">
        <v>6.6006</v>
      </c>
      <c r="BK231">
        <v>84.62</v>
      </c>
      <c r="BL231">
        <v>7.08</v>
      </c>
    </row>
    <row r="232" spans="1:64">
      <c r="A232" t="s">
        <v>798</v>
      </c>
      <c r="B232" t="s">
        <v>31</v>
      </c>
      <c r="C232" t="s">
        <v>799</v>
      </c>
      <c r="D232" t="s">
        <v>793</v>
      </c>
      <c r="E232">
        <v>205</v>
      </c>
      <c r="F232">
        <v>-0.11799999999999999</v>
      </c>
      <c r="G232">
        <v>1.4446000000000001</v>
      </c>
      <c r="H232">
        <v>2.2469999999999999</v>
      </c>
      <c r="I232">
        <v>3.0939999999999999</v>
      </c>
      <c r="J232">
        <v>3.8855</v>
      </c>
      <c r="K232">
        <v>4.7907999999999999</v>
      </c>
      <c r="L232">
        <v>5.9320000000000004</v>
      </c>
      <c r="M232">
        <v>-0.46350000000000002</v>
      </c>
      <c r="N232">
        <v>1.1033599999999999</v>
      </c>
      <c r="O232">
        <v>2.78085</v>
      </c>
      <c r="P232">
        <v>3.5859000000000001</v>
      </c>
      <c r="Q232">
        <v>4.5389499999999998</v>
      </c>
      <c r="R232">
        <v>5.3207199999999997</v>
      </c>
      <c r="S232">
        <v>8.4910999999999994</v>
      </c>
      <c r="T232">
        <v>16</v>
      </c>
      <c r="U232">
        <v>20</v>
      </c>
      <c r="V232">
        <v>24</v>
      </c>
      <c r="W232">
        <v>28</v>
      </c>
      <c r="X232">
        <v>32</v>
      </c>
      <c r="Y232">
        <v>34</v>
      </c>
      <c r="Z232">
        <v>64</v>
      </c>
      <c r="AA232">
        <v>0.15026725399999999</v>
      </c>
      <c r="AB232">
        <v>0.246441155</v>
      </c>
      <c r="AC232">
        <v>0.27868817299999998</v>
      </c>
      <c r="AD232">
        <v>0.32576570399999999</v>
      </c>
      <c r="AE232">
        <v>0.37964494050000003</v>
      </c>
      <c r="AF232">
        <v>0.43660699600000002</v>
      </c>
      <c r="AG232">
        <v>0.53074422700000001</v>
      </c>
      <c r="AH232">
        <v>1.4027596680000001</v>
      </c>
      <c r="AI232">
        <v>1.9381378886</v>
      </c>
      <c r="AJ232">
        <v>2.1190730745000002</v>
      </c>
      <c r="AK232">
        <v>2.4004535749999998</v>
      </c>
      <c r="AL232">
        <v>2.7358402525000001</v>
      </c>
      <c r="AM232">
        <v>2.91000777</v>
      </c>
      <c r="AN232">
        <v>3.4229567859999999</v>
      </c>
      <c r="AO232">
        <v>-0.36496350399999999</v>
      </c>
      <c r="AP232">
        <v>3.4658142825999998</v>
      </c>
      <c r="AQ232">
        <v>6.0063343345</v>
      </c>
      <c r="AR232">
        <v>9.3679024549999994</v>
      </c>
      <c r="AS232">
        <v>13.56879374</v>
      </c>
      <c r="AT232">
        <v>17.017075898000002</v>
      </c>
      <c r="AU232">
        <v>27.972886840000001</v>
      </c>
      <c r="AV232">
        <v>8.6577114999999996E-2</v>
      </c>
      <c r="AW232">
        <v>0.16364388399999999</v>
      </c>
      <c r="AX232">
        <v>0.2290296715</v>
      </c>
      <c r="AY232">
        <v>0.28336763199999998</v>
      </c>
      <c r="AZ232">
        <v>0.35541408899999999</v>
      </c>
      <c r="BA232">
        <v>0.41690153159999999</v>
      </c>
      <c r="BB232">
        <v>0.59570029199999996</v>
      </c>
      <c r="BC232">
        <v>4.0044000000000004</v>
      </c>
      <c r="BD232">
        <v>5.1475</v>
      </c>
      <c r="BE232">
        <v>5.7224500000000003</v>
      </c>
      <c r="BF232">
        <v>6.5686</v>
      </c>
      <c r="BG232">
        <v>7.4532499999999997</v>
      </c>
      <c r="BH232">
        <v>8.0684400000000007</v>
      </c>
      <c r="BI232">
        <v>9.0968999999999998</v>
      </c>
      <c r="BJ232">
        <v>6.5944000000000003</v>
      </c>
      <c r="BK232">
        <v>89.76</v>
      </c>
      <c r="BL232">
        <v>5.37</v>
      </c>
    </row>
    <row r="233" spans="1:64">
      <c r="A233" t="s">
        <v>800</v>
      </c>
      <c r="B233" t="s">
        <v>31</v>
      </c>
      <c r="C233" t="s">
        <v>801</v>
      </c>
      <c r="D233" t="s">
        <v>793</v>
      </c>
      <c r="E233">
        <v>100</v>
      </c>
      <c r="F233">
        <v>-4.3869999999999996</v>
      </c>
      <c r="G233">
        <v>-9.5100000000000004E-2</v>
      </c>
      <c r="H233">
        <v>1.55725</v>
      </c>
      <c r="I233">
        <v>2.7204999999999999</v>
      </c>
      <c r="J233">
        <v>3.8727499999999999</v>
      </c>
      <c r="K233">
        <v>5.1643999999999997</v>
      </c>
      <c r="L233">
        <v>6.2210000000000001</v>
      </c>
      <c r="M233">
        <v>-0.44369999999999998</v>
      </c>
      <c r="N233">
        <v>1.3660399999999999</v>
      </c>
      <c r="O233">
        <v>2.89845</v>
      </c>
      <c r="P233">
        <v>3.9493499999999999</v>
      </c>
      <c r="Q233">
        <v>5.5803750000000001</v>
      </c>
      <c r="R233">
        <v>7.0315000000000003</v>
      </c>
      <c r="S233">
        <v>11.1722</v>
      </c>
      <c r="T233">
        <v>17</v>
      </c>
      <c r="U233">
        <v>22</v>
      </c>
      <c r="V233">
        <v>26</v>
      </c>
      <c r="W233">
        <v>33</v>
      </c>
      <c r="X233">
        <v>41</v>
      </c>
      <c r="Y233">
        <v>49</v>
      </c>
      <c r="Z233">
        <v>57</v>
      </c>
      <c r="AA233">
        <v>0.127644857</v>
      </c>
      <c r="AB233">
        <v>0.1633656604</v>
      </c>
      <c r="AC233">
        <v>0.2143929943</v>
      </c>
      <c r="AD233">
        <v>0.28540027350000002</v>
      </c>
      <c r="AE233">
        <v>0.36862652299999998</v>
      </c>
      <c r="AF233">
        <v>0.44531567909999997</v>
      </c>
      <c r="AG233">
        <v>0.52729857899999999</v>
      </c>
      <c r="AH233">
        <v>1.38580098</v>
      </c>
      <c r="AI233">
        <v>1.7851165201000001</v>
      </c>
      <c r="AJ233">
        <v>2.0250963584999999</v>
      </c>
      <c r="AK233">
        <v>2.3689836075000001</v>
      </c>
      <c r="AL233">
        <v>2.591646796</v>
      </c>
      <c r="AM233">
        <v>3.015715052</v>
      </c>
      <c r="AN233">
        <v>3.3302904899999999</v>
      </c>
      <c r="AO233">
        <v>-21.237183890000001</v>
      </c>
      <c r="AP233">
        <v>-0.28983194800000001</v>
      </c>
      <c r="AQ233">
        <v>3.7220800968000001</v>
      </c>
      <c r="AR233">
        <v>8.5011473320000004</v>
      </c>
      <c r="AS233">
        <v>14.064801559999999</v>
      </c>
      <c r="AT233">
        <v>22.579181040000002</v>
      </c>
      <c r="AU233">
        <v>41.657248780000003</v>
      </c>
      <c r="AV233">
        <v>9.9530774000000002E-2</v>
      </c>
      <c r="AW233">
        <v>0.1601200485</v>
      </c>
      <c r="AX233">
        <v>0.218403457</v>
      </c>
      <c r="AY233">
        <v>0.28481685000000001</v>
      </c>
      <c r="AZ233">
        <v>0.37028530030000001</v>
      </c>
      <c r="BA233">
        <v>0.4650827629</v>
      </c>
      <c r="BB233">
        <v>0.57125720800000002</v>
      </c>
      <c r="BC233">
        <v>4.1593</v>
      </c>
      <c r="BD233">
        <v>5.2632700000000003</v>
      </c>
      <c r="BE233">
        <v>5.9288749999999997</v>
      </c>
      <c r="BF233">
        <v>6.6180000000000003</v>
      </c>
      <c r="BG233">
        <v>7.5193250000000003</v>
      </c>
      <c r="BH233">
        <v>8.0381300000000007</v>
      </c>
      <c r="BI233">
        <v>9.3767999999999994</v>
      </c>
      <c r="BJ233">
        <v>6.6590999999999996</v>
      </c>
      <c r="BK233">
        <v>65</v>
      </c>
      <c r="BL233">
        <v>9</v>
      </c>
    </row>
    <row r="234" spans="1:64">
      <c r="A234" t="s">
        <v>802</v>
      </c>
      <c r="B234" t="s">
        <v>31</v>
      </c>
      <c r="C234" t="s">
        <v>803</v>
      </c>
      <c r="D234" t="s">
        <v>793</v>
      </c>
      <c r="E234">
        <v>143</v>
      </c>
      <c r="F234">
        <v>-0.25700000000000001</v>
      </c>
      <c r="G234">
        <v>1.4121999999999999</v>
      </c>
      <c r="H234">
        <v>2.0059999999999998</v>
      </c>
      <c r="I234">
        <v>3.0939999999999999</v>
      </c>
      <c r="J234">
        <v>4.2119999999999997</v>
      </c>
      <c r="K234">
        <v>4.9276</v>
      </c>
      <c r="L234">
        <v>6.6820000000000004</v>
      </c>
      <c r="M234">
        <v>-0.66710000000000003</v>
      </c>
      <c r="N234">
        <v>1.58378</v>
      </c>
      <c r="O234">
        <v>2.5716999999999999</v>
      </c>
      <c r="P234">
        <v>3.2456</v>
      </c>
      <c r="Q234">
        <v>4.2031999999999998</v>
      </c>
      <c r="R234">
        <v>5.56074</v>
      </c>
      <c r="S234">
        <v>8.1646999999999998</v>
      </c>
      <c r="T234">
        <v>16</v>
      </c>
      <c r="U234">
        <v>19</v>
      </c>
      <c r="V234">
        <v>22</v>
      </c>
      <c r="W234">
        <v>25</v>
      </c>
      <c r="X234">
        <v>34</v>
      </c>
      <c r="Y234">
        <v>40.6</v>
      </c>
      <c r="Z234">
        <v>47</v>
      </c>
      <c r="AA234">
        <v>0.16098666</v>
      </c>
      <c r="AB234">
        <v>0.23326501499999999</v>
      </c>
      <c r="AC234">
        <v>0.27862375</v>
      </c>
      <c r="AD234">
        <v>0.32299272200000001</v>
      </c>
      <c r="AE234">
        <v>0.39710072699999999</v>
      </c>
      <c r="AF234">
        <v>0.45557588560000001</v>
      </c>
      <c r="AG234">
        <v>0.57418311799999999</v>
      </c>
      <c r="AH234">
        <v>1.6411475149999999</v>
      </c>
      <c r="AI234">
        <v>1.8400003462000001</v>
      </c>
      <c r="AJ234">
        <v>2.094555384</v>
      </c>
      <c r="AK234">
        <v>2.4479167839999998</v>
      </c>
      <c r="AL234">
        <v>2.7519442619999999</v>
      </c>
      <c r="AM234">
        <v>2.8838841230000001</v>
      </c>
      <c r="AN234">
        <v>3.3566943569999999</v>
      </c>
      <c r="AO234">
        <v>-0.52365657600000004</v>
      </c>
      <c r="AP234">
        <v>3.5602811704000001</v>
      </c>
      <c r="AQ234">
        <v>5.0635928249999997</v>
      </c>
      <c r="AR234">
        <v>8.8206442880000004</v>
      </c>
      <c r="AS234">
        <v>13.02035493</v>
      </c>
      <c r="AT234">
        <v>19.206200280000001</v>
      </c>
      <c r="AU234">
        <v>38.45039096</v>
      </c>
      <c r="AV234">
        <v>9.1554745000000007E-2</v>
      </c>
      <c r="AW234">
        <v>0.17873055800000001</v>
      </c>
      <c r="AX234">
        <v>0.227818188</v>
      </c>
      <c r="AY234">
        <v>0.27787791299999998</v>
      </c>
      <c r="AZ234">
        <v>0.35880255599999999</v>
      </c>
      <c r="BA234">
        <v>0.45163186799999999</v>
      </c>
      <c r="BB234">
        <v>0.61854585699999998</v>
      </c>
      <c r="BC234">
        <v>4.0674999999999999</v>
      </c>
      <c r="BD234">
        <v>4.9504200000000003</v>
      </c>
      <c r="BE234">
        <v>5.6345000000000001</v>
      </c>
      <c r="BF234">
        <v>6.5086000000000004</v>
      </c>
      <c r="BG234">
        <v>7.2518000000000002</v>
      </c>
      <c r="BH234">
        <v>8.2942</v>
      </c>
      <c r="BI234">
        <v>8.9207999999999998</v>
      </c>
      <c r="BJ234">
        <v>6.4985999999999997</v>
      </c>
      <c r="BK234">
        <v>83.22</v>
      </c>
      <c r="BL234">
        <v>9.09</v>
      </c>
    </row>
    <row r="235" spans="1:64">
      <c r="A235" t="s">
        <v>804</v>
      </c>
      <c r="B235" t="s">
        <v>31</v>
      </c>
      <c r="C235" t="s">
        <v>805</v>
      </c>
      <c r="D235" t="s">
        <v>793</v>
      </c>
      <c r="E235">
        <v>309</v>
      </c>
      <c r="F235">
        <v>-4.3869999999999996</v>
      </c>
      <c r="G235">
        <v>0.98899999999999999</v>
      </c>
      <c r="H235">
        <v>2.0745</v>
      </c>
      <c r="I235">
        <v>3.024</v>
      </c>
      <c r="J235">
        <v>4.0709999999999997</v>
      </c>
      <c r="K235">
        <v>4.8019999999999996</v>
      </c>
      <c r="L235">
        <v>6.2210000000000001</v>
      </c>
      <c r="M235">
        <v>-1.1241000000000001</v>
      </c>
      <c r="N235">
        <v>1.3216000000000001</v>
      </c>
      <c r="O235">
        <v>2.58745</v>
      </c>
      <c r="P235">
        <v>3.8388</v>
      </c>
      <c r="Q235">
        <v>4.8636499999999998</v>
      </c>
      <c r="R235">
        <v>5.8015999999999996</v>
      </c>
      <c r="S235">
        <v>11.7959</v>
      </c>
      <c r="T235">
        <v>16</v>
      </c>
      <c r="U235">
        <v>21</v>
      </c>
      <c r="V235">
        <v>24</v>
      </c>
      <c r="W235">
        <v>28</v>
      </c>
      <c r="X235">
        <v>33</v>
      </c>
      <c r="Y235">
        <v>36</v>
      </c>
      <c r="Z235">
        <v>57</v>
      </c>
      <c r="AA235">
        <v>0.128743947</v>
      </c>
      <c r="AB235">
        <v>0.23223022199999999</v>
      </c>
      <c r="AC235">
        <v>0.2820489095</v>
      </c>
      <c r="AD235">
        <v>0.33552717199999998</v>
      </c>
      <c r="AE235">
        <v>0.38081783899999999</v>
      </c>
      <c r="AF235">
        <v>0.442285818</v>
      </c>
      <c r="AG235">
        <v>0.56628547100000004</v>
      </c>
      <c r="AH235">
        <v>1.548899901</v>
      </c>
      <c r="AI235">
        <v>1.957657803</v>
      </c>
      <c r="AJ235">
        <v>2.2323197769999998</v>
      </c>
      <c r="AK235">
        <v>2.488003264</v>
      </c>
      <c r="AL235">
        <v>2.6472204174999998</v>
      </c>
      <c r="AM235">
        <v>2.9375590950000001</v>
      </c>
      <c r="AN235">
        <v>4.1362211169999998</v>
      </c>
      <c r="AO235">
        <v>-19.449383869999998</v>
      </c>
      <c r="AP235">
        <v>2.7619878189999998</v>
      </c>
      <c r="AQ235">
        <v>5.5716291594999996</v>
      </c>
      <c r="AR235">
        <v>9.1003953820000003</v>
      </c>
      <c r="AS235">
        <v>12.92894164</v>
      </c>
      <c r="AT235">
        <v>16.606284299999999</v>
      </c>
      <c r="AU235">
        <v>47.218196030000001</v>
      </c>
      <c r="AV235">
        <v>8.1943075000000004E-2</v>
      </c>
      <c r="AW235">
        <v>0.17333499999999999</v>
      </c>
      <c r="AX235">
        <v>0.229938584</v>
      </c>
      <c r="AY235">
        <v>0.29360024200000001</v>
      </c>
      <c r="AZ235">
        <v>0.3606430605</v>
      </c>
      <c r="BA235">
        <v>0.43893584600000002</v>
      </c>
      <c r="BB235">
        <v>0.58807395799999995</v>
      </c>
      <c r="BC235">
        <v>4.0861999999999998</v>
      </c>
      <c r="BD235">
        <v>5.4509999999999996</v>
      </c>
      <c r="BE235">
        <v>6.0996499999999996</v>
      </c>
      <c r="BF235">
        <v>6.6904000000000003</v>
      </c>
      <c r="BG235">
        <v>7.2007000000000003</v>
      </c>
      <c r="BH235">
        <v>7.8068999999999997</v>
      </c>
      <c r="BI235">
        <v>11.699</v>
      </c>
      <c r="BJ235">
        <v>6.6832000000000003</v>
      </c>
      <c r="BK235">
        <v>87.7</v>
      </c>
      <c r="BL235">
        <v>6.15</v>
      </c>
    </row>
    <row r="236" spans="1:64">
      <c r="A236" t="s">
        <v>806</v>
      </c>
      <c r="B236" t="s">
        <v>31</v>
      </c>
      <c r="C236" t="s">
        <v>807</v>
      </c>
      <c r="D236" t="s">
        <v>793</v>
      </c>
      <c r="E236">
        <v>192</v>
      </c>
      <c r="F236">
        <v>-4.3869999999999996</v>
      </c>
      <c r="G236">
        <v>0.77400000000000002</v>
      </c>
      <c r="H236">
        <v>1.9259999999999999</v>
      </c>
      <c r="I236">
        <v>2.806</v>
      </c>
      <c r="J236">
        <v>3.6949999999999998</v>
      </c>
      <c r="K236">
        <v>4.4043000000000001</v>
      </c>
      <c r="L236">
        <v>6.12</v>
      </c>
      <c r="M236">
        <v>-1.2842</v>
      </c>
      <c r="N236">
        <v>1.8306800000000001</v>
      </c>
      <c r="O236">
        <v>2.7337250000000002</v>
      </c>
      <c r="P236">
        <v>3.5638000000000001</v>
      </c>
      <c r="Q236">
        <v>4.3669250000000002</v>
      </c>
      <c r="R236">
        <v>5.1143099999999997</v>
      </c>
      <c r="S236">
        <v>11.0068</v>
      </c>
      <c r="T236">
        <v>14</v>
      </c>
      <c r="U236">
        <v>22</v>
      </c>
      <c r="V236">
        <v>26</v>
      </c>
      <c r="W236">
        <v>29.5</v>
      </c>
      <c r="X236">
        <v>33.75</v>
      </c>
      <c r="Y236">
        <v>45</v>
      </c>
      <c r="Z236">
        <v>64</v>
      </c>
      <c r="AA236">
        <v>0.110644625</v>
      </c>
      <c r="AB236">
        <v>0.1822154309</v>
      </c>
      <c r="AC236">
        <v>0.2404871995</v>
      </c>
      <c r="AD236">
        <v>0.29888533550000002</v>
      </c>
      <c r="AE236">
        <v>0.34447280000000002</v>
      </c>
      <c r="AF236">
        <v>0.39095427780000003</v>
      </c>
      <c r="AG236">
        <v>0.52701331299999998</v>
      </c>
      <c r="AH236">
        <v>1.434136514</v>
      </c>
      <c r="AI236">
        <v>1.7734158967</v>
      </c>
      <c r="AJ236">
        <v>2.0078255782999999</v>
      </c>
      <c r="AK236">
        <v>2.2346019450000001</v>
      </c>
      <c r="AL236">
        <v>2.5268749205000001</v>
      </c>
      <c r="AM236">
        <v>2.7069605444999998</v>
      </c>
      <c r="AN236">
        <v>2.8887431530000001</v>
      </c>
      <c r="AO236">
        <v>-21.767808720000001</v>
      </c>
      <c r="AP236">
        <v>2.3156450307999998</v>
      </c>
      <c r="AQ236">
        <v>5.3715319389999996</v>
      </c>
      <c r="AR236">
        <v>9.9404649149999997</v>
      </c>
      <c r="AS236">
        <v>13.613007458</v>
      </c>
      <c r="AT236">
        <v>20.984461884000002</v>
      </c>
      <c r="AU236">
        <v>35.627577930000001</v>
      </c>
      <c r="AV236">
        <v>5.9254293999999999E-2</v>
      </c>
      <c r="AW236">
        <v>0.1711734956</v>
      </c>
      <c r="AX236">
        <v>0.22365655300000001</v>
      </c>
      <c r="AY236">
        <v>0.27840316250000002</v>
      </c>
      <c r="AZ236">
        <v>0.3443553493</v>
      </c>
      <c r="BA236">
        <v>0.40443551509999998</v>
      </c>
      <c r="BB236">
        <v>0.49612142100000001</v>
      </c>
      <c r="BC236">
        <v>4.1307999999999998</v>
      </c>
      <c r="BD236">
        <v>5.1758800000000003</v>
      </c>
      <c r="BE236">
        <v>5.5563500000000001</v>
      </c>
      <c r="BF236">
        <v>6.2053000000000003</v>
      </c>
      <c r="BG236">
        <v>6.9207999999999998</v>
      </c>
      <c r="BH236">
        <v>7.33033</v>
      </c>
      <c r="BI236">
        <v>7.7958999999999996</v>
      </c>
      <c r="BJ236">
        <v>6.2398999999999996</v>
      </c>
      <c r="BK236">
        <v>82.81</v>
      </c>
      <c r="BL236">
        <v>1.56</v>
      </c>
    </row>
    <row r="237" spans="1:64">
      <c r="A237" t="s">
        <v>1009</v>
      </c>
      <c r="B237" t="s">
        <v>31</v>
      </c>
      <c r="C237" t="s">
        <v>1010</v>
      </c>
      <c r="D237" t="s">
        <v>146</v>
      </c>
      <c r="E237">
        <v>139</v>
      </c>
      <c r="F237">
        <v>-9.6959999999999997</v>
      </c>
      <c r="G237">
        <v>4.1710000000000003</v>
      </c>
      <c r="H237">
        <v>4.6900000000000004</v>
      </c>
      <c r="I237">
        <v>5.4770000000000003</v>
      </c>
      <c r="J237">
        <v>6.1210000000000004</v>
      </c>
      <c r="K237">
        <v>6.8129999999999997</v>
      </c>
      <c r="L237">
        <v>9.9510000000000005</v>
      </c>
      <c r="M237">
        <v>-4.9509999999999996</v>
      </c>
      <c r="N237">
        <v>-0.58689999999999998</v>
      </c>
      <c r="O237">
        <v>-5.4300000000000001E-2</v>
      </c>
      <c r="P237">
        <v>0.59209999999999996</v>
      </c>
      <c r="Q237">
        <v>1.2071000000000001</v>
      </c>
      <c r="R237">
        <v>2.4929000000000001</v>
      </c>
      <c r="S237">
        <v>14.915699999999999</v>
      </c>
      <c r="T237">
        <v>1</v>
      </c>
      <c r="U237">
        <v>30</v>
      </c>
      <c r="V237">
        <v>32</v>
      </c>
      <c r="W237">
        <v>34</v>
      </c>
      <c r="X237">
        <v>39</v>
      </c>
      <c r="Y237">
        <v>41</v>
      </c>
      <c r="Z237">
        <v>66</v>
      </c>
      <c r="AA237">
        <v>0.118206091</v>
      </c>
      <c r="AB237">
        <v>0.18155925000000001</v>
      </c>
      <c r="AC237">
        <v>0.21237810300000001</v>
      </c>
      <c r="AD237">
        <v>0.23644915599999999</v>
      </c>
      <c r="AE237">
        <v>0.270681065</v>
      </c>
      <c r="AF237">
        <v>0.30405135300000002</v>
      </c>
      <c r="AG237">
        <v>7.7729689999999998</v>
      </c>
      <c r="AH237">
        <v>1.535995486</v>
      </c>
      <c r="AI237">
        <v>1.7528300370000001</v>
      </c>
      <c r="AJ237">
        <v>1.881116869</v>
      </c>
      <c r="AK237">
        <v>2.0252610249999998</v>
      </c>
      <c r="AL237">
        <v>2.2207902310000001</v>
      </c>
      <c r="AM237">
        <v>2.3924545400000001</v>
      </c>
      <c r="AN237">
        <v>5.6737000000000002</v>
      </c>
      <c r="AO237">
        <v>-79.997885609999997</v>
      </c>
      <c r="AP237">
        <v>14.920843469999999</v>
      </c>
      <c r="AQ237">
        <v>18.534636160000002</v>
      </c>
      <c r="AR237">
        <v>21.529996300000001</v>
      </c>
      <c r="AS237">
        <v>27.355056579999999</v>
      </c>
      <c r="AT237">
        <v>31.96151914</v>
      </c>
      <c r="AU237">
        <v>72.635036499999998</v>
      </c>
      <c r="AV237">
        <v>-2.4657399999999999E-2</v>
      </c>
      <c r="AW237">
        <v>9.0352142999999996E-2</v>
      </c>
      <c r="AX237">
        <v>0.108874543</v>
      </c>
      <c r="AY237">
        <v>0.135581121</v>
      </c>
      <c r="AZ237">
        <v>0.16280740599999999</v>
      </c>
      <c r="BA237">
        <v>0.21449312100000001</v>
      </c>
      <c r="BB237">
        <v>6.3728590000000001</v>
      </c>
      <c r="BC237">
        <v>4.4436999999999998</v>
      </c>
      <c r="BD237">
        <v>5.0968999999999998</v>
      </c>
      <c r="BE237">
        <v>5.5228999999999999</v>
      </c>
      <c r="BF237">
        <v>5.8860999999999999</v>
      </c>
      <c r="BG237">
        <v>6.3978999999999999</v>
      </c>
      <c r="BH237">
        <v>6.6989999999999998</v>
      </c>
      <c r="BI237">
        <v>9.0604999999999993</v>
      </c>
      <c r="BJ237">
        <v>6.0583999999999998</v>
      </c>
      <c r="BK237">
        <v>25.9</v>
      </c>
      <c r="BL237">
        <v>1.44</v>
      </c>
    </row>
    <row r="238" spans="1:64">
      <c r="A238" t="s">
        <v>540</v>
      </c>
      <c r="B238" t="s">
        <v>31</v>
      </c>
      <c r="C238" t="s">
        <v>539</v>
      </c>
      <c r="D238" t="s">
        <v>489</v>
      </c>
      <c r="E238">
        <v>107</v>
      </c>
      <c r="F238">
        <v>-0.96799999999999997</v>
      </c>
      <c r="G238">
        <v>1.514</v>
      </c>
      <c r="H238">
        <v>2.5819999999999999</v>
      </c>
      <c r="I238">
        <v>4.0179999999999998</v>
      </c>
      <c r="J238">
        <v>4.7919999999999998</v>
      </c>
      <c r="K238">
        <v>5.6696</v>
      </c>
      <c r="L238">
        <v>6.9279999999999999</v>
      </c>
      <c r="M238">
        <v>-0.25800000000000001</v>
      </c>
      <c r="N238">
        <v>0.78703999999999996</v>
      </c>
      <c r="O238">
        <v>1.7089000000000001</v>
      </c>
      <c r="P238">
        <v>2.8849999999999998</v>
      </c>
      <c r="Q238">
        <v>4.5380000000000003</v>
      </c>
      <c r="R238">
        <v>5.41812</v>
      </c>
      <c r="S238">
        <v>7.7679999999999998</v>
      </c>
      <c r="T238">
        <v>8</v>
      </c>
      <c r="U238">
        <v>17</v>
      </c>
      <c r="V238">
        <v>22</v>
      </c>
      <c r="W238">
        <v>26</v>
      </c>
      <c r="X238">
        <v>39</v>
      </c>
      <c r="Y238">
        <v>53.2</v>
      </c>
      <c r="Z238">
        <v>59</v>
      </c>
      <c r="AA238">
        <v>0.120769105</v>
      </c>
      <c r="AB238">
        <v>0.16619884060000001</v>
      </c>
      <c r="AC238">
        <v>0.23807592699999999</v>
      </c>
      <c r="AD238">
        <v>0.35220416700000001</v>
      </c>
      <c r="AE238">
        <v>0.46520434799999999</v>
      </c>
      <c r="AF238">
        <v>0.52083826079999995</v>
      </c>
      <c r="AG238">
        <v>1.1645000000000001</v>
      </c>
      <c r="AH238">
        <v>1.493989966</v>
      </c>
      <c r="AI238">
        <v>1.9449301452000001</v>
      </c>
      <c r="AJ238">
        <v>2.1362614579999999</v>
      </c>
      <c r="AK238">
        <v>2.4059178370000001</v>
      </c>
      <c r="AL238">
        <v>2.8859393710000001</v>
      </c>
      <c r="AM238">
        <v>3.2425015749999999</v>
      </c>
      <c r="AN238">
        <v>3.6440297730000002</v>
      </c>
      <c r="AO238">
        <v>-0.83125805100000005</v>
      </c>
      <c r="AP238">
        <v>4.7167839899999997</v>
      </c>
      <c r="AQ238">
        <v>6.9855104040000002</v>
      </c>
      <c r="AR238">
        <v>9.3499920079999992</v>
      </c>
      <c r="AS238">
        <v>16.06475481</v>
      </c>
      <c r="AT238">
        <v>31.917859673999999</v>
      </c>
      <c r="AU238">
        <v>43.481704499999999</v>
      </c>
      <c r="AV238">
        <v>9.4933636000000002E-2</v>
      </c>
      <c r="AW238">
        <v>0.13691340239999999</v>
      </c>
      <c r="AX238">
        <v>0.179745655</v>
      </c>
      <c r="AY238">
        <v>0.276967146</v>
      </c>
      <c r="AZ238">
        <v>0.32885523700000002</v>
      </c>
      <c r="BA238">
        <v>0.40369655100000001</v>
      </c>
      <c r="BB238">
        <v>1.4412700000000001</v>
      </c>
      <c r="BC238">
        <v>4.3</v>
      </c>
      <c r="BD238">
        <v>5.68</v>
      </c>
      <c r="BE238">
        <v>6.1192000000000002</v>
      </c>
      <c r="BF238">
        <v>6.6904000000000003</v>
      </c>
      <c r="BG238">
        <v>7.3978999999999999</v>
      </c>
      <c r="BH238">
        <v>8.2219999999999995</v>
      </c>
      <c r="BI238">
        <v>9</v>
      </c>
      <c r="BJ238">
        <v>6.7949999999999999</v>
      </c>
      <c r="BK238">
        <v>56.07</v>
      </c>
      <c r="BL238">
        <v>8.41</v>
      </c>
    </row>
    <row r="239" spans="1:64">
      <c r="A239" t="s">
        <v>538</v>
      </c>
      <c r="B239" t="s">
        <v>77</v>
      </c>
      <c r="C239" t="s">
        <v>539</v>
      </c>
      <c r="D239" t="s">
        <v>489</v>
      </c>
      <c r="E239">
        <v>488</v>
      </c>
      <c r="F239">
        <v>-1.31</v>
      </c>
      <c r="G239">
        <v>2.5522</v>
      </c>
      <c r="H239">
        <v>3.3809999999999998</v>
      </c>
      <c r="I239">
        <v>4.1825000000000001</v>
      </c>
      <c r="J239">
        <v>5.1732500000000003</v>
      </c>
      <c r="K239">
        <v>6.0736999999999997</v>
      </c>
      <c r="L239">
        <v>9.1379999999999999</v>
      </c>
      <c r="M239">
        <v>-2.4668199999999998</v>
      </c>
      <c r="N239">
        <v>-0.19814200000000001</v>
      </c>
      <c r="O239">
        <v>0.83998499999999998</v>
      </c>
      <c r="P239">
        <v>1.7968200000000001</v>
      </c>
      <c r="Q239">
        <v>3.4609999999999999</v>
      </c>
      <c r="R239">
        <v>5.0777929999999998</v>
      </c>
      <c r="S239">
        <v>7.6008199999999997</v>
      </c>
      <c r="T239">
        <v>8</v>
      </c>
      <c r="U239">
        <v>19</v>
      </c>
      <c r="V239">
        <v>23</v>
      </c>
      <c r="W239">
        <v>27</v>
      </c>
      <c r="X239">
        <v>31</v>
      </c>
      <c r="Y239">
        <v>37</v>
      </c>
      <c r="Z239">
        <v>48</v>
      </c>
      <c r="AA239">
        <v>0.15938780499999999</v>
      </c>
      <c r="AB239">
        <v>0.21690035739999999</v>
      </c>
      <c r="AC239">
        <v>0.251237979</v>
      </c>
      <c r="AD239">
        <v>0.31095268250000002</v>
      </c>
      <c r="AE239">
        <v>0.4253641178</v>
      </c>
      <c r="AF239">
        <v>0.51716595310000002</v>
      </c>
      <c r="AG239">
        <v>0.82199999999999995</v>
      </c>
      <c r="AH239">
        <v>1.4277477460000001</v>
      </c>
      <c r="AI239">
        <v>1.7513358538999999</v>
      </c>
      <c r="AJ239">
        <v>2.0309819008000001</v>
      </c>
      <c r="AK239">
        <v>2.3104968929999998</v>
      </c>
      <c r="AL239">
        <v>2.7746907544999999</v>
      </c>
      <c r="AM239">
        <v>3.3074964441999999</v>
      </c>
      <c r="AN239">
        <v>3.7863612469999999</v>
      </c>
      <c r="AO239">
        <v>-1.5936739660000001</v>
      </c>
      <c r="AP239">
        <v>6.2710451171999999</v>
      </c>
      <c r="AQ239">
        <v>8.3408539019999992</v>
      </c>
      <c r="AR239">
        <v>13.03649635</v>
      </c>
      <c r="AS239">
        <v>18.503087860000001</v>
      </c>
      <c r="AT239">
        <v>24.266638419</v>
      </c>
      <c r="AU239">
        <v>46.894348469999997</v>
      </c>
      <c r="AV239">
        <v>1.9660989E-2</v>
      </c>
      <c r="AW239">
        <v>0.10239498430000001</v>
      </c>
      <c r="AX239">
        <v>0.15072845300000001</v>
      </c>
      <c r="AY239">
        <v>0.19823936449999999</v>
      </c>
      <c r="AZ239">
        <v>0.31130178629999999</v>
      </c>
      <c r="BA239">
        <v>0.40912717539999999</v>
      </c>
      <c r="BB239">
        <v>1.1124700000000001</v>
      </c>
      <c r="BC239">
        <v>4</v>
      </c>
      <c r="BD239">
        <v>4.7789999999999999</v>
      </c>
      <c r="BE239">
        <v>5.3475925000000002</v>
      </c>
      <c r="BF239">
        <v>6.2561150000000003</v>
      </c>
      <c r="BG239">
        <v>7.6015449999999998</v>
      </c>
      <c r="BH239">
        <v>8.4275970000000004</v>
      </c>
      <c r="BI239">
        <v>10</v>
      </c>
      <c r="BJ239">
        <v>6.4619</v>
      </c>
      <c r="BK239">
        <v>68.239999999999995</v>
      </c>
      <c r="BL239">
        <v>11.07</v>
      </c>
    </row>
    <row r="240" spans="1:64">
      <c r="A240" t="s">
        <v>541</v>
      </c>
      <c r="B240" t="s">
        <v>77</v>
      </c>
      <c r="C240" t="s">
        <v>542</v>
      </c>
      <c r="D240" t="s">
        <v>489</v>
      </c>
      <c r="E240">
        <v>209</v>
      </c>
      <c r="F240">
        <v>-0.96799999999999997</v>
      </c>
      <c r="G240">
        <v>2.1539999999999999</v>
      </c>
      <c r="H240">
        <v>3.2160000000000002</v>
      </c>
      <c r="I240">
        <v>4.3099999999999996</v>
      </c>
      <c r="J240">
        <v>5.18</v>
      </c>
      <c r="K240">
        <v>5.7729999999999997</v>
      </c>
      <c r="L240">
        <v>7.2679999999999998</v>
      </c>
      <c r="M240">
        <v>-1.9179999999999999</v>
      </c>
      <c r="N240">
        <v>-0.90200000000000002</v>
      </c>
      <c r="O240">
        <v>-0.32500000000000001</v>
      </c>
      <c r="P240">
        <v>0.628</v>
      </c>
      <c r="Q240">
        <v>1.8762449999999999</v>
      </c>
      <c r="R240">
        <v>2.67</v>
      </c>
      <c r="S240">
        <v>6.2119999999999997</v>
      </c>
      <c r="T240">
        <v>8</v>
      </c>
      <c r="U240">
        <v>22</v>
      </c>
      <c r="V240">
        <v>26</v>
      </c>
      <c r="W240">
        <v>29</v>
      </c>
      <c r="X240">
        <v>31</v>
      </c>
      <c r="Y240">
        <v>34</v>
      </c>
      <c r="Z240">
        <v>46</v>
      </c>
      <c r="AA240">
        <v>0.16139268300000001</v>
      </c>
      <c r="AB240">
        <v>0.188965517</v>
      </c>
      <c r="AC240">
        <v>0.20947741950000001</v>
      </c>
      <c r="AD240">
        <v>0.23606153799999999</v>
      </c>
      <c r="AE240">
        <v>0.26847509450000001</v>
      </c>
      <c r="AF240">
        <v>0.32892615400000003</v>
      </c>
      <c r="AG240">
        <v>0.77633333299999996</v>
      </c>
      <c r="AH240">
        <v>1.414213562</v>
      </c>
      <c r="AI240">
        <v>1.5476908009999999</v>
      </c>
      <c r="AJ240">
        <v>1.6546301430000001</v>
      </c>
      <c r="AK240">
        <v>1.8025436880000001</v>
      </c>
      <c r="AL240">
        <v>2.0246146215</v>
      </c>
      <c r="AM240">
        <v>2.19691115</v>
      </c>
      <c r="AN240">
        <v>2.8484309250000002</v>
      </c>
      <c r="AO240">
        <v>-1.2994378719999999</v>
      </c>
      <c r="AP240">
        <v>7.7378474920000002</v>
      </c>
      <c r="AQ240">
        <v>13.07576139</v>
      </c>
      <c r="AR240">
        <v>17.940723269999999</v>
      </c>
      <c r="AS240">
        <v>23.001104399999999</v>
      </c>
      <c r="AT240">
        <v>27.546939810000001</v>
      </c>
      <c r="AU240">
        <v>37.681151509999999</v>
      </c>
      <c r="AV240">
        <v>3.9318064999999999E-2</v>
      </c>
      <c r="AW240">
        <v>7.1600689999999995E-2</v>
      </c>
      <c r="AX240">
        <v>9.5436590000000002E-2</v>
      </c>
      <c r="AY240">
        <v>0.139645455</v>
      </c>
      <c r="AZ240">
        <v>0.19946515149999999</v>
      </c>
      <c r="BA240">
        <v>0.27378090900000002</v>
      </c>
      <c r="BB240">
        <v>1.0217075</v>
      </c>
      <c r="BC240">
        <v>4</v>
      </c>
      <c r="BD240">
        <v>4.25</v>
      </c>
      <c r="BE240">
        <v>4.55</v>
      </c>
      <c r="BF240">
        <v>4.8899999999999997</v>
      </c>
      <c r="BG240">
        <v>5.3005149999999999</v>
      </c>
      <c r="BH240">
        <v>5.81</v>
      </c>
      <c r="BI240">
        <v>7.2</v>
      </c>
      <c r="BJ240">
        <v>4.9733000000000001</v>
      </c>
      <c r="BK240">
        <v>69.38</v>
      </c>
      <c r="BL240">
        <v>2.39</v>
      </c>
    </row>
    <row r="241" spans="1:64">
      <c r="A241" t="s">
        <v>546</v>
      </c>
      <c r="B241" t="s">
        <v>81</v>
      </c>
      <c r="C241" t="s">
        <v>544</v>
      </c>
      <c r="D241" t="s">
        <v>489</v>
      </c>
      <c r="E241">
        <v>209</v>
      </c>
      <c r="F241">
        <v>-1.4490000000000001</v>
      </c>
      <c r="G241">
        <v>-0.45200000000000001</v>
      </c>
      <c r="H241">
        <v>0.67849999999999999</v>
      </c>
      <c r="I241">
        <v>1.9550000000000001</v>
      </c>
      <c r="J241">
        <v>2.9805000000000001</v>
      </c>
      <c r="K241">
        <v>4.1639999999999997</v>
      </c>
      <c r="L241">
        <v>6.1669999999999998</v>
      </c>
      <c r="M241">
        <v>2.5129999999999999</v>
      </c>
      <c r="N241">
        <v>3.5680000000000001</v>
      </c>
      <c r="O241">
        <v>4.5155000000000003</v>
      </c>
      <c r="P241">
        <v>5.5419999999999998</v>
      </c>
      <c r="Q241">
        <v>6.798</v>
      </c>
      <c r="R241">
        <v>8.2780000000000005</v>
      </c>
      <c r="S241">
        <v>10.222</v>
      </c>
      <c r="T241">
        <v>8</v>
      </c>
      <c r="U241">
        <v>11</v>
      </c>
      <c r="V241">
        <v>13</v>
      </c>
      <c r="W241">
        <v>19</v>
      </c>
      <c r="X241">
        <v>25</v>
      </c>
      <c r="Y241">
        <v>31</v>
      </c>
      <c r="Z241">
        <v>39</v>
      </c>
      <c r="AA241">
        <v>0.27957168500000001</v>
      </c>
      <c r="AB241">
        <v>0.36052631600000001</v>
      </c>
      <c r="AC241">
        <v>0.40245799100000001</v>
      </c>
      <c r="AD241">
        <v>0.562249522</v>
      </c>
      <c r="AE241">
        <v>0.743714286</v>
      </c>
      <c r="AF241">
        <v>0.996363636</v>
      </c>
      <c r="AG241">
        <v>1.450170878</v>
      </c>
      <c r="AH241">
        <v>2.0670164080000002</v>
      </c>
      <c r="AI241">
        <v>2.6516600229999998</v>
      </c>
      <c r="AJ241">
        <v>2.839353064</v>
      </c>
      <c r="AK241">
        <v>3.1753061460000001</v>
      </c>
      <c r="AL241">
        <v>3.5367684675</v>
      </c>
      <c r="AM241">
        <v>3.8964775779999998</v>
      </c>
      <c r="AN241">
        <v>4.9279735579999997</v>
      </c>
      <c r="AO241">
        <v>-1.564977904</v>
      </c>
      <c r="AP241">
        <v>-0.60260640600000004</v>
      </c>
      <c r="AQ241">
        <v>0.90773176950000001</v>
      </c>
      <c r="AR241">
        <v>4.1437249009999997</v>
      </c>
      <c r="AS241">
        <v>6.7705586435000003</v>
      </c>
      <c r="AT241">
        <v>9.2583775710000005</v>
      </c>
      <c r="AU241">
        <v>19.146406370000001</v>
      </c>
      <c r="AV241">
        <v>0.20475132200000001</v>
      </c>
      <c r="AW241">
        <v>0.320995313</v>
      </c>
      <c r="AX241">
        <v>0.36150579799999999</v>
      </c>
      <c r="AY241">
        <v>0.49175851900000001</v>
      </c>
      <c r="AZ241">
        <v>0.76493557649999999</v>
      </c>
      <c r="BA241">
        <v>1.1130927269999999</v>
      </c>
      <c r="BB241">
        <v>1.667015556</v>
      </c>
      <c r="BC241">
        <v>4.57</v>
      </c>
      <c r="BD241">
        <v>6</v>
      </c>
      <c r="BE241">
        <v>7.0291949999999996</v>
      </c>
      <c r="BF241">
        <v>7.8</v>
      </c>
      <c r="BG241">
        <v>8.5189400000000006</v>
      </c>
      <c r="BH241">
        <v>8.9</v>
      </c>
      <c r="BI241">
        <v>10.3</v>
      </c>
      <c r="BJ241">
        <v>7.6684000000000001</v>
      </c>
      <c r="BK241">
        <v>96.65</v>
      </c>
      <c r="BL241">
        <v>56.46</v>
      </c>
    </row>
    <row r="242" spans="1:64">
      <c r="A242" t="s">
        <v>543</v>
      </c>
      <c r="B242" t="s">
        <v>31</v>
      </c>
      <c r="C242" t="s">
        <v>544</v>
      </c>
      <c r="D242" t="s">
        <v>489</v>
      </c>
      <c r="E242">
        <v>256</v>
      </c>
      <c r="F242">
        <v>1.147</v>
      </c>
      <c r="G242">
        <v>2.7639999999999998</v>
      </c>
      <c r="H242">
        <v>3.4954999999999998</v>
      </c>
      <c r="I242">
        <v>4.0999999999999996</v>
      </c>
      <c r="J242">
        <v>4.7365000000000004</v>
      </c>
      <c r="K242">
        <v>5.2515000000000001</v>
      </c>
      <c r="L242">
        <v>6.7389999999999999</v>
      </c>
      <c r="M242">
        <v>-6.59E-2</v>
      </c>
      <c r="N242">
        <v>1.33962</v>
      </c>
      <c r="O242">
        <v>2.3856250000000001</v>
      </c>
      <c r="P242">
        <v>3.79095</v>
      </c>
      <c r="Q242">
        <v>4.7953749999999999</v>
      </c>
      <c r="R242">
        <v>5.6025799999999997</v>
      </c>
      <c r="S242">
        <v>6.9099000000000004</v>
      </c>
      <c r="T242">
        <v>18</v>
      </c>
      <c r="U242">
        <v>24</v>
      </c>
      <c r="V242">
        <v>27</v>
      </c>
      <c r="W242">
        <v>29</v>
      </c>
      <c r="X242">
        <v>31</v>
      </c>
      <c r="Y242">
        <v>34</v>
      </c>
      <c r="Z242">
        <v>39</v>
      </c>
      <c r="AA242">
        <v>0.20123639400000001</v>
      </c>
      <c r="AB242">
        <v>0.28054270170000001</v>
      </c>
      <c r="AC242">
        <v>0.31369953049999999</v>
      </c>
      <c r="AD242">
        <v>0.36443724999999999</v>
      </c>
      <c r="AE242">
        <v>0.419386969</v>
      </c>
      <c r="AF242">
        <v>0.44517384240000002</v>
      </c>
      <c r="AG242">
        <v>0.61650000000000005</v>
      </c>
      <c r="AH242">
        <v>1.5385757950000001</v>
      </c>
      <c r="AI242">
        <v>2.0712656667</v>
      </c>
      <c r="AJ242">
        <v>2.4277646275000002</v>
      </c>
      <c r="AK242">
        <v>2.8718615155</v>
      </c>
      <c r="AL242">
        <v>3.2174737268000002</v>
      </c>
      <c r="AM242">
        <v>3.3733260027999998</v>
      </c>
      <c r="AN242">
        <v>3.6638147839999999</v>
      </c>
      <c r="AO242">
        <v>3.5620895039999998</v>
      </c>
      <c r="AP242">
        <v>6.9229546918000002</v>
      </c>
      <c r="AQ242">
        <v>9.4976340819999994</v>
      </c>
      <c r="AR242">
        <v>11.327182525</v>
      </c>
      <c r="AS242">
        <v>13.635141667999999</v>
      </c>
      <c r="AT242">
        <v>16.132651854999999</v>
      </c>
      <c r="AU242">
        <v>20.62668184</v>
      </c>
      <c r="AV242">
        <v>0.107656185</v>
      </c>
      <c r="AW242">
        <v>0.18182728740000001</v>
      </c>
      <c r="AX242">
        <v>0.22727885980000001</v>
      </c>
      <c r="AY242">
        <v>0.28674996050000001</v>
      </c>
      <c r="AZ242">
        <v>0.32998993329999998</v>
      </c>
      <c r="BA242">
        <v>0.3840620481</v>
      </c>
      <c r="BB242">
        <v>0.49594115799999999</v>
      </c>
      <c r="BC242">
        <v>4.1355000000000004</v>
      </c>
      <c r="BD242">
        <v>5.5537099999999997</v>
      </c>
      <c r="BE242">
        <v>6.4568500000000002</v>
      </c>
      <c r="BF242">
        <v>7.8539000000000003</v>
      </c>
      <c r="BG242">
        <v>8.8239000000000001</v>
      </c>
      <c r="BH242">
        <v>9.3063400000000005</v>
      </c>
      <c r="BI242">
        <v>10</v>
      </c>
      <c r="BJ242">
        <v>7.6626000000000003</v>
      </c>
      <c r="BK242">
        <v>82.81</v>
      </c>
      <c r="BL242">
        <v>7.03</v>
      </c>
    </row>
    <row r="243" spans="1:64">
      <c r="A243" t="s">
        <v>545</v>
      </c>
      <c r="B243" t="s">
        <v>77</v>
      </c>
      <c r="C243" t="s">
        <v>544</v>
      </c>
      <c r="D243" t="s">
        <v>489</v>
      </c>
      <c r="E243">
        <v>2165</v>
      </c>
      <c r="F243">
        <v>-1.31</v>
      </c>
      <c r="G243">
        <v>2.1265999999999998</v>
      </c>
      <c r="H243">
        <v>3.0535000000000001</v>
      </c>
      <c r="I243">
        <v>4.1420000000000003</v>
      </c>
      <c r="J243">
        <v>5.2729999999999997</v>
      </c>
      <c r="K243">
        <v>6.2138</v>
      </c>
      <c r="L243">
        <v>9.2880000000000003</v>
      </c>
      <c r="M243">
        <v>-3.5936300000000001</v>
      </c>
      <c r="N243">
        <v>1.2716540000000001</v>
      </c>
      <c r="O243">
        <v>2.479705</v>
      </c>
      <c r="P243">
        <v>3.714</v>
      </c>
      <c r="Q243">
        <v>4.8827199999999999</v>
      </c>
      <c r="R243">
        <v>5.7624599999999999</v>
      </c>
      <c r="S243">
        <v>9.3219999999999992</v>
      </c>
      <c r="T243">
        <v>8</v>
      </c>
      <c r="U243">
        <v>18</v>
      </c>
      <c r="V243">
        <v>22</v>
      </c>
      <c r="W243">
        <v>26</v>
      </c>
      <c r="X243">
        <v>30</v>
      </c>
      <c r="Y243">
        <v>33</v>
      </c>
      <c r="Z243">
        <v>50</v>
      </c>
      <c r="AA243">
        <v>0.16490624800000001</v>
      </c>
      <c r="AB243">
        <v>0.29797761160000003</v>
      </c>
      <c r="AC243">
        <v>0.35681782099999998</v>
      </c>
      <c r="AD243">
        <v>0.41147347200000001</v>
      </c>
      <c r="AE243">
        <v>0.48693117250000001</v>
      </c>
      <c r="AF243">
        <v>0.58999963720000004</v>
      </c>
      <c r="AG243">
        <v>1.337945425</v>
      </c>
      <c r="AH243">
        <v>1.6473695939999999</v>
      </c>
      <c r="AI243">
        <v>2.3671565544000002</v>
      </c>
      <c r="AJ243">
        <v>2.675468451</v>
      </c>
      <c r="AK243">
        <v>2.9644714749999999</v>
      </c>
      <c r="AL243">
        <v>3.2365656034999999</v>
      </c>
      <c r="AM243">
        <v>3.5014061085999999</v>
      </c>
      <c r="AN243">
        <v>4.4463179180000001</v>
      </c>
      <c r="AO243">
        <v>-1.7982371930000001</v>
      </c>
      <c r="AP243">
        <v>4.3392563382000002</v>
      </c>
      <c r="AQ243">
        <v>6.7016298315</v>
      </c>
      <c r="AR243">
        <v>10.084692499999999</v>
      </c>
      <c r="AS243">
        <v>13.819382664999999</v>
      </c>
      <c r="AT243">
        <v>18.132761901999999</v>
      </c>
      <c r="AU243">
        <v>46.149708699999998</v>
      </c>
      <c r="AV243">
        <v>-5.1492959999999997E-2</v>
      </c>
      <c r="AW243">
        <v>0.16942724619999999</v>
      </c>
      <c r="AX243">
        <v>0.23244378600000001</v>
      </c>
      <c r="AY243">
        <v>0.30509328200000002</v>
      </c>
      <c r="AZ243">
        <v>0.39025367599999999</v>
      </c>
      <c r="BA243">
        <v>0.48740892120000001</v>
      </c>
      <c r="BB243">
        <v>1.614715425</v>
      </c>
      <c r="BC243">
        <v>4.4881200000000003</v>
      </c>
      <c r="BD243">
        <v>6.3064119999999999</v>
      </c>
      <c r="BE243">
        <v>7.0604800000000001</v>
      </c>
      <c r="BF243">
        <v>7.8239099999999997</v>
      </c>
      <c r="BG243">
        <v>8.55213</v>
      </c>
      <c r="BH243">
        <v>9.1450980000000008</v>
      </c>
      <c r="BI243">
        <v>10.376749999999999</v>
      </c>
      <c r="BJ243">
        <v>7.7739000000000003</v>
      </c>
      <c r="BK243">
        <v>67.02</v>
      </c>
      <c r="BL243">
        <v>21.34</v>
      </c>
    </row>
    <row r="244" spans="1:64">
      <c r="A244" t="s">
        <v>549</v>
      </c>
      <c r="B244" t="s">
        <v>81</v>
      </c>
      <c r="C244" t="s">
        <v>548</v>
      </c>
      <c r="D244" t="s">
        <v>489</v>
      </c>
      <c r="E244">
        <v>160</v>
      </c>
      <c r="F244">
        <v>-1.4490000000000001</v>
      </c>
      <c r="G244">
        <v>-0.59799999999999998</v>
      </c>
      <c r="H244">
        <v>0.44024999999999997</v>
      </c>
      <c r="I244">
        <v>1.734</v>
      </c>
      <c r="J244">
        <v>3.169</v>
      </c>
      <c r="K244">
        <v>4.2919999999999998</v>
      </c>
      <c r="L244">
        <v>5.4459999999999997</v>
      </c>
      <c r="M244">
        <v>-0.876</v>
      </c>
      <c r="N244">
        <v>2.8603000000000001</v>
      </c>
      <c r="O244">
        <v>3.75325</v>
      </c>
      <c r="P244">
        <v>4.8179999999999996</v>
      </c>
      <c r="Q244">
        <v>6.1721174999999997</v>
      </c>
      <c r="R244">
        <v>7.0693000000000001</v>
      </c>
      <c r="S244">
        <v>9.5440000000000005</v>
      </c>
      <c r="T244">
        <v>8</v>
      </c>
      <c r="U244">
        <v>11</v>
      </c>
      <c r="V244">
        <v>14</v>
      </c>
      <c r="W244">
        <v>20</v>
      </c>
      <c r="X244">
        <v>23.75</v>
      </c>
      <c r="Y244">
        <v>27</v>
      </c>
      <c r="Z244">
        <v>32</v>
      </c>
      <c r="AA244">
        <v>0.19565312500000001</v>
      </c>
      <c r="AB244">
        <v>0.3529398118</v>
      </c>
      <c r="AC244">
        <v>0.39908695700000002</v>
      </c>
      <c r="AD244">
        <v>0.46794365300000001</v>
      </c>
      <c r="AE244">
        <v>0.59395208300000002</v>
      </c>
      <c r="AF244">
        <v>0.76296960570000005</v>
      </c>
      <c r="AG244">
        <v>1.2801828</v>
      </c>
      <c r="AH244">
        <v>1.6157389950000001</v>
      </c>
      <c r="AI244">
        <v>2.1949062481000001</v>
      </c>
      <c r="AJ244">
        <v>2.4832505572999999</v>
      </c>
      <c r="AK244">
        <v>2.8414941709999999</v>
      </c>
      <c r="AL244">
        <v>3.0275614833</v>
      </c>
      <c r="AM244">
        <v>3.3741915267999998</v>
      </c>
      <c r="AN244">
        <v>4.0060319770000001</v>
      </c>
      <c r="AO244">
        <v>-1.7295343249999999</v>
      </c>
      <c r="AP244">
        <v>-0.88341682700000002</v>
      </c>
      <c r="AQ244">
        <v>0.60657299099999995</v>
      </c>
      <c r="AR244">
        <v>3.4450148475</v>
      </c>
      <c r="AS244">
        <v>6.9702221292999997</v>
      </c>
      <c r="AT244">
        <v>10.605307358999999</v>
      </c>
      <c r="AU244">
        <v>27.834975799999999</v>
      </c>
      <c r="AV244">
        <v>7.3496249999999999E-2</v>
      </c>
      <c r="AW244">
        <v>0.27411101269999999</v>
      </c>
      <c r="AX244">
        <v>0.34000631580000001</v>
      </c>
      <c r="AY244">
        <v>0.44711976599999997</v>
      </c>
      <c r="AZ244">
        <v>0.63154291679999996</v>
      </c>
      <c r="BA244">
        <v>0.91366835840000005</v>
      </c>
      <c r="BB244">
        <v>1.5569527999999999</v>
      </c>
      <c r="BC244">
        <v>4.07</v>
      </c>
      <c r="BD244">
        <v>4.944</v>
      </c>
      <c r="BE244">
        <v>5.9024999999999999</v>
      </c>
      <c r="BF244">
        <v>6.8975</v>
      </c>
      <c r="BG244">
        <v>7.55</v>
      </c>
      <c r="BH244">
        <v>7.9995000000000003</v>
      </c>
      <c r="BI244">
        <v>9.2759099999999997</v>
      </c>
      <c r="BJ244">
        <v>6.7068000000000003</v>
      </c>
      <c r="BK244">
        <v>98.13</v>
      </c>
      <c r="BL244">
        <v>47.5</v>
      </c>
    </row>
    <row r="245" spans="1:64">
      <c r="A245" t="s">
        <v>547</v>
      </c>
      <c r="B245" t="s">
        <v>77</v>
      </c>
      <c r="C245" t="s">
        <v>548</v>
      </c>
      <c r="D245" t="s">
        <v>489</v>
      </c>
      <c r="E245">
        <v>542</v>
      </c>
      <c r="F245">
        <v>-2.891</v>
      </c>
      <c r="G245">
        <v>0.4743</v>
      </c>
      <c r="H245">
        <v>1.621</v>
      </c>
      <c r="I245">
        <v>2.641</v>
      </c>
      <c r="J245">
        <v>3.9824999999999999</v>
      </c>
      <c r="K245">
        <v>4.8906999999999998</v>
      </c>
      <c r="L245">
        <v>8.16</v>
      </c>
      <c r="M245">
        <v>-3.3</v>
      </c>
      <c r="N245">
        <v>1.5493269999999999</v>
      </c>
      <c r="O245">
        <v>2.8667500000000001</v>
      </c>
      <c r="P245">
        <v>4.2024999999999997</v>
      </c>
      <c r="Q245">
        <v>5.3876575000000004</v>
      </c>
      <c r="R245">
        <v>6.3557750000000004</v>
      </c>
      <c r="S245">
        <v>8.8940000000000001</v>
      </c>
      <c r="T245">
        <v>8</v>
      </c>
      <c r="U245">
        <v>12.3</v>
      </c>
      <c r="V245">
        <v>18</v>
      </c>
      <c r="W245">
        <v>20</v>
      </c>
      <c r="X245">
        <v>24</v>
      </c>
      <c r="Y245">
        <v>29</v>
      </c>
      <c r="Z245">
        <v>34</v>
      </c>
      <c r="AA245">
        <v>0.22096774199999999</v>
      </c>
      <c r="AB245">
        <v>0.31007516880000002</v>
      </c>
      <c r="AC245">
        <v>0.36193577580000003</v>
      </c>
      <c r="AD245">
        <v>0.47075937000000001</v>
      </c>
      <c r="AE245">
        <v>0.56541041680000004</v>
      </c>
      <c r="AF245">
        <v>0.68010752510000005</v>
      </c>
      <c r="AG245">
        <v>1.3510717379999999</v>
      </c>
      <c r="AH245">
        <v>1.730875487</v>
      </c>
      <c r="AI245">
        <v>2.1351223814</v>
      </c>
      <c r="AJ245">
        <v>2.4663180453</v>
      </c>
      <c r="AK245">
        <v>2.8034590355</v>
      </c>
      <c r="AL245">
        <v>3.0809176434999999</v>
      </c>
      <c r="AM245">
        <v>3.3308601869999999</v>
      </c>
      <c r="AN245">
        <v>4.232902921</v>
      </c>
      <c r="AO245">
        <v>-5.7162526619999996</v>
      </c>
      <c r="AP245">
        <v>0.70995560859999995</v>
      </c>
      <c r="AQ245">
        <v>2.9611156002999999</v>
      </c>
      <c r="AR245">
        <v>5.4980101579999996</v>
      </c>
      <c r="AS245">
        <v>9.7377316293000007</v>
      </c>
      <c r="AT245">
        <v>14.884697014</v>
      </c>
      <c r="AU245">
        <v>36.766693699999998</v>
      </c>
      <c r="AV245">
        <v>-3.9699999999999999E-2</v>
      </c>
      <c r="AW245">
        <v>0.1903964584</v>
      </c>
      <c r="AX245">
        <v>0.28013206600000001</v>
      </c>
      <c r="AY245">
        <v>0.40903727249999999</v>
      </c>
      <c r="AZ245">
        <v>0.54160641249999997</v>
      </c>
      <c r="BA245">
        <v>0.69541916690000005</v>
      </c>
      <c r="BB245">
        <v>1.6278417380000001</v>
      </c>
      <c r="BC245">
        <v>4.41</v>
      </c>
      <c r="BD245">
        <v>5.3067209999999996</v>
      </c>
      <c r="BE245">
        <v>6.03125</v>
      </c>
      <c r="BF245">
        <v>6.8140799999999997</v>
      </c>
      <c r="BG245">
        <v>7.5</v>
      </c>
      <c r="BH245">
        <v>8.0457599999999996</v>
      </c>
      <c r="BI245">
        <v>10.39794</v>
      </c>
      <c r="BJ245">
        <v>6.7531999999999996</v>
      </c>
      <c r="BK245">
        <v>91.88</v>
      </c>
      <c r="BL245">
        <v>41.88</v>
      </c>
    </row>
    <row r="246" spans="1:64">
      <c r="A246" t="s">
        <v>465</v>
      </c>
      <c r="B246" t="s">
        <v>31</v>
      </c>
      <c r="C246" t="s">
        <v>466</v>
      </c>
      <c r="D246" t="s">
        <v>463</v>
      </c>
      <c r="E246">
        <v>1007</v>
      </c>
      <c r="F246">
        <v>-0.249</v>
      </c>
      <c r="G246">
        <v>2.0388000000000002</v>
      </c>
      <c r="H246">
        <v>2.8279999999999998</v>
      </c>
      <c r="I246">
        <v>4.0439999999999996</v>
      </c>
      <c r="J246">
        <v>5.0750000000000002</v>
      </c>
      <c r="K246">
        <v>5.9850000000000003</v>
      </c>
      <c r="L246">
        <v>9.2110000000000003</v>
      </c>
      <c r="M246">
        <v>-3.8443999999999998</v>
      </c>
      <c r="N246">
        <v>1.11304</v>
      </c>
      <c r="O246">
        <v>2.0047999999999999</v>
      </c>
      <c r="P246">
        <v>3.1469999999999998</v>
      </c>
      <c r="Q246">
        <v>4.2394999999999996</v>
      </c>
      <c r="R246">
        <v>5.1296799999999996</v>
      </c>
      <c r="S246">
        <v>7.7298999999999998</v>
      </c>
      <c r="T246">
        <v>14</v>
      </c>
      <c r="U246">
        <v>21</v>
      </c>
      <c r="V246">
        <v>23</v>
      </c>
      <c r="W246">
        <v>27</v>
      </c>
      <c r="X246">
        <v>31</v>
      </c>
      <c r="Y246">
        <v>34</v>
      </c>
      <c r="Z246">
        <v>58</v>
      </c>
      <c r="AA246">
        <v>0.15231776599999999</v>
      </c>
      <c r="AB246">
        <v>0.27210623439999998</v>
      </c>
      <c r="AC246">
        <v>0.305921</v>
      </c>
      <c r="AD246">
        <v>0.35336329399999999</v>
      </c>
      <c r="AE246">
        <v>0.41308925000000002</v>
      </c>
      <c r="AF246">
        <v>0.4943023936</v>
      </c>
      <c r="AG246">
        <v>0.65528968200000004</v>
      </c>
      <c r="AH246">
        <v>1.4560089359999999</v>
      </c>
      <c r="AI246">
        <v>2.0736617274000002</v>
      </c>
      <c r="AJ246">
        <v>2.3286318430000001</v>
      </c>
      <c r="AK246">
        <v>2.6437854999999999</v>
      </c>
      <c r="AL246">
        <v>2.9259017950000001</v>
      </c>
      <c r="AM246">
        <v>3.2370822719999999</v>
      </c>
      <c r="AN246">
        <v>4.1630213579999999</v>
      </c>
      <c r="AO246">
        <v>-0.80852296000000001</v>
      </c>
      <c r="AP246">
        <v>5.1056805024000003</v>
      </c>
      <c r="AQ246">
        <v>7.3497780260000001</v>
      </c>
      <c r="AR246">
        <v>10.7716178</v>
      </c>
      <c r="AS246">
        <v>14.70396667</v>
      </c>
      <c r="AT246">
        <v>18.158504904000001</v>
      </c>
      <c r="AU246">
        <v>56.001346570000003</v>
      </c>
      <c r="AV246">
        <v>-9.6347269999999992E-3</v>
      </c>
      <c r="AW246">
        <v>0.16619027880000001</v>
      </c>
      <c r="AX246">
        <v>0.20847550000000001</v>
      </c>
      <c r="AY246">
        <v>0.27080523099999998</v>
      </c>
      <c r="AZ246">
        <v>0.34077944399999999</v>
      </c>
      <c r="BA246">
        <v>0.39815417939999997</v>
      </c>
      <c r="BB246">
        <v>0.54479841200000001</v>
      </c>
      <c r="BC246">
        <v>4</v>
      </c>
      <c r="BD246">
        <v>5.5175599999999996</v>
      </c>
      <c r="BE246">
        <v>6.2683999999999997</v>
      </c>
      <c r="BF246">
        <v>7.1486999999999998</v>
      </c>
      <c r="BG246">
        <v>7.9585999999999997</v>
      </c>
      <c r="BH246">
        <v>8.6576000000000004</v>
      </c>
      <c r="BI246">
        <v>10.5229</v>
      </c>
      <c r="BJ246">
        <v>7.0894000000000004</v>
      </c>
      <c r="BK246">
        <v>72.89</v>
      </c>
      <c r="BL246">
        <v>6.65</v>
      </c>
    </row>
    <row r="247" spans="1:64">
      <c r="A247" t="s">
        <v>467</v>
      </c>
      <c r="B247" t="s">
        <v>77</v>
      </c>
      <c r="C247" t="s">
        <v>466</v>
      </c>
      <c r="D247" t="s">
        <v>463</v>
      </c>
      <c r="E247">
        <v>174</v>
      </c>
      <c r="F247">
        <v>-0.435</v>
      </c>
      <c r="G247">
        <v>1.4085000000000001</v>
      </c>
      <c r="H247">
        <v>2.2052499999999999</v>
      </c>
      <c r="I247">
        <v>2.9630000000000001</v>
      </c>
      <c r="J247">
        <v>3.9667500000000002</v>
      </c>
      <c r="K247">
        <v>4.4115000000000002</v>
      </c>
      <c r="L247">
        <v>5.4489999999999998</v>
      </c>
      <c r="M247">
        <v>1.2624599999999999</v>
      </c>
      <c r="N247">
        <v>2.75678</v>
      </c>
      <c r="O247">
        <v>3.4000400000000002</v>
      </c>
      <c r="P247">
        <v>4.3813550000000001</v>
      </c>
      <c r="Q247">
        <v>5.2871275000000004</v>
      </c>
      <c r="R247">
        <v>6.1454399999999998</v>
      </c>
      <c r="S247">
        <v>7.6059000000000001</v>
      </c>
      <c r="T247">
        <v>15</v>
      </c>
      <c r="U247">
        <v>17</v>
      </c>
      <c r="V247">
        <v>19</v>
      </c>
      <c r="W247">
        <v>21</v>
      </c>
      <c r="X247">
        <v>28</v>
      </c>
      <c r="Y247">
        <v>32</v>
      </c>
      <c r="Z247">
        <v>38</v>
      </c>
      <c r="AA247">
        <v>0.25765664100000002</v>
      </c>
      <c r="AB247">
        <v>0.30715913750000001</v>
      </c>
      <c r="AC247">
        <v>0.36189856599999998</v>
      </c>
      <c r="AD247">
        <v>0.45339240949999998</v>
      </c>
      <c r="AE247">
        <v>0.5447408333</v>
      </c>
      <c r="AF247">
        <v>0.58128209050000001</v>
      </c>
      <c r="AG247">
        <v>0.65718900000000002</v>
      </c>
      <c r="AH247">
        <v>2.0520927179999999</v>
      </c>
      <c r="AI247">
        <v>2.4417617190000001</v>
      </c>
      <c r="AJ247">
        <v>2.6773355298000001</v>
      </c>
      <c r="AK247">
        <v>2.9280712995</v>
      </c>
      <c r="AL247">
        <v>3.1076127714999999</v>
      </c>
      <c r="AM247">
        <v>3.2972893650000001</v>
      </c>
      <c r="AN247">
        <v>3.4856514989999998</v>
      </c>
      <c r="AO247">
        <v>-1.3227466539999999</v>
      </c>
      <c r="AP247">
        <v>3.7971436715000002</v>
      </c>
      <c r="AQ247">
        <v>4.8290050948000003</v>
      </c>
      <c r="AR247">
        <v>6.6755305290000004</v>
      </c>
      <c r="AS247">
        <v>8.4898341454999997</v>
      </c>
      <c r="AT247">
        <v>10.004263556</v>
      </c>
      <c r="AU247">
        <v>13.418096930000001</v>
      </c>
      <c r="AV247">
        <v>0.18961682699999999</v>
      </c>
      <c r="AW247">
        <v>0.27715084350000002</v>
      </c>
      <c r="AX247">
        <v>0.31581349149999999</v>
      </c>
      <c r="AY247">
        <v>0.364786638</v>
      </c>
      <c r="AZ247">
        <v>0.41973663579999998</v>
      </c>
      <c r="BA247">
        <v>0.47169086249999997</v>
      </c>
      <c r="BB247">
        <v>0.571473118</v>
      </c>
      <c r="BC247">
        <v>5.1870900000000004</v>
      </c>
      <c r="BD247">
        <v>6.3639450000000002</v>
      </c>
      <c r="BE247">
        <v>6.9491624999999999</v>
      </c>
      <c r="BF247">
        <v>7.5528399999999998</v>
      </c>
      <c r="BG247">
        <v>7.9586100000000002</v>
      </c>
      <c r="BH247">
        <v>8.2218499999999999</v>
      </c>
      <c r="BI247">
        <v>8.7636199999999995</v>
      </c>
      <c r="BJ247">
        <v>7.3982999999999999</v>
      </c>
      <c r="BK247">
        <v>97.13</v>
      </c>
      <c r="BL247">
        <v>18.97</v>
      </c>
    </row>
    <row r="248" spans="1:64">
      <c r="A248" t="s">
        <v>468</v>
      </c>
      <c r="B248" t="s">
        <v>31</v>
      </c>
      <c r="C248" t="s">
        <v>469</v>
      </c>
      <c r="D248" t="s">
        <v>463</v>
      </c>
      <c r="E248">
        <v>108</v>
      </c>
      <c r="F248">
        <v>0.64700000000000002</v>
      </c>
      <c r="G248">
        <v>1.5543</v>
      </c>
      <c r="H248">
        <v>2.1309999999999998</v>
      </c>
      <c r="I248">
        <v>3.4460000000000002</v>
      </c>
      <c r="J248">
        <v>5.5914999999999999</v>
      </c>
      <c r="K248">
        <v>6.7354000000000003</v>
      </c>
      <c r="L248">
        <v>9.2110000000000003</v>
      </c>
      <c r="M248">
        <v>-3.9247000000000001</v>
      </c>
      <c r="N248">
        <v>-0.90651999999999999</v>
      </c>
      <c r="O248">
        <v>-9.2674999999999993E-2</v>
      </c>
      <c r="P248">
        <v>1.4934000000000001</v>
      </c>
      <c r="Q248">
        <v>2.5390999999999999</v>
      </c>
      <c r="R248">
        <v>3.46272</v>
      </c>
      <c r="S248">
        <v>5.9690000000000003</v>
      </c>
      <c r="T248">
        <v>18</v>
      </c>
      <c r="U248">
        <v>23</v>
      </c>
      <c r="V248">
        <v>26</v>
      </c>
      <c r="W248">
        <v>28</v>
      </c>
      <c r="X248">
        <v>32</v>
      </c>
      <c r="Y248">
        <v>37</v>
      </c>
      <c r="Z248">
        <v>58</v>
      </c>
      <c r="AA248">
        <v>0.14144229799999999</v>
      </c>
      <c r="AB248">
        <v>0.1739770611</v>
      </c>
      <c r="AC248">
        <v>0.20383178029999999</v>
      </c>
      <c r="AD248">
        <v>0.233455195</v>
      </c>
      <c r="AE248">
        <v>0.30086619780000001</v>
      </c>
      <c r="AF248">
        <v>0.35591654700000003</v>
      </c>
      <c r="AG248">
        <v>0.46847149999999999</v>
      </c>
      <c r="AH248">
        <v>1.4116735760000001</v>
      </c>
      <c r="AI248">
        <v>1.5162769600999999</v>
      </c>
      <c r="AJ248">
        <v>1.6142591148000001</v>
      </c>
      <c r="AK248">
        <v>1.8051317935</v>
      </c>
      <c r="AL248">
        <v>2.1638680002999999</v>
      </c>
      <c r="AM248">
        <v>2.4567898251</v>
      </c>
      <c r="AN248">
        <v>3.106694938</v>
      </c>
      <c r="AO248">
        <v>3.1877737229999998</v>
      </c>
      <c r="AP248">
        <v>6.7146853368999997</v>
      </c>
      <c r="AQ248">
        <v>9.6209406408000007</v>
      </c>
      <c r="AR248">
        <v>14.39411454</v>
      </c>
      <c r="AS248">
        <v>20.282295189999999</v>
      </c>
      <c r="AT248">
        <v>23.694913494000001</v>
      </c>
      <c r="AU248">
        <v>60.307278150000002</v>
      </c>
      <c r="AV248">
        <v>-1.1200886E-2</v>
      </c>
      <c r="AW248">
        <v>6.7902985499999999E-2</v>
      </c>
      <c r="AX248">
        <v>0.1077636488</v>
      </c>
      <c r="AY248">
        <v>0.1865170095</v>
      </c>
      <c r="AZ248">
        <v>0.236136757</v>
      </c>
      <c r="BA248">
        <v>0.27519450029999998</v>
      </c>
      <c r="BB248">
        <v>0.33102795699999998</v>
      </c>
      <c r="BC248">
        <v>4</v>
      </c>
      <c r="BD248">
        <v>4.2055499999999997</v>
      </c>
      <c r="BE248">
        <v>4.6021000000000001</v>
      </c>
      <c r="BF248">
        <v>4.9207999999999998</v>
      </c>
      <c r="BG248">
        <v>5.7354000000000003</v>
      </c>
      <c r="BH248">
        <v>6.6726999999999999</v>
      </c>
      <c r="BI248">
        <v>9</v>
      </c>
      <c r="BJ248">
        <v>5.2672999999999996</v>
      </c>
      <c r="BK248">
        <v>63.89</v>
      </c>
      <c r="BL248">
        <v>0</v>
      </c>
    </row>
    <row r="249" spans="1:64">
      <c r="A249" t="s">
        <v>470</v>
      </c>
      <c r="B249" t="s">
        <v>31</v>
      </c>
      <c r="C249" t="s">
        <v>471</v>
      </c>
      <c r="D249" t="s">
        <v>463</v>
      </c>
      <c r="E249">
        <v>181</v>
      </c>
      <c r="F249">
        <v>1.653</v>
      </c>
      <c r="G249">
        <v>2.9051999999999998</v>
      </c>
      <c r="H249">
        <v>3.4864999999999999</v>
      </c>
      <c r="I249">
        <v>4.4139999999999997</v>
      </c>
      <c r="J249">
        <v>5.1565000000000003</v>
      </c>
      <c r="K249">
        <v>6.0317999999999996</v>
      </c>
      <c r="L249">
        <v>11.257999999999999</v>
      </c>
      <c r="M249">
        <v>-6.4621000000000004</v>
      </c>
      <c r="N249">
        <v>4.3799999999999999E-2</v>
      </c>
      <c r="O249">
        <v>1.319</v>
      </c>
      <c r="P249">
        <v>2.3706</v>
      </c>
      <c r="Q249">
        <v>3.1623999999999999</v>
      </c>
      <c r="R249">
        <v>3.59972</v>
      </c>
      <c r="S249">
        <v>5.0438000000000001</v>
      </c>
      <c r="T249">
        <v>17</v>
      </c>
      <c r="U249">
        <v>19</v>
      </c>
      <c r="V249">
        <v>20</v>
      </c>
      <c r="W249">
        <v>22</v>
      </c>
      <c r="X249">
        <v>27</v>
      </c>
      <c r="Y249">
        <v>33</v>
      </c>
      <c r="Z249">
        <v>49</v>
      </c>
      <c r="AA249">
        <v>0.13949209500000001</v>
      </c>
      <c r="AB249">
        <v>0.24101424060000001</v>
      </c>
      <c r="AC249">
        <v>0.31421157599999999</v>
      </c>
      <c r="AD249">
        <v>0.41099999999999998</v>
      </c>
      <c r="AE249">
        <v>0.45150856499999997</v>
      </c>
      <c r="AF249">
        <v>0.48920420100000001</v>
      </c>
      <c r="AG249">
        <v>0.55463764999999998</v>
      </c>
      <c r="AH249">
        <v>1.393488965</v>
      </c>
      <c r="AI249">
        <v>1.9634261877999999</v>
      </c>
      <c r="AJ249">
        <v>2.2930859275</v>
      </c>
      <c r="AK249">
        <v>2.5401564639999998</v>
      </c>
      <c r="AL249">
        <v>2.7777616085000001</v>
      </c>
      <c r="AM249">
        <v>2.9745679416000002</v>
      </c>
      <c r="AN249">
        <v>3.296171325</v>
      </c>
      <c r="AO249">
        <v>3.6034205680000002</v>
      </c>
      <c r="AP249">
        <v>6.8399127206000001</v>
      </c>
      <c r="AQ249">
        <v>8.5142049800000006</v>
      </c>
      <c r="AR249">
        <v>10.414010409999999</v>
      </c>
      <c r="AS249">
        <v>15.026902274999999</v>
      </c>
      <c r="AT249">
        <v>21.723395631999999</v>
      </c>
      <c r="AU249">
        <v>78.818540720000001</v>
      </c>
      <c r="AV249">
        <v>-8.1458195999999997E-2</v>
      </c>
      <c r="AW249">
        <v>0.11319455740000001</v>
      </c>
      <c r="AX249">
        <v>0.1822505385</v>
      </c>
      <c r="AY249">
        <v>0.25868600000000003</v>
      </c>
      <c r="AZ249">
        <v>0.30670761400000002</v>
      </c>
      <c r="BA249">
        <v>0.34413624879999999</v>
      </c>
      <c r="BB249">
        <v>0.45650030000000003</v>
      </c>
      <c r="BC249">
        <v>4.2763999999999998</v>
      </c>
      <c r="BD249">
        <v>5.3148999999999997</v>
      </c>
      <c r="BE249">
        <v>5.9518000000000004</v>
      </c>
      <c r="BF249">
        <v>6.4436999999999998</v>
      </c>
      <c r="BG249">
        <v>7.0414000000000003</v>
      </c>
      <c r="BH249">
        <v>7.5228999999999999</v>
      </c>
      <c r="BI249">
        <v>8.3010000000000002</v>
      </c>
      <c r="BJ249">
        <v>6.4512999999999998</v>
      </c>
      <c r="BK249">
        <v>72.38</v>
      </c>
      <c r="BL249">
        <v>0.55000000000000004</v>
      </c>
    </row>
    <row r="250" spans="1:64">
      <c r="A250" t="s">
        <v>472</v>
      </c>
      <c r="B250" t="s">
        <v>31</v>
      </c>
      <c r="C250" t="s">
        <v>473</v>
      </c>
      <c r="D250" t="s">
        <v>463</v>
      </c>
      <c r="E250">
        <v>124</v>
      </c>
      <c r="F250">
        <v>1.169</v>
      </c>
      <c r="G250">
        <v>2.7694999999999999</v>
      </c>
      <c r="H250">
        <v>3.5162499999999999</v>
      </c>
      <c r="I250">
        <v>4.2190000000000003</v>
      </c>
      <c r="J250">
        <v>4.8734999999999999</v>
      </c>
      <c r="K250">
        <v>5.476</v>
      </c>
      <c r="L250">
        <v>8.3469999999999995</v>
      </c>
      <c r="M250">
        <v>-1.8911</v>
      </c>
      <c r="N250">
        <v>0.47925000000000001</v>
      </c>
      <c r="O250">
        <v>1.29155</v>
      </c>
      <c r="P250">
        <v>1.9495</v>
      </c>
      <c r="Q250">
        <v>2.8111999999999999</v>
      </c>
      <c r="R250">
        <v>3.80585</v>
      </c>
      <c r="S250">
        <v>5.9859</v>
      </c>
      <c r="T250">
        <v>17</v>
      </c>
      <c r="U250">
        <v>19</v>
      </c>
      <c r="V250">
        <v>20</v>
      </c>
      <c r="W250">
        <v>22</v>
      </c>
      <c r="X250">
        <v>27.75</v>
      </c>
      <c r="Y250">
        <v>30</v>
      </c>
      <c r="Z250">
        <v>42</v>
      </c>
      <c r="AA250">
        <v>0.20076697600000001</v>
      </c>
      <c r="AB250">
        <v>0.284621929</v>
      </c>
      <c r="AC250">
        <v>0.32711141599999999</v>
      </c>
      <c r="AD250">
        <v>0.376239675</v>
      </c>
      <c r="AE250">
        <v>0.41356974130000002</v>
      </c>
      <c r="AF250">
        <v>0.44758981599999997</v>
      </c>
      <c r="AG250">
        <v>0.50524947600000003</v>
      </c>
      <c r="AH250">
        <v>1.941538913</v>
      </c>
      <c r="AI250">
        <v>2.1410387864999998</v>
      </c>
      <c r="AJ250">
        <v>2.266648853</v>
      </c>
      <c r="AK250">
        <v>2.4061084995000002</v>
      </c>
      <c r="AL250">
        <v>2.5739997587999999</v>
      </c>
      <c r="AM250">
        <v>2.7386206555000001</v>
      </c>
      <c r="AN250">
        <v>3.1069825290000002</v>
      </c>
      <c r="AO250">
        <v>3.4585047269999998</v>
      </c>
      <c r="AP250">
        <v>7.4102054275000002</v>
      </c>
      <c r="AQ250">
        <v>9.3454387430000008</v>
      </c>
      <c r="AR250">
        <v>11.26766016</v>
      </c>
      <c r="AS250">
        <v>13.143705918</v>
      </c>
      <c r="AT250">
        <v>16.248955590000001</v>
      </c>
      <c r="AU250">
        <v>39.637142869999998</v>
      </c>
      <c r="AV250">
        <v>4.9314118999999997E-2</v>
      </c>
      <c r="AW250">
        <v>0.14096875</v>
      </c>
      <c r="AX250">
        <v>0.19173410029999999</v>
      </c>
      <c r="AY250">
        <v>0.22790975699999999</v>
      </c>
      <c r="AZ250">
        <v>0.27237743749999999</v>
      </c>
      <c r="BA250">
        <v>0.33280409</v>
      </c>
      <c r="BB250">
        <v>0.39437471400000002</v>
      </c>
      <c r="BC250">
        <v>4.7569999999999997</v>
      </c>
      <c r="BD250">
        <v>5.4173999999999998</v>
      </c>
      <c r="BE250">
        <v>5.8515750000000004</v>
      </c>
      <c r="BF250">
        <v>6.2336</v>
      </c>
      <c r="BG250">
        <v>6.6073500000000003</v>
      </c>
      <c r="BH250">
        <v>7.0177500000000004</v>
      </c>
      <c r="BI250">
        <v>8</v>
      </c>
      <c r="BJ250">
        <v>6.2492000000000001</v>
      </c>
      <c r="BK250">
        <v>82.26</v>
      </c>
      <c r="BL250">
        <v>0</v>
      </c>
    </row>
    <row r="251" spans="1:64">
      <c r="A251" t="s">
        <v>474</v>
      </c>
      <c r="B251" t="s">
        <v>31</v>
      </c>
      <c r="C251" t="s">
        <v>475</v>
      </c>
      <c r="D251" t="s">
        <v>463</v>
      </c>
      <c r="E251">
        <v>126</v>
      </c>
      <c r="F251">
        <v>0.36599999999999999</v>
      </c>
      <c r="G251">
        <v>2.3483000000000001</v>
      </c>
      <c r="H251">
        <v>3.2197499999999999</v>
      </c>
      <c r="I251">
        <v>4.2210000000000001</v>
      </c>
      <c r="J251">
        <v>6.1070000000000002</v>
      </c>
      <c r="K251">
        <v>7.6361999999999997</v>
      </c>
      <c r="L251">
        <v>13.967000000000001</v>
      </c>
      <c r="M251">
        <v>-6.8700999999999999</v>
      </c>
      <c r="N251">
        <v>-0.45474999999999999</v>
      </c>
      <c r="O251">
        <v>1.1683250000000001</v>
      </c>
      <c r="P251">
        <v>2.4890500000000002</v>
      </c>
      <c r="Q251">
        <v>3.3188499999999999</v>
      </c>
      <c r="R251">
        <v>4.1863099999999998</v>
      </c>
      <c r="S251">
        <v>5.6898999999999997</v>
      </c>
      <c r="T251">
        <v>12</v>
      </c>
      <c r="U251">
        <v>16</v>
      </c>
      <c r="V251">
        <v>20</v>
      </c>
      <c r="W251">
        <v>21.5</v>
      </c>
      <c r="X251">
        <v>28.25</v>
      </c>
      <c r="Y251">
        <v>36</v>
      </c>
      <c r="Z251">
        <v>53</v>
      </c>
      <c r="AA251">
        <v>0.17174113199999999</v>
      </c>
      <c r="AB251">
        <v>0.2764379152</v>
      </c>
      <c r="AC251">
        <v>0.33725423199999999</v>
      </c>
      <c r="AD251">
        <v>0.38569339600000002</v>
      </c>
      <c r="AE251">
        <v>0.4667529285</v>
      </c>
      <c r="AF251">
        <v>0.56942508749999998</v>
      </c>
      <c r="AG251">
        <v>0.68500000000000005</v>
      </c>
      <c r="AH251">
        <v>1.750140933</v>
      </c>
      <c r="AI251">
        <v>2.1615204534000001</v>
      </c>
      <c r="AJ251">
        <v>2.352006888</v>
      </c>
      <c r="AK251">
        <v>2.6123754880000001</v>
      </c>
      <c r="AL251">
        <v>2.8830006529999999</v>
      </c>
      <c r="AM251">
        <v>3.1428976684999999</v>
      </c>
      <c r="AN251">
        <v>3.6354079270000002</v>
      </c>
      <c r="AO251">
        <v>0.71321027199999998</v>
      </c>
      <c r="AP251">
        <v>4.3603698417999999</v>
      </c>
      <c r="AQ251">
        <v>7.2583874003000002</v>
      </c>
      <c r="AR251">
        <v>10.306025829999999</v>
      </c>
      <c r="AS251">
        <v>16.377476365</v>
      </c>
      <c r="AT251">
        <v>25.639356074999998</v>
      </c>
      <c r="AU251">
        <v>60.334146099999998</v>
      </c>
      <c r="AV251">
        <v>-0.11309611899999999</v>
      </c>
      <c r="AW251">
        <v>8.9808034300000006E-2</v>
      </c>
      <c r="AX251">
        <v>0.1708358918</v>
      </c>
      <c r="AY251">
        <v>0.25190792499999998</v>
      </c>
      <c r="AZ251">
        <v>0.33769389999999999</v>
      </c>
      <c r="BA251">
        <v>0.47587484029999999</v>
      </c>
      <c r="BB251">
        <v>0.59402774999999997</v>
      </c>
      <c r="BC251">
        <v>4.9393000000000002</v>
      </c>
      <c r="BD251">
        <v>5.3096800000000002</v>
      </c>
      <c r="BE251">
        <v>6.0019499999999999</v>
      </c>
      <c r="BF251">
        <v>6.8402000000000003</v>
      </c>
      <c r="BG251">
        <v>7.2441000000000004</v>
      </c>
      <c r="BH251">
        <v>8.1044599999999996</v>
      </c>
      <c r="BI251">
        <v>10</v>
      </c>
      <c r="BJ251">
        <v>6.7873999999999999</v>
      </c>
      <c r="BK251">
        <v>59.52</v>
      </c>
      <c r="BL251">
        <v>5.56</v>
      </c>
    </row>
    <row r="252" spans="1:64">
      <c r="A252" t="s">
        <v>476</v>
      </c>
      <c r="B252" t="s">
        <v>77</v>
      </c>
      <c r="C252" t="s">
        <v>477</v>
      </c>
      <c r="D252" t="s">
        <v>463</v>
      </c>
      <c r="E252">
        <v>107</v>
      </c>
      <c r="F252">
        <v>2.2770000000000001</v>
      </c>
      <c r="G252">
        <v>3.2176</v>
      </c>
      <c r="H252">
        <v>3.879</v>
      </c>
      <c r="I252">
        <v>5.0460000000000003</v>
      </c>
      <c r="J252">
        <v>6.64</v>
      </c>
      <c r="K252">
        <v>7.4588000000000001</v>
      </c>
      <c r="L252">
        <v>9.5779999999999994</v>
      </c>
      <c r="M252">
        <v>-4.1043900000000004</v>
      </c>
      <c r="N252">
        <v>-1.463406</v>
      </c>
      <c r="O252">
        <v>-0.15306</v>
      </c>
      <c r="P252">
        <v>1.9456100000000001</v>
      </c>
      <c r="Q252">
        <v>3.46225</v>
      </c>
      <c r="R252">
        <v>4.1780179999999998</v>
      </c>
      <c r="S252">
        <v>4.9657</v>
      </c>
      <c r="T252">
        <v>12</v>
      </c>
      <c r="U252">
        <v>27</v>
      </c>
      <c r="V252">
        <v>28</v>
      </c>
      <c r="W252">
        <v>32</v>
      </c>
      <c r="X252">
        <v>37</v>
      </c>
      <c r="Y252">
        <v>38</v>
      </c>
      <c r="Z252">
        <v>43</v>
      </c>
      <c r="AA252">
        <v>0.16091478400000001</v>
      </c>
      <c r="AB252">
        <v>0.2068615962</v>
      </c>
      <c r="AC252">
        <v>0.24152285400000001</v>
      </c>
      <c r="AD252">
        <v>0.290424285</v>
      </c>
      <c r="AE252">
        <v>0.36084241</v>
      </c>
      <c r="AF252">
        <v>0.38732297500000001</v>
      </c>
      <c r="AG252">
        <v>0.49549246699999999</v>
      </c>
      <c r="AH252">
        <v>1.6107469940000001</v>
      </c>
      <c r="AI252">
        <v>1.9201392336000001</v>
      </c>
      <c r="AJ252">
        <v>2.120778225</v>
      </c>
      <c r="AK252">
        <v>2.4494707070000001</v>
      </c>
      <c r="AL252">
        <v>2.7632098809999999</v>
      </c>
      <c r="AM252">
        <v>2.9344795638000001</v>
      </c>
      <c r="AN252">
        <v>3.3329707430000002</v>
      </c>
      <c r="AO252">
        <v>6.9664657119999998</v>
      </c>
      <c r="AP252">
        <v>9.1680128114000006</v>
      </c>
      <c r="AQ252">
        <v>10.94456409</v>
      </c>
      <c r="AR252">
        <v>16.051978299999998</v>
      </c>
      <c r="AS252">
        <v>26.111828710000001</v>
      </c>
      <c r="AT252">
        <v>33.783322212000002</v>
      </c>
      <c r="AU252">
        <v>56.893467389999998</v>
      </c>
      <c r="AV252">
        <v>-1.9767773999999998E-2</v>
      </c>
      <c r="AW252">
        <v>5.6468371599999997E-2</v>
      </c>
      <c r="AX252">
        <v>0.10483258199999999</v>
      </c>
      <c r="AY252">
        <v>0.19217915399999999</v>
      </c>
      <c r="AZ252">
        <v>0.27910095699999998</v>
      </c>
      <c r="BA252">
        <v>0.32038876199999999</v>
      </c>
      <c r="BB252">
        <v>0.37557097499999997</v>
      </c>
      <c r="BC252">
        <v>4.3400800000000004</v>
      </c>
      <c r="BD252">
        <v>5.4345480000000004</v>
      </c>
      <c r="BE252">
        <v>6.0809199999999999</v>
      </c>
      <c r="BF252">
        <v>6.7958800000000004</v>
      </c>
      <c r="BG252">
        <v>7.7447299999999997</v>
      </c>
      <c r="BH252">
        <v>8.0527920000000002</v>
      </c>
      <c r="BI252">
        <v>8.9586100000000002</v>
      </c>
      <c r="BJ252">
        <v>6.8432000000000004</v>
      </c>
      <c r="BK252">
        <v>45.79</v>
      </c>
      <c r="BL252">
        <v>1.87</v>
      </c>
    </row>
    <row r="253" spans="1:64">
      <c r="A253" t="s">
        <v>550</v>
      </c>
      <c r="B253" t="s">
        <v>81</v>
      </c>
      <c r="C253" t="s">
        <v>551</v>
      </c>
      <c r="D253" t="s">
        <v>489</v>
      </c>
      <c r="E253">
        <v>227</v>
      </c>
      <c r="F253">
        <v>0.47699999999999998</v>
      </c>
      <c r="G253">
        <v>1.7412000000000001</v>
      </c>
      <c r="H253">
        <v>2.681</v>
      </c>
      <c r="I253">
        <v>3.4740000000000002</v>
      </c>
      <c r="J253">
        <v>4.375</v>
      </c>
      <c r="K253">
        <v>5.1176000000000004</v>
      </c>
      <c r="L253">
        <v>7.0229999999999997</v>
      </c>
      <c r="M253">
        <v>-1.117</v>
      </c>
      <c r="N253">
        <v>1.8588</v>
      </c>
      <c r="O253">
        <v>3.1434000000000002</v>
      </c>
      <c r="P253">
        <v>4.2149999999999999</v>
      </c>
      <c r="Q253">
        <v>5.0490000000000004</v>
      </c>
      <c r="R253">
        <v>5.6760000000000002</v>
      </c>
      <c r="S253">
        <v>7.9375200000000001</v>
      </c>
      <c r="T253">
        <v>13</v>
      </c>
      <c r="U253">
        <v>24</v>
      </c>
      <c r="V253">
        <v>26</v>
      </c>
      <c r="W253">
        <v>28</v>
      </c>
      <c r="X253">
        <v>30</v>
      </c>
      <c r="Y253">
        <v>32</v>
      </c>
      <c r="Z253">
        <v>44</v>
      </c>
      <c r="AA253">
        <v>0.24205274199999999</v>
      </c>
      <c r="AB253">
        <v>0.30316928900000001</v>
      </c>
      <c r="AC253">
        <v>0.33329765900000002</v>
      </c>
      <c r="AD253">
        <v>0.36796221099999998</v>
      </c>
      <c r="AE253">
        <v>0.40313894</v>
      </c>
      <c r="AF253">
        <v>0.44805280939999997</v>
      </c>
      <c r="AG253">
        <v>0.87327699199999997</v>
      </c>
      <c r="AH253">
        <v>1.897409396</v>
      </c>
      <c r="AI253">
        <v>2.3837650959999999</v>
      </c>
      <c r="AJ253">
        <v>2.5760283049999999</v>
      </c>
      <c r="AK253">
        <v>2.764573204</v>
      </c>
      <c r="AL253">
        <v>2.9763284639999998</v>
      </c>
      <c r="AM253">
        <v>3.1926069386</v>
      </c>
      <c r="AN253">
        <v>3.911077643</v>
      </c>
      <c r="AO253">
        <v>0.86570470399999999</v>
      </c>
      <c r="AP253">
        <v>4.9272706560000001</v>
      </c>
      <c r="AQ253">
        <v>7.0383211680000004</v>
      </c>
      <c r="AR253">
        <v>9.3662177040000003</v>
      </c>
      <c r="AS253">
        <v>11.91919347</v>
      </c>
      <c r="AT253">
        <v>15.522758282</v>
      </c>
      <c r="AU253">
        <v>24.36725002</v>
      </c>
      <c r="AV253">
        <v>5.6346786000000003E-2</v>
      </c>
      <c r="AW253">
        <v>0.1973404446</v>
      </c>
      <c r="AX253">
        <v>0.26522285699999998</v>
      </c>
      <c r="AY253">
        <v>0.31267022700000002</v>
      </c>
      <c r="AZ253">
        <v>0.35808761900000002</v>
      </c>
      <c r="BA253">
        <v>0.40351089200000001</v>
      </c>
      <c r="BB253">
        <v>0.90460622300000004</v>
      </c>
      <c r="BC253">
        <v>5.0999999999999996</v>
      </c>
      <c r="BD253">
        <v>6.4200080000000002</v>
      </c>
      <c r="BE253">
        <v>6.9956800000000001</v>
      </c>
      <c r="BF253">
        <v>7.5228799999999998</v>
      </c>
      <c r="BG253">
        <v>8.1674900000000008</v>
      </c>
      <c r="BH253">
        <v>8.58</v>
      </c>
      <c r="BI253">
        <v>10.65052</v>
      </c>
      <c r="BJ253">
        <v>7.5309999999999997</v>
      </c>
      <c r="BK253">
        <v>88.55</v>
      </c>
      <c r="BL253">
        <v>7.05</v>
      </c>
    </row>
    <row r="254" spans="1:64">
      <c r="A254" t="s">
        <v>553</v>
      </c>
      <c r="B254" t="s">
        <v>31</v>
      </c>
      <c r="C254" t="s">
        <v>551</v>
      </c>
      <c r="D254" t="s">
        <v>489</v>
      </c>
      <c r="E254">
        <v>239</v>
      </c>
      <c r="F254">
        <v>0.64500000000000002</v>
      </c>
      <c r="G254">
        <v>1.988</v>
      </c>
      <c r="H254">
        <v>3.141</v>
      </c>
      <c r="I254">
        <v>4.4530000000000003</v>
      </c>
      <c r="J254">
        <v>5.1970000000000001</v>
      </c>
      <c r="K254">
        <v>5.7549999999999999</v>
      </c>
      <c r="L254">
        <v>7.7530000000000001</v>
      </c>
      <c r="M254">
        <v>-1.8099000000000001</v>
      </c>
      <c r="N254">
        <v>0.79779999999999995</v>
      </c>
      <c r="O254">
        <v>1.6840999999999999</v>
      </c>
      <c r="P254">
        <v>2.6915</v>
      </c>
      <c r="Q254">
        <v>4.1444999999999999</v>
      </c>
      <c r="R254">
        <v>5.5616000000000003</v>
      </c>
      <c r="S254">
        <v>8.1647999999999996</v>
      </c>
      <c r="T254">
        <v>13</v>
      </c>
      <c r="U254">
        <v>22</v>
      </c>
      <c r="V254">
        <v>27</v>
      </c>
      <c r="W254">
        <v>31</v>
      </c>
      <c r="X254">
        <v>33</v>
      </c>
      <c r="Y254">
        <v>35</v>
      </c>
      <c r="Z254">
        <v>41</v>
      </c>
      <c r="AA254">
        <v>0.208193029</v>
      </c>
      <c r="AB254">
        <v>0.259639909</v>
      </c>
      <c r="AC254">
        <v>0.28268283799999999</v>
      </c>
      <c r="AD254">
        <v>0.318683406</v>
      </c>
      <c r="AE254">
        <v>0.37380939299999999</v>
      </c>
      <c r="AF254">
        <v>0.47949999999999998</v>
      </c>
      <c r="AG254">
        <v>0.94011507699999997</v>
      </c>
      <c r="AH254">
        <v>1.8305991100000001</v>
      </c>
      <c r="AI254">
        <v>2.1334950269999999</v>
      </c>
      <c r="AJ254">
        <v>2.3055996680000002</v>
      </c>
      <c r="AK254">
        <v>2.5543222920000002</v>
      </c>
      <c r="AL254">
        <v>2.8400650019999998</v>
      </c>
      <c r="AM254">
        <v>3.1356887969999998</v>
      </c>
      <c r="AN254">
        <v>4.1325755040000001</v>
      </c>
      <c r="AO254">
        <v>0.80415687199999997</v>
      </c>
      <c r="AP254">
        <v>5.2707079349999999</v>
      </c>
      <c r="AQ254">
        <v>8.2269894959999998</v>
      </c>
      <c r="AR254">
        <v>13.675528419999999</v>
      </c>
      <c r="AS254">
        <v>17.99864032</v>
      </c>
      <c r="AT254">
        <v>20.786323490000001</v>
      </c>
      <c r="AU254">
        <v>34.279831600000001</v>
      </c>
      <c r="AV254">
        <v>4.2123250000000001E-2</v>
      </c>
      <c r="AW254">
        <v>0.14314664699999999</v>
      </c>
      <c r="AX254">
        <v>0.18342613199999999</v>
      </c>
      <c r="AY254">
        <v>0.23432029600000001</v>
      </c>
      <c r="AZ254">
        <v>0.32398638699999999</v>
      </c>
      <c r="BA254">
        <v>0.44801999999999997</v>
      </c>
      <c r="BB254">
        <v>0.97144430800000003</v>
      </c>
      <c r="BC254">
        <v>4.9135999999999997</v>
      </c>
      <c r="BD254">
        <v>5.9423000000000004</v>
      </c>
      <c r="BE254">
        <v>6.4</v>
      </c>
      <c r="BF254">
        <v>7.0705999999999998</v>
      </c>
      <c r="BG254">
        <v>7.8</v>
      </c>
      <c r="BH254">
        <v>8.3978999999999999</v>
      </c>
      <c r="BI254">
        <v>10.229100000000001</v>
      </c>
      <c r="BJ254">
        <v>7.1115000000000004</v>
      </c>
      <c r="BK254">
        <v>69.459999999999994</v>
      </c>
      <c r="BL254">
        <v>11.3</v>
      </c>
    </row>
    <row r="255" spans="1:64">
      <c r="A255" t="s">
        <v>552</v>
      </c>
      <c r="B255" t="s">
        <v>77</v>
      </c>
      <c r="C255" t="s">
        <v>551</v>
      </c>
      <c r="D255" t="s">
        <v>489</v>
      </c>
      <c r="E255">
        <v>1650</v>
      </c>
      <c r="F255">
        <v>-0.129</v>
      </c>
      <c r="G255">
        <v>2.6629999999999998</v>
      </c>
      <c r="H255">
        <v>3.5117500000000001</v>
      </c>
      <c r="I255">
        <v>4.4580000000000002</v>
      </c>
      <c r="J255">
        <v>5.3102499999999999</v>
      </c>
      <c r="K255">
        <v>5.9370000000000003</v>
      </c>
      <c r="L255">
        <v>12.872</v>
      </c>
      <c r="M255">
        <v>-6.2751200000000003</v>
      </c>
      <c r="N255">
        <v>1.2615270000000001</v>
      </c>
      <c r="O255">
        <v>2.1595</v>
      </c>
      <c r="P255">
        <v>3.2169599999999998</v>
      </c>
      <c r="Q255">
        <v>4.3941499999999998</v>
      </c>
      <c r="R255">
        <v>5.3413820000000003</v>
      </c>
      <c r="S255">
        <v>9.2370000000000001</v>
      </c>
      <c r="T255">
        <v>10</v>
      </c>
      <c r="U255">
        <v>21</v>
      </c>
      <c r="V255">
        <v>26</v>
      </c>
      <c r="W255">
        <v>30</v>
      </c>
      <c r="X255">
        <v>33</v>
      </c>
      <c r="Y255">
        <v>35</v>
      </c>
      <c r="Z255">
        <v>58</v>
      </c>
      <c r="AA255">
        <v>0.15582285500000001</v>
      </c>
      <c r="AB255">
        <v>0.27804432080000002</v>
      </c>
      <c r="AC255">
        <v>0.31359669680000002</v>
      </c>
      <c r="AD255">
        <v>0.35447540249999998</v>
      </c>
      <c r="AE255">
        <v>0.39976879129999998</v>
      </c>
      <c r="AF255">
        <v>0.47800040150000001</v>
      </c>
      <c r="AG255">
        <v>1.06442835</v>
      </c>
      <c r="AH255">
        <v>1.4607701070000001</v>
      </c>
      <c r="AI255">
        <v>2.2843963930000002</v>
      </c>
      <c r="AJ255">
        <v>2.5102237485000001</v>
      </c>
      <c r="AK255">
        <v>2.791672675</v>
      </c>
      <c r="AL255">
        <v>3.033544638</v>
      </c>
      <c r="AM255">
        <v>3.2678605113999999</v>
      </c>
      <c r="AN255">
        <v>4.1560465569999998</v>
      </c>
      <c r="AO255">
        <v>-0.19312416600000001</v>
      </c>
      <c r="AP255">
        <v>6.0260043914999999</v>
      </c>
      <c r="AQ255">
        <v>9.0844034402999991</v>
      </c>
      <c r="AR255">
        <v>12.65538428</v>
      </c>
      <c r="AS255">
        <v>15.861532907999999</v>
      </c>
      <c r="AT255">
        <v>18.817120271</v>
      </c>
      <c r="AU255">
        <v>82.606623949999999</v>
      </c>
      <c r="AV255">
        <v>-3.7222661999999997E-2</v>
      </c>
      <c r="AW255">
        <v>0.1670909313</v>
      </c>
      <c r="AX255">
        <v>0.20790736800000001</v>
      </c>
      <c r="AY255">
        <v>0.2582775685</v>
      </c>
      <c r="AZ255">
        <v>0.32898111079999998</v>
      </c>
      <c r="BA255">
        <v>0.39614417270000002</v>
      </c>
      <c r="BB255">
        <v>0.95464599999999999</v>
      </c>
      <c r="BC255">
        <v>4.17</v>
      </c>
      <c r="BD255">
        <v>6.1310000000000002</v>
      </c>
      <c r="BE255">
        <v>6.8500125000000001</v>
      </c>
      <c r="BF255">
        <v>7.6820149999999998</v>
      </c>
      <c r="BG255">
        <v>8.3984550000000002</v>
      </c>
      <c r="BH255">
        <v>8.9586100000000002</v>
      </c>
      <c r="BI255">
        <v>10.85078</v>
      </c>
      <c r="BJ255">
        <v>7.6147</v>
      </c>
      <c r="BK255">
        <v>64.55</v>
      </c>
      <c r="BL255">
        <v>8.1199999999999992</v>
      </c>
    </row>
    <row r="256" spans="1:64">
      <c r="A256" t="s">
        <v>554</v>
      </c>
      <c r="B256" t="s">
        <v>31</v>
      </c>
      <c r="C256" t="s">
        <v>555</v>
      </c>
      <c r="D256" t="s">
        <v>489</v>
      </c>
      <c r="E256">
        <v>240</v>
      </c>
      <c r="F256">
        <v>0.20200000000000001</v>
      </c>
      <c r="G256">
        <v>1.3771</v>
      </c>
      <c r="H256">
        <v>2.129</v>
      </c>
      <c r="I256">
        <v>2.7465000000000002</v>
      </c>
      <c r="J256">
        <v>3.2377500000000001</v>
      </c>
      <c r="K256">
        <v>3.9954000000000001</v>
      </c>
      <c r="L256">
        <v>6.1589999999999998</v>
      </c>
      <c r="M256">
        <v>-0.71289999999999998</v>
      </c>
      <c r="N256">
        <v>2.7317300000000002</v>
      </c>
      <c r="O256">
        <v>3.6188250000000002</v>
      </c>
      <c r="P256">
        <v>4.3099499999999997</v>
      </c>
      <c r="Q256">
        <v>4.9956500000000004</v>
      </c>
      <c r="R256">
        <v>5.7640099999999999</v>
      </c>
      <c r="S256">
        <v>7.8339999999999996</v>
      </c>
      <c r="T256">
        <v>18</v>
      </c>
      <c r="U256">
        <v>23</v>
      </c>
      <c r="V256">
        <v>30</v>
      </c>
      <c r="W256">
        <v>32</v>
      </c>
      <c r="X256">
        <v>34</v>
      </c>
      <c r="Y256">
        <v>35</v>
      </c>
      <c r="Z256">
        <v>38</v>
      </c>
      <c r="AA256">
        <v>0.19634623700000001</v>
      </c>
      <c r="AB256">
        <v>0.25827086399999999</v>
      </c>
      <c r="AC256">
        <v>0.27617185300000002</v>
      </c>
      <c r="AD256">
        <v>0.30463851400000003</v>
      </c>
      <c r="AE256">
        <v>0.33460139779999998</v>
      </c>
      <c r="AF256">
        <v>0.39127154330000002</v>
      </c>
      <c r="AG256">
        <v>0.63957368400000003</v>
      </c>
      <c r="AH256">
        <v>1.8015113739999999</v>
      </c>
      <c r="AI256">
        <v>2.1825533295000001</v>
      </c>
      <c r="AJ256">
        <v>2.3419252595</v>
      </c>
      <c r="AK256">
        <v>2.4920933194999999</v>
      </c>
      <c r="AL256">
        <v>2.67014262</v>
      </c>
      <c r="AM256">
        <v>2.8243906486000001</v>
      </c>
      <c r="AN256">
        <v>3.6668871080000001</v>
      </c>
      <c r="AO256">
        <v>0.48229266500000001</v>
      </c>
      <c r="AP256">
        <v>3.8259930440000001</v>
      </c>
      <c r="AQ256">
        <v>6.7594914847999998</v>
      </c>
      <c r="AR256">
        <v>9.0951832320000001</v>
      </c>
      <c r="AS256">
        <v>11.116414675</v>
      </c>
      <c r="AT256">
        <v>13.444021029</v>
      </c>
      <c r="AU256">
        <v>31.36805726</v>
      </c>
      <c r="AV256">
        <v>8.5298078999999999E-2</v>
      </c>
      <c r="AW256">
        <v>0.2269520656</v>
      </c>
      <c r="AX256">
        <v>0.26465549999999999</v>
      </c>
      <c r="AY256">
        <v>0.29557948899999997</v>
      </c>
      <c r="AZ256">
        <v>0.32981596480000003</v>
      </c>
      <c r="BA256">
        <v>0.38818604080000002</v>
      </c>
      <c r="BB256">
        <v>0.67587263200000003</v>
      </c>
      <c r="BC256">
        <v>4.5528000000000004</v>
      </c>
      <c r="BD256">
        <v>6</v>
      </c>
      <c r="BE256">
        <v>6.585</v>
      </c>
      <c r="BF256">
        <v>7.0555500000000002</v>
      </c>
      <c r="BG256">
        <v>7.4895500000000004</v>
      </c>
      <c r="BH256">
        <v>7.8828800000000001</v>
      </c>
      <c r="BI256">
        <v>9.3010000000000002</v>
      </c>
      <c r="BJ256">
        <v>7.0114999999999998</v>
      </c>
      <c r="BK256">
        <v>97.5</v>
      </c>
      <c r="BL256">
        <v>5</v>
      </c>
    </row>
    <row r="257" spans="1:64">
      <c r="A257" t="s">
        <v>556</v>
      </c>
      <c r="B257" t="s">
        <v>77</v>
      </c>
      <c r="C257" t="s">
        <v>555</v>
      </c>
      <c r="D257" t="s">
        <v>489</v>
      </c>
      <c r="E257">
        <v>589</v>
      </c>
      <c r="F257">
        <v>6.0999999999999999E-2</v>
      </c>
      <c r="G257">
        <v>2.5670000000000002</v>
      </c>
      <c r="H257">
        <v>3.359</v>
      </c>
      <c r="I257">
        <v>4.2309999999999999</v>
      </c>
      <c r="J257">
        <v>5.1135000000000002</v>
      </c>
      <c r="K257">
        <v>5.9059999999999997</v>
      </c>
      <c r="L257">
        <v>11.16</v>
      </c>
      <c r="M257">
        <v>-4.26037</v>
      </c>
      <c r="N257">
        <v>0.96599999999999997</v>
      </c>
      <c r="O257">
        <v>1.959425</v>
      </c>
      <c r="P257">
        <v>3.21652</v>
      </c>
      <c r="Q257">
        <v>4.3958550000000001</v>
      </c>
      <c r="R257">
        <v>5.4075499999999996</v>
      </c>
      <c r="S257">
        <v>8.7720000000000002</v>
      </c>
      <c r="T257">
        <v>11</v>
      </c>
      <c r="U257">
        <v>19</v>
      </c>
      <c r="V257">
        <v>26</v>
      </c>
      <c r="W257">
        <v>32</v>
      </c>
      <c r="X257">
        <v>34</v>
      </c>
      <c r="Y257">
        <v>37</v>
      </c>
      <c r="Z257">
        <v>61</v>
      </c>
      <c r="AA257">
        <v>0.14984729299999999</v>
      </c>
      <c r="AB257">
        <v>0.26240694599999997</v>
      </c>
      <c r="AC257">
        <v>0.29086553050000002</v>
      </c>
      <c r="AD257">
        <v>0.33251269999999999</v>
      </c>
      <c r="AE257">
        <v>0.38623333050000003</v>
      </c>
      <c r="AF257">
        <v>0.50226613799999997</v>
      </c>
      <c r="AG257">
        <v>0.88911419199999997</v>
      </c>
      <c r="AH257">
        <v>1.7897110949999999</v>
      </c>
      <c r="AI257">
        <v>2.1920310220000001</v>
      </c>
      <c r="AJ257">
        <v>2.391651408</v>
      </c>
      <c r="AK257">
        <v>2.6655816410000002</v>
      </c>
      <c r="AL257">
        <v>2.9986595469999999</v>
      </c>
      <c r="AM257">
        <v>3.2233524459999998</v>
      </c>
      <c r="AN257">
        <v>3.9496865309999998</v>
      </c>
      <c r="AO257">
        <v>0.100182482</v>
      </c>
      <c r="AP257">
        <v>5.8441252649999997</v>
      </c>
      <c r="AQ257">
        <v>8.9861926044999993</v>
      </c>
      <c r="AR257">
        <v>12.557470759999999</v>
      </c>
      <c r="AS257">
        <v>16.646027175</v>
      </c>
      <c r="AT257">
        <v>20.745894159999999</v>
      </c>
      <c r="AU257">
        <v>72.019095149999998</v>
      </c>
      <c r="AV257">
        <v>1.531628E-2</v>
      </c>
      <c r="AW257">
        <v>0.15369096800000001</v>
      </c>
      <c r="AX257">
        <v>0.198161424</v>
      </c>
      <c r="AY257">
        <v>0.25552218399999999</v>
      </c>
      <c r="AZ257">
        <v>0.32126781450000003</v>
      </c>
      <c r="BA257">
        <v>0.40303519399999999</v>
      </c>
      <c r="BB257">
        <v>0.92044342300000004</v>
      </c>
      <c r="BC257">
        <v>4.6143900000000002</v>
      </c>
      <c r="BD257">
        <v>5.9118599999999999</v>
      </c>
      <c r="BE257">
        <v>6.5003099999999998</v>
      </c>
      <c r="BF257">
        <v>7.4202199999999996</v>
      </c>
      <c r="BG257">
        <v>8.4</v>
      </c>
      <c r="BH257">
        <v>9.0915099999999995</v>
      </c>
      <c r="BI257">
        <v>10</v>
      </c>
      <c r="BJ257">
        <v>7.4493</v>
      </c>
      <c r="BK257">
        <v>69.099999999999994</v>
      </c>
      <c r="BL257">
        <v>5.6</v>
      </c>
    </row>
    <row r="258" spans="1:64">
      <c r="A258" t="s">
        <v>559</v>
      </c>
      <c r="B258" t="s">
        <v>81</v>
      </c>
      <c r="C258" t="s">
        <v>558</v>
      </c>
      <c r="D258" t="s">
        <v>489</v>
      </c>
      <c r="E258">
        <v>145</v>
      </c>
      <c r="F258">
        <v>0.25600000000000001</v>
      </c>
      <c r="G258">
        <v>1.4196</v>
      </c>
      <c r="H258">
        <v>2.173</v>
      </c>
      <c r="I258">
        <v>2.887</v>
      </c>
      <c r="J258">
        <v>3.246</v>
      </c>
      <c r="K258">
        <v>3.9298000000000002</v>
      </c>
      <c r="L258">
        <v>5.6760000000000002</v>
      </c>
      <c r="M258">
        <v>1.49149</v>
      </c>
      <c r="N258">
        <v>4.5236980000000004</v>
      </c>
      <c r="O258">
        <v>5.1628499999999997</v>
      </c>
      <c r="P258">
        <v>5.8707700000000003</v>
      </c>
      <c r="Q258">
        <v>6.5399050000000001</v>
      </c>
      <c r="R258">
        <v>7.072762</v>
      </c>
      <c r="S258">
        <v>8.7692700000000006</v>
      </c>
      <c r="T258">
        <v>17</v>
      </c>
      <c r="U258">
        <v>25</v>
      </c>
      <c r="V258">
        <v>30</v>
      </c>
      <c r="W258">
        <v>32</v>
      </c>
      <c r="X258">
        <v>34</v>
      </c>
      <c r="Y258">
        <v>34.4</v>
      </c>
      <c r="Z258">
        <v>37</v>
      </c>
      <c r="AA258">
        <v>0.30043012099999999</v>
      </c>
      <c r="AB258">
        <v>0.31860220340000001</v>
      </c>
      <c r="AC258">
        <v>0.34580377600000001</v>
      </c>
      <c r="AD258">
        <v>0.37212579299999998</v>
      </c>
      <c r="AE258">
        <v>0.41095134100000003</v>
      </c>
      <c r="AF258">
        <v>0.45871901399999998</v>
      </c>
      <c r="AG258">
        <v>0.77828732899999997</v>
      </c>
      <c r="AH258">
        <v>2.5885594689999998</v>
      </c>
      <c r="AI258">
        <v>2.744836286</v>
      </c>
      <c r="AJ258">
        <v>2.8883110164999999</v>
      </c>
      <c r="AK258">
        <v>3.067666268</v>
      </c>
      <c r="AL258">
        <v>3.2265737845000002</v>
      </c>
      <c r="AM258">
        <v>3.3978398442</v>
      </c>
      <c r="AN258">
        <v>4.1279424880000004</v>
      </c>
      <c r="AO258">
        <v>0.61067003600000003</v>
      </c>
      <c r="AP258">
        <v>3.350693938</v>
      </c>
      <c r="AQ258">
        <v>5.6568159639999998</v>
      </c>
      <c r="AR258">
        <v>7.6103773349999999</v>
      </c>
      <c r="AS258">
        <v>8.9835478720000008</v>
      </c>
      <c r="AT258">
        <v>10.864558064000001</v>
      </c>
      <c r="AU258">
        <v>14.49459074</v>
      </c>
      <c r="AV258">
        <v>0.20387915000000001</v>
      </c>
      <c r="AW258">
        <v>0.29801991020000002</v>
      </c>
      <c r="AX258">
        <v>0.32641533849999999</v>
      </c>
      <c r="AY258">
        <v>0.359713536</v>
      </c>
      <c r="AZ258">
        <v>0.39458381300000001</v>
      </c>
      <c r="BA258">
        <v>0.51084155720000002</v>
      </c>
      <c r="BB258">
        <v>0.71209543200000003</v>
      </c>
      <c r="BC258">
        <v>7.0378600000000002</v>
      </c>
      <c r="BD258">
        <v>7.8079099999999997</v>
      </c>
      <c r="BE258">
        <v>8.1278550000000003</v>
      </c>
      <c r="BF258">
        <v>8.5850299999999997</v>
      </c>
      <c r="BG258">
        <v>9.0457599999999996</v>
      </c>
      <c r="BH258">
        <v>9.3825920000000007</v>
      </c>
      <c r="BI258">
        <v>10</v>
      </c>
      <c r="BJ258">
        <v>8.5922999999999998</v>
      </c>
      <c r="BK258">
        <v>97.93</v>
      </c>
      <c r="BL258">
        <v>12.41</v>
      </c>
    </row>
    <row r="259" spans="1:64">
      <c r="A259" t="s">
        <v>557</v>
      </c>
      <c r="B259" t="s">
        <v>31</v>
      </c>
      <c r="C259" t="s">
        <v>558</v>
      </c>
      <c r="D259" t="s">
        <v>489</v>
      </c>
      <c r="E259">
        <v>254</v>
      </c>
      <c r="F259">
        <v>0.20200000000000001</v>
      </c>
      <c r="G259">
        <v>1.468</v>
      </c>
      <c r="H259">
        <v>2.141</v>
      </c>
      <c r="I259">
        <v>2.875</v>
      </c>
      <c r="J259">
        <v>3.3752499999999999</v>
      </c>
      <c r="K259">
        <v>4.3734999999999999</v>
      </c>
      <c r="L259">
        <v>6.01</v>
      </c>
      <c r="M259">
        <v>-0.18</v>
      </c>
      <c r="N259">
        <v>3.5733999999999999</v>
      </c>
      <c r="O259">
        <v>4.8010999999999999</v>
      </c>
      <c r="P259">
        <v>5.7117000000000004</v>
      </c>
      <c r="Q259">
        <v>6.2151500000000004</v>
      </c>
      <c r="R259">
        <v>6.8874500000000003</v>
      </c>
      <c r="S259">
        <v>8.4869000000000003</v>
      </c>
      <c r="T259">
        <v>17</v>
      </c>
      <c r="U259">
        <v>23</v>
      </c>
      <c r="V259">
        <v>29</v>
      </c>
      <c r="W259">
        <v>32</v>
      </c>
      <c r="X259">
        <v>34</v>
      </c>
      <c r="Y259">
        <v>35</v>
      </c>
      <c r="Z259">
        <v>38</v>
      </c>
      <c r="AA259">
        <v>0.26578000000000002</v>
      </c>
      <c r="AB259">
        <v>0.31138147799999999</v>
      </c>
      <c r="AC259">
        <v>0.33806966199999999</v>
      </c>
      <c r="AD259">
        <v>0.3678074355</v>
      </c>
      <c r="AE259">
        <v>0.39976600000000001</v>
      </c>
      <c r="AF259">
        <v>0.44174560400000001</v>
      </c>
      <c r="AG259">
        <v>0.68665121100000004</v>
      </c>
      <c r="AH259">
        <v>1.693258618</v>
      </c>
      <c r="AI259">
        <v>2.55883284</v>
      </c>
      <c r="AJ259">
        <v>2.790007627</v>
      </c>
      <c r="AK259">
        <v>2.9751897175000002</v>
      </c>
      <c r="AL259">
        <v>3.1666389559999999</v>
      </c>
      <c r="AM259">
        <v>3.2757854260000001</v>
      </c>
      <c r="AN259">
        <v>3.9367981099999998</v>
      </c>
      <c r="AO259">
        <v>0.44709833599999999</v>
      </c>
      <c r="AP259">
        <v>3.4466892064999999</v>
      </c>
      <c r="AQ259">
        <v>5.8123457820000004</v>
      </c>
      <c r="AR259">
        <v>7.6864473735000001</v>
      </c>
      <c r="AS259">
        <v>9.272487302</v>
      </c>
      <c r="AT259">
        <v>11.457078920000001</v>
      </c>
      <c r="AU259">
        <v>18.925427039999999</v>
      </c>
      <c r="AV259">
        <v>0.101136</v>
      </c>
      <c r="AW259">
        <v>0.27960419650000001</v>
      </c>
      <c r="AX259">
        <v>0.32273636680000001</v>
      </c>
      <c r="AY259">
        <v>0.35042972300000003</v>
      </c>
      <c r="AZ259">
        <v>0.38441775</v>
      </c>
      <c r="BA259">
        <v>0.43622561250000003</v>
      </c>
      <c r="BB259">
        <v>0.72295015799999995</v>
      </c>
      <c r="BC259">
        <v>4.03</v>
      </c>
      <c r="BD259">
        <v>6.7409999999999997</v>
      </c>
      <c r="BE259">
        <v>7.7446999999999999</v>
      </c>
      <c r="BF259">
        <v>8.3505000000000003</v>
      </c>
      <c r="BG259">
        <v>8.9586000000000006</v>
      </c>
      <c r="BH259">
        <v>9.2044499999999996</v>
      </c>
      <c r="BI259">
        <v>10</v>
      </c>
      <c r="BJ259">
        <v>8.2171000000000003</v>
      </c>
      <c r="BK259">
        <v>96.85</v>
      </c>
      <c r="BL259">
        <v>6.69</v>
      </c>
    </row>
    <row r="260" spans="1:64">
      <c r="A260" t="s">
        <v>560</v>
      </c>
      <c r="B260" t="s">
        <v>77</v>
      </c>
      <c r="C260" t="s">
        <v>558</v>
      </c>
      <c r="D260" t="s">
        <v>489</v>
      </c>
      <c r="E260">
        <v>712</v>
      </c>
      <c r="F260">
        <v>-0.29299999999999998</v>
      </c>
      <c r="G260">
        <v>2.0916000000000001</v>
      </c>
      <c r="H260">
        <v>3.16825</v>
      </c>
      <c r="I260">
        <v>4.1215000000000002</v>
      </c>
      <c r="J260">
        <v>5.0490000000000004</v>
      </c>
      <c r="K260">
        <v>5.9086999999999996</v>
      </c>
      <c r="L260">
        <v>11.689</v>
      </c>
      <c r="M260">
        <v>-3.80294</v>
      </c>
      <c r="N260">
        <v>1.0597000000000001</v>
      </c>
      <c r="O260">
        <v>2.2222499999999998</v>
      </c>
      <c r="P260">
        <v>3.504985</v>
      </c>
      <c r="Q260">
        <v>4.9359799999999998</v>
      </c>
      <c r="R260">
        <v>6.2758520000000004</v>
      </c>
      <c r="S260">
        <v>8.8469999999999995</v>
      </c>
      <c r="T260">
        <v>11</v>
      </c>
      <c r="U260">
        <v>18</v>
      </c>
      <c r="V260">
        <v>23.25</v>
      </c>
      <c r="W260">
        <v>31</v>
      </c>
      <c r="X260">
        <v>33</v>
      </c>
      <c r="Y260">
        <v>36</v>
      </c>
      <c r="Z260">
        <v>62</v>
      </c>
      <c r="AA260">
        <v>0.16111719699999999</v>
      </c>
      <c r="AB260">
        <v>0.26955787860000002</v>
      </c>
      <c r="AC260">
        <v>0.30446935250000001</v>
      </c>
      <c r="AD260">
        <v>0.35785387349999997</v>
      </c>
      <c r="AE260">
        <v>0.43292414299999998</v>
      </c>
      <c r="AF260">
        <v>0.57880990840000002</v>
      </c>
      <c r="AG260">
        <v>0.89699590799999995</v>
      </c>
      <c r="AH260">
        <v>1.547414802</v>
      </c>
      <c r="AI260">
        <v>2.1525240590000001</v>
      </c>
      <c r="AJ260">
        <v>2.4645075883000001</v>
      </c>
      <c r="AK260">
        <v>2.8492503509999998</v>
      </c>
      <c r="AL260">
        <v>3.1875634093</v>
      </c>
      <c r="AM260">
        <v>3.4174459327000002</v>
      </c>
      <c r="AN260">
        <v>4.0169644809999996</v>
      </c>
      <c r="AO260">
        <v>-0.83542426999999997</v>
      </c>
      <c r="AP260">
        <v>4.1475827294999998</v>
      </c>
      <c r="AQ260">
        <v>7.5245367782999999</v>
      </c>
      <c r="AR260">
        <v>11.444778060000001</v>
      </c>
      <c r="AS260">
        <v>15.07841356</v>
      </c>
      <c r="AT260">
        <v>18.855204531999998</v>
      </c>
      <c r="AU260">
        <v>67.079281780000002</v>
      </c>
      <c r="AV260">
        <v>2.6967293999999999E-2</v>
      </c>
      <c r="AW260">
        <v>0.16141503290000001</v>
      </c>
      <c r="AX260">
        <v>0.21179642930000001</v>
      </c>
      <c r="AY260">
        <v>0.27649358400000001</v>
      </c>
      <c r="AZ260">
        <v>0.35997140080000001</v>
      </c>
      <c r="BA260">
        <v>0.4874187016</v>
      </c>
      <c r="BB260">
        <v>0.92832513800000005</v>
      </c>
      <c r="BC260">
        <v>4.26</v>
      </c>
      <c r="BD260">
        <v>5.8098039999999997</v>
      </c>
      <c r="BE260">
        <v>6.6781949999999997</v>
      </c>
      <c r="BF260">
        <v>7.8111800000000002</v>
      </c>
      <c r="BG260">
        <v>8.8000000000000007</v>
      </c>
      <c r="BH260">
        <v>9.3467900000000004</v>
      </c>
      <c r="BI260">
        <v>10.3</v>
      </c>
      <c r="BJ260">
        <v>7.6683000000000003</v>
      </c>
      <c r="BK260">
        <v>71.349999999999994</v>
      </c>
      <c r="BL260">
        <v>12.08</v>
      </c>
    </row>
    <row r="261" spans="1:64">
      <c r="A261" t="s">
        <v>564</v>
      </c>
      <c r="B261" t="s">
        <v>81</v>
      </c>
      <c r="C261" t="s">
        <v>562</v>
      </c>
      <c r="D261" t="s">
        <v>489</v>
      </c>
      <c r="E261">
        <v>160</v>
      </c>
      <c r="F261">
        <v>-0.44</v>
      </c>
      <c r="G261">
        <v>1.4524999999999999</v>
      </c>
      <c r="H261">
        <v>2.1345000000000001</v>
      </c>
      <c r="I261">
        <v>2.6655000000000002</v>
      </c>
      <c r="J261">
        <v>3.379</v>
      </c>
      <c r="K261">
        <v>3.8290000000000002</v>
      </c>
      <c r="L261">
        <v>5.4909999999999997</v>
      </c>
      <c r="M261">
        <v>-0.32718000000000003</v>
      </c>
      <c r="N261">
        <v>2.735852</v>
      </c>
      <c r="O261">
        <v>3.276475</v>
      </c>
      <c r="P261">
        <v>4.0841500000000002</v>
      </c>
      <c r="Q261">
        <v>4.5707725000000003</v>
      </c>
      <c r="R261">
        <v>5.2725460000000002</v>
      </c>
      <c r="S261">
        <v>6.89947</v>
      </c>
      <c r="T261">
        <v>11</v>
      </c>
      <c r="U261">
        <v>12.1</v>
      </c>
      <c r="V261">
        <v>13.25</v>
      </c>
      <c r="W261">
        <v>16</v>
      </c>
      <c r="X261">
        <v>19</v>
      </c>
      <c r="Y261">
        <v>25</v>
      </c>
      <c r="Z261">
        <v>30</v>
      </c>
      <c r="AA261">
        <v>0.25980177700000001</v>
      </c>
      <c r="AB261">
        <v>0.34183051679999998</v>
      </c>
      <c r="AC261">
        <v>0.47560427979999997</v>
      </c>
      <c r="AD261">
        <v>0.59394334500000001</v>
      </c>
      <c r="AE261">
        <v>0.68121357999999999</v>
      </c>
      <c r="AF261">
        <v>0.75777800770000003</v>
      </c>
      <c r="AG261">
        <v>0.84109877899999996</v>
      </c>
      <c r="AH261">
        <v>1.73373895</v>
      </c>
      <c r="AI261">
        <v>2.3649304272</v>
      </c>
      <c r="AJ261">
        <v>2.6596968432999999</v>
      </c>
      <c r="AK261">
        <v>2.8923379554999999</v>
      </c>
      <c r="AL261">
        <v>3.1225140028</v>
      </c>
      <c r="AM261">
        <v>3.4734276096999999</v>
      </c>
      <c r="AN261">
        <v>3.8941803419999999</v>
      </c>
      <c r="AO261">
        <v>-1.117811667</v>
      </c>
      <c r="AP261">
        <v>2.7734018136</v>
      </c>
      <c r="AQ261">
        <v>3.6292032060000001</v>
      </c>
      <c r="AR261">
        <v>4.4860150685000004</v>
      </c>
      <c r="AS261">
        <v>5.8393075300000001</v>
      </c>
      <c r="AT261">
        <v>7.7034784214999998</v>
      </c>
      <c r="AU261">
        <v>16.86665477</v>
      </c>
      <c r="AV261">
        <v>8.7408600000000003E-2</v>
      </c>
      <c r="AW261">
        <v>0.30497769299999999</v>
      </c>
      <c r="AX261">
        <v>0.3854528773</v>
      </c>
      <c r="AY261">
        <v>0.45534897299999999</v>
      </c>
      <c r="AZ261">
        <v>0.52275257829999999</v>
      </c>
      <c r="BA261">
        <v>0.59300305850000001</v>
      </c>
      <c r="BB261">
        <v>0.83809799200000001</v>
      </c>
      <c r="BC261">
        <v>4.1938199999999997</v>
      </c>
      <c r="BD261">
        <v>5.715649</v>
      </c>
      <c r="BE261">
        <v>6.1129575000000003</v>
      </c>
      <c r="BF261">
        <v>6.5925149999999997</v>
      </c>
      <c r="BG261">
        <v>7.125775</v>
      </c>
      <c r="BH261">
        <v>7.6752520000000004</v>
      </c>
      <c r="BI261">
        <v>9.7212499999999995</v>
      </c>
      <c r="BJ261">
        <v>6.6837</v>
      </c>
      <c r="BK261">
        <v>98.75</v>
      </c>
      <c r="BL261">
        <v>25</v>
      </c>
    </row>
    <row r="262" spans="1:64">
      <c r="A262" t="s">
        <v>561</v>
      </c>
      <c r="B262" t="s">
        <v>31</v>
      </c>
      <c r="C262" t="s">
        <v>562</v>
      </c>
      <c r="D262" t="s">
        <v>489</v>
      </c>
      <c r="E262">
        <v>387</v>
      </c>
      <c r="F262">
        <v>0.73199999999999998</v>
      </c>
      <c r="G262">
        <v>3.1774</v>
      </c>
      <c r="H262">
        <v>3.9289999999999998</v>
      </c>
      <c r="I262">
        <v>4.8869999999999996</v>
      </c>
      <c r="J262">
        <v>5.9669999999999996</v>
      </c>
      <c r="K262">
        <v>7.2237999999999998</v>
      </c>
      <c r="L262">
        <v>9.2520000000000007</v>
      </c>
      <c r="M262">
        <v>-3.8938000000000001</v>
      </c>
      <c r="N262">
        <v>-0.17704</v>
      </c>
      <c r="O262">
        <v>1.0929</v>
      </c>
      <c r="P262">
        <v>2.4788999999999999</v>
      </c>
      <c r="Q262">
        <v>3.9220000000000002</v>
      </c>
      <c r="R262">
        <v>4.9668599999999996</v>
      </c>
      <c r="S262">
        <v>7.4551999999999996</v>
      </c>
      <c r="T262">
        <v>14</v>
      </c>
      <c r="U262">
        <v>20</v>
      </c>
      <c r="V262">
        <v>25</v>
      </c>
      <c r="W262">
        <v>28</v>
      </c>
      <c r="X262">
        <v>33</v>
      </c>
      <c r="Y262">
        <v>36</v>
      </c>
      <c r="Z262">
        <v>40</v>
      </c>
      <c r="AA262">
        <v>0.188223949</v>
      </c>
      <c r="AB262">
        <v>0.25392441100000002</v>
      </c>
      <c r="AC262">
        <v>0.29153184799999998</v>
      </c>
      <c r="AD262">
        <v>0.35608662099999999</v>
      </c>
      <c r="AE262">
        <v>0.45326450000000001</v>
      </c>
      <c r="AF262">
        <v>0.51348066920000002</v>
      </c>
      <c r="AG262">
        <v>0.77986393799999998</v>
      </c>
      <c r="AH262">
        <v>1.78525204</v>
      </c>
      <c r="AI262">
        <v>2.1540996020000001</v>
      </c>
      <c r="AJ262">
        <v>2.3761160380000002</v>
      </c>
      <c r="AK262">
        <v>2.6757314889999999</v>
      </c>
      <c r="AL262">
        <v>3.132696508</v>
      </c>
      <c r="AM262">
        <v>3.3484016558</v>
      </c>
      <c r="AN262">
        <v>3.9838445349999998</v>
      </c>
      <c r="AO262">
        <v>1.1666241500000001</v>
      </c>
      <c r="AP262">
        <v>7.2213918328000002</v>
      </c>
      <c r="AQ262">
        <v>9.1431126569999996</v>
      </c>
      <c r="AR262">
        <v>12.753669690000001</v>
      </c>
      <c r="AS262">
        <v>19.92790643</v>
      </c>
      <c r="AT262">
        <v>27.056131512</v>
      </c>
      <c r="AU262">
        <v>49.154212639999997</v>
      </c>
      <c r="AV262">
        <v>-2.5782204999999999E-2</v>
      </c>
      <c r="AW262">
        <v>0.1046024914</v>
      </c>
      <c r="AX262">
        <v>0.15846864899999999</v>
      </c>
      <c r="AY262">
        <v>0.238467083</v>
      </c>
      <c r="AZ262">
        <v>0.33156999999999998</v>
      </c>
      <c r="BA262">
        <v>0.39205618759999999</v>
      </c>
      <c r="BB262">
        <v>0.72860456299999998</v>
      </c>
      <c r="BC262">
        <v>4.4000000000000004</v>
      </c>
      <c r="BD262">
        <v>6.0220200000000004</v>
      </c>
      <c r="BE262">
        <v>6.6497999999999999</v>
      </c>
      <c r="BF262">
        <v>7.37</v>
      </c>
      <c r="BG262">
        <v>8.1611999999999991</v>
      </c>
      <c r="BH262">
        <v>8.8000000000000007</v>
      </c>
      <c r="BI262">
        <v>11.161199999999999</v>
      </c>
      <c r="BJ262">
        <v>7.3949999999999996</v>
      </c>
      <c r="BK262">
        <v>54.52</v>
      </c>
      <c r="BL262">
        <v>12.92</v>
      </c>
    </row>
    <row r="263" spans="1:64">
      <c r="A263" t="s">
        <v>563</v>
      </c>
      <c r="B263" t="s">
        <v>77</v>
      </c>
      <c r="C263" t="s">
        <v>562</v>
      </c>
      <c r="D263" t="s">
        <v>489</v>
      </c>
      <c r="E263">
        <v>1147</v>
      </c>
      <c r="F263">
        <v>-0.47299999999999998</v>
      </c>
      <c r="G263">
        <v>1.9386000000000001</v>
      </c>
      <c r="H263">
        <v>2.839</v>
      </c>
      <c r="I263">
        <v>3.9359999999999999</v>
      </c>
      <c r="J263">
        <v>4.7869999999999999</v>
      </c>
      <c r="K263">
        <v>5.4958</v>
      </c>
      <c r="L263">
        <v>9.0259999999999998</v>
      </c>
      <c r="M263">
        <v>-2.5131399999999999</v>
      </c>
      <c r="N263">
        <v>0.99118399999999995</v>
      </c>
      <c r="O263">
        <v>2.214</v>
      </c>
      <c r="P263">
        <v>3.4687999999999999</v>
      </c>
      <c r="Q263">
        <v>4.7233599999999996</v>
      </c>
      <c r="R263">
        <v>5.5813259999999998</v>
      </c>
      <c r="S263">
        <v>7.4950299999999999</v>
      </c>
      <c r="T263">
        <v>10</v>
      </c>
      <c r="U263">
        <v>16</v>
      </c>
      <c r="V263">
        <v>20</v>
      </c>
      <c r="W263">
        <v>25</v>
      </c>
      <c r="X263">
        <v>29</v>
      </c>
      <c r="Y263">
        <v>32</v>
      </c>
      <c r="Z263">
        <v>44</v>
      </c>
      <c r="AA263">
        <v>0.191162791</v>
      </c>
      <c r="AB263">
        <v>0.27845577020000001</v>
      </c>
      <c r="AC263">
        <v>0.33021724099999999</v>
      </c>
      <c r="AD263">
        <v>0.41311310699999998</v>
      </c>
      <c r="AE263">
        <v>0.50249012199999998</v>
      </c>
      <c r="AF263">
        <v>0.61839821100000003</v>
      </c>
      <c r="AG263">
        <v>0.95899999999999996</v>
      </c>
      <c r="AH263">
        <v>1.6445033250000001</v>
      </c>
      <c r="AI263">
        <v>2.1491698069999998</v>
      </c>
      <c r="AJ263">
        <v>2.3922035340000001</v>
      </c>
      <c r="AK263">
        <v>2.783421455</v>
      </c>
      <c r="AL263">
        <v>3.2016079130000001</v>
      </c>
      <c r="AM263">
        <v>3.4655477252</v>
      </c>
      <c r="AN263">
        <v>4.4443947990000003</v>
      </c>
      <c r="AO263">
        <v>-1.0091601809999999</v>
      </c>
      <c r="AP263">
        <v>3.5153174113999999</v>
      </c>
      <c r="AQ263">
        <v>6.020062974</v>
      </c>
      <c r="AR263">
        <v>9.3185701729999995</v>
      </c>
      <c r="AS263">
        <v>13.039716589999999</v>
      </c>
      <c r="AT263">
        <v>18.333270387999999</v>
      </c>
      <c r="AU263">
        <v>34.817039610000002</v>
      </c>
      <c r="AV263">
        <v>9.7352410000000004E-3</v>
      </c>
      <c r="AW263">
        <v>0.15971923560000001</v>
      </c>
      <c r="AX263">
        <v>0.22840581400000001</v>
      </c>
      <c r="AY263">
        <v>0.30812929999999999</v>
      </c>
      <c r="AZ263">
        <v>0.40768111099999998</v>
      </c>
      <c r="BA263">
        <v>0.52229125720000003</v>
      </c>
      <c r="BB263">
        <v>0.84752991499999997</v>
      </c>
      <c r="BC263">
        <v>4.4202199999999996</v>
      </c>
      <c r="BD263">
        <v>5.6482299999999999</v>
      </c>
      <c r="BE263">
        <v>6.2321</v>
      </c>
      <c r="BF263">
        <v>7.0132300000000001</v>
      </c>
      <c r="BG263">
        <v>8.16</v>
      </c>
      <c r="BH263">
        <v>9.1870899999999995</v>
      </c>
      <c r="BI263">
        <v>11</v>
      </c>
      <c r="BJ263">
        <v>7.2333999999999996</v>
      </c>
      <c r="BK263">
        <v>79.77</v>
      </c>
      <c r="BL263">
        <v>22.41</v>
      </c>
    </row>
    <row r="264" spans="1:64">
      <c r="A264" t="s">
        <v>567</v>
      </c>
      <c r="B264" t="s">
        <v>81</v>
      </c>
      <c r="C264" t="s">
        <v>566</v>
      </c>
      <c r="D264" t="s">
        <v>489</v>
      </c>
      <c r="E264">
        <v>179</v>
      </c>
      <c r="F264">
        <v>-0.44</v>
      </c>
      <c r="G264">
        <v>1.397</v>
      </c>
      <c r="H264">
        <v>1.885</v>
      </c>
      <c r="I264">
        <v>2.5609999999999999</v>
      </c>
      <c r="J264">
        <v>3.1589999999999998</v>
      </c>
      <c r="K264">
        <v>3.8290000000000002</v>
      </c>
      <c r="L264">
        <v>5.4909999999999997</v>
      </c>
      <c r="M264">
        <v>1.43302</v>
      </c>
      <c r="N264">
        <v>2.7709999999999999</v>
      </c>
      <c r="O264">
        <v>3.5710000000000002</v>
      </c>
      <c r="P264">
        <v>4.5033500000000002</v>
      </c>
      <c r="Q264">
        <v>5.2520600000000002</v>
      </c>
      <c r="R264">
        <v>5.7040899999999999</v>
      </c>
      <c r="S264">
        <v>7.78111</v>
      </c>
      <c r="T264">
        <v>11</v>
      </c>
      <c r="U264">
        <v>12</v>
      </c>
      <c r="V264">
        <v>14</v>
      </c>
      <c r="W264">
        <v>16</v>
      </c>
      <c r="X264">
        <v>20</v>
      </c>
      <c r="Y264">
        <v>25</v>
      </c>
      <c r="Z264">
        <v>30</v>
      </c>
      <c r="AA264">
        <v>0.27065034999999998</v>
      </c>
      <c r="AB264">
        <v>0.37032274300000001</v>
      </c>
      <c r="AC264">
        <v>0.48134059499999998</v>
      </c>
      <c r="AD264">
        <v>0.57708510000000002</v>
      </c>
      <c r="AE264">
        <v>0.68708970700000005</v>
      </c>
      <c r="AF264">
        <v>0.801165236</v>
      </c>
      <c r="AG264">
        <v>0.94297556699999996</v>
      </c>
      <c r="AH264">
        <v>2.0300234490000002</v>
      </c>
      <c r="AI264">
        <v>2.480606077</v>
      </c>
      <c r="AJ264">
        <v>2.6835820369999999</v>
      </c>
      <c r="AK264">
        <v>2.9817286439999999</v>
      </c>
      <c r="AL264">
        <v>3.2129004929999998</v>
      </c>
      <c r="AM264">
        <v>3.5692253030000001</v>
      </c>
      <c r="AN264">
        <v>3.9548304710000002</v>
      </c>
      <c r="AO264">
        <v>-0.85575467699999996</v>
      </c>
      <c r="AP264">
        <v>2.4285349310000002</v>
      </c>
      <c r="AQ264">
        <v>3.259431137</v>
      </c>
      <c r="AR264">
        <v>4.2621741950000001</v>
      </c>
      <c r="AS264">
        <v>5.3583725400000004</v>
      </c>
      <c r="AT264">
        <v>7.1180623760000001</v>
      </c>
      <c r="AU264">
        <v>14.827606749999999</v>
      </c>
      <c r="AV264">
        <v>0.18650913099999999</v>
      </c>
      <c r="AW264">
        <v>0.32550952599999999</v>
      </c>
      <c r="AX264">
        <v>0.38779675699999999</v>
      </c>
      <c r="AY264">
        <v>0.46317493999999998</v>
      </c>
      <c r="AZ264">
        <v>0.57068254699999998</v>
      </c>
      <c r="BA264">
        <v>0.66319676699999996</v>
      </c>
      <c r="BB264">
        <v>0.93410056699999999</v>
      </c>
      <c r="BC264">
        <v>4.4318</v>
      </c>
      <c r="BD264">
        <v>5.9281199999999998</v>
      </c>
      <c r="BE264">
        <v>6.3936200000000003</v>
      </c>
      <c r="BF264">
        <v>6.9871600000000003</v>
      </c>
      <c r="BG264">
        <v>7.4436999999999998</v>
      </c>
      <c r="BH264">
        <v>7.96</v>
      </c>
      <c r="BI264">
        <v>8.9586100000000002</v>
      </c>
      <c r="BJ264">
        <v>6.9382999999999999</v>
      </c>
      <c r="BK264">
        <v>98.32</v>
      </c>
      <c r="BL264">
        <v>45.25</v>
      </c>
    </row>
    <row r="265" spans="1:64">
      <c r="A265" t="s">
        <v>565</v>
      </c>
      <c r="B265" t="s">
        <v>77</v>
      </c>
      <c r="C265" t="s">
        <v>566</v>
      </c>
      <c r="D265" t="s">
        <v>489</v>
      </c>
      <c r="E265">
        <v>403</v>
      </c>
      <c r="F265">
        <v>-0.33500000000000002</v>
      </c>
      <c r="G265">
        <v>1.4206000000000001</v>
      </c>
      <c r="H265">
        <v>2.1219999999999999</v>
      </c>
      <c r="I265">
        <v>3.4569999999999999</v>
      </c>
      <c r="J265">
        <v>5.0259999999999998</v>
      </c>
      <c r="K265">
        <v>5.6210000000000004</v>
      </c>
      <c r="L265">
        <v>7.657</v>
      </c>
      <c r="M265">
        <v>-1.657</v>
      </c>
      <c r="N265">
        <v>0.93479999999999996</v>
      </c>
      <c r="O265">
        <v>1.8979999999999999</v>
      </c>
      <c r="P265">
        <v>3.5105400000000002</v>
      </c>
      <c r="Q265">
        <v>4.8906799999999997</v>
      </c>
      <c r="R265">
        <v>5.6704819999999998</v>
      </c>
      <c r="S265">
        <v>7.7495500000000002</v>
      </c>
      <c r="T265">
        <v>12</v>
      </c>
      <c r="U265">
        <v>15</v>
      </c>
      <c r="V265">
        <v>17</v>
      </c>
      <c r="W265">
        <v>25</v>
      </c>
      <c r="X265">
        <v>31</v>
      </c>
      <c r="Y265">
        <v>32</v>
      </c>
      <c r="Z265">
        <v>43</v>
      </c>
      <c r="AA265">
        <v>0.179404762</v>
      </c>
      <c r="AB265">
        <v>0.27400000000000002</v>
      </c>
      <c r="AC265">
        <v>0.30935483899999999</v>
      </c>
      <c r="AD265">
        <v>0.36533333299999998</v>
      </c>
      <c r="AE265">
        <v>0.54427959400000003</v>
      </c>
      <c r="AF265">
        <v>0.70221820219999997</v>
      </c>
      <c r="AG265">
        <v>0.94561053299999998</v>
      </c>
      <c r="AH265">
        <v>1.792205899</v>
      </c>
      <c r="AI265">
        <v>2.1428851689999999</v>
      </c>
      <c r="AJ265">
        <v>2.355783781</v>
      </c>
      <c r="AK265">
        <v>2.642660963</v>
      </c>
      <c r="AL265">
        <v>3.0066770869999999</v>
      </c>
      <c r="AM265">
        <v>3.3449189044000001</v>
      </c>
      <c r="AN265">
        <v>4.1551569769999999</v>
      </c>
      <c r="AO265">
        <v>-1.8672859989999999</v>
      </c>
      <c r="AP265">
        <v>2.3605395094000001</v>
      </c>
      <c r="AQ265">
        <v>3.8032723370000001</v>
      </c>
      <c r="AR265">
        <v>8.9394645260000001</v>
      </c>
      <c r="AS265">
        <v>15.31723751</v>
      </c>
      <c r="AT265">
        <v>19.233060752</v>
      </c>
      <c r="AU265">
        <v>36.71571264</v>
      </c>
      <c r="AV265">
        <v>5.1260789000000001E-2</v>
      </c>
      <c r="AW265">
        <v>0.15368919980000001</v>
      </c>
      <c r="AX265">
        <v>0.20106645200000001</v>
      </c>
      <c r="AY265">
        <v>0.29486102600000003</v>
      </c>
      <c r="AZ265">
        <v>0.49986923100000002</v>
      </c>
      <c r="BA265">
        <v>0.59206562200000001</v>
      </c>
      <c r="BB265">
        <v>0.86423021499999997</v>
      </c>
      <c r="BC265">
        <v>4.95078</v>
      </c>
      <c r="BD265">
        <v>5.749746</v>
      </c>
      <c r="BE265">
        <v>6.2652000000000001</v>
      </c>
      <c r="BF265">
        <v>6.8507800000000003</v>
      </c>
      <c r="BG265">
        <v>7.5228799999999998</v>
      </c>
      <c r="BH265">
        <v>8</v>
      </c>
      <c r="BI265">
        <v>9.7212499999999995</v>
      </c>
      <c r="BJ265">
        <v>6.8817000000000004</v>
      </c>
      <c r="BK265">
        <v>71.22</v>
      </c>
      <c r="BL265">
        <v>27.54</v>
      </c>
    </row>
    <row r="266" spans="1:64">
      <c r="A266" t="s">
        <v>571</v>
      </c>
      <c r="B266" t="s">
        <v>81</v>
      </c>
      <c r="C266" t="s">
        <v>569</v>
      </c>
      <c r="D266" t="s">
        <v>489</v>
      </c>
      <c r="E266">
        <v>287</v>
      </c>
      <c r="F266">
        <v>-1.1140000000000001</v>
      </c>
      <c r="G266">
        <v>1.353</v>
      </c>
      <c r="H266">
        <v>1.86</v>
      </c>
      <c r="I266">
        <v>2.4620000000000002</v>
      </c>
      <c r="J266">
        <v>3.169</v>
      </c>
      <c r="K266">
        <v>3.8290000000000002</v>
      </c>
      <c r="L266">
        <v>5.4909999999999997</v>
      </c>
      <c r="M266">
        <v>1.3533500000000001</v>
      </c>
      <c r="N266">
        <v>3.1416919999999999</v>
      </c>
      <c r="O266">
        <v>3.9249499999999999</v>
      </c>
      <c r="P266">
        <v>4.7909300000000004</v>
      </c>
      <c r="Q266">
        <v>5.57</v>
      </c>
      <c r="R266">
        <v>6.1030519999999999</v>
      </c>
      <c r="S266">
        <v>8.1134900000000005</v>
      </c>
      <c r="T266">
        <v>11</v>
      </c>
      <c r="U266">
        <v>13</v>
      </c>
      <c r="V266">
        <v>14</v>
      </c>
      <c r="W266">
        <v>18</v>
      </c>
      <c r="X266">
        <v>22</v>
      </c>
      <c r="Y266">
        <v>26</v>
      </c>
      <c r="Z266">
        <v>32</v>
      </c>
      <c r="AA266">
        <v>0.27561445899999998</v>
      </c>
      <c r="AB266">
        <v>0.37162352339999999</v>
      </c>
      <c r="AC266">
        <v>0.42509789599999998</v>
      </c>
      <c r="AD266">
        <v>0.55674276300000003</v>
      </c>
      <c r="AE266">
        <v>0.68708970700000005</v>
      </c>
      <c r="AF266">
        <v>0.79959473380000001</v>
      </c>
      <c r="AG266">
        <v>0.98217292700000003</v>
      </c>
      <c r="AH266">
        <v>2.0774824010000001</v>
      </c>
      <c r="AI266">
        <v>2.526605424</v>
      </c>
      <c r="AJ266">
        <v>2.7262796690000002</v>
      </c>
      <c r="AK266">
        <v>2.997738622</v>
      </c>
      <c r="AL266">
        <v>3.3330035819999999</v>
      </c>
      <c r="AM266">
        <v>3.6261803864000002</v>
      </c>
      <c r="AN266">
        <v>4.3042574350000002</v>
      </c>
      <c r="AO266">
        <v>-2.7922053230000001</v>
      </c>
      <c r="AP266">
        <v>2.2814927965999998</v>
      </c>
      <c r="AQ266">
        <v>3.1385860779999999</v>
      </c>
      <c r="AR266">
        <v>4.2736905280000004</v>
      </c>
      <c r="AS266">
        <v>5.858821829</v>
      </c>
      <c r="AT266">
        <v>8.2867717402000007</v>
      </c>
      <c r="AU266">
        <v>15.407031509999999</v>
      </c>
      <c r="AV266">
        <v>0.191682725</v>
      </c>
      <c r="AW266">
        <v>0.31620542800000001</v>
      </c>
      <c r="AX266">
        <v>0.379912733</v>
      </c>
      <c r="AY266">
        <v>0.47593538099999999</v>
      </c>
      <c r="AZ266">
        <v>0.57094410600000001</v>
      </c>
      <c r="BA266">
        <v>0.65259006180000001</v>
      </c>
      <c r="BB266">
        <v>0.96603702300000005</v>
      </c>
      <c r="BC266">
        <v>5.17849</v>
      </c>
      <c r="BD266">
        <v>6.1067679999999998</v>
      </c>
      <c r="BE266">
        <v>6.6989700000000001</v>
      </c>
      <c r="BF266">
        <v>7.2839999999999998</v>
      </c>
      <c r="BG266">
        <v>7.7447299999999997</v>
      </c>
      <c r="BH266">
        <v>8.1753900000000002</v>
      </c>
      <c r="BI266">
        <v>9.6989699999999992</v>
      </c>
      <c r="BJ266">
        <v>7.2072000000000003</v>
      </c>
      <c r="BK266">
        <v>98.95</v>
      </c>
      <c r="BL266">
        <v>45.3</v>
      </c>
    </row>
    <row r="267" spans="1:64">
      <c r="A267" t="s">
        <v>568</v>
      </c>
      <c r="B267" t="s">
        <v>31</v>
      </c>
      <c r="C267" t="s">
        <v>569</v>
      </c>
      <c r="D267" t="s">
        <v>489</v>
      </c>
      <c r="E267">
        <v>348</v>
      </c>
      <c r="F267">
        <v>-2.0750000000000002</v>
      </c>
      <c r="G267">
        <v>2.7164000000000001</v>
      </c>
      <c r="H267">
        <v>3.7797499999999999</v>
      </c>
      <c r="I267">
        <v>4.7919999999999998</v>
      </c>
      <c r="J267">
        <v>6.1195000000000004</v>
      </c>
      <c r="K267">
        <v>7.3129</v>
      </c>
      <c r="L267">
        <v>9.2520000000000007</v>
      </c>
      <c r="M267">
        <v>-3.2665000000000002</v>
      </c>
      <c r="N267">
        <v>-0.60099999999999998</v>
      </c>
      <c r="O267">
        <v>0.214225</v>
      </c>
      <c r="P267">
        <v>1.6332500000000001</v>
      </c>
      <c r="Q267">
        <v>3.245625</v>
      </c>
      <c r="R267">
        <v>4.5182799999999999</v>
      </c>
      <c r="S267">
        <v>8.3048999999999999</v>
      </c>
      <c r="T267">
        <v>14</v>
      </c>
      <c r="U267">
        <v>21</v>
      </c>
      <c r="V267">
        <v>25</v>
      </c>
      <c r="W267">
        <v>29</v>
      </c>
      <c r="X267">
        <v>33</v>
      </c>
      <c r="Y267">
        <v>36</v>
      </c>
      <c r="Z267">
        <v>40</v>
      </c>
      <c r="AA267">
        <v>0.19118350000000001</v>
      </c>
      <c r="AB267">
        <v>0.23604029309999999</v>
      </c>
      <c r="AC267">
        <v>0.26241315479999999</v>
      </c>
      <c r="AD267">
        <v>0.30374286299999997</v>
      </c>
      <c r="AE267">
        <v>0.37753882779999998</v>
      </c>
      <c r="AF267">
        <v>0.49027749310000002</v>
      </c>
      <c r="AG267">
        <v>0.830476875</v>
      </c>
      <c r="AH267">
        <v>1.647271114</v>
      </c>
      <c r="AI267">
        <v>2.0137389538999999</v>
      </c>
      <c r="AJ267">
        <v>2.1475986778</v>
      </c>
      <c r="AK267">
        <v>2.3924971734999998</v>
      </c>
      <c r="AL267">
        <v>2.7222092197999999</v>
      </c>
      <c r="AM267">
        <v>3.1431246322000002</v>
      </c>
      <c r="AN267">
        <v>4.2217349569999998</v>
      </c>
      <c r="AO267">
        <v>-4.8623526549999996</v>
      </c>
      <c r="AP267">
        <v>6.2165555011000002</v>
      </c>
      <c r="AQ267">
        <v>9.8401568439999991</v>
      </c>
      <c r="AR267">
        <v>15.553274255</v>
      </c>
      <c r="AS267">
        <v>22.972389173</v>
      </c>
      <c r="AT267">
        <v>28.654760418999999</v>
      </c>
      <c r="AU267">
        <v>44.002690200000004</v>
      </c>
      <c r="AV267">
        <v>-3.7462820000000001E-3</v>
      </c>
      <c r="AW267">
        <v>8.7666280799999996E-2</v>
      </c>
      <c r="AX267">
        <v>0.1201197968</v>
      </c>
      <c r="AY267">
        <v>0.1879851615</v>
      </c>
      <c r="AZ267">
        <v>0.2888542623</v>
      </c>
      <c r="BA267">
        <v>0.38624828080000001</v>
      </c>
      <c r="BB267">
        <v>0.77921750000000001</v>
      </c>
      <c r="BC267">
        <v>4.24</v>
      </c>
      <c r="BD267">
        <v>5.3945400000000001</v>
      </c>
      <c r="BE267">
        <v>6.0009750000000004</v>
      </c>
      <c r="BF267">
        <v>6.6153000000000004</v>
      </c>
      <c r="BG267">
        <v>7.4407249999999996</v>
      </c>
      <c r="BH267">
        <v>7.9909999999999997</v>
      </c>
      <c r="BI267">
        <v>9.6989999999999998</v>
      </c>
      <c r="BJ267">
        <v>6.7095000000000002</v>
      </c>
      <c r="BK267">
        <v>55.46</v>
      </c>
      <c r="BL267">
        <v>7.47</v>
      </c>
    </row>
    <row r="268" spans="1:64">
      <c r="A268" t="s">
        <v>570</v>
      </c>
      <c r="B268" t="s">
        <v>77</v>
      </c>
      <c r="C268" t="s">
        <v>569</v>
      </c>
      <c r="D268" t="s">
        <v>489</v>
      </c>
      <c r="E268">
        <v>1038</v>
      </c>
      <c r="F268">
        <v>-0.47299999999999998</v>
      </c>
      <c r="G268">
        <v>1.8160000000000001</v>
      </c>
      <c r="H268">
        <v>2.5415000000000001</v>
      </c>
      <c r="I268">
        <v>3.7050000000000001</v>
      </c>
      <c r="J268">
        <v>4.6875</v>
      </c>
      <c r="K268">
        <v>5.4450000000000003</v>
      </c>
      <c r="L268">
        <v>9.0259999999999998</v>
      </c>
      <c r="M268">
        <v>-2.2884500000000001</v>
      </c>
      <c r="N268">
        <v>1.6217330000000001</v>
      </c>
      <c r="O268">
        <v>2.7046549999999998</v>
      </c>
      <c r="P268">
        <v>3.6684700000000001</v>
      </c>
      <c r="Q268">
        <v>4.7268049999999997</v>
      </c>
      <c r="R268">
        <v>5.7627370000000004</v>
      </c>
      <c r="S268">
        <v>7.98</v>
      </c>
      <c r="T268">
        <v>12</v>
      </c>
      <c r="U268">
        <v>15</v>
      </c>
      <c r="V268">
        <v>18</v>
      </c>
      <c r="W268">
        <v>23</v>
      </c>
      <c r="X268">
        <v>28</v>
      </c>
      <c r="Y268">
        <v>32</v>
      </c>
      <c r="Z268">
        <v>44</v>
      </c>
      <c r="AA268">
        <v>0.194364183</v>
      </c>
      <c r="AB268">
        <v>0.30200653420000001</v>
      </c>
      <c r="AC268">
        <v>0.3627285683</v>
      </c>
      <c r="AD268">
        <v>0.42521505900000001</v>
      </c>
      <c r="AE268">
        <v>0.54220470330000003</v>
      </c>
      <c r="AF268">
        <v>0.68710215080000003</v>
      </c>
      <c r="AG268">
        <v>0.90839325400000004</v>
      </c>
      <c r="AH268">
        <v>1.7325298250000001</v>
      </c>
      <c r="AI268">
        <v>2.2459309171999999</v>
      </c>
      <c r="AJ268">
        <v>2.558536047</v>
      </c>
      <c r="AK268">
        <v>2.8883673155</v>
      </c>
      <c r="AL268">
        <v>3.1876275930000002</v>
      </c>
      <c r="AM268">
        <v>3.4854297249999999</v>
      </c>
      <c r="AN268">
        <v>4.5730641470000002</v>
      </c>
      <c r="AO268">
        <v>-1.446489154</v>
      </c>
      <c r="AP268">
        <v>3.0418640453000001</v>
      </c>
      <c r="AQ268">
        <v>4.6304957729999998</v>
      </c>
      <c r="AR268">
        <v>8.5329296965000001</v>
      </c>
      <c r="AS268">
        <v>12.393767173000001</v>
      </c>
      <c r="AT268">
        <v>15.549924459</v>
      </c>
      <c r="AU268">
        <v>34.879927010000003</v>
      </c>
      <c r="AV268">
        <v>1.8788926000000001E-2</v>
      </c>
      <c r="AW268">
        <v>0.19198186240000001</v>
      </c>
      <c r="AX268">
        <v>0.24674008950000001</v>
      </c>
      <c r="AY268">
        <v>0.32071249899999998</v>
      </c>
      <c r="AZ268">
        <v>0.43400400480000001</v>
      </c>
      <c r="BA268">
        <v>0.60679350769999996</v>
      </c>
      <c r="BB268">
        <v>0.88112231500000004</v>
      </c>
      <c r="BC268">
        <v>4.8400999999999996</v>
      </c>
      <c r="BD268">
        <v>5.8239099999999997</v>
      </c>
      <c r="BE268">
        <v>6.49451</v>
      </c>
      <c r="BF268">
        <v>7.3233300000000003</v>
      </c>
      <c r="BG268">
        <v>8.1011900000000008</v>
      </c>
      <c r="BH268">
        <v>8.6999999999999993</v>
      </c>
      <c r="BI268">
        <v>10.698969999999999</v>
      </c>
      <c r="BJ268">
        <v>7.2906000000000004</v>
      </c>
      <c r="BK268">
        <v>80.73</v>
      </c>
      <c r="BL268">
        <v>24.47</v>
      </c>
    </row>
    <row r="269" spans="1:64">
      <c r="A269" t="s">
        <v>572</v>
      </c>
      <c r="B269" t="s">
        <v>77</v>
      </c>
      <c r="C269" t="s">
        <v>573</v>
      </c>
      <c r="D269" t="s">
        <v>489</v>
      </c>
      <c r="E269">
        <v>229</v>
      </c>
      <c r="F269">
        <v>-3.4350000000000001</v>
      </c>
      <c r="G269">
        <v>1.0229999999999999</v>
      </c>
      <c r="H269">
        <v>2.2244999999999999</v>
      </c>
      <c r="I269">
        <v>3.359</v>
      </c>
      <c r="J269">
        <v>4.4565000000000001</v>
      </c>
      <c r="K269">
        <v>5.2779999999999996</v>
      </c>
      <c r="L269">
        <v>9.5640000000000001</v>
      </c>
      <c r="M269">
        <v>-2.0954799999999998</v>
      </c>
      <c r="N269">
        <v>1.7689999999999999</v>
      </c>
      <c r="O269">
        <v>3.3603450000000001</v>
      </c>
      <c r="P269">
        <v>4.6429999999999998</v>
      </c>
      <c r="Q269">
        <v>5.8125</v>
      </c>
      <c r="R269">
        <v>7.1340000000000003</v>
      </c>
      <c r="S269">
        <v>8.9410000000000007</v>
      </c>
      <c r="T269">
        <v>13</v>
      </c>
      <c r="U269">
        <v>23</v>
      </c>
      <c r="V269">
        <v>27</v>
      </c>
      <c r="W269">
        <v>34</v>
      </c>
      <c r="X269">
        <v>40</v>
      </c>
      <c r="Y269">
        <v>51</v>
      </c>
      <c r="Z269">
        <v>67</v>
      </c>
      <c r="AA269">
        <v>0.152714513</v>
      </c>
      <c r="AB269">
        <v>0.207975306</v>
      </c>
      <c r="AC269">
        <v>0.255644604</v>
      </c>
      <c r="AD269">
        <v>0.33041176500000002</v>
      </c>
      <c r="AE269">
        <v>0.3998414005</v>
      </c>
      <c r="AF269">
        <v>0.44139218099999999</v>
      </c>
      <c r="AG269">
        <v>0.71904660799999998</v>
      </c>
      <c r="AH269">
        <v>1.7132972950000001</v>
      </c>
      <c r="AI269">
        <v>2.1758847339999998</v>
      </c>
      <c r="AJ269">
        <v>2.400165356</v>
      </c>
      <c r="AK269">
        <v>2.641491512</v>
      </c>
      <c r="AL269">
        <v>3.1250776939999998</v>
      </c>
      <c r="AM269">
        <v>3.3951174430000002</v>
      </c>
      <c r="AN269">
        <v>4.0076629090000004</v>
      </c>
      <c r="AO269">
        <v>-13.62662647</v>
      </c>
      <c r="AP269">
        <v>2.2279618189999999</v>
      </c>
      <c r="AQ269">
        <v>6.1144265210000004</v>
      </c>
      <c r="AR269">
        <v>10.277916980000001</v>
      </c>
      <c r="AS269">
        <v>14.814266679999999</v>
      </c>
      <c r="AT269">
        <v>23.774987830000001</v>
      </c>
      <c r="AU269">
        <v>62.62666059</v>
      </c>
      <c r="AV269">
        <v>6.8152124999999994E-2</v>
      </c>
      <c r="AW269">
        <v>0.17134802800000001</v>
      </c>
      <c r="AX269">
        <v>0.24155009099999999</v>
      </c>
      <c r="AY269">
        <v>0.310724308</v>
      </c>
      <c r="AZ269">
        <v>0.38470309250000001</v>
      </c>
      <c r="BA269">
        <v>0.44691095199999997</v>
      </c>
      <c r="BB269">
        <v>0.75037583799999996</v>
      </c>
      <c r="BC269">
        <v>4.5999999999999996</v>
      </c>
      <c r="BD269">
        <v>6</v>
      </c>
      <c r="BE269">
        <v>6.9850000000000003</v>
      </c>
      <c r="BF269">
        <v>7.8</v>
      </c>
      <c r="BG269">
        <v>8.6050000000000004</v>
      </c>
      <c r="BH269">
        <v>9.85</v>
      </c>
      <c r="BI269">
        <v>11.84</v>
      </c>
      <c r="BJ269">
        <v>7.8331</v>
      </c>
      <c r="BK269">
        <v>58.95</v>
      </c>
      <c r="BL269">
        <v>6.55</v>
      </c>
    </row>
    <row r="270" spans="1:64">
      <c r="A270" t="s">
        <v>576</v>
      </c>
      <c r="B270" t="s">
        <v>81</v>
      </c>
      <c r="C270" t="s">
        <v>575</v>
      </c>
      <c r="D270" t="s">
        <v>489</v>
      </c>
      <c r="E270">
        <v>110</v>
      </c>
      <c r="F270">
        <v>1.2410000000000001</v>
      </c>
      <c r="G270">
        <v>1.9681</v>
      </c>
      <c r="H270">
        <v>2.4072499999999999</v>
      </c>
      <c r="I270">
        <v>3.3144999999999998</v>
      </c>
      <c r="J270">
        <v>3.9060000000000001</v>
      </c>
      <c r="K270">
        <v>4.5327000000000002</v>
      </c>
      <c r="L270">
        <v>4.9930000000000003</v>
      </c>
      <c r="M270">
        <v>1.99501</v>
      </c>
      <c r="N270">
        <v>3.0305070000000001</v>
      </c>
      <c r="O270">
        <v>3.5910150000000001</v>
      </c>
      <c r="P270">
        <v>4.3395349999999997</v>
      </c>
      <c r="Q270">
        <v>4.9997575000000003</v>
      </c>
      <c r="R270">
        <v>5.4835630000000002</v>
      </c>
      <c r="S270">
        <v>7.077</v>
      </c>
      <c r="T270">
        <v>17</v>
      </c>
      <c r="U270">
        <v>22</v>
      </c>
      <c r="V270">
        <v>24</v>
      </c>
      <c r="W270">
        <v>25</v>
      </c>
      <c r="X270">
        <v>27</v>
      </c>
      <c r="Y270">
        <v>29</v>
      </c>
      <c r="Z270">
        <v>33</v>
      </c>
      <c r="AA270">
        <v>0.29807355200000002</v>
      </c>
      <c r="AB270">
        <v>0.33220351320000002</v>
      </c>
      <c r="AC270">
        <v>0.37181466930000001</v>
      </c>
      <c r="AD270">
        <v>0.40290588849999998</v>
      </c>
      <c r="AE270">
        <v>0.44297560829999999</v>
      </c>
      <c r="AF270">
        <v>0.47353523050000002</v>
      </c>
      <c r="AG270">
        <v>0.72529411799999999</v>
      </c>
      <c r="AH270">
        <v>2.1936068280000001</v>
      </c>
      <c r="AI270">
        <v>2.4384854895000001</v>
      </c>
      <c r="AJ270">
        <v>2.6573805290000001</v>
      </c>
      <c r="AK270">
        <v>2.7694808774999999</v>
      </c>
      <c r="AL270">
        <v>3.0387214868000001</v>
      </c>
      <c r="AM270">
        <v>3.3329707430000002</v>
      </c>
      <c r="AN270">
        <v>3.8468728599999999</v>
      </c>
      <c r="AO270">
        <v>2.513348202</v>
      </c>
      <c r="AP270">
        <v>4.8675874314999996</v>
      </c>
      <c r="AQ270">
        <v>5.9433829337999997</v>
      </c>
      <c r="AR270">
        <v>8.2015773789999997</v>
      </c>
      <c r="AS270">
        <v>9.8088872062999997</v>
      </c>
      <c r="AT270">
        <v>11.326360273000001</v>
      </c>
      <c r="AU270">
        <v>15.84843732</v>
      </c>
      <c r="AV270">
        <v>0.200303229</v>
      </c>
      <c r="AW270">
        <v>0.27109085160000002</v>
      </c>
      <c r="AX270">
        <v>0.29783900549999998</v>
      </c>
      <c r="AY270">
        <v>0.34389069449999998</v>
      </c>
      <c r="AZ270">
        <v>0.38696862250000003</v>
      </c>
      <c r="BA270">
        <v>0.42411860159999998</v>
      </c>
      <c r="BB270">
        <v>0.54545117600000004</v>
      </c>
      <c r="BC270">
        <v>5.6914400000000001</v>
      </c>
      <c r="BD270">
        <v>6.5155760000000003</v>
      </c>
      <c r="BE270">
        <v>6.8254250000000001</v>
      </c>
      <c r="BF270">
        <v>7.2924300000000004</v>
      </c>
      <c r="BG270">
        <v>8.1492825</v>
      </c>
      <c r="BH270">
        <v>8.9513549999999995</v>
      </c>
      <c r="BI270">
        <v>10.19</v>
      </c>
      <c r="BJ270">
        <v>7.4922000000000004</v>
      </c>
      <c r="BK270">
        <v>100</v>
      </c>
      <c r="BL270">
        <v>21.82</v>
      </c>
    </row>
    <row r="271" spans="1:64">
      <c r="A271" t="s">
        <v>574</v>
      </c>
      <c r="B271" t="s">
        <v>31</v>
      </c>
      <c r="C271" t="s">
        <v>575</v>
      </c>
      <c r="D271" t="s">
        <v>489</v>
      </c>
      <c r="E271">
        <v>429</v>
      </c>
      <c r="F271">
        <v>0.24099999999999999</v>
      </c>
      <c r="G271">
        <v>2.605</v>
      </c>
      <c r="H271">
        <v>3.2244999999999999</v>
      </c>
      <c r="I271">
        <v>4.0759999999999996</v>
      </c>
      <c r="J271">
        <v>5.0164999999999997</v>
      </c>
      <c r="K271">
        <v>5.7779999999999996</v>
      </c>
      <c r="L271">
        <v>7.7530000000000001</v>
      </c>
      <c r="M271">
        <v>-1.9377</v>
      </c>
      <c r="N271">
        <v>0.2424</v>
      </c>
      <c r="O271">
        <v>1.2962499999999999</v>
      </c>
      <c r="P271">
        <v>2.9165000000000001</v>
      </c>
      <c r="Q271">
        <v>4.0465499999999999</v>
      </c>
      <c r="R271">
        <v>4.7732999999999999</v>
      </c>
      <c r="S271">
        <v>7.2858999999999998</v>
      </c>
      <c r="T271">
        <v>16</v>
      </c>
      <c r="U271">
        <v>23</v>
      </c>
      <c r="V271">
        <v>25</v>
      </c>
      <c r="W271">
        <v>27</v>
      </c>
      <c r="X271">
        <v>30</v>
      </c>
      <c r="Y271">
        <v>31</v>
      </c>
      <c r="Z271">
        <v>38</v>
      </c>
      <c r="AA271">
        <v>0.189010182</v>
      </c>
      <c r="AB271">
        <v>0.265657172</v>
      </c>
      <c r="AC271">
        <v>0.29666203949999997</v>
      </c>
      <c r="AD271">
        <v>0.34307654199999998</v>
      </c>
      <c r="AE271">
        <v>0.38455107350000001</v>
      </c>
      <c r="AF271">
        <v>0.44308434600000002</v>
      </c>
      <c r="AG271">
        <v>0.65524682400000001</v>
      </c>
      <c r="AH271">
        <v>1.516694354</v>
      </c>
      <c r="AI271">
        <v>2.0775150779999998</v>
      </c>
      <c r="AJ271">
        <v>2.2290383244999998</v>
      </c>
      <c r="AK271">
        <v>2.5637369699999999</v>
      </c>
      <c r="AL271">
        <v>2.7792830065</v>
      </c>
      <c r="AM271">
        <v>3.0258719209999998</v>
      </c>
      <c r="AN271">
        <v>3.6218194829999999</v>
      </c>
      <c r="AO271">
        <v>0.61371178800000004</v>
      </c>
      <c r="AP271">
        <v>6.4305542009999996</v>
      </c>
      <c r="AQ271">
        <v>8.6469472809999992</v>
      </c>
      <c r="AR271">
        <v>11.699097890000001</v>
      </c>
      <c r="AS271">
        <v>16.098925935</v>
      </c>
      <c r="AT271">
        <v>20.446774099999999</v>
      </c>
      <c r="AU271">
        <v>35.033182670000002</v>
      </c>
      <c r="AV271">
        <v>3.7259750000000001E-2</v>
      </c>
      <c r="AW271">
        <v>0.12243652200000001</v>
      </c>
      <c r="AX271">
        <v>0.17398200999999999</v>
      </c>
      <c r="AY271">
        <v>0.25363412499999999</v>
      </c>
      <c r="AZ271">
        <v>0.32147347100000001</v>
      </c>
      <c r="BA271">
        <v>0.36951899999999999</v>
      </c>
      <c r="BB271">
        <v>0.56471286399999998</v>
      </c>
      <c r="BC271">
        <v>4.2076000000000002</v>
      </c>
      <c r="BD271">
        <v>5.6989999999999998</v>
      </c>
      <c r="BE271">
        <v>6.1106999999999996</v>
      </c>
      <c r="BF271">
        <v>6.9585999999999997</v>
      </c>
      <c r="BG271">
        <v>7.45</v>
      </c>
      <c r="BH271">
        <v>8</v>
      </c>
      <c r="BI271">
        <v>9.3978999999999999</v>
      </c>
      <c r="BJ271">
        <v>6.8346</v>
      </c>
      <c r="BK271">
        <v>74.36</v>
      </c>
      <c r="BL271">
        <v>3.96</v>
      </c>
    </row>
    <row r="272" spans="1:64">
      <c r="A272" t="s">
        <v>577</v>
      </c>
      <c r="B272" t="s">
        <v>77</v>
      </c>
      <c r="C272" t="s">
        <v>575</v>
      </c>
      <c r="D272" t="s">
        <v>489</v>
      </c>
      <c r="E272">
        <v>1283</v>
      </c>
      <c r="F272">
        <v>-0.56999999999999995</v>
      </c>
      <c r="G272">
        <v>2.1172</v>
      </c>
      <c r="H272">
        <v>2.8420000000000001</v>
      </c>
      <c r="I272">
        <v>3.6579999999999999</v>
      </c>
      <c r="J272">
        <v>4.5209999999999999</v>
      </c>
      <c r="K272">
        <v>5.2454000000000001</v>
      </c>
      <c r="L272">
        <v>9.9429999999999996</v>
      </c>
      <c r="M272">
        <v>-3.5933099999999998</v>
      </c>
      <c r="N272">
        <v>2.1788759999999998</v>
      </c>
      <c r="O272">
        <v>3.1598199999999999</v>
      </c>
      <c r="P272">
        <v>4.2030599999999998</v>
      </c>
      <c r="Q272">
        <v>5.2466900000000001</v>
      </c>
      <c r="R272">
        <v>6.2790819999999998</v>
      </c>
      <c r="S272">
        <v>11.831</v>
      </c>
      <c r="T272">
        <v>10</v>
      </c>
      <c r="U272">
        <v>21</v>
      </c>
      <c r="V272">
        <v>23</v>
      </c>
      <c r="W272">
        <v>26</v>
      </c>
      <c r="X272">
        <v>29</v>
      </c>
      <c r="Y272">
        <v>31</v>
      </c>
      <c r="Z272">
        <v>56</v>
      </c>
      <c r="AA272">
        <v>0.15845936999999999</v>
      </c>
      <c r="AB272">
        <v>0.3188930894</v>
      </c>
      <c r="AC272">
        <v>0.37669960400000002</v>
      </c>
      <c r="AD272">
        <v>0.42622222199999998</v>
      </c>
      <c r="AE272">
        <v>0.474230769</v>
      </c>
      <c r="AF272">
        <v>0.52251608380000003</v>
      </c>
      <c r="AG272">
        <v>1.484166667</v>
      </c>
      <c r="AH272">
        <v>1.7706246290000001</v>
      </c>
      <c r="AI272">
        <v>2.4690950626000001</v>
      </c>
      <c r="AJ272">
        <v>2.7297545319999998</v>
      </c>
      <c r="AK272">
        <v>3.0176331570000001</v>
      </c>
      <c r="AL272">
        <v>3.225316302</v>
      </c>
      <c r="AM272">
        <v>3.4048744046000001</v>
      </c>
      <c r="AN272">
        <v>6.1686336480000001</v>
      </c>
      <c r="AO272">
        <v>-1.3556958910000001</v>
      </c>
      <c r="AP272">
        <v>4.3274848201999996</v>
      </c>
      <c r="AQ272">
        <v>6.2384994059999999</v>
      </c>
      <c r="AR272">
        <v>8.6452096249999997</v>
      </c>
      <c r="AS272">
        <v>11.290330519999999</v>
      </c>
      <c r="AT272">
        <v>14.738722356</v>
      </c>
      <c r="AU272">
        <v>61.72173265</v>
      </c>
      <c r="AV272">
        <v>1.9836394E-2</v>
      </c>
      <c r="AW272">
        <v>0.21945645520000001</v>
      </c>
      <c r="AX272">
        <v>0.27521258399999998</v>
      </c>
      <c r="AY272">
        <v>0.33558490600000002</v>
      </c>
      <c r="AZ272">
        <v>0.406309947</v>
      </c>
      <c r="BA272">
        <v>0.47735552460000003</v>
      </c>
      <c r="BB272">
        <v>1.4617058329999999</v>
      </c>
      <c r="BC272">
        <v>4.7077400000000003</v>
      </c>
      <c r="BD272">
        <v>6.6034839999999999</v>
      </c>
      <c r="BE272">
        <v>7.2441300000000002</v>
      </c>
      <c r="BF272">
        <v>7.9586100000000002</v>
      </c>
      <c r="BG272">
        <v>8.6010299999999997</v>
      </c>
      <c r="BH272">
        <v>9.0457599999999996</v>
      </c>
      <c r="BI272">
        <v>13</v>
      </c>
      <c r="BJ272">
        <v>7.8776999999999999</v>
      </c>
      <c r="BK272">
        <v>86.67</v>
      </c>
      <c r="BL272">
        <v>27.44</v>
      </c>
    </row>
    <row r="273" spans="1:64">
      <c r="A273" t="s">
        <v>578</v>
      </c>
      <c r="B273" t="s">
        <v>31</v>
      </c>
      <c r="C273" t="s">
        <v>579</v>
      </c>
      <c r="D273" t="s">
        <v>489</v>
      </c>
      <c r="E273">
        <v>174</v>
      </c>
      <c r="F273">
        <v>1.9690000000000001</v>
      </c>
      <c r="G273">
        <v>3.7665000000000002</v>
      </c>
      <c r="H273">
        <v>4.202</v>
      </c>
      <c r="I273">
        <v>4.8404999999999996</v>
      </c>
      <c r="J273">
        <v>5.3490000000000002</v>
      </c>
      <c r="K273">
        <v>6.8049999999999997</v>
      </c>
      <c r="L273">
        <v>8.8870000000000005</v>
      </c>
      <c r="M273">
        <v>-2.8353999999999999</v>
      </c>
      <c r="N273">
        <v>-0.51849999999999996</v>
      </c>
      <c r="O273">
        <v>0.91835</v>
      </c>
      <c r="P273">
        <v>1.6407499999999999</v>
      </c>
      <c r="Q273">
        <v>2.268475</v>
      </c>
      <c r="R273">
        <v>3.0013999999999998</v>
      </c>
      <c r="S273">
        <v>4.7477999999999998</v>
      </c>
      <c r="T273">
        <v>17</v>
      </c>
      <c r="U273">
        <v>28</v>
      </c>
      <c r="V273">
        <v>31</v>
      </c>
      <c r="W273">
        <v>37</v>
      </c>
      <c r="X273">
        <v>38</v>
      </c>
      <c r="Y273">
        <v>40</v>
      </c>
      <c r="Z273">
        <v>42</v>
      </c>
      <c r="AA273">
        <v>0.18044305099999999</v>
      </c>
      <c r="AB273">
        <v>0.214508481</v>
      </c>
      <c r="AC273">
        <v>0.22843788600000001</v>
      </c>
      <c r="AD273">
        <v>0.24609958949999999</v>
      </c>
      <c r="AE273">
        <v>0.28801177849999998</v>
      </c>
      <c r="AF273">
        <v>0.32439101650000002</v>
      </c>
      <c r="AG273">
        <v>0.50429047599999999</v>
      </c>
      <c r="AH273">
        <v>1.6943181119999999</v>
      </c>
      <c r="AI273">
        <v>1.9652511505000001</v>
      </c>
      <c r="AJ273">
        <v>2.0702145903</v>
      </c>
      <c r="AK273">
        <v>2.2385446564999998</v>
      </c>
      <c r="AL273">
        <v>2.3821407532999999</v>
      </c>
      <c r="AM273">
        <v>2.5487422780000002</v>
      </c>
      <c r="AN273">
        <v>3.2794025869999999</v>
      </c>
      <c r="AO273">
        <v>5.3903948479999997</v>
      </c>
      <c r="AP273">
        <v>11.94568415</v>
      </c>
      <c r="AQ273">
        <v>16.706734712999999</v>
      </c>
      <c r="AR273">
        <v>19.425730694999999</v>
      </c>
      <c r="AS273">
        <v>22.159813483000001</v>
      </c>
      <c r="AT273">
        <v>28.442334715000001</v>
      </c>
      <c r="AU273">
        <v>42.87699989</v>
      </c>
      <c r="AV273">
        <v>1.388755E-2</v>
      </c>
      <c r="AW273">
        <v>9.0906956999999997E-2</v>
      </c>
      <c r="AX273">
        <v>0.14873691350000001</v>
      </c>
      <c r="AY273">
        <v>0.17716776000000001</v>
      </c>
      <c r="AZ273">
        <v>0.2035634408</v>
      </c>
      <c r="BA273">
        <v>0.241403755</v>
      </c>
      <c r="BB273">
        <v>0.38741381000000003</v>
      </c>
      <c r="BC273">
        <v>5</v>
      </c>
      <c r="BD273">
        <v>5.6482999999999999</v>
      </c>
      <c r="BE273">
        <v>6.0258500000000002</v>
      </c>
      <c r="BF273">
        <v>6.3773</v>
      </c>
      <c r="BG273">
        <v>6.9585999999999997</v>
      </c>
      <c r="BH273">
        <v>7.4420000000000002</v>
      </c>
      <c r="BI273">
        <v>8.5085999999999995</v>
      </c>
      <c r="BJ273">
        <v>6.4848999999999997</v>
      </c>
      <c r="BK273">
        <v>37.93</v>
      </c>
      <c r="BL273">
        <v>0</v>
      </c>
    </row>
    <row r="274" spans="1:64">
      <c r="A274" t="s">
        <v>580</v>
      </c>
      <c r="B274" t="s">
        <v>77</v>
      </c>
      <c r="C274" t="s">
        <v>579</v>
      </c>
      <c r="D274" t="s">
        <v>489</v>
      </c>
      <c r="E274">
        <v>504</v>
      </c>
      <c r="F274">
        <v>0.128</v>
      </c>
      <c r="G274">
        <v>2.468</v>
      </c>
      <c r="H274">
        <v>3.3962500000000002</v>
      </c>
      <c r="I274">
        <v>4.32</v>
      </c>
      <c r="J274">
        <v>5.1422499999999998</v>
      </c>
      <c r="K274">
        <v>5.7794999999999996</v>
      </c>
      <c r="L274">
        <v>7.7370000000000001</v>
      </c>
      <c r="M274">
        <v>-2.2570000000000001</v>
      </c>
      <c r="N274">
        <v>1.4349000000000001</v>
      </c>
      <c r="O274">
        <v>2.4127025</v>
      </c>
      <c r="P274">
        <v>3.2794599999999998</v>
      </c>
      <c r="Q274">
        <v>4.0469774999999997</v>
      </c>
      <c r="R274">
        <v>4.9874999999999998</v>
      </c>
      <c r="S274">
        <v>9.0609400000000004</v>
      </c>
      <c r="T274">
        <v>10</v>
      </c>
      <c r="U274">
        <v>18</v>
      </c>
      <c r="V274">
        <v>23</v>
      </c>
      <c r="W274">
        <v>27</v>
      </c>
      <c r="X274">
        <v>30</v>
      </c>
      <c r="Y274">
        <v>32</v>
      </c>
      <c r="Z274">
        <v>44</v>
      </c>
      <c r="AA274">
        <v>0.192366712</v>
      </c>
      <c r="AB274">
        <v>0.28863020449999999</v>
      </c>
      <c r="AC274">
        <v>0.33964890199999997</v>
      </c>
      <c r="AD274">
        <v>0.39240849799999999</v>
      </c>
      <c r="AE274">
        <v>0.4540807523</v>
      </c>
      <c r="AF274">
        <v>0.54997736649999995</v>
      </c>
      <c r="AG274">
        <v>1.21739022</v>
      </c>
      <c r="AH274">
        <v>1.67785479</v>
      </c>
      <c r="AI274">
        <v>2.2661670974999999</v>
      </c>
      <c r="AJ274">
        <v>2.5428496424999998</v>
      </c>
      <c r="AK274">
        <v>2.8512815709999999</v>
      </c>
      <c r="AL274">
        <v>3.1045769145</v>
      </c>
      <c r="AM274">
        <v>3.3203390174999998</v>
      </c>
      <c r="AN274">
        <v>4.4535798289999997</v>
      </c>
      <c r="AO274">
        <v>0.15251594399999999</v>
      </c>
      <c r="AP274">
        <v>5.0046465920000003</v>
      </c>
      <c r="AQ274">
        <v>8.1986737853000005</v>
      </c>
      <c r="AR274">
        <v>10.94290189</v>
      </c>
      <c r="AS274">
        <v>13.854448144999999</v>
      </c>
      <c r="AT274">
        <v>17.562056375000001</v>
      </c>
      <c r="AU274">
        <v>39.330359559999998</v>
      </c>
      <c r="AV274">
        <v>2.9629210999999999E-2</v>
      </c>
      <c r="AW274">
        <v>0.17449648400000001</v>
      </c>
      <c r="AX274">
        <v>0.2321077258</v>
      </c>
      <c r="AY274">
        <v>0.28291301800000002</v>
      </c>
      <c r="AZ274">
        <v>0.34147852480000002</v>
      </c>
      <c r="BA274">
        <v>0.44857900550000002</v>
      </c>
      <c r="BB274">
        <v>1.0235652200000001</v>
      </c>
      <c r="BC274">
        <v>4.6197900000000001</v>
      </c>
      <c r="BD274">
        <v>5.9154549999999997</v>
      </c>
      <c r="BE274">
        <v>6.7110874999999997</v>
      </c>
      <c r="BF274">
        <v>7.5850299999999997</v>
      </c>
      <c r="BG274">
        <v>8.1999999999999993</v>
      </c>
      <c r="BH274">
        <v>8.6989699999999992</v>
      </c>
      <c r="BI274">
        <v>9.6994900000000008</v>
      </c>
      <c r="BJ274">
        <v>7.4493999999999998</v>
      </c>
      <c r="BK274">
        <v>69.44</v>
      </c>
      <c r="BL274">
        <v>8.5299999999999994</v>
      </c>
    </row>
    <row r="275" spans="1:64">
      <c r="A275" t="s">
        <v>1011</v>
      </c>
      <c r="B275" t="s">
        <v>31</v>
      </c>
      <c r="C275" t="s">
        <v>1012</v>
      </c>
      <c r="D275" t="s">
        <v>146</v>
      </c>
      <c r="E275">
        <v>163</v>
      </c>
      <c r="F275">
        <v>0.98599999999999999</v>
      </c>
      <c r="G275">
        <v>2.1991999999999998</v>
      </c>
      <c r="H275">
        <v>2.7679999999999998</v>
      </c>
      <c r="I275">
        <v>3.79</v>
      </c>
      <c r="J275">
        <v>4.68</v>
      </c>
      <c r="K275">
        <v>5.8558000000000003</v>
      </c>
      <c r="L275">
        <v>8.5619999999999994</v>
      </c>
      <c r="M275">
        <v>-3.3094000000000001</v>
      </c>
      <c r="N275">
        <v>5.4480000000000001E-2</v>
      </c>
      <c r="O275">
        <v>2.3978000000000002</v>
      </c>
      <c r="P275">
        <v>3.4571999999999998</v>
      </c>
      <c r="Q275">
        <v>4.4901999999999997</v>
      </c>
      <c r="R275">
        <v>5.2912999999999997</v>
      </c>
      <c r="S275">
        <v>6.3719999999999999</v>
      </c>
      <c r="T275">
        <v>13</v>
      </c>
      <c r="U275">
        <v>19</v>
      </c>
      <c r="V275">
        <v>21</v>
      </c>
      <c r="W275">
        <v>24</v>
      </c>
      <c r="X275">
        <v>32</v>
      </c>
      <c r="Y275">
        <v>37.6</v>
      </c>
      <c r="Z275">
        <v>46</v>
      </c>
      <c r="AA275">
        <v>0.14597350000000001</v>
      </c>
      <c r="AB275">
        <v>0.25432208740000001</v>
      </c>
      <c r="AC275">
        <v>0.30657715800000002</v>
      </c>
      <c r="AD275">
        <v>0.38529760899999999</v>
      </c>
      <c r="AE275">
        <v>0.45489479999999999</v>
      </c>
      <c r="AF275">
        <v>0.50617800999999996</v>
      </c>
      <c r="AG275">
        <v>0.679066846</v>
      </c>
      <c r="AH275">
        <v>1.506504133</v>
      </c>
      <c r="AI275">
        <v>2.0857245253999999</v>
      </c>
      <c r="AJ275">
        <v>2.3475630160000001</v>
      </c>
      <c r="AK275">
        <v>2.6699003829999999</v>
      </c>
      <c r="AL275">
        <v>2.9794141820000002</v>
      </c>
      <c r="AM275">
        <v>3.1501192339999999</v>
      </c>
      <c r="AN275">
        <v>3.4898241400000001</v>
      </c>
      <c r="AO275">
        <v>2.2486740570000001</v>
      </c>
      <c r="AP275">
        <v>5.6993537859999996</v>
      </c>
      <c r="AQ275">
        <v>7.0403419420000004</v>
      </c>
      <c r="AR275">
        <v>9.1748076550000004</v>
      </c>
      <c r="AS275">
        <v>12.751248179999999</v>
      </c>
      <c r="AT275">
        <v>18.004391510000001</v>
      </c>
      <c r="AU275">
        <v>53.541784380000003</v>
      </c>
      <c r="AV275">
        <v>1.0247156E-2</v>
      </c>
      <c r="AW275">
        <v>0.1147156872</v>
      </c>
      <c r="AX275">
        <v>0.24237704299999999</v>
      </c>
      <c r="AY275">
        <v>0.29532456499999998</v>
      </c>
      <c r="AZ275">
        <v>0.35758287500000002</v>
      </c>
      <c r="BA275">
        <v>0.40816258999999999</v>
      </c>
      <c r="BB275">
        <v>0.62914453800000003</v>
      </c>
      <c r="BC275">
        <v>4.0044000000000004</v>
      </c>
      <c r="BD275">
        <v>5.3193200000000003</v>
      </c>
      <c r="BE275">
        <v>6.1738999999999997</v>
      </c>
      <c r="BF275">
        <v>7.0705999999999998</v>
      </c>
      <c r="BG275">
        <v>7.7958999999999996</v>
      </c>
      <c r="BH275">
        <v>8.3010000000000002</v>
      </c>
      <c r="BI275">
        <v>10</v>
      </c>
      <c r="BJ275">
        <v>6.9745999999999997</v>
      </c>
      <c r="BK275">
        <v>80.98</v>
      </c>
      <c r="BL275">
        <v>9.82</v>
      </c>
    </row>
    <row r="276" spans="1:64">
      <c r="A276" t="s">
        <v>876</v>
      </c>
      <c r="B276" t="s">
        <v>31</v>
      </c>
      <c r="C276" t="s">
        <v>877</v>
      </c>
      <c r="D276" t="s">
        <v>29</v>
      </c>
      <c r="E276">
        <v>320</v>
      </c>
      <c r="F276">
        <v>0.35099999999999998</v>
      </c>
      <c r="G276">
        <v>3.0543</v>
      </c>
      <c r="H276">
        <v>4.0369999999999999</v>
      </c>
      <c r="I276">
        <v>5.2910000000000004</v>
      </c>
      <c r="J276">
        <v>6.2370000000000001</v>
      </c>
      <c r="K276">
        <v>7.0910000000000002</v>
      </c>
      <c r="L276">
        <v>9.75</v>
      </c>
      <c r="M276">
        <v>-4.8867000000000003</v>
      </c>
      <c r="N276">
        <v>-0.48587000000000002</v>
      </c>
      <c r="O276">
        <v>0.3997</v>
      </c>
      <c r="P276">
        <v>1.6292500000000001</v>
      </c>
      <c r="Q276">
        <v>2.67205</v>
      </c>
      <c r="R276">
        <v>3.4029400000000001</v>
      </c>
      <c r="S276">
        <v>5.6565000000000003</v>
      </c>
      <c r="T276">
        <v>19</v>
      </c>
      <c r="U276">
        <v>29</v>
      </c>
      <c r="V276">
        <v>33</v>
      </c>
      <c r="W276">
        <v>38</v>
      </c>
      <c r="X276">
        <v>41</v>
      </c>
      <c r="Y276">
        <v>44</v>
      </c>
      <c r="Z276">
        <v>48</v>
      </c>
      <c r="AA276">
        <v>0.145783568</v>
      </c>
      <c r="AB276">
        <v>0.2068072809</v>
      </c>
      <c r="AC276">
        <v>0.22416554480000001</v>
      </c>
      <c r="AD276">
        <v>0.25017013850000003</v>
      </c>
      <c r="AE276">
        <v>0.27583533399999999</v>
      </c>
      <c r="AF276">
        <v>0.29282468610000001</v>
      </c>
      <c r="AG276">
        <v>0.42798078899999997</v>
      </c>
      <c r="AH276">
        <v>1.5045439620000001</v>
      </c>
      <c r="AI276">
        <v>1.8830275016</v>
      </c>
      <c r="AJ276">
        <v>2.078793348</v>
      </c>
      <c r="AK276">
        <v>2.2528722014999998</v>
      </c>
      <c r="AL276">
        <v>2.4513409417999998</v>
      </c>
      <c r="AM276">
        <v>2.6383329237000002</v>
      </c>
      <c r="AN276">
        <v>3.027330734</v>
      </c>
      <c r="AO276">
        <v>1.5730605980000001</v>
      </c>
      <c r="AP276">
        <v>12.186912117</v>
      </c>
      <c r="AQ276">
        <v>16.094733789999999</v>
      </c>
      <c r="AR276">
        <v>20.304259085000002</v>
      </c>
      <c r="AS276">
        <v>25.804103832999999</v>
      </c>
      <c r="AT276">
        <v>30.878780668000001</v>
      </c>
      <c r="AU276">
        <v>61.461375920000002</v>
      </c>
      <c r="AV276">
        <v>-4.8399499999999998E-2</v>
      </c>
      <c r="AW276">
        <v>9.2503256699999994E-2</v>
      </c>
      <c r="AX276">
        <v>0.12909777250000001</v>
      </c>
      <c r="AY276">
        <v>0.17143807650000001</v>
      </c>
      <c r="AZ276">
        <v>0.20855090030000001</v>
      </c>
      <c r="BA276">
        <v>0.24369915549999999</v>
      </c>
      <c r="BB276">
        <v>0.37443657899999999</v>
      </c>
      <c r="BC276">
        <v>4.1700999999999997</v>
      </c>
      <c r="BD276">
        <v>5.4548199999999998</v>
      </c>
      <c r="BE276">
        <v>5.9566749999999997</v>
      </c>
      <c r="BF276">
        <v>6.7156000000000002</v>
      </c>
      <c r="BG276">
        <v>7.3742000000000001</v>
      </c>
      <c r="BH276">
        <v>7.8539000000000003</v>
      </c>
      <c r="BI276">
        <v>8.7958999999999996</v>
      </c>
      <c r="BJ276">
        <v>6.6577000000000002</v>
      </c>
      <c r="BK276">
        <v>26.88</v>
      </c>
      <c r="BL276">
        <v>0</v>
      </c>
    </row>
    <row r="277" spans="1:64">
      <c r="A277" t="s">
        <v>878</v>
      </c>
      <c r="B277" t="s">
        <v>31</v>
      </c>
      <c r="C277" t="s">
        <v>879</v>
      </c>
      <c r="D277" t="s">
        <v>29</v>
      </c>
      <c r="E277">
        <v>238</v>
      </c>
      <c r="F277">
        <v>-1.177</v>
      </c>
      <c r="G277">
        <v>1.1806000000000001</v>
      </c>
      <c r="H277">
        <v>1.8585</v>
      </c>
      <c r="I277">
        <v>2.6225000000000001</v>
      </c>
      <c r="J277">
        <v>3.55525</v>
      </c>
      <c r="K277">
        <v>3.9925000000000002</v>
      </c>
      <c r="L277">
        <v>8.0790000000000006</v>
      </c>
      <c r="M277">
        <v>-3.0790000000000002</v>
      </c>
      <c r="N277">
        <v>2.2487599999999999</v>
      </c>
      <c r="O277">
        <v>3.0365000000000002</v>
      </c>
      <c r="P277">
        <v>4.1874500000000001</v>
      </c>
      <c r="Q277">
        <v>5.08</v>
      </c>
      <c r="R277">
        <v>5.8173700000000004</v>
      </c>
      <c r="S277">
        <v>8.2880000000000003</v>
      </c>
      <c r="T277">
        <v>14</v>
      </c>
      <c r="U277">
        <v>21</v>
      </c>
      <c r="V277">
        <v>23</v>
      </c>
      <c r="W277">
        <v>27</v>
      </c>
      <c r="X277">
        <v>33</v>
      </c>
      <c r="Y277">
        <v>47</v>
      </c>
      <c r="Z277">
        <v>55</v>
      </c>
      <c r="AA277">
        <v>0.183576194</v>
      </c>
      <c r="AB277">
        <v>0.232437692</v>
      </c>
      <c r="AC277">
        <v>0.25839353529999998</v>
      </c>
      <c r="AD277">
        <v>0.30703202299999999</v>
      </c>
      <c r="AE277">
        <v>0.38857810599999998</v>
      </c>
      <c r="AF277">
        <v>0.4338549196</v>
      </c>
      <c r="AG277">
        <v>0.55843363199999996</v>
      </c>
      <c r="AH277">
        <v>1.6462945710000001</v>
      </c>
      <c r="AI277">
        <v>1.9711038268000001</v>
      </c>
      <c r="AJ277">
        <v>2.1500724247999998</v>
      </c>
      <c r="AK277">
        <v>2.4830968255000001</v>
      </c>
      <c r="AL277">
        <v>2.7004020899999999</v>
      </c>
      <c r="AM277">
        <v>2.9108120340000001</v>
      </c>
      <c r="AN277">
        <v>3.201684395</v>
      </c>
      <c r="AO277">
        <v>-4.2805694040000004</v>
      </c>
      <c r="AP277">
        <v>3.2016198171000001</v>
      </c>
      <c r="AQ277">
        <v>5.0439667513000002</v>
      </c>
      <c r="AR277">
        <v>8.1593909324999991</v>
      </c>
      <c r="AS277">
        <v>12.764397395</v>
      </c>
      <c r="AT277">
        <v>15.984761637</v>
      </c>
      <c r="AU277">
        <v>43.638394159999997</v>
      </c>
      <c r="AV277">
        <v>-3.0062159999999999E-3</v>
      </c>
      <c r="AW277">
        <v>0.21404029660000001</v>
      </c>
      <c r="AX277">
        <v>0.2461866318</v>
      </c>
      <c r="AY277">
        <v>0.29779296750000001</v>
      </c>
      <c r="AZ277">
        <v>0.3696585778</v>
      </c>
      <c r="BA277">
        <v>0.44063570000000002</v>
      </c>
      <c r="BB277">
        <v>0.56965436800000002</v>
      </c>
      <c r="BC277">
        <v>4.6989999999999998</v>
      </c>
      <c r="BD277">
        <v>5.3169199999999996</v>
      </c>
      <c r="BE277">
        <v>5.8</v>
      </c>
      <c r="BF277">
        <v>6.5</v>
      </c>
      <c r="BG277">
        <v>7.7</v>
      </c>
      <c r="BH277">
        <v>8.5527999999999995</v>
      </c>
      <c r="BI277">
        <v>9.3010000000000002</v>
      </c>
      <c r="BJ277">
        <v>6.7350000000000003</v>
      </c>
      <c r="BK277">
        <v>81.510000000000005</v>
      </c>
      <c r="BL277">
        <v>6.72</v>
      </c>
    </row>
    <row r="278" spans="1:64">
      <c r="A278" t="s">
        <v>1013</v>
      </c>
      <c r="B278" t="s">
        <v>31</v>
      </c>
      <c r="C278" t="s">
        <v>1014</v>
      </c>
      <c r="D278" t="s">
        <v>146</v>
      </c>
      <c r="E278">
        <v>125</v>
      </c>
      <c r="F278">
        <v>-1.014</v>
      </c>
      <c r="G278">
        <v>2.9613999999999998</v>
      </c>
      <c r="H278">
        <v>3.5070000000000001</v>
      </c>
      <c r="I278">
        <v>4.742</v>
      </c>
      <c r="J278">
        <v>5.7640000000000002</v>
      </c>
      <c r="K278">
        <v>6.52</v>
      </c>
      <c r="L278">
        <v>7.9969999999999999</v>
      </c>
      <c r="M278">
        <v>-2.8871000000000002</v>
      </c>
      <c r="N278">
        <v>-1.0723400000000001</v>
      </c>
      <c r="O278">
        <v>0.47284999999999999</v>
      </c>
      <c r="P278">
        <v>1.944</v>
      </c>
      <c r="Q278">
        <v>2.5549499999999998</v>
      </c>
      <c r="R278">
        <v>3.5251999999999999</v>
      </c>
      <c r="S278">
        <v>5.1332000000000004</v>
      </c>
      <c r="T278">
        <v>16</v>
      </c>
      <c r="U278">
        <v>23</v>
      </c>
      <c r="V278">
        <v>27</v>
      </c>
      <c r="W278">
        <v>30</v>
      </c>
      <c r="X278">
        <v>31</v>
      </c>
      <c r="Y278">
        <v>33.4</v>
      </c>
      <c r="Z278">
        <v>53</v>
      </c>
      <c r="AA278">
        <v>0.18680171000000001</v>
      </c>
      <c r="AB278">
        <v>0.2215686546</v>
      </c>
      <c r="AC278">
        <v>0.25289537099999998</v>
      </c>
      <c r="AD278">
        <v>0.28680093800000001</v>
      </c>
      <c r="AE278">
        <v>0.3217412295</v>
      </c>
      <c r="AF278">
        <v>0.35563754720000001</v>
      </c>
      <c r="AG278">
        <v>0.50392024999999996</v>
      </c>
      <c r="AH278">
        <v>1.485874559</v>
      </c>
      <c r="AI278">
        <v>1.7466669546</v>
      </c>
      <c r="AJ278">
        <v>2.0364754585</v>
      </c>
      <c r="AK278">
        <v>2.2820567249999999</v>
      </c>
      <c r="AL278">
        <v>2.4453700679999999</v>
      </c>
      <c r="AM278">
        <v>2.6084873439999998</v>
      </c>
      <c r="AN278">
        <v>3.199003534</v>
      </c>
      <c r="AO278">
        <v>-2.8749115770000002</v>
      </c>
      <c r="AP278">
        <v>8.1938021435999993</v>
      </c>
      <c r="AQ278">
        <v>11.72928272</v>
      </c>
      <c r="AR278">
        <v>16.013438610000001</v>
      </c>
      <c r="AS278">
        <v>20.536135465000001</v>
      </c>
      <c r="AT278">
        <v>26.772552395999998</v>
      </c>
      <c r="AU278">
        <v>38.083163220000003</v>
      </c>
      <c r="AV278">
        <v>-1.6591194E-2</v>
      </c>
      <c r="AW278">
        <v>5.5803672200000001E-2</v>
      </c>
      <c r="AX278">
        <v>0.13256866149999999</v>
      </c>
      <c r="AY278">
        <v>0.19045999999999999</v>
      </c>
      <c r="AZ278">
        <v>0.23082145200000001</v>
      </c>
      <c r="BA278">
        <v>0.29440130399999997</v>
      </c>
      <c r="BB278">
        <v>0.55053025</v>
      </c>
      <c r="BC278">
        <v>4.1192000000000002</v>
      </c>
      <c r="BD278">
        <v>4.79434</v>
      </c>
      <c r="BE278">
        <v>5.5771499999999996</v>
      </c>
      <c r="BF278">
        <v>6.2675999999999998</v>
      </c>
      <c r="BG278">
        <v>6.8239000000000001</v>
      </c>
      <c r="BH278">
        <v>7</v>
      </c>
      <c r="BI278">
        <v>8.6021000000000001</v>
      </c>
      <c r="BJ278">
        <v>6.1547000000000001</v>
      </c>
      <c r="BK278">
        <v>57.6</v>
      </c>
      <c r="BL278">
        <v>0.8</v>
      </c>
    </row>
    <row r="279" spans="1:64">
      <c r="A279" t="s">
        <v>729</v>
      </c>
      <c r="B279" t="s">
        <v>77</v>
      </c>
      <c r="C279" t="s">
        <v>730</v>
      </c>
      <c r="D279" t="s">
        <v>676</v>
      </c>
      <c r="E279">
        <v>103</v>
      </c>
      <c r="F279">
        <v>0.42299999999999999</v>
      </c>
      <c r="G279">
        <v>1.9059999999999999</v>
      </c>
      <c r="H279">
        <v>2.4409999999999998</v>
      </c>
      <c r="I279">
        <v>3.5459999999999998</v>
      </c>
      <c r="J279">
        <v>4.7990000000000004</v>
      </c>
      <c r="K279">
        <v>5.4396000000000004</v>
      </c>
      <c r="L279">
        <v>6.1379999999999999</v>
      </c>
      <c r="M279">
        <v>0.32214999999999999</v>
      </c>
      <c r="N279">
        <v>0.91455799999999998</v>
      </c>
      <c r="O279">
        <v>1.8251900000000001</v>
      </c>
      <c r="P279">
        <v>3.1464300000000001</v>
      </c>
      <c r="Q279">
        <v>4.3275899999999998</v>
      </c>
      <c r="R279">
        <v>5.7935220000000003</v>
      </c>
      <c r="S279">
        <v>7.40991</v>
      </c>
      <c r="T279">
        <v>25</v>
      </c>
      <c r="U279">
        <v>27</v>
      </c>
      <c r="V279">
        <v>29</v>
      </c>
      <c r="W279">
        <v>31</v>
      </c>
      <c r="X279">
        <v>33</v>
      </c>
      <c r="Y279">
        <v>34</v>
      </c>
      <c r="Z279">
        <v>41</v>
      </c>
      <c r="AA279">
        <v>0.21941149400000001</v>
      </c>
      <c r="AB279">
        <v>0.25598852360000002</v>
      </c>
      <c r="AC279">
        <v>0.275277836</v>
      </c>
      <c r="AD279">
        <v>0.30533326999999999</v>
      </c>
      <c r="AE279">
        <v>0.33053939300000001</v>
      </c>
      <c r="AF279">
        <v>0.34671614639999998</v>
      </c>
      <c r="AG279">
        <v>0.38294714200000002</v>
      </c>
      <c r="AH279">
        <v>1.8119399140000001</v>
      </c>
      <c r="AI279">
        <v>2.1150270178000001</v>
      </c>
      <c r="AJ279">
        <v>2.2703321910000001</v>
      </c>
      <c r="AK279">
        <v>2.4574500420000001</v>
      </c>
      <c r="AL279">
        <v>2.6286689339999998</v>
      </c>
      <c r="AM279">
        <v>2.7981754732000002</v>
      </c>
      <c r="AN279">
        <v>3.0421306769999998</v>
      </c>
      <c r="AO279">
        <v>1.249942259</v>
      </c>
      <c r="AP279">
        <v>5.5100168079999996</v>
      </c>
      <c r="AQ279">
        <v>8.0720123679999993</v>
      </c>
      <c r="AR279">
        <v>11.14007073</v>
      </c>
      <c r="AS279">
        <v>17.163805790000001</v>
      </c>
      <c r="AT279">
        <v>20.238594706000001</v>
      </c>
      <c r="AU279">
        <v>25.106261880000002</v>
      </c>
      <c r="AV279">
        <v>0.124374106</v>
      </c>
      <c r="AW279">
        <v>0.1506683982</v>
      </c>
      <c r="AX279">
        <v>0.19691560599999999</v>
      </c>
      <c r="AY279">
        <v>0.255481668</v>
      </c>
      <c r="AZ279">
        <v>0.31555744000000002</v>
      </c>
      <c r="BA279">
        <v>0.3748193474</v>
      </c>
      <c r="BB279">
        <v>0.43072176099999998</v>
      </c>
      <c r="BC279">
        <v>5.1249399999999996</v>
      </c>
      <c r="BD279">
        <v>5.9300759999999997</v>
      </c>
      <c r="BE279">
        <v>6.36754</v>
      </c>
      <c r="BF279">
        <v>6.8356500000000002</v>
      </c>
      <c r="BG279">
        <v>7.4685199999999998</v>
      </c>
      <c r="BH279">
        <v>7.9167139999999998</v>
      </c>
      <c r="BI279">
        <v>8.5228800000000007</v>
      </c>
      <c r="BJ279">
        <v>6.8638000000000003</v>
      </c>
      <c r="BK279">
        <v>79.61</v>
      </c>
      <c r="BL279">
        <v>0</v>
      </c>
    </row>
    <row r="280" spans="1:64">
      <c r="A280" t="s">
        <v>731</v>
      </c>
      <c r="B280" t="s">
        <v>31</v>
      </c>
      <c r="C280" t="s">
        <v>732</v>
      </c>
      <c r="D280" t="s">
        <v>676</v>
      </c>
      <c r="E280">
        <v>204</v>
      </c>
      <c r="F280">
        <v>-0.86599999999999999</v>
      </c>
      <c r="G280">
        <v>1.5044999999999999</v>
      </c>
      <c r="H280">
        <v>2.5259999999999998</v>
      </c>
      <c r="I280">
        <v>3.3485</v>
      </c>
      <c r="J280">
        <v>4.2407500000000002</v>
      </c>
      <c r="K280">
        <v>5.1989999999999998</v>
      </c>
      <c r="L280">
        <v>8.8409999999999993</v>
      </c>
      <c r="M280">
        <v>-1.9638</v>
      </c>
      <c r="N280">
        <v>0.96794999999999998</v>
      </c>
      <c r="O280">
        <v>2.1113749999999998</v>
      </c>
      <c r="P280">
        <v>3.6896499999999999</v>
      </c>
      <c r="Q280">
        <v>4.7030250000000002</v>
      </c>
      <c r="R280">
        <v>6.3699000000000003</v>
      </c>
      <c r="S280">
        <v>8.1609999999999996</v>
      </c>
      <c r="T280">
        <v>16</v>
      </c>
      <c r="U280">
        <v>20</v>
      </c>
      <c r="V280">
        <v>22</v>
      </c>
      <c r="W280">
        <v>25</v>
      </c>
      <c r="X280">
        <v>29</v>
      </c>
      <c r="Y280">
        <v>32</v>
      </c>
      <c r="Z280">
        <v>37</v>
      </c>
      <c r="AA280">
        <v>0.18513513500000001</v>
      </c>
      <c r="AB280">
        <v>0.29059667049999999</v>
      </c>
      <c r="AC280">
        <v>0.33370822030000002</v>
      </c>
      <c r="AD280">
        <v>0.38775516450000003</v>
      </c>
      <c r="AE280">
        <v>0.43033731180000001</v>
      </c>
      <c r="AF280">
        <v>0.4735882005</v>
      </c>
      <c r="AG280">
        <v>0.53637457099999997</v>
      </c>
      <c r="AH280">
        <v>1.6924252150000001</v>
      </c>
      <c r="AI280">
        <v>2.1224359155000001</v>
      </c>
      <c r="AJ280">
        <v>2.3849113067999999</v>
      </c>
      <c r="AK280">
        <v>2.6485647084999999</v>
      </c>
      <c r="AL280">
        <v>2.9141551107999999</v>
      </c>
      <c r="AM280">
        <v>3.0915278764999998</v>
      </c>
      <c r="AN280">
        <v>3.6280655309999998</v>
      </c>
      <c r="AO280">
        <v>-2.4287034869999999</v>
      </c>
      <c r="AP280">
        <v>3.6648100714999998</v>
      </c>
      <c r="AQ280">
        <v>6.075105143</v>
      </c>
      <c r="AR280">
        <v>8.5465695144999998</v>
      </c>
      <c r="AS280">
        <v>12.006648954999999</v>
      </c>
      <c r="AT280">
        <v>16.355021324999999</v>
      </c>
      <c r="AU280">
        <v>34.439708029999998</v>
      </c>
      <c r="AV280">
        <v>2.6924812999999999E-2</v>
      </c>
      <c r="AW280">
        <v>0.161542621</v>
      </c>
      <c r="AX280">
        <v>0.23862063750000001</v>
      </c>
      <c r="AY280">
        <v>0.30988975000000002</v>
      </c>
      <c r="AZ280">
        <v>0.39238332180000002</v>
      </c>
      <c r="BA280">
        <v>0.45049729150000001</v>
      </c>
      <c r="BB280">
        <v>0.58639652399999997</v>
      </c>
      <c r="BC280">
        <v>4.5435999999999996</v>
      </c>
      <c r="BD280">
        <v>5.5157499999999997</v>
      </c>
      <c r="BE280">
        <v>6.1068499999999997</v>
      </c>
      <c r="BF280">
        <v>7</v>
      </c>
      <c r="BG280">
        <v>7.7033750000000003</v>
      </c>
      <c r="BH280">
        <v>8.1611999999999991</v>
      </c>
      <c r="BI280">
        <v>9.6419999999999995</v>
      </c>
      <c r="BJ280">
        <v>6.9385000000000003</v>
      </c>
      <c r="BK280">
        <v>86.27</v>
      </c>
      <c r="BL280">
        <v>11.76</v>
      </c>
    </row>
    <row r="281" spans="1:64">
      <c r="A281" t="s">
        <v>478</v>
      </c>
      <c r="B281" t="s">
        <v>31</v>
      </c>
      <c r="C281" t="s">
        <v>479</v>
      </c>
      <c r="D281" t="s">
        <v>463</v>
      </c>
      <c r="E281">
        <v>331</v>
      </c>
      <c r="F281">
        <v>-6.22</v>
      </c>
      <c r="G281">
        <v>0.28560000000000002</v>
      </c>
      <c r="H281">
        <v>1.5880000000000001</v>
      </c>
      <c r="I281">
        <v>2.6850000000000001</v>
      </c>
      <c r="J281">
        <v>3.65</v>
      </c>
      <c r="K281">
        <v>4.3869999999999996</v>
      </c>
      <c r="L281">
        <v>6.3719999999999999</v>
      </c>
      <c r="M281">
        <v>-0.4335</v>
      </c>
      <c r="N281">
        <v>1.80732</v>
      </c>
      <c r="O281">
        <v>2.8782000000000001</v>
      </c>
      <c r="P281">
        <v>4.2088999999999999</v>
      </c>
      <c r="Q281">
        <v>5.7225999999999999</v>
      </c>
      <c r="R281">
        <v>6.93452</v>
      </c>
      <c r="S281">
        <v>13.1806</v>
      </c>
      <c r="T281">
        <v>12</v>
      </c>
      <c r="U281">
        <v>21</v>
      </c>
      <c r="V281">
        <v>23</v>
      </c>
      <c r="W281">
        <v>25</v>
      </c>
      <c r="X281">
        <v>30</v>
      </c>
      <c r="Y281">
        <v>34</v>
      </c>
      <c r="Z281">
        <v>45</v>
      </c>
      <c r="AA281">
        <v>0.15056618599999999</v>
      </c>
      <c r="AB281">
        <v>0.27957133360000003</v>
      </c>
      <c r="AC281">
        <v>0.321499857</v>
      </c>
      <c r="AD281">
        <v>0.36284450000000001</v>
      </c>
      <c r="AE281">
        <v>0.39996171400000002</v>
      </c>
      <c r="AF281">
        <v>0.4440406274</v>
      </c>
      <c r="AG281">
        <v>0.71463766699999998</v>
      </c>
      <c r="AH281">
        <v>1.5290961729999999</v>
      </c>
      <c r="AI281">
        <v>2.2237983745999998</v>
      </c>
      <c r="AJ281">
        <v>2.3907251490000001</v>
      </c>
      <c r="AK281">
        <v>2.5594192539999998</v>
      </c>
      <c r="AL281">
        <v>2.7684576189999999</v>
      </c>
      <c r="AM281">
        <v>2.9144175232</v>
      </c>
      <c r="AN281">
        <v>3.2840034870000001</v>
      </c>
      <c r="AO281">
        <v>-31.53833186</v>
      </c>
      <c r="AP281">
        <v>0.68965423579999996</v>
      </c>
      <c r="AQ281">
        <v>4.2393436539999998</v>
      </c>
      <c r="AR281">
        <v>7.3983432100000002</v>
      </c>
      <c r="AS281">
        <v>10.178832720000001</v>
      </c>
      <c r="AT281">
        <v>13.300221177999999</v>
      </c>
      <c r="AU281">
        <v>24.904057519999999</v>
      </c>
      <c r="AV281">
        <v>8.2719286000000003E-2</v>
      </c>
      <c r="AW281">
        <v>0.20800083520000001</v>
      </c>
      <c r="AX281">
        <v>0.26572519</v>
      </c>
      <c r="AY281">
        <v>0.33286823799999998</v>
      </c>
      <c r="AZ281">
        <v>0.40168790500000001</v>
      </c>
      <c r="BA281">
        <v>0.47534983939999997</v>
      </c>
      <c r="BB281">
        <v>0.76172365399999997</v>
      </c>
      <c r="BC281">
        <v>4.0419</v>
      </c>
      <c r="BD281">
        <v>5.9207999999999998</v>
      </c>
      <c r="BE281">
        <v>6.3010000000000002</v>
      </c>
      <c r="BF281">
        <v>6.7958999999999996</v>
      </c>
      <c r="BG281">
        <v>7.3978999999999999</v>
      </c>
      <c r="BH281">
        <v>7.9585999999999997</v>
      </c>
      <c r="BI281">
        <v>8.3010000000000002</v>
      </c>
      <c r="BJ281">
        <v>6.8014999999999999</v>
      </c>
      <c r="BK281">
        <v>91.84</v>
      </c>
      <c r="BL281">
        <v>6.04</v>
      </c>
    </row>
    <row r="282" spans="1:64">
      <c r="A282" t="s">
        <v>1015</v>
      </c>
      <c r="B282" t="s">
        <v>31</v>
      </c>
      <c r="C282" t="s">
        <v>1016</v>
      </c>
      <c r="D282" t="s">
        <v>146</v>
      </c>
      <c r="E282">
        <v>106</v>
      </c>
      <c r="F282">
        <v>-1.1000000000000001</v>
      </c>
      <c r="G282">
        <v>0.9496</v>
      </c>
      <c r="H282">
        <v>1.6</v>
      </c>
      <c r="I282">
        <v>2.2645</v>
      </c>
      <c r="J282">
        <v>2.9470000000000001</v>
      </c>
      <c r="K282">
        <v>3.4338000000000002</v>
      </c>
      <c r="L282">
        <v>4.1890000000000001</v>
      </c>
      <c r="M282">
        <v>-0.1203</v>
      </c>
      <c r="N282">
        <v>1.5395000000000001</v>
      </c>
      <c r="O282">
        <v>2.1793</v>
      </c>
      <c r="P282">
        <v>3.1653500000000001</v>
      </c>
      <c r="Q282">
        <v>4.0372500000000002</v>
      </c>
      <c r="R282">
        <v>5.3639900000000003</v>
      </c>
      <c r="S282">
        <v>7.8539000000000003</v>
      </c>
      <c r="T282">
        <v>8</v>
      </c>
      <c r="U282">
        <v>11</v>
      </c>
      <c r="V282">
        <v>12.75</v>
      </c>
      <c r="W282">
        <v>17</v>
      </c>
      <c r="X282">
        <v>19.25</v>
      </c>
      <c r="Y282">
        <v>23.3</v>
      </c>
      <c r="Z282">
        <v>33</v>
      </c>
      <c r="AA282">
        <v>0.22934370800000001</v>
      </c>
      <c r="AB282">
        <v>0.29220012080000002</v>
      </c>
      <c r="AC282">
        <v>0.34240446050000001</v>
      </c>
      <c r="AD282">
        <v>0.47687215199999999</v>
      </c>
      <c r="AE282">
        <v>0.57226041650000004</v>
      </c>
      <c r="AF282">
        <v>0.67761886159999996</v>
      </c>
      <c r="AG282">
        <v>0.98804400000000003</v>
      </c>
      <c r="AH282">
        <v>1.5485104220000001</v>
      </c>
      <c r="AI282">
        <v>1.7578300362999999</v>
      </c>
      <c r="AJ282">
        <v>1.9875594103000001</v>
      </c>
      <c r="AK282">
        <v>2.3177594744999999</v>
      </c>
      <c r="AL282">
        <v>2.7648900878</v>
      </c>
      <c r="AM282">
        <v>3.0636802475999998</v>
      </c>
      <c r="AN282">
        <v>3.7671101920000001</v>
      </c>
      <c r="AO282">
        <v>-3.949959228</v>
      </c>
      <c r="AP282">
        <v>1.8523484804000001</v>
      </c>
      <c r="AQ282">
        <v>2.9214393400000001</v>
      </c>
      <c r="AR282">
        <v>4.3320122799999998</v>
      </c>
      <c r="AS282">
        <v>7.3185209630000001</v>
      </c>
      <c r="AT282">
        <v>9.1973726803000009</v>
      </c>
      <c r="AU282">
        <v>18.042788399999999</v>
      </c>
      <c r="AV282">
        <v>0.104132875</v>
      </c>
      <c r="AW282">
        <v>0.23195463220000001</v>
      </c>
      <c r="AX282">
        <v>0.28247172380000002</v>
      </c>
      <c r="AY282">
        <v>0.40385410599999999</v>
      </c>
      <c r="AZ282">
        <v>0.51627563929999998</v>
      </c>
      <c r="BA282">
        <v>0.56772217469999997</v>
      </c>
      <c r="BB282">
        <v>0.68564650000000005</v>
      </c>
      <c r="BC282">
        <v>4</v>
      </c>
      <c r="BD282">
        <v>4.2104999999999997</v>
      </c>
      <c r="BE282">
        <v>4.4882999999999997</v>
      </c>
      <c r="BF282">
        <v>5.4383499999999998</v>
      </c>
      <c r="BG282">
        <v>6.0364500000000003</v>
      </c>
      <c r="BH282">
        <v>6.8471299999999999</v>
      </c>
      <c r="BI282">
        <v>10.236599999999999</v>
      </c>
      <c r="BJ282">
        <v>5.5002000000000004</v>
      </c>
      <c r="BK282">
        <v>100</v>
      </c>
      <c r="BL282">
        <v>13.21</v>
      </c>
    </row>
    <row r="283" spans="1:64">
      <c r="A283" t="s">
        <v>880</v>
      </c>
      <c r="B283" t="s">
        <v>31</v>
      </c>
      <c r="C283" t="s">
        <v>58</v>
      </c>
      <c r="D283" t="s">
        <v>29</v>
      </c>
      <c r="E283">
        <v>120</v>
      </c>
      <c r="F283">
        <v>0.86</v>
      </c>
      <c r="G283">
        <v>1.7566999999999999</v>
      </c>
      <c r="H283">
        <v>2.2240000000000002</v>
      </c>
      <c r="I283">
        <v>3.0015000000000001</v>
      </c>
      <c r="J283">
        <v>3.6477499999999998</v>
      </c>
      <c r="K283">
        <v>4.1689999999999996</v>
      </c>
      <c r="L283">
        <v>5.5830000000000002</v>
      </c>
      <c r="M283">
        <v>1.3876999999999999</v>
      </c>
      <c r="N283">
        <v>2.49166</v>
      </c>
      <c r="O283">
        <v>3.42435</v>
      </c>
      <c r="P283">
        <v>4.3216999999999999</v>
      </c>
      <c r="Q283">
        <v>5.4901749999999998</v>
      </c>
      <c r="R283">
        <v>5.9153900000000004</v>
      </c>
      <c r="S283">
        <v>7.0728999999999997</v>
      </c>
      <c r="T283">
        <v>15</v>
      </c>
      <c r="U283">
        <v>23</v>
      </c>
      <c r="V283">
        <v>25</v>
      </c>
      <c r="W283">
        <v>29</v>
      </c>
      <c r="X283">
        <v>31</v>
      </c>
      <c r="Y283">
        <v>32</v>
      </c>
      <c r="Z283">
        <v>35</v>
      </c>
      <c r="AA283">
        <v>0.23540710000000001</v>
      </c>
      <c r="AB283">
        <v>0.27938900439999997</v>
      </c>
      <c r="AC283">
        <v>0.30441064150000002</v>
      </c>
      <c r="AD283">
        <v>0.34229186550000001</v>
      </c>
      <c r="AE283">
        <v>0.4169087608</v>
      </c>
      <c r="AF283">
        <v>0.47882698750000002</v>
      </c>
      <c r="AG283">
        <v>0.758115188</v>
      </c>
      <c r="AH283">
        <v>1.858163258</v>
      </c>
      <c r="AI283">
        <v>2.1979398051999999</v>
      </c>
      <c r="AJ283">
        <v>2.3951517495000001</v>
      </c>
      <c r="AK283">
        <v>2.6791209815000001</v>
      </c>
      <c r="AL283">
        <v>2.9338096617999998</v>
      </c>
      <c r="AM283">
        <v>3.2337600858000002</v>
      </c>
      <c r="AN283">
        <v>4.0011743150000001</v>
      </c>
      <c r="AO283">
        <v>2.27625148</v>
      </c>
      <c r="AP283">
        <v>4.0665948474000002</v>
      </c>
      <c r="AQ283">
        <v>5.4796722229999997</v>
      </c>
      <c r="AR283">
        <v>8.2277259380000007</v>
      </c>
      <c r="AS283">
        <v>11.163854607999999</v>
      </c>
      <c r="AT283">
        <v>13.466388797</v>
      </c>
      <c r="AU283">
        <v>16.6673179</v>
      </c>
      <c r="AV283">
        <v>0.174371633</v>
      </c>
      <c r="AW283">
        <v>0.22176451389999999</v>
      </c>
      <c r="AX283">
        <v>0.26752543579999999</v>
      </c>
      <c r="AY283">
        <v>0.3134123955</v>
      </c>
      <c r="AZ283">
        <v>0.40107506599999998</v>
      </c>
      <c r="BA283">
        <v>0.47163713909999999</v>
      </c>
      <c r="BB283">
        <v>0.68053640000000004</v>
      </c>
      <c r="BC283">
        <v>5.1548999999999996</v>
      </c>
      <c r="BD283">
        <v>6.18133</v>
      </c>
      <c r="BE283">
        <v>6.598325</v>
      </c>
      <c r="BF283">
        <v>7.367</v>
      </c>
      <c r="BG283">
        <v>7.9491500000000004</v>
      </c>
      <c r="BH283">
        <v>8.3968299999999996</v>
      </c>
      <c r="BI283">
        <v>9.5228999999999999</v>
      </c>
      <c r="BJ283">
        <v>7.2912999999999997</v>
      </c>
      <c r="BK283">
        <v>99.17</v>
      </c>
      <c r="BL283">
        <v>12.5</v>
      </c>
    </row>
    <row r="284" spans="1:64">
      <c r="A284" t="s">
        <v>881</v>
      </c>
      <c r="B284" t="s">
        <v>31</v>
      </c>
      <c r="C284" t="s">
        <v>61</v>
      </c>
      <c r="D284" t="s">
        <v>29</v>
      </c>
      <c r="E284">
        <v>143</v>
      </c>
      <c r="F284">
        <v>0.77</v>
      </c>
      <c r="G284">
        <v>1.7356</v>
      </c>
      <c r="H284">
        <v>2.274</v>
      </c>
      <c r="I284">
        <v>3.1389999999999998</v>
      </c>
      <c r="J284">
        <v>4.0229999999999997</v>
      </c>
      <c r="K284">
        <v>4.7759999999999998</v>
      </c>
      <c r="L284">
        <v>5.5830000000000002</v>
      </c>
      <c r="M284">
        <v>-0.1721</v>
      </c>
      <c r="N284">
        <v>1.8553999999999999</v>
      </c>
      <c r="O284">
        <v>2.7294999999999998</v>
      </c>
      <c r="P284">
        <v>3.5295999999999998</v>
      </c>
      <c r="Q284">
        <v>4.633</v>
      </c>
      <c r="R284">
        <v>5.6577999999999999</v>
      </c>
      <c r="S284">
        <v>7.3808999999999996</v>
      </c>
      <c r="T284">
        <v>15</v>
      </c>
      <c r="U284">
        <v>19</v>
      </c>
      <c r="V284">
        <v>22</v>
      </c>
      <c r="W284">
        <v>26</v>
      </c>
      <c r="X284">
        <v>30</v>
      </c>
      <c r="Y284">
        <v>32</v>
      </c>
      <c r="Z284">
        <v>35</v>
      </c>
      <c r="AA284">
        <v>0.19956480600000001</v>
      </c>
      <c r="AB284">
        <v>0.25805867459999998</v>
      </c>
      <c r="AC284">
        <v>0.30115046400000001</v>
      </c>
      <c r="AD284">
        <v>0.352657571</v>
      </c>
      <c r="AE284">
        <v>0.43948458299999998</v>
      </c>
      <c r="AF284">
        <v>0.51919935520000005</v>
      </c>
      <c r="AG284">
        <v>0.60990573299999995</v>
      </c>
      <c r="AH284">
        <v>1.6118201240000001</v>
      </c>
      <c r="AI284">
        <v>2.0500116248000002</v>
      </c>
      <c r="AJ284">
        <v>2.2862981690000002</v>
      </c>
      <c r="AK284">
        <v>2.6054585530000001</v>
      </c>
      <c r="AL284">
        <v>2.8184806060000001</v>
      </c>
      <c r="AM284">
        <v>2.9999505044000001</v>
      </c>
      <c r="AN284">
        <v>3.4898241400000001</v>
      </c>
      <c r="AO284">
        <v>1.767486254</v>
      </c>
      <c r="AP284">
        <v>4.1010159440000002</v>
      </c>
      <c r="AQ284">
        <v>6.2316164150000004</v>
      </c>
      <c r="AR284">
        <v>8.7412261470000008</v>
      </c>
      <c r="AS284">
        <v>11.55236472</v>
      </c>
      <c r="AT284">
        <v>14.28218294</v>
      </c>
      <c r="AU284">
        <v>17.31858497</v>
      </c>
      <c r="AV284">
        <v>9.9772524000000001E-2</v>
      </c>
      <c r="AW284">
        <v>0.19983593459999999</v>
      </c>
      <c r="AX284">
        <v>0.246086419</v>
      </c>
      <c r="AY284">
        <v>0.300819208</v>
      </c>
      <c r="AZ284">
        <v>0.36671811100000001</v>
      </c>
      <c r="BA284">
        <v>0.42807558200000001</v>
      </c>
      <c r="BB284">
        <v>0.55064491299999996</v>
      </c>
      <c r="BC284">
        <v>4.5156999999999998</v>
      </c>
      <c r="BD284">
        <v>5.5717800000000004</v>
      </c>
      <c r="BE284">
        <v>6.1548999999999996</v>
      </c>
      <c r="BF284">
        <v>6.7904999999999998</v>
      </c>
      <c r="BG284">
        <v>7.4089</v>
      </c>
      <c r="BH284">
        <v>7.8418999999999999</v>
      </c>
      <c r="BI284">
        <v>9</v>
      </c>
      <c r="BJ284">
        <v>6.7539999999999996</v>
      </c>
      <c r="BK284">
        <v>94.41</v>
      </c>
      <c r="BL284">
        <v>6.99</v>
      </c>
    </row>
    <row r="285" spans="1:64">
      <c r="A285" t="s">
        <v>823</v>
      </c>
      <c r="B285" t="s">
        <v>31</v>
      </c>
      <c r="C285" t="s">
        <v>824</v>
      </c>
      <c r="D285" t="s">
        <v>814</v>
      </c>
      <c r="E285">
        <v>214</v>
      </c>
      <c r="F285">
        <v>1.6579999999999999</v>
      </c>
      <c r="G285">
        <v>2.8250000000000002</v>
      </c>
      <c r="H285">
        <v>3.7145000000000001</v>
      </c>
      <c r="I285">
        <v>4.4930000000000003</v>
      </c>
      <c r="J285">
        <v>5.46225</v>
      </c>
      <c r="K285">
        <v>6.3064999999999998</v>
      </c>
      <c r="L285">
        <v>8.9280000000000008</v>
      </c>
      <c r="M285">
        <v>-3.3904000000000001</v>
      </c>
      <c r="N285">
        <v>0.11865000000000001</v>
      </c>
      <c r="O285">
        <v>0.99792499999999995</v>
      </c>
      <c r="P285">
        <v>1.8744499999999999</v>
      </c>
      <c r="Q285">
        <v>2.6257250000000001</v>
      </c>
      <c r="R285">
        <v>3.1382500000000002</v>
      </c>
      <c r="S285">
        <v>4.9898999999999996</v>
      </c>
      <c r="T285">
        <v>22</v>
      </c>
      <c r="U285">
        <v>28</v>
      </c>
      <c r="V285">
        <v>30</v>
      </c>
      <c r="W285">
        <v>32</v>
      </c>
      <c r="X285">
        <v>35</v>
      </c>
      <c r="Y285">
        <v>51</v>
      </c>
      <c r="Z285">
        <v>56</v>
      </c>
      <c r="AA285">
        <v>0.16372768500000001</v>
      </c>
      <c r="AB285">
        <v>0.18978488199999999</v>
      </c>
      <c r="AC285">
        <v>0.21732195830000001</v>
      </c>
      <c r="AD285">
        <v>0.25920739999999998</v>
      </c>
      <c r="AE285">
        <v>0.28584564530000001</v>
      </c>
      <c r="AF285">
        <v>0.31115023949999998</v>
      </c>
      <c r="AG285">
        <v>0.42494286399999998</v>
      </c>
      <c r="AH285">
        <v>1.591096324</v>
      </c>
      <c r="AI285">
        <v>1.8336986365000001</v>
      </c>
      <c r="AJ285">
        <v>2.0097216059999998</v>
      </c>
      <c r="AK285">
        <v>2.1955865139999999</v>
      </c>
      <c r="AL285">
        <v>2.3349019470000001</v>
      </c>
      <c r="AM285">
        <v>2.4210306154999999</v>
      </c>
      <c r="AN285">
        <v>2.790058401</v>
      </c>
      <c r="AO285">
        <v>5.561303101</v>
      </c>
      <c r="AP285">
        <v>10.435117999999999</v>
      </c>
      <c r="AQ285">
        <v>13.05994521</v>
      </c>
      <c r="AR285">
        <v>16.815625529999998</v>
      </c>
      <c r="AS285">
        <v>24.307243565</v>
      </c>
      <c r="AT285">
        <v>31.259352939999999</v>
      </c>
      <c r="AU285">
        <v>48.2498413</v>
      </c>
      <c r="AV285">
        <v>-1.6394342999999999E-2</v>
      </c>
      <c r="AW285">
        <v>0.11507967349999999</v>
      </c>
      <c r="AX285">
        <v>0.14404396529999999</v>
      </c>
      <c r="AY285">
        <v>0.18724238900000001</v>
      </c>
      <c r="AZ285">
        <v>0.227366032</v>
      </c>
      <c r="BA285">
        <v>0.25855626500000001</v>
      </c>
      <c r="BB285">
        <v>0.32853153600000001</v>
      </c>
      <c r="BC285">
        <v>4.4271000000000003</v>
      </c>
      <c r="BD285">
        <v>5.1426999999999996</v>
      </c>
      <c r="BE285">
        <v>5.6838249999999997</v>
      </c>
      <c r="BF285">
        <v>6.3278999999999996</v>
      </c>
      <c r="BG285">
        <v>6.7725499999999998</v>
      </c>
      <c r="BH285">
        <v>7.3103999999999996</v>
      </c>
      <c r="BI285">
        <v>8</v>
      </c>
      <c r="BJ285">
        <v>6.2587000000000002</v>
      </c>
      <c r="BK285">
        <v>62.15</v>
      </c>
      <c r="BL285">
        <v>0</v>
      </c>
    </row>
    <row r="286" spans="1:64">
      <c r="A286" t="s">
        <v>825</v>
      </c>
      <c r="B286" t="s">
        <v>31</v>
      </c>
      <c r="C286" t="s">
        <v>826</v>
      </c>
      <c r="D286" t="s">
        <v>814</v>
      </c>
      <c r="E286">
        <v>292</v>
      </c>
      <c r="F286">
        <v>0.20699999999999999</v>
      </c>
      <c r="G286">
        <v>2.6604999999999999</v>
      </c>
      <c r="H286">
        <v>3.6640000000000001</v>
      </c>
      <c r="I286">
        <v>4.7115</v>
      </c>
      <c r="J286">
        <v>5.5637499999999998</v>
      </c>
      <c r="K286">
        <v>6.4279999999999999</v>
      </c>
      <c r="L286">
        <v>8.8659999999999997</v>
      </c>
      <c r="M286">
        <v>-2.6294</v>
      </c>
      <c r="N286">
        <v>6.7570000000000005E-2</v>
      </c>
      <c r="O286">
        <v>0.71584999999999999</v>
      </c>
      <c r="P286">
        <v>1.659</v>
      </c>
      <c r="Q286">
        <v>2.4868749999999999</v>
      </c>
      <c r="R286">
        <v>3.6674199999999999</v>
      </c>
      <c r="S286">
        <v>5.5247999999999999</v>
      </c>
      <c r="T286">
        <v>21</v>
      </c>
      <c r="U286">
        <v>24.3</v>
      </c>
      <c r="V286">
        <v>28</v>
      </c>
      <c r="W286">
        <v>31</v>
      </c>
      <c r="X286">
        <v>34</v>
      </c>
      <c r="Y286">
        <v>37</v>
      </c>
      <c r="Z286">
        <v>43</v>
      </c>
      <c r="AA286">
        <v>0.168443171</v>
      </c>
      <c r="AB286">
        <v>0.22246358469999999</v>
      </c>
      <c r="AC286">
        <v>0.2483724373</v>
      </c>
      <c r="AD286">
        <v>0.27208907049999997</v>
      </c>
      <c r="AE286">
        <v>0.31285110049999998</v>
      </c>
      <c r="AF286">
        <v>0.34852868529999997</v>
      </c>
      <c r="AG286">
        <v>0.44555513600000002</v>
      </c>
      <c r="AH286">
        <v>1.5796205560000001</v>
      </c>
      <c r="AI286">
        <v>1.9246480659</v>
      </c>
      <c r="AJ286">
        <v>2.1141913594999999</v>
      </c>
      <c r="AK286">
        <v>2.2462453385000001</v>
      </c>
      <c r="AL286">
        <v>2.3872420443000002</v>
      </c>
      <c r="AM286">
        <v>2.5295876632000001</v>
      </c>
      <c r="AN286">
        <v>2.8994920099999999</v>
      </c>
      <c r="AO286">
        <v>0.69463108399999995</v>
      </c>
      <c r="AP286">
        <v>9.6263876604000007</v>
      </c>
      <c r="AQ286">
        <v>12.709619965</v>
      </c>
      <c r="AR286">
        <v>16.796964854999999</v>
      </c>
      <c r="AS286">
        <v>20.61664056</v>
      </c>
      <c r="AT286">
        <v>25.123141166</v>
      </c>
      <c r="AU286">
        <v>32.167770619999999</v>
      </c>
      <c r="AV286">
        <v>-5.2025159999999999E-3</v>
      </c>
      <c r="AW286">
        <v>0.1140837209</v>
      </c>
      <c r="AX286">
        <v>0.14195770050000001</v>
      </c>
      <c r="AY286">
        <v>0.1814702705</v>
      </c>
      <c r="AZ286">
        <v>0.2223156765</v>
      </c>
      <c r="BA286">
        <v>0.2744780731</v>
      </c>
      <c r="BB286">
        <v>0.396109455</v>
      </c>
      <c r="BC286">
        <v>4.2923999999999998</v>
      </c>
      <c r="BD286">
        <v>5.2435400000000003</v>
      </c>
      <c r="BE286">
        <v>5.9207999999999998</v>
      </c>
      <c r="BF286">
        <v>6.3533999999999997</v>
      </c>
      <c r="BG286">
        <v>6.6989999999999998</v>
      </c>
      <c r="BH286">
        <v>6.9585999999999997</v>
      </c>
      <c r="BI286">
        <v>7.7218</v>
      </c>
      <c r="BJ286">
        <v>6.2569999999999997</v>
      </c>
      <c r="BK286">
        <v>58.56</v>
      </c>
      <c r="BL286">
        <v>0</v>
      </c>
    </row>
    <row r="287" spans="1:64">
      <c r="A287" t="s">
        <v>829</v>
      </c>
      <c r="B287" t="s">
        <v>31</v>
      </c>
      <c r="C287" t="s">
        <v>828</v>
      </c>
      <c r="D287" t="s">
        <v>814</v>
      </c>
      <c r="E287">
        <v>1261</v>
      </c>
      <c r="F287">
        <v>-0.72499999999999998</v>
      </c>
      <c r="G287">
        <v>1.9974000000000001</v>
      </c>
      <c r="H287">
        <v>2.7854999999999999</v>
      </c>
      <c r="I287">
        <v>3.6349999999999998</v>
      </c>
      <c r="J287">
        <v>4.6820000000000004</v>
      </c>
      <c r="K287">
        <v>5.6132</v>
      </c>
      <c r="L287">
        <v>9.31</v>
      </c>
      <c r="M287">
        <v>-3.9449999999999998</v>
      </c>
      <c r="N287">
        <v>0.21758</v>
      </c>
      <c r="O287">
        <v>1.0484500000000001</v>
      </c>
      <c r="P287">
        <v>2.0421999999999998</v>
      </c>
      <c r="Q287">
        <v>2.9312499999999999</v>
      </c>
      <c r="R287">
        <v>3.8795999999999999</v>
      </c>
      <c r="S287">
        <v>8.0817999999999994</v>
      </c>
      <c r="T287">
        <v>14</v>
      </c>
      <c r="U287">
        <v>23</v>
      </c>
      <c r="V287">
        <v>26</v>
      </c>
      <c r="W287">
        <v>30</v>
      </c>
      <c r="X287">
        <v>33</v>
      </c>
      <c r="Y287">
        <v>37</v>
      </c>
      <c r="Z287">
        <v>53</v>
      </c>
      <c r="AA287">
        <v>0.111444231</v>
      </c>
      <c r="AB287">
        <v>0.1909911876</v>
      </c>
      <c r="AC287">
        <v>0.225661056</v>
      </c>
      <c r="AD287">
        <v>0.2623413</v>
      </c>
      <c r="AE287">
        <v>0.31051608149999999</v>
      </c>
      <c r="AF287">
        <v>0.36277257499999999</v>
      </c>
      <c r="AG287">
        <v>0.70123906700000005</v>
      </c>
      <c r="AH287">
        <v>1.292823877</v>
      </c>
      <c r="AI287">
        <v>1.6470434918000001</v>
      </c>
      <c r="AJ287">
        <v>1.815528767</v>
      </c>
      <c r="AK287">
        <v>2.0334631879999998</v>
      </c>
      <c r="AL287">
        <v>2.2911741910000001</v>
      </c>
      <c r="AM287">
        <v>2.6207553373999999</v>
      </c>
      <c r="AN287">
        <v>3.7484167839999998</v>
      </c>
      <c r="AO287">
        <v>-3.1672643210000002</v>
      </c>
      <c r="AP287">
        <v>7.1814844905999999</v>
      </c>
      <c r="AQ287">
        <v>10.05994879</v>
      </c>
      <c r="AR287">
        <v>13.501506539999999</v>
      </c>
      <c r="AS287">
        <v>18.208236809999999</v>
      </c>
      <c r="AT287">
        <v>23.726710266000001</v>
      </c>
      <c r="AU287">
        <v>42.70899678</v>
      </c>
      <c r="AV287">
        <v>-6.5456E-2</v>
      </c>
      <c r="AW287">
        <v>0.1206483304</v>
      </c>
      <c r="AX287">
        <v>0.15838173850000001</v>
      </c>
      <c r="AY287">
        <v>0.20635200000000001</v>
      </c>
      <c r="AZ287">
        <v>0.25163162900000002</v>
      </c>
      <c r="BA287">
        <v>0.3028132482</v>
      </c>
      <c r="BB287">
        <v>0.66345706699999996</v>
      </c>
      <c r="BC287">
        <v>4</v>
      </c>
      <c r="BD287">
        <v>4.6383000000000001</v>
      </c>
      <c r="BE287">
        <v>5.0254500000000002</v>
      </c>
      <c r="BF287">
        <v>5.6</v>
      </c>
      <c r="BG287">
        <v>6.2839999999999998</v>
      </c>
      <c r="BH287">
        <v>7.4436999999999998</v>
      </c>
      <c r="BI287">
        <v>9.6021000000000001</v>
      </c>
      <c r="BJ287">
        <v>5.7935999999999996</v>
      </c>
      <c r="BK287">
        <v>74.78</v>
      </c>
      <c r="BL287">
        <v>1.19</v>
      </c>
    </row>
    <row r="288" spans="1:64">
      <c r="A288" t="s">
        <v>827</v>
      </c>
      <c r="B288" t="s">
        <v>77</v>
      </c>
      <c r="C288" t="s">
        <v>828</v>
      </c>
      <c r="D288" t="s">
        <v>814</v>
      </c>
      <c r="E288">
        <v>418</v>
      </c>
      <c r="F288">
        <v>-1.4750000000000001</v>
      </c>
      <c r="G288">
        <v>1.9201999999999999</v>
      </c>
      <c r="H288">
        <v>3.0077500000000001</v>
      </c>
      <c r="I288">
        <v>4.1989999999999998</v>
      </c>
      <c r="J288">
        <v>5.1630000000000003</v>
      </c>
      <c r="K288">
        <v>6.0532000000000004</v>
      </c>
      <c r="L288">
        <v>8.3330000000000002</v>
      </c>
      <c r="M288">
        <v>-2.14209</v>
      </c>
      <c r="N288">
        <v>3.7011000000000002E-2</v>
      </c>
      <c r="O288">
        <v>0.81461499999999998</v>
      </c>
      <c r="P288">
        <v>1.7663949999999999</v>
      </c>
      <c r="Q288">
        <v>2.5906500000000001</v>
      </c>
      <c r="R288">
        <v>3.5383979999999999</v>
      </c>
      <c r="S288">
        <v>6.1407499999999997</v>
      </c>
      <c r="T288">
        <v>15</v>
      </c>
      <c r="U288">
        <v>24</v>
      </c>
      <c r="V288">
        <v>27</v>
      </c>
      <c r="W288">
        <v>30</v>
      </c>
      <c r="X288">
        <v>35</v>
      </c>
      <c r="Y288">
        <v>41</v>
      </c>
      <c r="Z288">
        <v>70</v>
      </c>
      <c r="AA288">
        <v>0.10053216600000001</v>
      </c>
      <c r="AB288">
        <v>0.18593903710000001</v>
      </c>
      <c r="AC288">
        <v>0.229092411</v>
      </c>
      <c r="AD288">
        <v>0.26760824150000001</v>
      </c>
      <c r="AE288">
        <v>0.29765596430000002</v>
      </c>
      <c r="AF288">
        <v>0.32958298479999998</v>
      </c>
      <c r="AG288">
        <v>0.43712019200000002</v>
      </c>
      <c r="AH288">
        <v>1.3942842040000001</v>
      </c>
      <c r="AI288">
        <v>1.6624388269000001</v>
      </c>
      <c r="AJ288">
        <v>1.9014297389999999</v>
      </c>
      <c r="AK288">
        <v>2.0893301945</v>
      </c>
      <c r="AL288">
        <v>2.3102838035</v>
      </c>
      <c r="AM288">
        <v>2.4257083945</v>
      </c>
      <c r="AN288">
        <v>3.111162545</v>
      </c>
      <c r="AO288">
        <v>-8.7832585099999996</v>
      </c>
      <c r="AP288">
        <v>7.7574719562999999</v>
      </c>
      <c r="AQ288">
        <v>10.875764513</v>
      </c>
      <c r="AR288">
        <v>15.225783160000001</v>
      </c>
      <c r="AS288">
        <v>20.433950793000001</v>
      </c>
      <c r="AT288">
        <v>26.554897479000001</v>
      </c>
      <c r="AU288">
        <v>46.394494809999998</v>
      </c>
      <c r="AV288">
        <v>3.5752223E-2</v>
      </c>
      <c r="AW288">
        <v>0.1128634079</v>
      </c>
      <c r="AX288">
        <v>0.1449222275</v>
      </c>
      <c r="AY288">
        <v>0.190691901</v>
      </c>
      <c r="AZ288">
        <v>0.234661757</v>
      </c>
      <c r="BA288">
        <v>0.28061244569999999</v>
      </c>
      <c r="BB288">
        <v>0.41218638099999999</v>
      </c>
      <c r="BC288">
        <v>4.0705799999999996</v>
      </c>
      <c r="BD288">
        <v>4.7190219999999998</v>
      </c>
      <c r="BE288">
        <v>5.2656175000000003</v>
      </c>
      <c r="BF288">
        <v>5.8239099999999997</v>
      </c>
      <c r="BG288">
        <v>6.4443049999999999</v>
      </c>
      <c r="BH288">
        <v>6.9238160000000004</v>
      </c>
      <c r="BI288">
        <v>9.4089399999999994</v>
      </c>
      <c r="BJ288">
        <v>5.8703000000000003</v>
      </c>
      <c r="BK288">
        <v>64.59</v>
      </c>
      <c r="BL288">
        <v>0</v>
      </c>
    </row>
    <row r="289" spans="1:64">
      <c r="A289" t="s">
        <v>882</v>
      </c>
      <c r="B289" t="s">
        <v>31</v>
      </c>
      <c r="C289" t="s">
        <v>883</v>
      </c>
      <c r="D289" t="s">
        <v>29</v>
      </c>
      <c r="E289">
        <v>1166</v>
      </c>
      <c r="F289">
        <v>-0.46400000000000002</v>
      </c>
      <c r="G289">
        <v>2.4500999999999999</v>
      </c>
      <c r="H289">
        <v>3.3845000000000001</v>
      </c>
      <c r="I289">
        <v>4.4029999999999996</v>
      </c>
      <c r="J289">
        <v>5.298</v>
      </c>
      <c r="K289">
        <v>5.9290000000000003</v>
      </c>
      <c r="L289">
        <v>8.7119999999999997</v>
      </c>
      <c r="M289">
        <v>-3.0268999999999999</v>
      </c>
      <c r="N289">
        <v>0.57916999999999996</v>
      </c>
      <c r="O289">
        <v>1.6940500000000001</v>
      </c>
      <c r="P289">
        <v>2.7429000000000001</v>
      </c>
      <c r="Q289">
        <v>3.8043749999999998</v>
      </c>
      <c r="R289">
        <v>4.87087</v>
      </c>
      <c r="S289">
        <v>10.556100000000001</v>
      </c>
      <c r="T289">
        <v>13</v>
      </c>
      <c r="U289">
        <v>23</v>
      </c>
      <c r="V289">
        <v>27</v>
      </c>
      <c r="W289">
        <v>30</v>
      </c>
      <c r="X289">
        <v>34</v>
      </c>
      <c r="Y289">
        <v>37.299999999999997</v>
      </c>
      <c r="Z289">
        <v>45</v>
      </c>
      <c r="AA289">
        <v>0.12952872100000001</v>
      </c>
      <c r="AB289">
        <v>0.23416413629999999</v>
      </c>
      <c r="AC289">
        <v>0.27596059299999998</v>
      </c>
      <c r="AD289">
        <v>0.32163852650000002</v>
      </c>
      <c r="AE289">
        <v>0.366899639</v>
      </c>
      <c r="AF289">
        <v>0.42130076090000002</v>
      </c>
      <c r="AG289">
        <v>0.753363</v>
      </c>
      <c r="AH289">
        <v>1.3154472239999999</v>
      </c>
      <c r="AI289">
        <v>1.9762904907000001</v>
      </c>
      <c r="AJ289">
        <v>2.2974649058000001</v>
      </c>
      <c r="AK289">
        <v>2.581293305</v>
      </c>
      <c r="AL289">
        <v>2.787648286</v>
      </c>
      <c r="AM289">
        <v>3.0111428238000002</v>
      </c>
      <c r="AN289">
        <v>4.6532329790000002</v>
      </c>
      <c r="AO289">
        <v>-1.0382902650000001</v>
      </c>
      <c r="AP289">
        <v>6.5578781320999999</v>
      </c>
      <c r="AQ289">
        <v>9.9003985869999998</v>
      </c>
      <c r="AR289">
        <v>13.521305010000001</v>
      </c>
      <c r="AS289">
        <v>18.005681693</v>
      </c>
      <c r="AT289">
        <v>22.802882428</v>
      </c>
      <c r="AU289">
        <v>45.477176270000001</v>
      </c>
      <c r="AV289">
        <v>-4.2587147999999998E-2</v>
      </c>
      <c r="AW289">
        <v>0.13396475799999999</v>
      </c>
      <c r="AX289">
        <v>0.18272821550000001</v>
      </c>
      <c r="AY289">
        <v>0.2341892585</v>
      </c>
      <c r="AZ289">
        <v>0.28880523829999999</v>
      </c>
      <c r="BA289">
        <v>0.36196662260000001</v>
      </c>
      <c r="BB289">
        <v>0.74752026699999996</v>
      </c>
      <c r="BC289">
        <v>4.0392999999999999</v>
      </c>
      <c r="BD289">
        <v>5.4662199999999999</v>
      </c>
      <c r="BE289">
        <v>6.4272499999999999</v>
      </c>
      <c r="BF289">
        <v>7.1506999999999996</v>
      </c>
      <c r="BG289">
        <v>7.7446999999999999</v>
      </c>
      <c r="BH289">
        <v>8.2675999999999998</v>
      </c>
      <c r="BI289">
        <v>12.3665</v>
      </c>
      <c r="BJ289">
        <v>7.0462999999999996</v>
      </c>
      <c r="BK289">
        <v>63.64</v>
      </c>
      <c r="BL289">
        <v>3.43</v>
      </c>
    </row>
    <row r="290" spans="1:64">
      <c r="A290" t="s">
        <v>884</v>
      </c>
      <c r="B290" t="s">
        <v>31</v>
      </c>
      <c r="C290" t="s">
        <v>885</v>
      </c>
      <c r="D290" t="s">
        <v>29</v>
      </c>
      <c r="E290">
        <v>573</v>
      </c>
      <c r="F290">
        <v>-3.2810000000000001</v>
      </c>
      <c r="G290">
        <v>2.4598</v>
      </c>
      <c r="H290">
        <v>3.589</v>
      </c>
      <c r="I290">
        <v>4.4800000000000004</v>
      </c>
      <c r="J290">
        <v>5.367</v>
      </c>
      <c r="K290">
        <v>6.2586000000000004</v>
      </c>
      <c r="L290">
        <v>8.1159999999999997</v>
      </c>
      <c r="M290">
        <v>-2.2056</v>
      </c>
      <c r="N290">
        <v>0.57328000000000001</v>
      </c>
      <c r="O290">
        <v>1.5963000000000001</v>
      </c>
      <c r="P290">
        <v>2.6547999999999998</v>
      </c>
      <c r="Q290">
        <v>3.8629500000000001</v>
      </c>
      <c r="R290">
        <v>5.0749599999999999</v>
      </c>
      <c r="S290">
        <v>9.4614999999999991</v>
      </c>
      <c r="T290">
        <v>18</v>
      </c>
      <c r="U290">
        <v>24</v>
      </c>
      <c r="V290">
        <v>27</v>
      </c>
      <c r="W290">
        <v>31</v>
      </c>
      <c r="X290">
        <v>35</v>
      </c>
      <c r="Y290">
        <v>40</v>
      </c>
      <c r="Z290">
        <v>66</v>
      </c>
      <c r="AA290">
        <v>0.119347758</v>
      </c>
      <c r="AB290">
        <v>0.22656514359999999</v>
      </c>
      <c r="AC290">
        <v>0.27078002400000001</v>
      </c>
      <c r="AD290">
        <v>0.32014089699999998</v>
      </c>
      <c r="AE290">
        <v>0.36935791849999999</v>
      </c>
      <c r="AF290">
        <v>0.41572225940000002</v>
      </c>
      <c r="AG290">
        <v>0.56723360899999997</v>
      </c>
      <c r="AH290">
        <v>1.424583283</v>
      </c>
      <c r="AI290">
        <v>1.9359211152</v>
      </c>
      <c r="AJ290">
        <v>2.2430430910000001</v>
      </c>
      <c r="AK290">
        <v>2.553093998</v>
      </c>
      <c r="AL290">
        <v>2.9256033355</v>
      </c>
      <c r="AM290">
        <v>3.1060147267999998</v>
      </c>
      <c r="AN290">
        <v>3.7174991080000002</v>
      </c>
      <c r="AO290">
        <v>-17.824603750000001</v>
      </c>
      <c r="AP290">
        <v>7.6202694580000001</v>
      </c>
      <c r="AQ290">
        <v>10.817814370000001</v>
      </c>
      <c r="AR290">
        <v>13.86678056</v>
      </c>
      <c r="AS290">
        <v>17.123769960000001</v>
      </c>
      <c r="AT290">
        <v>21.172896913999999</v>
      </c>
      <c r="AU290">
        <v>41.38945622</v>
      </c>
      <c r="AV290">
        <v>6.8044139999999999E-3</v>
      </c>
      <c r="AW290">
        <v>0.13761318119999999</v>
      </c>
      <c r="AX290">
        <v>0.1826661235</v>
      </c>
      <c r="AY290">
        <v>0.230222235</v>
      </c>
      <c r="AZ290">
        <v>0.27900267200000001</v>
      </c>
      <c r="BA290">
        <v>0.3280115026</v>
      </c>
      <c r="BB290">
        <v>0.59575818999999997</v>
      </c>
      <c r="BC290">
        <v>4.2756999999999996</v>
      </c>
      <c r="BD290">
        <v>5.3852399999999996</v>
      </c>
      <c r="BE290">
        <v>6.2843999999999998</v>
      </c>
      <c r="BF290">
        <v>7.2595999999999998</v>
      </c>
      <c r="BG290">
        <v>8.0968999999999998</v>
      </c>
      <c r="BH290">
        <v>8.6989999999999998</v>
      </c>
      <c r="BI290">
        <v>9.6989999999999998</v>
      </c>
      <c r="BJ290">
        <v>7.1475</v>
      </c>
      <c r="BK290">
        <v>52.88</v>
      </c>
      <c r="BL290">
        <v>3.32</v>
      </c>
    </row>
    <row r="291" spans="1:64">
      <c r="A291" t="s">
        <v>1017</v>
      </c>
      <c r="B291" t="s">
        <v>31</v>
      </c>
      <c r="C291" t="s">
        <v>1018</v>
      </c>
      <c r="D291" t="s">
        <v>146</v>
      </c>
      <c r="E291">
        <v>167</v>
      </c>
      <c r="F291">
        <v>0.93300000000000005</v>
      </c>
      <c r="G291">
        <v>2.5691999999999999</v>
      </c>
      <c r="H291">
        <v>3.55</v>
      </c>
      <c r="I291">
        <v>4.3570000000000002</v>
      </c>
      <c r="J291">
        <v>5.1980000000000004</v>
      </c>
      <c r="K291">
        <v>5.8983999999999996</v>
      </c>
      <c r="L291">
        <v>8.7490000000000006</v>
      </c>
      <c r="M291">
        <v>-1.9971000000000001</v>
      </c>
      <c r="N291">
        <v>0.79545999999999994</v>
      </c>
      <c r="O291">
        <v>1.8855999999999999</v>
      </c>
      <c r="P291">
        <v>3.1669</v>
      </c>
      <c r="Q291">
        <v>4.2358000000000002</v>
      </c>
      <c r="R291">
        <v>4.9575800000000001</v>
      </c>
      <c r="S291">
        <v>6.3266</v>
      </c>
      <c r="T291">
        <v>16</v>
      </c>
      <c r="U291">
        <v>19</v>
      </c>
      <c r="V291">
        <v>20</v>
      </c>
      <c r="W291">
        <v>23</v>
      </c>
      <c r="X291">
        <v>27</v>
      </c>
      <c r="Y291">
        <v>29</v>
      </c>
      <c r="Z291">
        <v>42</v>
      </c>
      <c r="AA291">
        <v>0.139469341</v>
      </c>
      <c r="AB291">
        <v>0.28356822780000002</v>
      </c>
      <c r="AC291">
        <v>0.35116651900000001</v>
      </c>
      <c r="AD291">
        <v>0.43409819999999999</v>
      </c>
      <c r="AE291">
        <v>0.51692590900000002</v>
      </c>
      <c r="AF291">
        <v>0.58415338660000005</v>
      </c>
      <c r="AG291">
        <v>0.68155336799999999</v>
      </c>
      <c r="AH291">
        <v>1.369956833</v>
      </c>
      <c r="AI291">
        <v>2.1446352788</v>
      </c>
      <c r="AJ291">
        <v>2.5277055150000001</v>
      </c>
      <c r="AK291">
        <v>2.8906102040000001</v>
      </c>
      <c r="AL291">
        <v>3.236736359</v>
      </c>
      <c r="AM291">
        <v>3.4177692741999999</v>
      </c>
      <c r="AN291">
        <v>3.9075704980000001</v>
      </c>
      <c r="AO291">
        <v>2.1576262669999999</v>
      </c>
      <c r="AP291">
        <v>4.9910773645999997</v>
      </c>
      <c r="AQ291">
        <v>7.2738615209999997</v>
      </c>
      <c r="AR291">
        <v>9.6631013120000002</v>
      </c>
      <c r="AS291">
        <v>13.83570415</v>
      </c>
      <c r="AT291">
        <v>19.462067904000001</v>
      </c>
      <c r="AU291">
        <v>44.246283339999998</v>
      </c>
      <c r="AV291">
        <v>1.6693258999999998E-2</v>
      </c>
      <c r="AW291">
        <v>0.14106258699999999</v>
      </c>
      <c r="AX291">
        <v>0.215114043</v>
      </c>
      <c r="AY291">
        <v>0.30636689299999997</v>
      </c>
      <c r="AZ291">
        <v>0.38197914999999999</v>
      </c>
      <c r="BA291">
        <v>0.45199307239999997</v>
      </c>
      <c r="BB291">
        <v>0.56439293800000001</v>
      </c>
      <c r="BC291">
        <v>4.1738999999999997</v>
      </c>
      <c r="BD291">
        <v>5.89886</v>
      </c>
      <c r="BE291">
        <v>6.6197999999999997</v>
      </c>
      <c r="BF291">
        <v>7.4523000000000001</v>
      </c>
      <c r="BG291">
        <v>8.1548999999999996</v>
      </c>
      <c r="BH291">
        <v>8.5228999999999999</v>
      </c>
      <c r="BI291">
        <v>9.4521999999999995</v>
      </c>
      <c r="BJ291">
        <v>7.32</v>
      </c>
      <c r="BK291">
        <v>71.260000000000005</v>
      </c>
      <c r="BL291">
        <v>13.77</v>
      </c>
    </row>
    <row r="292" spans="1:64">
      <c r="A292" t="s">
        <v>808</v>
      </c>
      <c r="B292" t="s">
        <v>31</v>
      </c>
      <c r="C292" t="s">
        <v>809</v>
      </c>
      <c r="D292" t="s">
        <v>793</v>
      </c>
      <c r="E292">
        <v>329</v>
      </c>
      <c r="F292">
        <v>-2.1480000000000001</v>
      </c>
      <c r="G292">
        <v>0.60499999999999998</v>
      </c>
      <c r="H292">
        <v>2.1225000000000001</v>
      </c>
      <c r="I292">
        <v>3.613</v>
      </c>
      <c r="J292">
        <v>4.7774999999999999</v>
      </c>
      <c r="K292">
        <v>5.415</v>
      </c>
      <c r="L292">
        <v>9.2379999999999995</v>
      </c>
      <c r="M292">
        <v>-4.5389999999999997</v>
      </c>
      <c r="N292">
        <v>0.94389999999999996</v>
      </c>
      <c r="O292">
        <v>1.97035</v>
      </c>
      <c r="P292">
        <v>3.4007999999999998</v>
      </c>
      <c r="Q292">
        <v>4.8057499999999997</v>
      </c>
      <c r="R292">
        <v>6.6079999999999997</v>
      </c>
      <c r="S292">
        <v>9.2304999999999993</v>
      </c>
      <c r="T292">
        <v>4</v>
      </c>
      <c r="U292">
        <v>20</v>
      </c>
      <c r="V292">
        <v>22</v>
      </c>
      <c r="W292">
        <v>24</v>
      </c>
      <c r="X292">
        <v>26</v>
      </c>
      <c r="Y292">
        <v>28</v>
      </c>
      <c r="Z292">
        <v>47</v>
      </c>
      <c r="AA292">
        <v>0.136970851</v>
      </c>
      <c r="AB292">
        <v>0.29970239100000001</v>
      </c>
      <c r="AC292">
        <v>0.34687909099999997</v>
      </c>
      <c r="AD292">
        <v>0.38981242300000002</v>
      </c>
      <c r="AE292">
        <v>0.44835084850000001</v>
      </c>
      <c r="AF292">
        <v>0.49077966699999998</v>
      </c>
      <c r="AG292">
        <v>2.5922455000000002</v>
      </c>
      <c r="AH292">
        <v>1.4803898120000001</v>
      </c>
      <c r="AI292">
        <v>2.013761283</v>
      </c>
      <c r="AJ292">
        <v>2.3510957239999999</v>
      </c>
      <c r="AK292">
        <v>2.7015389390000002</v>
      </c>
      <c r="AL292">
        <v>2.9419480615000002</v>
      </c>
      <c r="AM292">
        <v>3.159938967</v>
      </c>
      <c r="AN292">
        <v>4.9934137869999997</v>
      </c>
      <c r="AO292">
        <v>-7.4474452549999999</v>
      </c>
      <c r="AP292">
        <v>1.2711415269999999</v>
      </c>
      <c r="AQ292">
        <v>5.4017582774999999</v>
      </c>
      <c r="AR292">
        <v>9.1185260069999998</v>
      </c>
      <c r="AS292">
        <v>12.258499564999999</v>
      </c>
      <c r="AT292">
        <v>15.10408584</v>
      </c>
      <c r="AU292">
        <v>67.445006939999999</v>
      </c>
      <c r="AV292">
        <v>-2.1307020999999999E-2</v>
      </c>
      <c r="AW292">
        <v>0.16596813599999999</v>
      </c>
      <c r="AX292">
        <v>0.22487993249999999</v>
      </c>
      <c r="AY292">
        <v>0.29854792600000002</v>
      </c>
      <c r="AZ292">
        <v>0.3919048</v>
      </c>
      <c r="BA292">
        <v>0.50446948000000003</v>
      </c>
      <c r="BB292">
        <v>2.7895555000000001</v>
      </c>
      <c r="BC292">
        <v>4</v>
      </c>
      <c r="BD292">
        <v>5.2366000000000001</v>
      </c>
      <c r="BE292">
        <v>6.1548999999999996</v>
      </c>
      <c r="BF292">
        <v>7.0968999999999998</v>
      </c>
      <c r="BG292">
        <v>7.6989999999999998</v>
      </c>
      <c r="BH292">
        <v>8.1548999999999996</v>
      </c>
      <c r="BI292">
        <v>9.3010000000000002</v>
      </c>
      <c r="BJ292">
        <v>6.8686999999999996</v>
      </c>
      <c r="BK292">
        <v>82.07</v>
      </c>
      <c r="BL292">
        <v>11.55</v>
      </c>
    </row>
    <row r="293" spans="1:64">
      <c r="A293" t="s">
        <v>1019</v>
      </c>
      <c r="B293" t="s">
        <v>31</v>
      </c>
      <c r="C293" t="s">
        <v>1020</v>
      </c>
      <c r="D293" t="s">
        <v>146</v>
      </c>
      <c r="E293">
        <v>242</v>
      </c>
      <c r="F293">
        <v>-2.75</v>
      </c>
      <c r="G293">
        <v>1.5809</v>
      </c>
      <c r="H293">
        <v>2.3094999999999999</v>
      </c>
      <c r="I293">
        <v>3.52</v>
      </c>
      <c r="J293">
        <v>4.7125000000000004</v>
      </c>
      <c r="K293">
        <v>5.157</v>
      </c>
      <c r="L293">
        <v>6.0869999999999997</v>
      </c>
      <c r="M293">
        <v>-1.9575</v>
      </c>
      <c r="N293">
        <v>-0.60814000000000001</v>
      </c>
      <c r="O293">
        <v>0.14360000000000001</v>
      </c>
      <c r="P293">
        <v>1.3864000000000001</v>
      </c>
      <c r="Q293">
        <v>2.74905</v>
      </c>
      <c r="R293">
        <v>3.8677700000000002</v>
      </c>
      <c r="S293">
        <v>7.9238999999999997</v>
      </c>
      <c r="T293">
        <v>5</v>
      </c>
      <c r="U293">
        <v>13</v>
      </c>
      <c r="V293">
        <v>18</v>
      </c>
      <c r="W293">
        <v>21</v>
      </c>
      <c r="X293">
        <v>22</v>
      </c>
      <c r="Y293">
        <v>24</v>
      </c>
      <c r="Z293">
        <v>36</v>
      </c>
      <c r="AA293">
        <v>0.16185408300000001</v>
      </c>
      <c r="AB293">
        <v>0.26046440040000002</v>
      </c>
      <c r="AC293">
        <v>0.29152821629999998</v>
      </c>
      <c r="AD293">
        <v>0.33117881799999999</v>
      </c>
      <c r="AE293">
        <v>0.40171221150000003</v>
      </c>
      <c r="AF293">
        <v>0.54587170959999998</v>
      </c>
      <c r="AG293">
        <v>1.4176485999999999</v>
      </c>
      <c r="AH293">
        <v>1.4514926589999999</v>
      </c>
      <c r="AI293">
        <v>1.7036366251999999</v>
      </c>
      <c r="AJ293">
        <v>1.8031693083</v>
      </c>
      <c r="AK293">
        <v>2.0085828019999998</v>
      </c>
      <c r="AL293">
        <v>2.2557333593000002</v>
      </c>
      <c r="AM293">
        <v>2.5744467660999999</v>
      </c>
      <c r="AN293">
        <v>3.5693423549999999</v>
      </c>
      <c r="AO293">
        <v>-1.9398319159999999</v>
      </c>
      <c r="AP293">
        <v>3.3062593872999999</v>
      </c>
      <c r="AQ293">
        <v>6.3511923103000001</v>
      </c>
      <c r="AR293">
        <v>10.263825925000001</v>
      </c>
      <c r="AS293">
        <v>15.571208907999999</v>
      </c>
      <c r="AT293">
        <v>18.732613709999999</v>
      </c>
      <c r="AU293">
        <v>35.871816639999999</v>
      </c>
      <c r="AV293">
        <v>-1.0898863999999999E-2</v>
      </c>
      <c r="AW293">
        <v>7.1326104700000004E-2</v>
      </c>
      <c r="AX293">
        <v>0.120009307</v>
      </c>
      <c r="AY293">
        <v>0.21090724999999999</v>
      </c>
      <c r="AZ293">
        <v>0.31476911299999999</v>
      </c>
      <c r="BA293">
        <v>0.46307108139999997</v>
      </c>
      <c r="BB293">
        <v>2.2821486000000002</v>
      </c>
      <c r="BC293">
        <v>4</v>
      </c>
      <c r="BD293">
        <v>4.22227</v>
      </c>
      <c r="BE293">
        <v>4.3848000000000003</v>
      </c>
      <c r="BF293">
        <v>4.8830999999999998</v>
      </c>
      <c r="BG293">
        <v>5.3640749999999997</v>
      </c>
      <c r="BH293">
        <v>6.1298199999999996</v>
      </c>
      <c r="BI293">
        <v>8.4224999999999994</v>
      </c>
      <c r="BJ293">
        <v>5.0326000000000004</v>
      </c>
      <c r="BK293">
        <v>82.23</v>
      </c>
      <c r="BL293">
        <v>4.13</v>
      </c>
    </row>
    <row r="294" spans="1:64">
      <c r="A294" t="s">
        <v>1021</v>
      </c>
      <c r="B294" t="s">
        <v>77</v>
      </c>
      <c r="C294" t="s">
        <v>1020</v>
      </c>
      <c r="D294" t="s">
        <v>146</v>
      </c>
      <c r="E294">
        <v>181</v>
      </c>
      <c r="F294">
        <v>-2.3109999999999999</v>
      </c>
      <c r="G294">
        <v>-0.3498</v>
      </c>
      <c r="H294">
        <v>1.26</v>
      </c>
      <c r="I294">
        <v>2.5150000000000001</v>
      </c>
      <c r="J294">
        <v>3.6230000000000002</v>
      </c>
      <c r="K294">
        <v>4.8941999999999997</v>
      </c>
      <c r="L294">
        <v>6.6580000000000004</v>
      </c>
      <c r="M294">
        <v>-0.33100000000000002</v>
      </c>
      <c r="N294">
        <v>1.372932</v>
      </c>
      <c r="O294">
        <v>2.14086</v>
      </c>
      <c r="P294">
        <v>3.05491</v>
      </c>
      <c r="Q294">
        <v>4.2816999999999998</v>
      </c>
      <c r="R294">
        <v>5.3249919999999999</v>
      </c>
      <c r="S294">
        <v>7.7123600000000003</v>
      </c>
      <c r="T294">
        <v>10</v>
      </c>
      <c r="U294">
        <v>13</v>
      </c>
      <c r="V294">
        <v>15</v>
      </c>
      <c r="W294">
        <v>20</v>
      </c>
      <c r="X294">
        <v>25</v>
      </c>
      <c r="Y294">
        <v>28</v>
      </c>
      <c r="Z294">
        <v>37</v>
      </c>
      <c r="AA294">
        <v>0.16225917400000001</v>
      </c>
      <c r="AB294">
        <v>0.25591445039999999</v>
      </c>
      <c r="AC294">
        <v>0.34046306100000001</v>
      </c>
      <c r="AD294">
        <v>0.40253633599999999</v>
      </c>
      <c r="AE294">
        <v>0.47922496949999999</v>
      </c>
      <c r="AF294">
        <v>0.56454723399999995</v>
      </c>
      <c r="AG294">
        <v>0.78502712500000005</v>
      </c>
      <c r="AH294">
        <v>1.398053961</v>
      </c>
      <c r="AI294">
        <v>1.8389100206</v>
      </c>
      <c r="AJ294">
        <v>2.0334780695000001</v>
      </c>
      <c r="AK294">
        <v>2.3188045179999999</v>
      </c>
      <c r="AL294">
        <v>2.5348859350000001</v>
      </c>
      <c r="AM294">
        <v>2.9101330563999999</v>
      </c>
      <c r="AN294">
        <v>3.4981202699999998</v>
      </c>
      <c r="AO294">
        <v>-8.1239987090000003</v>
      </c>
      <c r="AP294">
        <v>-1.1187181319999999</v>
      </c>
      <c r="AQ294">
        <v>3.0242733235000001</v>
      </c>
      <c r="AR294">
        <v>5.5602048110000002</v>
      </c>
      <c r="AS294">
        <v>8.5623704729999996</v>
      </c>
      <c r="AT294">
        <v>12.245556172000001</v>
      </c>
      <c r="AU294">
        <v>22.14965522</v>
      </c>
      <c r="AV294">
        <v>9.3558846000000001E-2</v>
      </c>
      <c r="AW294">
        <v>0.2005425948</v>
      </c>
      <c r="AX294">
        <v>0.26010193199999998</v>
      </c>
      <c r="AY294">
        <v>0.33111059300000001</v>
      </c>
      <c r="AZ294">
        <v>0.40388430600000003</v>
      </c>
      <c r="BA294">
        <v>0.51488769059999995</v>
      </c>
      <c r="BB294">
        <v>0.92376409199999998</v>
      </c>
      <c r="BC294">
        <v>4.0268699999999997</v>
      </c>
      <c r="BD294">
        <v>4.3887700000000001</v>
      </c>
      <c r="BE294">
        <v>4.7999900000000002</v>
      </c>
      <c r="BF294">
        <v>5.5849200000000003</v>
      </c>
      <c r="BG294">
        <v>6.423</v>
      </c>
      <c r="BH294">
        <v>7.1176779999999997</v>
      </c>
      <c r="BI294">
        <v>8.4436999999999998</v>
      </c>
      <c r="BJ294">
        <v>5.7018000000000004</v>
      </c>
      <c r="BK294">
        <v>91.16</v>
      </c>
      <c r="BL294">
        <v>6.63</v>
      </c>
    </row>
    <row r="295" spans="1:64">
      <c r="A295" t="s">
        <v>1022</v>
      </c>
      <c r="B295" t="s">
        <v>31</v>
      </c>
      <c r="C295" t="s">
        <v>1023</v>
      </c>
      <c r="D295" t="s">
        <v>146</v>
      </c>
      <c r="E295">
        <v>425</v>
      </c>
      <c r="F295">
        <v>-2.75</v>
      </c>
      <c r="G295">
        <v>1.8202</v>
      </c>
      <c r="H295">
        <v>2.8035000000000001</v>
      </c>
      <c r="I295">
        <v>3.7909999999999999</v>
      </c>
      <c r="J295">
        <v>4.6189999999999998</v>
      </c>
      <c r="K295">
        <v>5.157</v>
      </c>
      <c r="L295">
        <v>6.4450000000000003</v>
      </c>
      <c r="M295">
        <v>-1.4753000000000001</v>
      </c>
      <c r="N295">
        <v>0.59655999999999998</v>
      </c>
      <c r="O295">
        <v>1.60795</v>
      </c>
      <c r="P295">
        <v>2.6648999999999998</v>
      </c>
      <c r="Q295">
        <v>3.4878</v>
      </c>
      <c r="R295">
        <v>4.4109600000000002</v>
      </c>
      <c r="S295">
        <v>7.9238999999999997</v>
      </c>
      <c r="T295">
        <v>5</v>
      </c>
      <c r="U295">
        <v>16</v>
      </c>
      <c r="V295">
        <v>19</v>
      </c>
      <c r="W295">
        <v>21</v>
      </c>
      <c r="X295">
        <v>22</v>
      </c>
      <c r="Y295">
        <v>24</v>
      </c>
      <c r="Z295">
        <v>35</v>
      </c>
      <c r="AA295">
        <v>0.16428648600000001</v>
      </c>
      <c r="AB295">
        <v>0.29302081899999999</v>
      </c>
      <c r="AC295">
        <v>0.34502142250000001</v>
      </c>
      <c r="AD295">
        <v>0.422097</v>
      </c>
      <c r="AE295">
        <v>0.47980874649999999</v>
      </c>
      <c r="AF295">
        <v>0.54590051920000005</v>
      </c>
      <c r="AG295">
        <v>1.4176485999999999</v>
      </c>
      <c r="AH295">
        <v>1.444537776</v>
      </c>
      <c r="AI295">
        <v>1.8370561919999999</v>
      </c>
      <c r="AJ295">
        <v>2.0659518525</v>
      </c>
      <c r="AK295">
        <v>2.4459258300000002</v>
      </c>
      <c r="AL295">
        <v>2.886628167</v>
      </c>
      <c r="AM295">
        <v>3.2944418186000002</v>
      </c>
      <c r="AN295">
        <v>3.7060133660000001</v>
      </c>
      <c r="AO295">
        <v>-1.9398319159999999</v>
      </c>
      <c r="AP295">
        <v>4.049018523</v>
      </c>
      <c r="AQ295">
        <v>6.8521948894999998</v>
      </c>
      <c r="AR295">
        <v>8.6675848440000003</v>
      </c>
      <c r="AS295">
        <v>10.97255075</v>
      </c>
      <c r="AT295">
        <v>15.102425867999999</v>
      </c>
      <c r="AU295">
        <v>34.470272919999999</v>
      </c>
      <c r="AV295">
        <v>1.9129045000000001E-2</v>
      </c>
      <c r="AW295">
        <v>0.1471976834</v>
      </c>
      <c r="AX295">
        <v>0.2193057105</v>
      </c>
      <c r="AY295">
        <v>0.29172583299999999</v>
      </c>
      <c r="AZ295">
        <v>0.35433203549999998</v>
      </c>
      <c r="BA295">
        <v>0.41707398299999998</v>
      </c>
      <c r="BB295">
        <v>2.2821486000000002</v>
      </c>
      <c r="BC295">
        <v>4.0362</v>
      </c>
      <c r="BD295">
        <v>4.4933199999999998</v>
      </c>
      <c r="BE295">
        <v>5.0168499999999998</v>
      </c>
      <c r="BF295">
        <v>6.0914999999999999</v>
      </c>
      <c r="BG295">
        <v>7.1772</v>
      </c>
      <c r="BH295">
        <v>8.1765000000000008</v>
      </c>
      <c r="BI295">
        <v>9.1805000000000003</v>
      </c>
      <c r="BJ295">
        <v>6.1714000000000002</v>
      </c>
      <c r="BK295">
        <v>86.35</v>
      </c>
      <c r="BL295">
        <v>7.76</v>
      </c>
    </row>
    <row r="296" spans="1:64">
      <c r="A296" t="s">
        <v>1024</v>
      </c>
      <c r="B296" t="s">
        <v>77</v>
      </c>
      <c r="C296" t="s">
        <v>1023</v>
      </c>
      <c r="D296" t="s">
        <v>146</v>
      </c>
      <c r="E296">
        <v>122</v>
      </c>
      <c r="F296">
        <v>-0.04</v>
      </c>
      <c r="G296">
        <v>1.649</v>
      </c>
      <c r="H296">
        <v>2.3842500000000002</v>
      </c>
      <c r="I296">
        <v>3.1920000000000002</v>
      </c>
      <c r="J296">
        <v>4.2557499999999999</v>
      </c>
      <c r="K296">
        <v>5.2629999999999999</v>
      </c>
      <c r="L296">
        <v>6.6580000000000004</v>
      </c>
      <c r="M296">
        <v>-0.70606999999999998</v>
      </c>
      <c r="N296">
        <v>1.203824</v>
      </c>
      <c r="O296">
        <v>2.0874575000000002</v>
      </c>
      <c r="P296">
        <v>2.8581799999999999</v>
      </c>
      <c r="Q296">
        <v>3.70099</v>
      </c>
      <c r="R296">
        <v>4.6406510000000001</v>
      </c>
      <c r="S296">
        <v>6.3127199999999997</v>
      </c>
      <c r="T296">
        <v>10</v>
      </c>
      <c r="U296">
        <v>13</v>
      </c>
      <c r="V296">
        <v>15</v>
      </c>
      <c r="W296">
        <v>19.5</v>
      </c>
      <c r="X296">
        <v>22.25</v>
      </c>
      <c r="Y296">
        <v>26</v>
      </c>
      <c r="Z296">
        <v>31</v>
      </c>
      <c r="AA296">
        <v>0.24464285699999999</v>
      </c>
      <c r="AB296">
        <v>0.35956676180000002</v>
      </c>
      <c r="AC296">
        <v>0.39597742079999998</v>
      </c>
      <c r="AD296">
        <v>0.448286823</v>
      </c>
      <c r="AE296">
        <v>0.50819430730000004</v>
      </c>
      <c r="AF296">
        <v>0.58926447370000001</v>
      </c>
      <c r="AG296">
        <v>0.74727272700000003</v>
      </c>
      <c r="AH296">
        <v>1.6047012940000001</v>
      </c>
      <c r="AI296">
        <v>1.9296517982000001</v>
      </c>
      <c r="AJ296">
        <v>2.2038215375000001</v>
      </c>
      <c r="AK296">
        <v>2.5194010410000001</v>
      </c>
      <c r="AL296">
        <v>2.9198654319999999</v>
      </c>
      <c r="AM296">
        <v>3.1783884569</v>
      </c>
      <c r="AN296">
        <v>3.8323636780000001</v>
      </c>
      <c r="AO296">
        <v>-7.5088474000000002E-2</v>
      </c>
      <c r="AP296">
        <v>3.2833657541000001</v>
      </c>
      <c r="AQ296">
        <v>5.1261099823</v>
      </c>
      <c r="AR296">
        <v>7.1145616704999997</v>
      </c>
      <c r="AS296">
        <v>9.6030583553</v>
      </c>
      <c r="AT296">
        <v>13.126168698000001</v>
      </c>
      <c r="AU296">
        <v>19.142189779999999</v>
      </c>
      <c r="AV296">
        <v>5.0542756000000001E-2</v>
      </c>
      <c r="AW296">
        <v>0.19626420559999999</v>
      </c>
      <c r="AX296">
        <v>0.25705741230000001</v>
      </c>
      <c r="AY296">
        <v>0.32016155899999998</v>
      </c>
      <c r="AZ296">
        <v>0.39100934300000001</v>
      </c>
      <c r="BA296">
        <v>0.45755016300000001</v>
      </c>
      <c r="BB296">
        <v>0.77626356900000004</v>
      </c>
      <c r="BC296">
        <v>4</v>
      </c>
      <c r="BD296">
        <v>4.4938560000000001</v>
      </c>
      <c r="BE296">
        <v>5.0065774999999997</v>
      </c>
      <c r="BF296">
        <v>6.1699950000000001</v>
      </c>
      <c r="BG296">
        <v>7.1851475000000002</v>
      </c>
      <c r="BH296">
        <v>8.2083440000000003</v>
      </c>
      <c r="BI296">
        <v>9.5528399999999998</v>
      </c>
      <c r="BJ296">
        <v>6.1879</v>
      </c>
      <c r="BK296">
        <v>87.7</v>
      </c>
      <c r="BL296">
        <v>9.02</v>
      </c>
    </row>
    <row r="297" spans="1:64">
      <c r="A297" t="s">
        <v>886</v>
      </c>
      <c r="B297" t="s">
        <v>31</v>
      </c>
      <c r="C297" t="s">
        <v>887</v>
      </c>
      <c r="D297" t="s">
        <v>29</v>
      </c>
      <c r="E297">
        <v>1038</v>
      </c>
      <c r="F297">
        <v>0.19700000000000001</v>
      </c>
      <c r="G297">
        <v>2.258</v>
      </c>
      <c r="H297">
        <v>3.0487500000000001</v>
      </c>
      <c r="I297">
        <v>3.7705000000000002</v>
      </c>
      <c r="J297">
        <v>4.7709999999999999</v>
      </c>
      <c r="K297">
        <v>5.8078000000000003</v>
      </c>
      <c r="L297">
        <v>8.2949999999999999</v>
      </c>
      <c r="M297">
        <v>-2.6909999999999998</v>
      </c>
      <c r="N297">
        <v>1.15863</v>
      </c>
      <c r="O297">
        <v>1.9544999999999999</v>
      </c>
      <c r="P297">
        <v>3.0423</v>
      </c>
      <c r="Q297">
        <v>4.3461499999999997</v>
      </c>
      <c r="R297">
        <v>5.3304200000000002</v>
      </c>
      <c r="S297">
        <v>8.8030000000000008</v>
      </c>
      <c r="T297">
        <v>18</v>
      </c>
      <c r="U297">
        <v>24</v>
      </c>
      <c r="V297">
        <v>26</v>
      </c>
      <c r="W297">
        <v>29</v>
      </c>
      <c r="X297">
        <v>33</v>
      </c>
      <c r="Y297">
        <v>37</v>
      </c>
      <c r="Z297">
        <v>45</v>
      </c>
      <c r="AA297">
        <v>0.17854604700000001</v>
      </c>
      <c r="AB297">
        <v>0.25527967109999999</v>
      </c>
      <c r="AC297">
        <v>0.28582823349999997</v>
      </c>
      <c r="AD297">
        <v>0.33221254550000001</v>
      </c>
      <c r="AE297">
        <v>0.37412885930000001</v>
      </c>
      <c r="AF297">
        <v>0.40615607100000001</v>
      </c>
      <c r="AG297">
        <v>0.51176350000000004</v>
      </c>
      <c r="AH297">
        <v>1.5349855349999999</v>
      </c>
      <c r="AI297">
        <v>2.0308618017</v>
      </c>
      <c r="AJ297">
        <v>2.3074191442999998</v>
      </c>
      <c r="AK297">
        <v>2.5886604989999999</v>
      </c>
      <c r="AL297">
        <v>2.8551770678000001</v>
      </c>
      <c r="AM297">
        <v>3.0548290406</v>
      </c>
      <c r="AN297">
        <v>3.5030458210000002</v>
      </c>
      <c r="AO297">
        <v>0.55920519099999999</v>
      </c>
      <c r="AP297">
        <v>6.0473687407999996</v>
      </c>
      <c r="AQ297">
        <v>8.8503542660000001</v>
      </c>
      <c r="AR297">
        <v>11.668894205000001</v>
      </c>
      <c r="AS297">
        <v>14.971782785</v>
      </c>
      <c r="AT297">
        <v>19.692503510000002</v>
      </c>
      <c r="AU297">
        <v>46.458603600000004</v>
      </c>
      <c r="AV297">
        <v>2.5263488000000001E-2</v>
      </c>
      <c r="AW297">
        <v>0.16301143630000001</v>
      </c>
      <c r="AX297">
        <v>0.2046803998</v>
      </c>
      <c r="AY297">
        <v>0.2546660925</v>
      </c>
      <c r="AZ297">
        <v>0.31505068180000001</v>
      </c>
      <c r="BA297">
        <v>0.37221702810000001</v>
      </c>
      <c r="BB297">
        <v>0.47149266699999998</v>
      </c>
      <c r="BC297">
        <v>4.0793999999999997</v>
      </c>
      <c r="BD297">
        <v>5.4672400000000003</v>
      </c>
      <c r="BE297">
        <v>6.3338999999999999</v>
      </c>
      <c r="BF297">
        <v>7.0968999999999998</v>
      </c>
      <c r="BG297">
        <v>7.9207999999999998</v>
      </c>
      <c r="BH297">
        <v>8.5228999999999999</v>
      </c>
      <c r="BI297">
        <v>10</v>
      </c>
      <c r="BJ297">
        <v>7.0688000000000004</v>
      </c>
      <c r="BK297">
        <v>74.569999999999993</v>
      </c>
      <c r="BL297">
        <v>1.06</v>
      </c>
    </row>
    <row r="298" spans="1:64">
      <c r="A298" t="s">
        <v>888</v>
      </c>
      <c r="B298" t="s">
        <v>77</v>
      </c>
      <c r="C298" t="s">
        <v>887</v>
      </c>
      <c r="D298" t="s">
        <v>29</v>
      </c>
      <c r="E298">
        <v>126</v>
      </c>
      <c r="F298">
        <v>2.1040000000000001</v>
      </c>
      <c r="G298">
        <v>2.9413</v>
      </c>
      <c r="H298">
        <v>3.5169999999999999</v>
      </c>
      <c r="I298">
        <v>3.9630000000000001</v>
      </c>
      <c r="J298">
        <v>4.4790000000000001</v>
      </c>
      <c r="K298">
        <v>5.3208000000000002</v>
      </c>
      <c r="L298">
        <v>6.8819999999999997</v>
      </c>
      <c r="M298">
        <v>0.69125000000000003</v>
      </c>
      <c r="N298">
        <v>2.202696</v>
      </c>
      <c r="O298">
        <v>3.1456525000000002</v>
      </c>
      <c r="P298">
        <v>4.1639249999999999</v>
      </c>
      <c r="Q298">
        <v>5.2683724999999999</v>
      </c>
      <c r="R298">
        <v>5.720758</v>
      </c>
      <c r="S298">
        <v>7.0338799999999999</v>
      </c>
      <c r="T298">
        <v>22</v>
      </c>
      <c r="U298">
        <v>26</v>
      </c>
      <c r="V298">
        <v>27.75</v>
      </c>
      <c r="W298">
        <v>30</v>
      </c>
      <c r="X298">
        <v>33</v>
      </c>
      <c r="Y298">
        <v>36</v>
      </c>
      <c r="Z298">
        <v>44</v>
      </c>
      <c r="AA298">
        <v>0.21460420499999999</v>
      </c>
      <c r="AB298">
        <v>0.29148107540000001</v>
      </c>
      <c r="AC298">
        <v>0.33038820400000002</v>
      </c>
      <c r="AD298">
        <v>0.37039863699999998</v>
      </c>
      <c r="AE298">
        <v>0.4028594103</v>
      </c>
      <c r="AF298">
        <v>0.46483657509999998</v>
      </c>
      <c r="AG298">
        <v>0.50496391600000001</v>
      </c>
      <c r="AH298">
        <v>1.9618186909999999</v>
      </c>
      <c r="AI298">
        <v>2.3744025989000002</v>
      </c>
      <c r="AJ298">
        <v>2.6593524302999998</v>
      </c>
      <c r="AK298">
        <v>2.9697958314999999</v>
      </c>
      <c r="AL298">
        <v>3.2013555679999999</v>
      </c>
      <c r="AM298">
        <v>3.4935669082</v>
      </c>
      <c r="AN298">
        <v>3.7511225480000001</v>
      </c>
      <c r="AO298">
        <v>4.7592048340000002</v>
      </c>
      <c r="AP298">
        <v>7.2646575306000001</v>
      </c>
      <c r="AQ298">
        <v>8.8678401269999991</v>
      </c>
      <c r="AR298">
        <v>10.479036689999999</v>
      </c>
      <c r="AS298">
        <v>13.342991398000001</v>
      </c>
      <c r="AT298">
        <v>17.191217014999999</v>
      </c>
      <c r="AU298">
        <v>23.871382359999998</v>
      </c>
      <c r="AV298">
        <v>0.14046204600000001</v>
      </c>
      <c r="AW298">
        <v>0.20040209</v>
      </c>
      <c r="AX298">
        <v>0.24962486649999999</v>
      </c>
      <c r="AY298">
        <v>0.30045657999999997</v>
      </c>
      <c r="AZ298">
        <v>0.34198287230000002</v>
      </c>
      <c r="BA298">
        <v>0.3992730545</v>
      </c>
      <c r="BB298">
        <v>0.4551577</v>
      </c>
      <c r="BC298">
        <v>5.7212500000000004</v>
      </c>
      <c r="BD298">
        <v>6.3583100000000004</v>
      </c>
      <c r="BE298">
        <v>7.1349349999999996</v>
      </c>
      <c r="BF298">
        <v>8.3772450000000003</v>
      </c>
      <c r="BG298">
        <v>9.0969099999999994</v>
      </c>
      <c r="BH298">
        <v>9.4354220000000009</v>
      </c>
      <c r="BI298">
        <v>10.3279</v>
      </c>
      <c r="BJ298">
        <v>8.1586999999999996</v>
      </c>
      <c r="BK298">
        <v>84.13</v>
      </c>
      <c r="BL298">
        <v>13.49</v>
      </c>
    </row>
    <row r="299" spans="1:64">
      <c r="A299" t="s">
        <v>889</v>
      </c>
      <c r="B299" t="s">
        <v>31</v>
      </c>
      <c r="C299" t="s">
        <v>890</v>
      </c>
      <c r="D299" t="s">
        <v>29</v>
      </c>
      <c r="E299">
        <v>182</v>
      </c>
      <c r="F299">
        <v>-0.30499999999999999</v>
      </c>
      <c r="G299">
        <v>1.4682999999999999</v>
      </c>
      <c r="H299">
        <v>2.2200000000000002</v>
      </c>
      <c r="I299">
        <v>2.9895</v>
      </c>
      <c r="J299">
        <v>3.83725</v>
      </c>
      <c r="K299">
        <v>4.6029</v>
      </c>
      <c r="L299">
        <v>6.8780000000000001</v>
      </c>
      <c r="M299">
        <v>-0.86029999999999995</v>
      </c>
      <c r="N299">
        <v>1.57443</v>
      </c>
      <c r="O299">
        <v>2.7110249999999998</v>
      </c>
      <c r="P299">
        <v>3.5561500000000001</v>
      </c>
      <c r="Q299">
        <v>4.4847999999999999</v>
      </c>
      <c r="R299">
        <v>5.4595900000000004</v>
      </c>
      <c r="S299">
        <v>6.9889999999999999</v>
      </c>
      <c r="T299">
        <v>16</v>
      </c>
      <c r="U299">
        <v>19.3</v>
      </c>
      <c r="V299">
        <v>23</v>
      </c>
      <c r="W299">
        <v>26</v>
      </c>
      <c r="X299">
        <v>29</v>
      </c>
      <c r="Y299">
        <v>33</v>
      </c>
      <c r="Z299">
        <v>38</v>
      </c>
      <c r="AA299">
        <v>0.202126375</v>
      </c>
      <c r="AB299">
        <v>0.26692762349999999</v>
      </c>
      <c r="AC299">
        <v>0.29647005749999999</v>
      </c>
      <c r="AD299">
        <v>0.35090727300000002</v>
      </c>
      <c r="AE299">
        <v>0.40424908050000002</v>
      </c>
      <c r="AF299">
        <v>0.45487936690000003</v>
      </c>
      <c r="AG299">
        <v>0.61650000000000005</v>
      </c>
      <c r="AH299">
        <v>1.6269665250000001</v>
      </c>
      <c r="AI299">
        <v>1.9606675369</v>
      </c>
      <c r="AJ299">
        <v>2.1629184392999998</v>
      </c>
      <c r="AK299">
        <v>2.5085877129999998</v>
      </c>
      <c r="AL299">
        <v>2.840977622</v>
      </c>
      <c r="AM299">
        <v>2.9552441269999998</v>
      </c>
      <c r="AN299">
        <v>3.6638147839999999</v>
      </c>
      <c r="AO299">
        <v>-0.86843193500000004</v>
      </c>
      <c r="AP299">
        <v>3.9520017621000001</v>
      </c>
      <c r="AQ299">
        <v>5.6155378775000004</v>
      </c>
      <c r="AR299">
        <v>8.2382805539999993</v>
      </c>
      <c r="AS299">
        <v>11.667291154999999</v>
      </c>
      <c r="AT299">
        <v>15.044170322999999</v>
      </c>
      <c r="AU299">
        <v>31.702584430000002</v>
      </c>
      <c r="AV299">
        <v>7.9983920999999999E-2</v>
      </c>
      <c r="AW299">
        <v>0.19198319080000001</v>
      </c>
      <c r="AX299">
        <v>0.2498013865</v>
      </c>
      <c r="AY299">
        <v>0.29349058049999999</v>
      </c>
      <c r="AZ299">
        <v>0.37059530629999998</v>
      </c>
      <c r="BA299">
        <v>0.44498693890000002</v>
      </c>
      <c r="BB299">
        <v>0.63519625000000002</v>
      </c>
      <c r="BC299">
        <v>4.0555000000000003</v>
      </c>
      <c r="BD299">
        <v>5.0438799999999997</v>
      </c>
      <c r="BE299">
        <v>5.7893249999999998</v>
      </c>
      <c r="BF299">
        <v>6.7329499999999998</v>
      </c>
      <c r="BG299">
        <v>7.4378250000000001</v>
      </c>
      <c r="BH299">
        <v>7.9007300000000003</v>
      </c>
      <c r="BI299">
        <v>9</v>
      </c>
      <c r="BJ299">
        <v>6.5788000000000002</v>
      </c>
      <c r="BK299">
        <v>95.05</v>
      </c>
      <c r="BL299">
        <v>9.89</v>
      </c>
    </row>
    <row r="300" spans="1:64">
      <c r="A300" t="s">
        <v>733</v>
      </c>
      <c r="B300" t="s">
        <v>81</v>
      </c>
      <c r="C300" t="s">
        <v>734</v>
      </c>
      <c r="D300" t="s">
        <v>676</v>
      </c>
      <c r="E300">
        <v>380</v>
      </c>
      <c r="F300">
        <v>-3.3210000000000002</v>
      </c>
      <c r="G300">
        <v>-0.76759999999999995</v>
      </c>
      <c r="H300">
        <v>0.58525000000000005</v>
      </c>
      <c r="I300">
        <v>2.6114999999999999</v>
      </c>
      <c r="J300">
        <v>5.2977499999999997</v>
      </c>
      <c r="K300">
        <v>6.1957000000000004</v>
      </c>
      <c r="L300">
        <v>7.8719999999999999</v>
      </c>
      <c r="M300">
        <v>-1.972</v>
      </c>
      <c r="N300">
        <v>0.14327799999999999</v>
      </c>
      <c r="O300">
        <v>1.223895</v>
      </c>
      <c r="P300">
        <v>3.7741449999999999</v>
      </c>
      <c r="Q300">
        <v>6.9457075000000001</v>
      </c>
      <c r="R300">
        <v>9.2329620000000006</v>
      </c>
      <c r="S300">
        <v>11.475899999999999</v>
      </c>
      <c r="T300">
        <v>27</v>
      </c>
      <c r="U300">
        <v>39</v>
      </c>
      <c r="V300">
        <v>43</v>
      </c>
      <c r="W300">
        <v>48</v>
      </c>
      <c r="X300">
        <v>57</v>
      </c>
      <c r="Y300">
        <v>61</v>
      </c>
      <c r="Z300">
        <v>70</v>
      </c>
      <c r="AA300">
        <v>0.115198603</v>
      </c>
      <c r="AB300">
        <v>0.14678571400000001</v>
      </c>
      <c r="AC300">
        <v>0.16398378280000001</v>
      </c>
      <c r="AD300">
        <v>0.1953965815</v>
      </c>
      <c r="AE300">
        <v>0.21620329999999999</v>
      </c>
      <c r="AF300">
        <v>0.24048034369999999</v>
      </c>
      <c r="AG300">
        <v>0.30912820499999999</v>
      </c>
      <c r="AH300">
        <v>1.4199875749999999</v>
      </c>
      <c r="AI300">
        <v>1.7451095147</v>
      </c>
      <c r="AJ300">
        <v>1.906279048</v>
      </c>
      <c r="AK300">
        <v>2.0960072539999999</v>
      </c>
      <c r="AL300">
        <v>2.394013932</v>
      </c>
      <c r="AM300">
        <v>2.6430442033000001</v>
      </c>
      <c r="AN300">
        <v>3.2671359369999999</v>
      </c>
      <c r="AO300">
        <v>-15.4572778</v>
      </c>
      <c r="AP300">
        <v>-3.9718973439999998</v>
      </c>
      <c r="AQ300">
        <v>2.975603671</v>
      </c>
      <c r="AR300">
        <v>14.794949545</v>
      </c>
      <c r="AS300">
        <v>24.730663735</v>
      </c>
      <c r="AT300">
        <v>31.887904675000001</v>
      </c>
      <c r="AU300">
        <v>47.615827539999998</v>
      </c>
      <c r="AV300">
        <v>3.7982703E-2</v>
      </c>
      <c r="AW300">
        <v>0.1153940732</v>
      </c>
      <c r="AX300">
        <v>0.15247999449999999</v>
      </c>
      <c r="AY300">
        <v>0.215237239</v>
      </c>
      <c r="AZ300">
        <v>0.28894757850000002</v>
      </c>
      <c r="BA300">
        <v>0.3381383677</v>
      </c>
      <c r="BB300">
        <v>0.413345827</v>
      </c>
      <c r="BC300">
        <v>4.5</v>
      </c>
      <c r="BD300">
        <v>5.7336590000000003</v>
      </c>
      <c r="BE300">
        <v>6.0250349999999999</v>
      </c>
      <c r="BF300">
        <v>6.5688000000000004</v>
      </c>
      <c r="BG300">
        <v>7.7803125</v>
      </c>
      <c r="BH300">
        <v>8.6989699999999992</v>
      </c>
      <c r="BI300">
        <v>11.04576</v>
      </c>
      <c r="BJ300">
        <v>6.9206000000000003</v>
      </c>
      <c r="BK300">
        <v>5.53</v>
      </c>
      <c r="BL300">
        <v>0</v>
      </c>
    </row>
    <row r="301" spans="1:64">
      <c r="A301" t="s">
        <v>735</v>
      </c>
      <c r="B301" t="s">
        <v>77</v>
      </c>
      <c r="C301" t="s">
        <v>734</v>
      </c>
      <c r="D301" t="s">
        <v>676</v>
      </c>
      <c r="E301">
        <v>380</v>
      </c>
      <c r="F301">
        <v>-4.0759999999999996</v>
      </c>
      <c r="G301">
        <v>0.2019</v>
      </c>
      <c r="H301">
        <v>2.7454999999999998</v>
      </c>
      <c r="I301">
        <v>4.0625</v>
      </c>
      <c r="J301">
        <v>5.5865</v>
      </c>
      <c r="K301">
        <v>7.2336999999999998</v>
      </c>
      <c r="L301">
        <v>9.4209999999999994</v>
      </c>
      <c r="M301">
        <v>-3.7844500000000001</v>
      </c>
      <c r="N301">
        <v>-1.706815</v>
      </c>
      <c r="O301">
        <v>-4.5067500000000003E-2</v>
      </c>
      <c r="P301">
        <v>1.3120400000000001</v>
      </c>
      <c r="Q301">
        <v>3.0756975</v>
      </c>
      <c r="R301">
        <v>7.6827709999999998</v>
      </c>
      <c r="S301">
        <v>11.34685</v>
      </c>
      <c r="T301">
        <v>15</v>
      </c>
      <c r="U301">
        <v>28</v>
      </c>
      <c r="V301">
        <v>32</v>
      </c>
      <c r="W301">
        <v>39</v>
      </c>
      <c r="X301">
        <v>45.75</v>
      </c>
      <c r="Y301">
        <v>52</v>
      </c>
      <c r="Z301">
        <v>70</v>
      </c>
      <c r="AA301">
        <v>0.11803158900000001</v>
      </c>
      <c r="AB301">
        <v>0.16331507949999999</v>
      </c>
      <c r="AC301">
        <v>0.1842066658</v>
      </c>
      <c r="AD301">
        <v>0.204290535</v>
      </c>
      <c r="AE301">
        <v>0.237354022</v>
      </c>
      <c r="AF301">
        <v>0.25883776790000002</v>
      </c>
      <c r="AG301">
        <v>0.41582605299999997</v>
      </c>
      <c r="AH301">
        <v>1.4058963980000001</v>
      </c>
      <c r="AI301">
        <v>1.6789390310000001</v>
      </c>
      <c r="AJ301">
        <v>1.7834203913</v>
      </c>
      <c r="AK301">
        <v>1.915964566</v>
      </c>
      <c r="AL301">
        <v>2.0628634508000001</v>
      </c>
      <c r="AM301">
        <v>2.2694432164</v>
      </c>
      <c r="AN301">
        <v>3.3192201720000001</v>
      </c>
      <c r="AO301">
        <v>-27.010865119999998</v>
      </c>
      <c r="AP301">
        <v>0.96225427370000005</v>
      </c>
      <c r="AQ301">
        <v>12.257525788000001</v>
      </c>
      <c r="AR301">
        <v>18.89730999</v>
      </c>
      <c r="AS301">
        <v>28.256079475</v>
      </c>
      <c r="AT301">
        <v>38.159673527999999</v>
      </c>
      <c r="AU301">
        <v>60.218385079999997</v>
      </c>
      <c r="AV301">
        <v>-2.118895E-3</v>
      </c>
      <c r="AW301">
        <v>5.21462018E-2</v>
      </c>
      <c r="AX301">
        <v>0.109450506</v>
      </c>
      <c r="AY301">
        <v>0.16325588999999999</v>
      </c>
      <c r="AZ301">
        <v>0.22935004980000001</v>
      </c>
      <c r="BA301">
        <v>0.31553781139999998</v>
      </c>
      <c r="BB301">
        <v>0.47159531700000001</v>
      </c>
      <c r="BC301">
        <v>4.1307700000000001</v>
      </c>
      <c r="BD301">
        <v>4.7699809999999996</v>
      </c>
      <c r="BE301">
        <v>5.2291499999999997</v>
      </c>
      <c r="BF301">
        <v>5.5901300000000003</v>
      </c>
      <c r="BG301">
        <v>6.1184424999999996</v>
      </c>
      <c r="BH301">
        <v>7.36653</v>
      </c>
      <c r="BI301">
        <v>11.22185</v>
      </c>
      <c r="BJ301">
        <v>5.8365</v>
      </c>
      <c r="BK301">
        <v>32.630000000000003</v>
      </c>
      <c r="BL301">
        <v>0</v>
      </c>
    </row>
    <row r="302" spans="1:64">
      <c r="A302" t="s">
        <v>738</v>
      </c>
      <c r="B302" t="s">
        <v>81</v>
      </c>
      <c r="C302" t="s">
        <v>737</v>
      </c>
      <c r="D302" t="s">
        <v>676</v>
      </c>
      <c r="E302">
        <v>269</v>
      </c>
      <c r="F302">
        <v>-4.9539999999999997</v>
      </c>
      <c r="G302">
        <v>-0.98399999999999999</v>
      </c>
      <c r="H302">
        <v>0.25900000000000001</v>
      </c>
      <c r="I302">
        <v>2.028</v>
      </c>
      <c r="J302">
        <v>4.2184999999999997</v>
      </c>
      <c r="K302">
        <v>5.7670000000000003</v>
      </c>
      <c r="L302">
        <v>7.3460000000000001</v>
      </c>
      <c r="M302">
        <v>-1.08636</v>
      </c>
      <c r="N302">
        <v>0.63053999999999999</v>
      </c>
      <c r="O302">
        <v>2.01979</v>
      </c>
      <c r="P302">
        <v>4.3268599999999999</v>
      </c>
      <c r="Q302">
        <v>7.1968500000000004</v>
      </c>
      <c r="R302">
        <v>8.2880599999999998</v>
      </c>
      <c r="S302">
        <v>12.12149</v>
      </c>
      <c r="T302">
        <v>27</v>
      </c>
      <c r="U302">
        <v>39</v>
      </c>
      <c r="V302">
        <v>43</v>
      </c>
      <c r="W302">
        <v>51</v>
      </c>
      <c r="X302">
        <v>58</v>
      </c>
      <c r="Y302">
        <v>62</v>
      </c>
      <c r="Z302">
        <v>70</v>
      </c>
      <c r="AA302">
        <v>0.11526349700000001</v>
      </c>
      <c r="AB302">
        <v>0.148071802</v>
      </c>
      <c r="AC302">
        <v>0.16132870399999999</v>
      </c>
      <c r="AD302">
        <v>0.18435280500000001</v>
      </c>
      <c r="AE302">
        <v>0.20648710549999999</v>
      </c>
      <c r="AF302">
        <v>0.23192449000000001</v>
      </c>
      <c r="AG302">
        <v>0.33683073699999999</v>
      </c>
      <c r="AH302">
        <v>1.4199875749999999</v>
      </c>
      <c r="AI302">
        <v>1.7331839360000001</v>
      </c>
      <c r="AJ302">
        <v>1.883333229</v>
      </c>
      <c r="AK302">
        <v>2.0668411309999999</v>
      </c>
      <c r="AL302">
        <v>2.2494942894999999</v>
      </c>
      <c r="AM302">
        <v>2.4318744570000002</v>
      </c>
      <c r="AN302">
        <v>2.839975151</v>
      </c>
      <c r="AO302">
        <v>-31.784024649999999</v>
      </c>
      <c r="AP302">
        <v>-6.2460127740000004</v>
      </c>
      <c r="AQ302">
        <v>1.457179639</v>
      </c>
      <c r="AR302">
        <v>11.386367829999999</v>
      </c>
      <c r="AS302">
        <v>20.871327829999998</v>
      </c>
      <c r="AT302">
        <v>26.936529369999999</v>
      </c>
      <c r="AU302">
        <v>40.126680690000001</v>
      </c>
      <c r="AV302">
        <v>7.8645364999999995E-2</v>
      </c>
      <c r="AW302">
        <v>0.130920126</v>
      </c>
      <c r="AX302">
        <v>0.1759667415</v>
      </c>
      <c r="AY302">
        <v>0.23117354600000001</v>
      </c>
      <c r="AZ302">
        <v>0.27948509999999999</v>
      </c>
      <c r="BA302">
        <v>0.31791921899999998</v>
      </c>
      <c r="BB302">
        <v>0.38915136299999997</v>
      </c>
      <c r="BC302">
        <v>4.5734899999999996</v>
      </c>
      <c r="BD302">
        <v>5.5165600000000001</v>
      </c>
      <c r="BE302">
        <v>6.0056799999999999</v>
      </c>
      <c r="BF302">
        <v>6.6382700000000003</v>
      </c>
      <c r="BG302">
        <v>7.3565500000000004</v>
      </c>
      <c r="BH302">
        <v>8.1249400000000005</v>
      </c>
      <c r="BI302">
        <v>9.3979400000000002</v>
      </c>
      <c r="BJ302">
        <v>6.7050999999999998</v>
      </c>
      <c r="BK302">
        <v>7.43</v>
      </c>
      <c r="BL302">
        <v>0</v>
      </c>
    </row>
    <row r="303" spans="1:64">
      <c r="A303" t="s">
        <v>736</v>
      </c>
      <c r="B303" t="s">
        <v>31</v>
      </c>
      <c r="C303" t="s">
        <v>737</v>
      </c>
      <c r="D303" t="s">
        <v>676</v>
      </c>
      <c r="E303">
        <v>110</v>
      </c>
      <c r="F303">
        <v>-2.056</v>
      </c>
      <c r="G303">
        <v>-0.57550000000000001</v>
      </c>
      <c r="H303">
        <v>0.98050000000000004</v>
      </c>
      <c r="I303">
        <v>3.2959999999999998</v>
      </c>
      <c r="J303">
        <v>5.5597500000000002</v>
      </c>
      <c r="K303">
        <v>6.3521999999999998</v>
      </c>
      <c r="L303">
        <v>7.681</v>
      </c>
      <c r="M303">
        <v>-1.9234</v>
      </c>
      <c r="N303">
        <v>-0.66940999999999995</v>
      </c>
      <c r="O303">
        <v>0.66115000000000002</v>
      </c>
      <c r="P303">
        <v>3.9478499999999999</v>
      </c>
      <c r="Q303">
        <v>5.7104249999999999</v>
      </c>
      <c r="R303">
        <v>6.99716</v>
      </c>
      <c r="S303">
        <v>8.3858999999999995</v>
      </c>
      <c r="T303">
        <v>25</v>
      </c>
      <c r="U303">
        <v>39.1</v>
      </c>
      <c r="V303">
        <v>42</v>
      </c>
      <c r="W303">
        <v>45.5</v>
      </c>
      <c r="X303">
        <v>65</v>
      </c>
      <c r="Y303">
        <v>66</v>
      </c>
      <c r="Z303">
        <v>70</v>
      </c>
      <c r="AA303">
        <v>0.105863636</v>
      </c>
      <c r="AB303">
        <v>0.1188532962</v>
      </c>
      <c r="AC303">
        <v>0.14221886929999999</v>
      </c>
      <c r="AD303">
        <v>0.180917729</v>
      </c>
      <c r="AE303">
        <v>0.20418876029999999</v>
      </c>
      <c r="AF303">
        <v>0.22932111829999999</v>
      </c>
      <c r="AG303">
        <v>0.45489479999999999</v>
      </c>
      <c r="AH303">
        <v>1.4511322550000001</v>
      </c>
      <c r="AI303">
        <v>1.6143335535000001</v>
      </c>
      <c r="AJ303">
        <v>1.774598074</v>
      </c>
      <c r="AK303">
        <v>1.9610327780000001</v>
      </c>
      <c r="AL303">
        <v>2.1495619415</v>
      </c>
      <c r="AM303">
        <v>2.3516515355999998</v>
      </c>
      <c r="AN303">
        <v>3.2485114620000002</v>
      </c>
      <c r="AO303">
        <v>-15.71498032</v>
      </c>
      <c r="AP303">
        <v>-4.48533004</v>
      </c>
      <c r="AQ303">
        <v>6.1946418440000004</v>
      </c>
      <c r="AR303">
        <v>15.532569134999999</v>
      </c>
      <c r="AS303">
        <v>28.391721353000001</v>
      </c>
      <c r="AT303">
        <v>32.323267790000003</v>
      </c>
      <c r="AU303">
        <v>42.939386020000001</v>
      </c>
      <c r="AV303">
        <v>1.3405258999999999E-2</v>
      </c>
      <c r="AW303">
        <v>8.9220163599999999E-2</v>
      </c>
      <c r="AX303">
        <v>0.13147281629999999</v>
      </c>
      <c r="AY303">
        <v>0.20188559249999999</v>
      </c>
      <c r="AZ303">
        <v>0.24838583450000001</v>
      </c>
      <c r="BA303">
        <v>0.27172852759999999</v>
      </c>
      <c r="BB303">
        <v>0.33968039999999999</v>
      </c>
      <c r="BC303">
        <v>4.5259</v>
      </c>
      <c r="BD303">
        <v>5.3318300000000001</v>
      </c>
      <c r="BE303">
        <v>5.7</v>
      </c>
      <c r="BF303">
        <v>6.2679</v>
      </c>
      <c r="BG303">
        <v>6.9051999999999998</v>
      </c>
      <c r="BH303">
        <v>7.8673900000000003</v>
      </c>
      <c r="BI303">
        <v>8.9207999999999998</v>
      </c>
      <c r="BJ303">
        <v>6.4146999999999998</v>
      </c>
      <c r="BK303">
        <v>2.73</v>
      </c>
      <c r="BL303">
        <v>0</v>
      </c>
    </row>
    <row r="304" spans="1:64">
      <c r="A304" t="s">
        <v>739</v>
      </c>
      <c r="B304" t="s">
        <v>77</v>
      </c>
      <c r="C304" t="s">
        <v>737</v>
      </c>
      <c r="D304" t="s">
        <v>676</v>
      </c>
      <c r="E304">
        <v>462</v>
      </c>
      <c r="F304">
        <v>-4.9539999999999997</v>
      </c>
      <c r="G304">
        <v>-9.8500000000000004E-2</v>
      </c>
      <c r="H304">
        <v>2.5002499999999999</v>
      </c>
      <c r="I304">
        <v>4.2305000000000001</v>
      </c>
      <c r="J304">
        <v>5.7167500000000002</v>
      </c>
      <c r="K304">
        <v>6.9386999999999999</v>
      </c>
      <c r="L304">
        <v>9.4209999999999994</v>
      </c>
      <c r="M304">
        <v>-4.85236</v>
      </c>
      <c r="N304">
        <v>-1.749074</v>
      </c>
      <c r="O304">
        <v>-0.22190499999999999</v>
      </c>
      <c r="P304">
        <v>1.01271</v>
      </c>
      <c r="Q304">
        <v>3.3692025000000001</v>
      </c>
      <c r="R304">
        <v>6.8909760000000002</v>
      </c>
      <c r="S304">
        <v>11.807869999999999</v>
      </c>
      <c r="T304">
        <v>16</v>
      </c>
      <c r="U304">
        <v>29</v>
      </c>
      <c r="V304">
        <v>34</v>
      </c>
      <c r="W304">
        <v>40</v>
      </c>
      <c r="X304">
        <v>46.25</v>
      </c>
      <c r="Y304">
        <v>55</v>
      </c>
      <c r="Z304">
        <v>70</v>
      </c>
      <c r="AA304">
        <v>0.110011258</v>
      </c>
      <c r="AB304">
        <v>0.14888577380000001</v>
      </c>
      <c r="AC304">
        <v>0.1646576578</v>
      </c>
      <c r="AD304">
        <v>0.18905608600000001</v>
      </c>
      <c r="AE304">
        <v>0.21134842400000001</v>
      </c>
      <c r="AF304">
        <v>0.2325199181</v>
      </c>
      <c r="AG304">
        <v>0.363403631</v>
      </c>
      <c r="AH304">
        <v>1.252878006</v>
      </c>
      <c r="AI304">
        <v>1.5149728535</v>
      </c>
      <c r="AJ304">
        <v>1.6120574373000001</v>
      </c>
      <c r="AK304">
        <v>1.813592906</v>
      </c>
      <c r="AL304">
        <v>2.0199224545000001</v>
      </c>
      <c r="AM304">
        <v>2.1780397543999999</v>
      </c>
      <c r="AN304">
        <v>2.719721168</v>
      </c>
      <c r="AO304">
        <v>-33.238400910000003</v>
      </c>
      <c r="AP304">
        <v>-0.59501512899999998</v>
      </c>
      <c r="AQ304">
        <v>12.736287835000001</v>
      </c>
      <c r="AR304">
        <v>21.110305114999999</v>
      </c>
      <c r="AS304">
        <v>29.273214032999999</v>
      </c>
      <c r="AT304">
        <v>40.387588039999997</v>
      </c>
      <c r="AU304">
        <v>76.269230789999995</v>
      </c>
      <c r="AV304">
        <v>-3.3515939000000002E-2</v>
      </c>
      <c r="AW304">
        <v>4.8772442100000001E-2</v>
      </c>
      <c r="AX304">
        <v>0.1029787153</v>
      </c>
      <c r="AY304">
        <v>0.14967936849999999</v>
      </c>
      <c r="AZ304">
        <v>0.21683113500000001</v>
      </c>
      <c r="BA304">
        <v>0.28896002520000003</v>
      </c>
      <c r="BB304">
        <v>0.393965128</v>
      </c>
      <c r="BC304">
        <v>4.0043600000000001</v>
      </c>
      <c r="BD304">
        <v>4.3372400000000004</v>
      </c>
      <c r="BE304">
        <v>4.6388850000000001</v>
      </c>
      <c r="BF304">
        <v>5.4622250000000001</v>
      </c>
      <c r="BG304">
        <v>6.2769525000000002</v>
      </c>
      <c r="BH304">
        <v>6.8927899999999998</v>
      </c>
      <c r="BI304">
        <v>9.4436999999999998</v>
      </c>
      <c r="BJ304">
        <v>5.5740999999999996</v>
      </c>
      <c r="BK304">
        <v>24.89</v>
      </c>
      <c r="BL304">
        <v>0</v>
      </c>
    </row>
    <row r="305" spans="1:64">
      <c r="A305" t="s">
        <v>740</v>
      </c>
      <c r="B305" t="s">
        <v>81</v>
      </c>
      <c r="C305" t="s">
        <v>741</v>
      </c>
      <c r="D305" t="s">
        <v>676</v>
      </c>
      <c r="E305">
        <v>867</v>
      </c>
      <c r="F305">
        <v>-4.9539999999999997</v>
      </c>
      <c r="G305">
        <v>-7.4000000000000003E-3</v>
      </c>
      <c r="H305">
        <v>2.3820000000000001</v>
      </c>
      <c r="I305">
        <v>4.4000000000000004</v>
      </c>
      <c r="J305">
        <v>5.54</v>
      </c>
      <c r="K305">
        <v>6.3735999999999997</v>
      </c>
      <c r="L305">
        <v>9.25</v>
      </c>
      <c r="M305">
        <v>-4.0760699999999996</v>
      </c>
      <c r="N305">
        <v>0.169576</v>
      </c>
      <c r="O305">
        <v>1.45183</v>
      </c>
      <c r="P305">
        <v>2.9965199999999999</v>
      </c>
      <c r="Q305">
        <v>5.0341899999999997</v>
      </c>
      <c r="R305">
        <v>7.494434</v>
      </c>
      <c r="S305">
        <v>12.99682</v>
      </c>
      <c r="T305">
        <v>25</v>
      </c>
      <c r="U305">
        <v>37</v>
      </c>
      <c r="V305">
        <v>40</v>
      </c>
      <c r="W305">
        <v>44</v>
      </c>
      <c r="X305">
        <v>52</v>
      </c>
      <c r="Y305">
        <v>61</v>
      </c>
      <c r="Z305">
        <v>70</v>
      </c>
      <c r="AA305">
        <v>0.12010072400000001</v>
      </c>
      <c r="AB305">
        <v>0.16509083220000001</v>
      </c>
      <c r="AC305">
        <v>0.18788306900000001</v>
      </c>
      <c r="AD305">
        <v>0.21552439000000001</v>
      </c>
      <c r="AE305">
        <v>0.249255334</v>
      </c>
      <c r="AF305">
        <v>0.27733051040000001</v>
      </c>
      <c r="AG305">
        <v>0.46956147199999998</v>
      </c>
      <c r="AH305">
        <v>1.446028028</v>
      </c>
      <c r="AI305">
        <v>1.8917900110000001</v>
      </c>
      <c r="AJ305">
        <v>2.056702891</v>
      </c>
      <c r="AK305">
        <v>2.279361244</v>
      </c>
      <c r="AL305">
        <v>2.508583658</v>
      </c>
      <c r="AM305">
        <v>2.7203834688000001</v>
      </c>
      <c r="AN305">
        <v>3.2623450570000001</v>
      </c>
      <c r="AO305">
        <v>-41.248710610000003</v>
      </c>
      <c r="AP305">
        <v>-4.7769712999999998E-2</v>
      </c>
      <c r="AQ305">
        <v>11.280116680000001</v>
      </c>
      <c r="AR305">
        <v>18.498256980000001</v>
      </c>
      <c r="AS305">
        <v>24.907041920000001</v>
      </c>
      <c r="AT305">
        <v>30.670388630000001</v>
      </c>
      <c r="AU305">
        <v>54.80875125</v>
      </c>
      <c r="AV305">
        <v>-2.1957521000000001E-2</v>
      </c>
      <c r="AW305">
        <v>0.11679048879999999</v>
      </c>
      <c r="AX305">
        <v>0.157322249</v>
      </c>
      <c r="AY305">
        <v>0.20566243300000001</v>
      </c>
      <c r="AZ305">
        <v>0.25206485200000001</v>
      </c>
      <c r="BA305">
        <v>0.30667713720000001</v>
      </c>
      <c r="BB305">
        <v>0.40353504600000001</v>
      </c>
      <c r="BC305">
        <v>4.5</v>
      </c>
      <c r="BD305">
        <v>5.8631739999999999</v>
      </c>
      <c r="BE305">
        <v>6.4089400000000003</v>
      </c>
      <c r="BF305">
        <v>7.1870900000000004</v>
      </c>
      <c r="BG305">
        <v>7.9393000000000002</v>
      </c>
      <c r="BH305">
        <v>8.6056059999999999</v>
      </c>
      <c r="BI305">
        <v>10</v>
      </c>
      <c r="BJ305">
        <v>7.1879</v>
      </c>
      <c r="BK305">
        <v>8.77</v>
      </c>
      <c r="BL305">
        <v>0.12</v>
      </c>
    </row>
    <row r="306" spans="1:64">
      <c r="A306" t="s">
        <v>743</v>
      </c>
      <c r="B306" t="s">
        <v>31</v>
      </c>
      <c r="C306" t="s">
        <v>741</v>
      </c>
      <c r="D306" t="s">
        <v>676</v>
      </c>
      <c r="E306">
        <v>640</v>
      </c>
      <c r="F306">
        <v>-3.343</v>
      </c>
      <c r="G306">
        <v>1.4325000000000001</v>
      </c>
      <c r="H306">
        <v>4.0465</v>
      </c>
      <c r="I306">
        <v>5.4619999999999997</v>
      </c>
      <c r="J306">
        <v>6.4279999999999999</v>
      </c>
      <c r="K306">
        <v>7.3959999999999999</v>
      </c>
      <c r="L306">
        <v>9.25</v>
      </c>
      <c r="M306">
        <v>-3.5287999999999999</v>
      </c>
      <c r="N306">
        <v>-0.60233000000000003</v>
      </c>
      <c r="O306">
        <v>0.58152499999999996</v>
      </c>
      <c r="P306">
        <v>1.7863</v>
      </c>
      <c r="Q306">
        <v>3.5642499999999999</v>
      </c>
      <c r="R306">
        <v>5.0699699999999996</v>
      </c>
      <c r="S306">
        <v>12.2499</v>
      </c>
      <c r="T306">
        <v>23</v>
      </c>
      <c r="U306">
        <v>27</v>
      </c>
      <c r="V306">
        <v>37</v>
      </c>
      <c r="W306">
        <v>41</v>
      </c>
      <c r="X306">
        <v>44</v>
      </c>
      <c r="Y306">
        <v>57.9</v>
      </c>
      <c r="Z306">
        <v>70</v>
      </c>
      <c r="AA306">
        <v>0.111707692</v>
      </c>
      <c r="AB306">
        <v>0.17237519009999999</v>
      </c>
      <c r="AC306">
        <v>0.2213252268</v>
      </c>
      <c r="AD306">
        <v>0.24847061649999999</v>
      </c>
      <c r="AE306">
        <v>0.27405684000000002</v>
      </c>
      <c r="AF306">
        <v>0.32745944690000001</v>
      </c>
      <c r="AG306">
        <v>0.48885983999999999</v>
      </c>
      <c r="AH306">
        <v>1.5149624290000001</v>
      </c>
      <c r="AI306">
        <v>1.9439370295</v>
      </c>
      <c r="AJ306">
        <v>2.1696655319999998</v>
      </c>
      <c r="AK306">
        <v>2.3817741899999998</v>
      </c>
      <c r="AL306">
        <v>2.5890424718</v>
      </c>
      <c r="AM306">
        <v>2.7507124821</v>
      </c>
      <c r="AN306">
        <v>3.3964232110000001</v>
      </c>
      <c r="AO306">
        <v>-19.043632379999998</v>
      </c>
      <c r="AP306">
        <v>9.7749179594999998</v>
      </c>
      <c r="AQ306">
        <v>16.229550225000001</v>
      </c>
      <c r="AR306">
        <v>21.301646059999999</v>
      </c>
      <c r="AS306">
        <v>24.918239045</v>
      </c>
      <c r="AT306">
        <v>28.490158843</v>
      </c>
      <c r="AU306">
        <v>49.56593762</v>
      </c>
      <c r="AV306">
        <v>-2.5710192E-2</v>
      </c>
      <c r="AW306">
        <v>8.6366804000000005E-2</v>
      </c>
      <c r="AX306">
        <v>0.13204080500000001</v>
      </c>
      <c r="AY306">
        <v>0.171906645</v>
      </c>
      <c r="AZ306">
        <v>0.21878535930000001</v>
      </c>
      <c r="BA306">
        <v>0.26254793209999999</v>
      </c>
      <c r="BB306">
        <v>0.37380659300000002</v>
      </c>
      <c r="BC306">
        <v>4.8844000000000003</v>
      </c>
      <c r="BD306">
        <v>6.0339</v>
      </c>
      <c r="BE306">
        <v>6.5086000000000004</v>
      </c>
      <c r="BF306">
        <v>7.0430999999999999</v>
      </c>
      <c r="BG306">
        <v>7.7958999999999996</v>
      </c>
      <c r="BH306">
        <v>8.4831199999999995</v>
      </c>
      <c r="BI306">
        <v>10.3979</v>
      </c>
      <c r="BJ306">
        <v>7.1519000000000004</v>
      </c>
      <c r="BK306">
        <v>7.81</v>
      </c>
      <c r="BL306">
        <v>0.16</v>
      </c>
    </row>
    <row r="307" spans="1:64">
      <c r="A307" t="s">
        <v>742</v>
      </c>
      <c r="B307" t="s">
        <v>77</v>
      </c>
      <c r="C307" t="s">
        <v>741</v>
      </c>
      <c r="D307" t="s">
        <v>676</v>
      </c>
      <c r="E307">
        <v>1539</v>
      </c>
      <c r="F307">
        <v>-4.9539999999999997</v>
      </c>
      <c r="G307">
        <v>2.64</v>
      </c>
      <c r="H307">
        <v>4.181</v>
      </c>
      <c r="I307">
        <v>5.2640000000000002</v>
      </c>
      <c r="J307">
        <v>6.2939999999999996</v>
      </c>
      <c r="K307">
        <v>7.2389999999999999</v>
      </c>
      <c r="L307">
        <v>10.477</v>
      </c>
      <c r="M307">
        <v>-5.2404299999999999</v>
      </c>
      <c r="N307">
        <v>-0.54020999999999997</v>
      </c>
      <c r="O307">
        <v>0.52293999999999996</v>
      </c>
      <c r="P307">
        <v>1.70051</v>
      </c>
      <c r="Q307">
        <v>2.87303</v>
      </c>
      <c r="R307">
        <v>4.0908699999999998</v>
      </c>
      <c r="S307">
        <v>12.74203</v>
      </c>
      <c r="T307">
        <v>14</v>
      </c>
      <c r="U307">
        <v>32</v>
      </c>
      <c r="V307">
        <v>36</v>
      </c>
      <c r="W307">
        <v>39</v>
      </c>
      <c r="X307">
        <v>43</v>
      </c>
      <c r="Y307">
        <v>46</v>
      </c>
      <c r="Z307">
        <v>70</v>
      </c>
      <c r="AA307">
        <v>0.11360861999999999</v>
      </c>
      <c r="AB307">
        <v>0.183608402</v>
      </c>
      <c r="AC307">
        <v>0.21067260600000001</v>
      </c>
      <c r="AD307">
        <v>0.24041164800000001</v>
      </c>
      <c r="AE307">
        <v>0.27258239299999998</v>
      </c>
      <c r="AF307">
        <v>0.29842318600000001</v>
      </c>
      <c r="AG307">
        <v>0.56214753299999998</v>
      </c>
      <c r="AH307">
        <v>1.28224118</v>
      </c>
      <c r="AI307">
        <v>1.8020153350000001</v>
      </c>
      <c r="AJ307">
        <v>2.0105291630000002</v>
      </c>
      <c r="AK307">
        <v>2.2940726269999998</v>
      </c>
      <c r="AL307">
        <v>2.560874434</v>
      </c>
      <c r="AM307">
        <v>2.7599517499999999</v>
      </c>
      <c r="AN307">
        <v>3.2356127940000001</v>
      </c>
      <c r="AO307">
        <v>-36.739908139999997</v>
      </c>
      <c r="AP307">
        <v>9.9715813220000005</v>
      </c>
      <c r="AQ307">
        <v>16.22635537</v>
      </c>
      <c r="AR307">
        <v>20.907120020000001</v>
      </c>
      <c r="AS307">
        <v>26.121917589999999</v>
      </c>
      <c r="AT307">
        <v>31.409914199999999</v>
      </c>
      <c r="AU307">
        <v>59.95874448</v>
      </c>
      <c r="AV307">
        <v>-6.4107050999999998E-2</v>
      </c>
      <c r="AW307">
        <v>9.0622143000000002E-2</v>
      </c>
      <c r="AX307">
        <v>0.129598676</v>
      </c>
      <c r="AY307">
        <v>0.171055818</v>
      </c>
      <c r="AZ307">
        <v>0.21362898299999999</v>
      </c>
      <c r="BA307">
        <v>0.26042475799999998</v>
      </c>
      <c r="BB307">
        <v>0.43202753300000002</v>
      </c>
      <c r="BC307">
        <v>4.0043600000000001</v>
      </c>
      <c r="BD307">
        <v>5.3187600000000002</v>
      </c>
      <c r="BE307">
        <v>6.0655000000000001</v>
      </c>
      <c r="BF307">
        <v>6.92082</v>
      </c>
      <c r="BG307">
        <v>7.6777800000000003</v>
      </c>
      <c r="BH307">
        <v>8.3010300000000008</v>
      </c>
      <c r="BI307">
        <v>10.301030000000001</v>
      </c>
      <c r="BJ307">
        <v>6.8613999999999997</v>
      </c>
      <c r="BK307">
        <v>20.92</v>
      </c>
      <c r="BL307">
        <v>0.06</v>
      </c>
    </row>
    <row r="308" spans="1:64">
      <c r="A308" t="s">
        <v>744</v>
      </c>
      <c r="B308" t="s">
        <v>81</v>
      </c>
      <c r="C308" t="s">
        <v>745</v>
      </c>
      <c r="D308" t="s">
        <v>676</v>
      </c>
      <c r="E308">
        <v>123</v>
      </c>
      <c r="F308">
        <v>-4.9539999999999997</v>
      </c>
      <c r="G308">
        <v>-6.0000000000000001E-3</v>
      </c>
      <c r="H308">
        <v>1.83</v>
      </c>
      <c r="I308">
        <v>4.0039999999999996</v>
      </c>
      <c r="J308">
        <v>5.2859999999999996</v>
      </c>
      <c r="K308">
        <v>6.0473999999999997</v>
      </c>
      <c r="L308">
        <v>7.681</v>
      </c>
      <c r="M308">
        <v>-1.9023000000000001</v>
      </c>
      <c r="N308">
        <v>0.124544</v>
      </c>
      <c r="O308">
        <v>1.0541400000000001</v>
      </c>
      <c r="P308">
        <v>1.9857</v>
      </c>
      <c r="Q308">
        <v>3.9026399999999999</v>
      </c>
      <c r="R308">
        <v>6.7006379999999996</v>
      </c>
      <c r="S308">
        <v>10.912610000000001</v>
      </c>
      <c r="T308">
        <v>32</v>
      </c>
      <c r="U308">
        <v>36</v>
      </c>
      <c r="V308">
        <v>41</v>
      </c>
      <c r="W308">
        <v>43</v>
      </c>
      <c r="X308">
        <v>49</v>
      </c>
      <c r="Y308">
        <v>65.599999999999994</v>
      </c>
      <c r="Z308">
        <v>70</v>
      </c>
      <c r="AA308">
        <v>0.11153698400000001</v>
      </c>
      <c r="AB308">
        <v>0.14237846439999999</v>
      </c>
      <c r="AC308">
        <v>0.163506717</v>
      </c>
      <c r="AD308">
        <v>0.19138013500000001</v>
      </c>
      <c r="AE308">
        <v>0.20782199100000001</v>
      </c>
      <c r="AF308">
        <v>0.223243157</v>
      </c>
      <c r="AG308">
        <v>0.24565540299999999</v>
      </c>
      <c r="AH308">
        <v>1.4893491700000001</v>
      </c>
      <c r="AI308">
        <v>1.7527745738</v>
      </c>
      <c r="AJ308">
        <v>1.8421417019999999</v>
      </c>
      <c r="AK308">
        <v>1.9636014180000001</v>
      </c>
      <c r="AL308">
        <v>2.0929766760000001</v>
      </c>
      <c r="AM308">
        <v>2.1855119302000001</v>
      </c>
      <c r="AN308">
        <v>2.5480711880000002</v>
      </c>
      <c r="AO308">
        <v>-38.232352650000003</v>
      </c>
      <c r="AP308">
        <v>-4.2562659000000003E-2</v>
      </c>
      <c r="AQ308">
        <v>13.181418600000001</v>
      </c>
      <c r="AR308">
        <v>19.26648853</v>
      </c>
      <c r="AS308">
        <v>25.24267708</v>
      </c>
      <c r="AT308">
        <v>31.447544202</v>
      </c>
      <c r="AU308">
        <v>46.399299050000003</v>
      </c>
      <c r="AV308">
        <v>5.4344543000000002E-2</v>
      </c>
      <c r="AW308">
        <v>0.11520401299999999</v>
      </c>
      <c r="AX308">
        <v>0.146016497</v>
      </c>
      <c r="AY308">
        <v>0.174265326</v>
      </c>
      <c r="AZ308">
        <v>0.218050994</v>
      </c>
      <c r="BA308">
        <v>0.25931409119999999</v>
      </c>
      <c r="BB308">
        <v>0.348305963</v>
      </c>
      <c r="BC308">
        <v>4.5705799999999996</v>
      </c>
      <c r="BD308">
        <v>5.4436999999999998</v>
      </c>
      <c r="BE308">
        <v>5.7544899999999997</v>
      </c>
      <c r="BF308">
        <v>6.1938199999999997</v>
      </c>
      <c r="BG308">
        <v>6.6020599999999998</v>
      </c>
      <c r="BH308">
        <v>7.0335320000000001</v>
      </c>
      <c r="BI308">
        <v>8.9956800000000001</v>
      </c>
      <c r="BJ308">
        <v>6.2271999999999998</v>
      </c>
      <c r="BK308">
        <v>9.76</v>
      </c>
      <c r="BL308">
        <v>0</v>
      </c>
    </row>
    <row r="309" spans="1:64">
      <c r="A309" t="s">
        <v>746</v>
      </c>
      <c r="B309" t="s">
        <v>31</v>
      </c>
      <c r="C309" t="s">
        <v>745</v>
      </c>
      <c r="D309" t="s">
        <v>676</v>
      </c>
      <c r="E309">
        <v>105</v>
      </c>
      <c r="F309">
        <v>-2.056</v>
      </c>
      <c r="G309">
        <v>0.53939999999999999</v>
      </c>
      <c r="H309">
        <v>1.9984999999999999</v>
      </c>
      <c r="I309">
        <v>4.4160000000000004</v>
      </c>
      <c r="J309">
        <v>5.8949999999999996</v>
      </c>
      <c r="K309">
        <v>6.5506000000000002</v>
      </c>
      <c r="L309">
        <v>7.681</v>
      </c>
      <c r="M309">
        <v>-1.1453</v>
      </c>
      <c r="N309">
        <v>-0.16320000000000001</v>
      </c>
      <c r="O309">
        <v>0.57289999999999996</v>
      </c>
      <c r="P309">
        <v>2.1379999999999999</v>
      </c>
      <c r="Q309">
        <v>5.2059499999999996</v>
      </c>
      <c r="R309">
        <v>6.7184600000000003</v>
      </c>
      <c r="S309">
        <v>8.3858999999999995</v>
      </c>
      <c r="T309">
        <v>29</v>
      </c>
      <c r="U309">
        <v>36</v>
      </c>
      <c r="V309">
        <v>40.5</v>
      </c>
      <c r="W309">
        <v>44</v>
      </c>
      <c r="X309">
        <v>61</v>
      </c>
      <c r="Y309">
        <v>65.400000000000006</v>
      </c>
      <c r="Z309">
        <v>70</v>
      </c>
      <c r="AA309">
        <v>0.11941262499999999</v>
      </c>
      <c r="AB309">
        <v>0.13903292919999999</v>
      </c>
      <c r="AC309">
        <v>0.15979002449999999</v>
      </c>
      <c r="AD309">
        <v>0.20097247600000001</v>
      </c>
      <c r="AE309">
        <v>0.23058130499999999</v>
      </c>
      <c r="AF309">
        <v>0.25287379399999999</v>
      </c>
      <c r="AG309">
        <v>0.42975010299999999</v>
      </c>
      <c r="AH309">
        <v>1.459020175</v>
      </c>
      <c r="AI309">
        <v>1.7941094976</v>
      </c>
      <c r="AJ309">
        <v>1.9360150384999999</v>
      </c>
      <c r="AK309">
        <v>2.1341272280000001</v>
      </c>
      <c r="AL309">
        <v>2.3087360315000001</v>
      </c>
      <c r="AM309">
        <v>2.447522191</v>
      </c>
      <c r="AN309">
        <v>3.471812999</v>
      </c>
      <c r="AO309">
        <v>-16.873448209999999</v>
      </c>
      <c r="AP309">
        <v>3.042294021</v>
      </c>
      <c r="AQ309">
        <v>11.135617545000001</v>
      </c>
      <c r="AR309">
        <v>22.444407699999999</v>
      </c>
      <c r="AS309">
        <v>27.153585769999999</v>
      </c>
      <c r="AT309">
        <v>30.27045219</v>
      </c>
      <c r="AU309">
        <v>41.139581569999997</v>
      </c>
      <c r="AV309">
        <v>7.6889977999999998E-2</v>
      </c>
      <c r="AW309">
        <v>0.10501927699999999</v>
      </c>
      <c r="AX309">
        <v>0.12907432299999999</v>
      </c>
      <c r="AY309">
        <v>0.18042076700000001</v>
      </c>
      <c r="AZ309">
        <v>0.23418274150000001</v>
      </c>
      <c r="BA309">
        <v>0.27472391540000002</v>
      </c>
      <c r="BB309">
        <v>0.36804625000000002</v>
      </c>
      <c r="BC309">
        <v>4.5246000000000004</v>
      </c>
      <c r="BD309">
        <v>5.9434800000000001</v>
      </c>
      <c r="BE309">
        <v>6.2389999999999999</v>
      </c>
      <c r="BF309">
        <v>6.6989999999999998</v>
      </c>
      <c r="BG309">
        <v>7.2186500000000002</v>
      </c>
      <c r="BH309">
        <v>8.4612800000000004</v>
      </c>
      <c r="BI309">
        <v>10</v>
      </c>
      <c r="BJ309">
        <v>6.8535000000000004</v>
      </c>
      <c r="BK309">
        <v>3.81</v>
      </c>
      <c r="BL309">
        <v>0</v>
      </c>
    </row>
    <row r="310" spans="1:64">
      <c r="A310" t="s">
        <v>747</v>
      </c>
      <c r="B310" t="s">
        <v>77</v>
      </c>
      <c r="C310" t="s">
        <v>745</v>
      </c>
      <c r="D310" t="s">
        <v>676</v>
      </c>
      <c r="E310">
        <v>331</v>
      </c>
      <c r="F310">
        <v>-4.9539999999999997</v>
      </c>
      <c r="G310">
        <v>0.91</v>
      </c>
      <c r="H310">
        <v>3.5089999999999999</v>
      </c>
      <c r="I310">
        <v>4.8179999999999996</v>
      </c>
      <c r="J310">
        <v>6.3360000000000003</v>
      </c>
      <c r="K310">
        <v>7.5065999999999997</v>
      </c>
      <c r="L310">
        <v>9.4209999999999994</v>
      </c>
      <c r="M310">
        <v>-4.76342</v>
      </c>
      <c r="N310">
        <v>-2.3348779999999998</v>
      </c>
      <c r="O310">
        <v>-0.66922000000000004</v>
      </c>
      <c r="P310">
        <v>0.70996999999999999</v>
      </c>
      <c r="Q310">
        <v>1.7404599999999999</v>
      </c>
      <c r="R310">
        <v>4.2129320000000003</v>
      </c>
      <c r="S310">
        <v>11.00952</v>
      </c>
      <c r="T310">
        <v>15</v>
      </c>
      <c r="U310">
        <v>27</v>
      </c>
      <c r="V310">
        <v>31</v>
      </c>
      <c r="W310">
        <v>37</v>
      </c>
      <c r="X310">
        <v>42</v>
      </c>
      <c r="Y310">
        <v>49</v>
      </c>
      <c r="Z310">
        <v>70</v>
      </c>
      <c r="AA310">
        <v>0.102635116</v>
      </c>
      <c r="AB310">
        <v>0.1453234762</v>
      </c>
      <c r="AC310">
        <v>0.173083127</v>
      </c>
      <c r="AD310">
        <v>0.20160983699999999</v>
      </c>
      <c r="AE310">
        <v>0.23018950799999999</v>
      </c>
      <c r="AF310">
        <v>0.2595452472</v>
      </c>
      <c r="AG310">
        <v>0.37388413100000001</v>
      </c>
      <c r="AH310">
        <v>1.2809444489999999</v>
      </c>
      <c r="AI310">
        <v>1.5245298651999999</v>
      </c>
      <c r="AJ310">
        <v>1.6415608749999999</v>
      </c>
      <c r="AK310">
        <v>1.7963764929999999</v>
      </c>
      <c r="AL310">
        <v>2.0005404680000001</v>
      </c>
      <c r="AM310">
        <v>2.199274135</v>
      </c>
      <c r="AN310">
        <v>2.9866767580000002</v>
      </c>
      <c r="AO310">
        <v>-37.620498130000001</v>
      </c>
      <c r="AP310">
        <v>6.0501332691999998</v>
      </c>
      <c r="AQ310">
        <v>15.30542765</v>
      </c>
      <c r="AR310">
        <v>22.481185079999999</v>
      </c>
      <c r="AS310">
        <v>29.79122885</v>
      </c>
      <c r="AT310">
        <v>42.224471110000003</v>
      </c>
      <c r="AU310">
        <v>71.271568560000006</v>
      </c>
      <c r="AV310">
        <v>-3.1929664000000003E-2</v>
      </c>
      <c r="AW310">
        <v>2.9487282399999998E-2</v>
      </c>
      <c r="AX310">
        <v>8.2879307999999999E-2</v>
      </c>
      <c r="AY310">
        <v>0.14108166499999999</v>
      </c>
      <c r="AZ310">
        <v>0.18220340099999999</v>
      </c>
      <c r="BA310">
        <v>0.24423550760000001</v>
      </c>
      <c r="BB310">
        <v>0.392527389</v>
      </c>
      <c r="BC310">
        <v>4</v>
      </c>
      <c r="BD310">
        <v>4.3809880000000003</v>
      </c>
      <c r="BE310">
        <v>4.7212500000000004</v>
      </c>
      <c r="BF310">
        <v>5.1938199999999997</v>
      </c>
      <c r="BG310">
        <v>6.0705799999999996</v>
      </c>
      <c r="BH310">
        <v>6.8380939999999999</v>
      </c>
      <c r="BI310">
        <v>9.5686400000000003</v>
      </c>
      <c r="BJ310">
        <v>5.4656000000000002</v>
      </c>
      <c r="BK310">
        <v>35.65</v>
      </c>
      <c r="BL310">
        <v>0</v>
      </c>
    </row>
    <row r="311" spans="1:64">
      <c r="A311" t="s">
        <v>750</v>
      </c>
      <c r="B311" t="s">
        <v>31</v>
      </c>
      <c r="C311" t="s">
        <v>749</v>
      </c>
      <c r="D311" t="s">
        <v>676</v>
      </c>
      <c r="E311">
        <v>1042</v>
      </c>
      <c r="F311">
        <v>0.51700000000000002</v>
      </c>
      <c r="G311">
        <v>3.2972000000000001</v>
      </c>
      <c r="H311">
        <v>4.2539999999999996</v>
      </c>
      <c r="I311">
        <v>5.1825000000000001</v>
      </c>
      <c r="J311">
        <v>6.0737500000000004</v>
      </c>
      <c r="K311">
        <v>6.92</v>
      </c>
      <c r="L311">
        <v>10.204000000000001</v>
      </c>
      <c r="M311">
        <v>-3.4902000000000002</v>
      </c>
      <c r="N311">
        <v>7.2020000000000001E-2</v>
      </c>
      <c r="O311">
        <v>1.1232</v>
      </c>
      <c r="P311">
        <v>2.2333500000000002</v>
      </c>
      <c r="Q311">
        <v>3.10785</v>
      </c>
      <c r="R311">
        <v>4.1113099999999996</v>
      </c>
      <c r="S311">
        <v>7.7426000000000004</v>
      </c>
      <c r="T311">
        <v>13</v>
      </c>
      <c r="U311">
        <v>27</v>
      </c>
      <c r="V311">
        <v>29</v>
      </c>
      <c r="W311">
        <v>33</v>
      </c>
      <c r="X311">
        <v>35</v>
      </c>
      <c r="Y311">
        <v>37.700000000000003</v>
      </c>
      <c r="Z311">
        <v>46</v>
      </c>
      <c r="AA311">
        <v>0.16793014000000001</v>
      </c>
      <c r="AB311">
        <v>0.2427579185</v>
      </c>
      <c r="AC311">
        <v>0.27035461379999998</v>
      </c>
      <c r="AD311">
        <v>0.311363636</v>
      </c>
      <c r="AE311">
        <v>0.3547174173</v>
      </c>
      <c r="AF311">
        <v>0.40135063370000001</v>
      </c>
      <c r="AG311">
        <v>0.62864733299999997</v>
      </c>
      <c r="AH311">
        <v>1.5216956370000001</v>
      </c>
      <c r="AI311">
        <v>2.073103299</v>
      </c>
      <c r="AJ311">
        <v>2.3443773903</v>
      </c>
      <c r="AK311">
        <v>2.598208214</v>
      </c>
      <c r="AL311">
        <v>2.8376910698</v>
      </c>
      <c r="AM311">
        <v>3.0321435819999998</v>
      </c>
      <c r="AN311">
        <v>3.5343900509999999</v>
      </c>
      <c r="AO311">
        <v>0.82240068899999996</v>
      </c>
      <c r="AP311">
        <v>9.4087961013000001</v>
      </c>
      <c r="AQ311">
        <v>12.60519195</v>
      </c>
      <c r="AR311">
        <v>16.493273684999998</v>
      </c>
      <c r="AS311">
        <v>20.747300458000002</v>
      </c>
      <c r="AT311">
        <v>24.858719178000001</v>
      </c>
      <c r="AU311">
        <v>48.192659300000003</v>
      </c>
      <c r="AV311">
        <v>-1.8231730000000002E-2</v>
      </c>
      <c r="AW311">
        <v>0.1139147419</v>
      </c>
      <c r="AX311">
        <v>0.158137949</v>
      </c>
      <c r="AY311">
        <v>0.20715956599999999</v>
      </c>
      <c r="AZ311">
        <v>0.2538488465</v>
      </c>
      <c r="BA311">
        <v>0.29899258099999998</v>
      </c>
      <c r="BB311">
        <v>0.70029788900000001</v>
      </c>
      <c r="BC311">
        <v>4.383</v>
      </c>
      <c r="BD311">
        <v>5.89391</v>
      </c>
      <c r="BE311">
        <v>6.5675249999999998</v>
      </c>
      <c r="BF311">
        <v>7.3468</v>
      </c>
      <c r="BG311">
        <v>8.0176999999999996</v>
      </c>
      <c r="BH311">
        <v>8.5228999999999999</v>
      </c>
      <c r="BI311">
        <v>10.0458</v>
      </c>
      <c r="BJ311">
        <v>7.2775999999999996</v>
      </c>
      <c r="BK311">
        <v>42.61</v>
      </c>
      <c r="BL311">
        <v>1.06</v>
      </c>
    </row>
    <row r="312" spans="1:64">
      <c r="A312" t="s">
        <v>748</v>
      </c>
      <c r="B312" t="s">
        <v>77</v>
      </c>
      <c r="C312" t="s">
        <v>749</v>
      </c>
      <c r="D312" t="s">
        <v>676</v>
      </c>
      <c r="E312">
        <v>784</v>
      </c>
      <c r="F312">
        <v>2.2789999999999999</v>
      </c>
      <c r="G312">
        <v>3.8944999999999999</v>
      </c>
      <c r="H312">
        <v>4.65625</v>
      </c>
      <c r="I312">
        <v>5.6014999999999997</v>
      </c>
      <c r="J312">
        <v>6.67075</v>
      </c>
      <c r="K312">
        <v>7.5730000000000004</v>
      </c>
      <c r="L312">
        <v>10.151</v>
      </c>
      <c r="M312">
        <v>-3.2117</v>
      </c>
      <c r="N312">
        <v>-0.54303500000000005</v>
      </c>
      <c r="O312">
        <v>0.52183999999999997</v>
      </c>
      <c r="P312">
        <v>1.794305</v>
      </c>
      <c r="Q312">
        <v>2.8602150000000002</v>
      </c>
      <c r="R312">
        <v>3.8206349999999998</v>
      </c>
      <c r="S312">
        <v>6.0319700000000003</v>
      </c>
      <c r="T312">
        <v>26</v>
      </c>
      <c r="U312">
        <v>32</v>
      </c>
      <c r="V312">
        <v>34</v>
      </c>
      <c r="W312">
        <v>37</v>
      </c>
      <c r="X312">
        <v>40</v>
      </c>
      <c r="Y312">
        <v>42</v>
      </c>
      <c r="Z312">
        <v>48</v>
      </c>
      <c r="AA312">
        <v>0.15179927600000001</v>
      </c>
      <c r="AB312">
        <v>0.21857333900000001</v>
      </c>
      <c r="AC312">
        <v>0.24466292379999999</v>
      </c>
      <c r="AD312">
        <v>0.27121962100000002</v>
      </c>
      <c r="AE312">
        <v>0.307272253</v>
      </c>
      <c r="AF312">
        <v>0.333658342</v>
      </c>
      <c r="AG312">
        <v>0.41631560000000001</v>
      </c>
      <c r="AH312">
        <v>1.5606812809999999</v>
      </c>
      <c r="AI312">
        <v>2.0322042659999999</v>
      </c>
      <c r="AJ312">
        <v>2.2782983008</v>
      </c>
      <c r="AK312">
        <v>2.5084103084999998</v>
      </c>
      <c r="AL312">
        <v>2.7223611079999999</v>
      </c>
      <c r="AM312">
        <v>2.908677849</v>
      </c>
      <c r="AN312">
        <v>3.3068465520000001</v>
      </c>
      <c r="AO312">
        <v>8.1083370630000005</v>
      </c>
      <c r="AP312">
        <v>13.047069410000001</v>
      </c>
      <c r="AQ312">
        <v>15.69597641</v>
      </c>
      <c r="AR312">
        <v>20.525517964999999</v>
      </c>
      <c r="AS312">
        <v>25.744008402999999</v>
      </c>
      <c r="AT312">
        <v>30.699914235000001</v>
      </c>
      <c r="AU312">
        <v>47.20294165</v>
      </c>
      <c r="AV312">
        <v>-1.2911933E-2</v>
      </c>
      <c r="AW312">
        <v>9.1468651999999998E-2</v>
      </c>
      <c r="AX312">
        <v>0.13008938449999999</v>
      </c>
      <c r="AY312">
        <v>0.176211433</v>
      </c>
      <c r="AZ312">
        <v>0.22193388880000001</v>
      </c>
      <c r="BA312">
        <v>0.25937888749999999</v>
      </c>
      <c r="BB312">
        <v>0.34422114399999998</v>
      </c>
      <c r="BC312">
        <v>4.6478200000000003</v>
      </c>
      <c r="BD312">
        <v>6</v>
      </c>
      <c r="BE312">
        <v>6.7423299999999999</v>
      </c>
      <c r="BF312">
        <v>7.4260099999999998</v>
      </c>
      <c r="BG312">
        <v>8</v>
      </c>
      <c r="BH312">
        <v>8.5228800000000007</v>
      </c>
      <c r="BI312">
        <v>9.7695500000000006</v>
      </c>
      <c r="BJ312">
        <v>7.3406000000000002</v>
      </c>
      <c r="BK312">
        <v>23.47</v>
      </c>
      <c r="BL312">
        <v>0</v>
      </c>
    </row>
    <row r="313" spans="1:64">
      <c r="A313" t="s">
        <v>891</v>
      </c>
      <c r="B313" t="s">
        <v>31</v>
      </c>
      <c r="C313" t="s">
        <v>64</v>
      </c>
      <c r="D313" t="s">
        <v>29</v>
      </c>
      <c r="E313">
        <v>157</v>
      </c>
      <c r="F313">
        <v>1.373</v>
      </c>
      <c r="G313">
        <v>2.3650000000000002</v>
      </c>
      <c r="H313">
        <v>3.0219999999999998</v>
      </c>
      <c r="I313">
        <v>3.9780000000000002</v>
      </c>
      <c r="J313">
        <v>4.8905000000000003</v>
      </c>
      <c r="K313">
        <v>5.8593999999999999</v>
      </c>
      <c r="L313">
        <v>9.3770000000000007</v>
      </c>
      <c r="M313">
        <v>-4.3114999999999997</v>
      </c>
      <c r="N313">
        <v>0.24912000000000001</v>
      </c>
      <c r="O313">
        <v>1.4032</v>
      </c>
      <c r="P313">
        <v>2.5022000000000002</v>
      </c>
      <c r="Q313">
        <v>3.6154000000000002</v>
      </c>
      <c r="R313">
        <v>4.8399799999999997</v>
      </c>
      <c r="S313">
        <v>5.7367999999999997</v>
      </c>
      <c r="T313">
        <v>18</v>
      </c>
      <c r="U313">
        <v>21</v>
      </c>
      <c r="V313">
        <v>25</v>
      </c>
      <c r="W313">
        <v>32</v>
      </c>
      <c r="X313">
        <v>36</v>
      </c>
      <c r="Y313">
        <v>39</v>
      </c>
      <c r="Z313">
        <v>42</v>
      </c>
      <c r="AA313">
        <v>0.17014617100000001</v>
      </c>
      <c r="AB313">
        <v>0.21776715960000001</v>
      </c>
      <c r="AC313">
        <v>0.2421979735</v>
      </c>
      <c r="AD313">
        <v>0.286288139</v>
      </c>
      <c r="AE313">
        <v>0.33371710300000001</v>
      </c>
      <c r="AF313">
        <v>0.41666304720000003</v>
      </c>
      <c r="AG313">
        <v>0.50226809500000003</v>
      </c>
      <c r="AH313">
        <v>1.4960608049999999</v>
      </c>
      <c r="AI313">
        <v>1.7968721446</v>
      </c>
      <c r="AJ313">
        <v>2.0697072555</v>
      </c>
      <c r="AK313">
        <v>2.300310504</v>
      </c>
      <c r="AL313">
        <v>2.6395801369999998</v>
      </c>
      <c r="AM313">
        <v>2.8446198699999998</v>
      </c>
      <c r="AN313">
        <v>3.1649232500000002</v>
      </c>
      <c r="AO313">
        <v>4.0015928509999998</v>
      </c>
      <c r="AP313">
        <v>6.2076130561999996</v>
      </c>
      <c r="AQ313">
        <v>9.9953574085000003</v>
      </c>
      <c r="AR313">
        <v>14.379496809999999</v>
      </c>
      <c r="AS313">
        <v>18.068246654999999</v>
      </c>
      <c r="AT313">
        <v>22.41528027</v>
      </c>
      <c r="AU313">
        <v>45.940947309999999</v>
      </c>
      <c r="AV313">
        <v>-6.2728088000000001E-2</v>
      </c>
      <c r="AW313">
        <v>0.12287357040000001</v>
      </c>
      <c r="AX313">
        <v>0.1686773805</v>
      </c>
      <c r="AY313">
        <v>0.224528806</v>
      </c>
      <c r="AZ313">
        <v>0.2671604575</v>
      </c>
      <c r="BA313">
        <v>0.35700450659999999</v>
      </c>
      <c r="BB313">
        <v>0.46470909100000002</v>
      </c>
      <c r="BC313">
        <v>4.2203999999999997</v>
      </c>
      <c r="BD313">
        <v>4.90036</v>
      </c>
      <c r="BE313">
        <v>5.6367000000000003</v>
      </c>
      <c r="BF313">
        <v>6.5228999999999999</v>
      </c>
      <c r="BG313">
        <v>7.4558999999999997</v>
      </c>
      <c r="BH313">
        <v>7.8299000000000003</v>
      </c>
      <c r="BI313">
        <v>8.8239000000000001</v>
      </c>
      <c r="BJ313">
        <v>6.4726999999999997</v>
      </c>
      <c r="BK313">
        <v>61.15</v>
      </c>
      <c r="BL313">
        <v>5.0999999999999996</v>
      </c>
    </row>
    <row r="314" spans="1:64">
      <c r="A314" t="s">
        <v>1181</v>
      </c>
      <c r="B314" t="s">
        <v>31</v>
      </c>
      <c r="C314" t="s">
        <v>1182</v>
      </c>
      <c r="D314" t="s">
        <v>103</v>
      </c>
      <c r="E314">
        <v>285</v>
      </c>
      <c r="F314">
        <v>-0.68200000000000005</v>
      </c>
      <c r="G314">
        <v>1.1923999999999999</v>
      </c>
      <c r="H314">
        <v>2.0884999999999998</v>
      </c>
      <c r="I314">
        <v>3.0289999999999999</v>
      </c>
      <c r="J314">
        <v>3.9495</v>
      </c>
      <c r="K314">
        <v>4.6772</v>
      </c>
      <c r="L314">
        <v>6.7320000000000002</v>
      </c>
      <c r="M314">
        <v>-1.0741000000000001</v>
      </c>
      <c r="N314">
        <v>1.32304</v>
      </c>
      <c r="O314">
        <v>2.3315000000000001</v>
      </c>
      <c r="P314">
        <v>3.3929</v>
      </c>
      <c r="Q314">
        <v>4.4290000000000003</v>
      </c>
      <c r="R314">
        <v>5.4508999999999999</v>
      </c>
      <c r="S314">
        <v>8.5808999999999997</v>
      </c>
      <c r="T314">
        <v>11</v>
      </c>
      <c r="U314">
        <v>19</v>
      </c>
      <c r="V314">
        <v>22</v>
      </c>
      <c r="W314">
        <v>26</v>
      </c>
      <c r="X314">
        <v>32</v>
      </c>
      <c r="Y314">
        <v>35</v>
      </c>
      <c r="Z314">
        <v>40</v>
      </c>
      <c r="AA314">
        <v>0.20662123700000001</v>
      </c>
      <c r="AB314">
        <v>0.25386165519999998</v>
      </c>
      <c r="AC314">
        <v>0.28293644150000002</v>
      </c>
      <c r="AD314">
        <v>0.32445984</v>
      </c>
      <c r="AE314">
        <v>0.39463472700000002</v>
      </c>
      <c r="AF314">
        <v>0.43735537520000001</v>
      </c>
      <c r="AG314">
        <v>0.91333333299999997</v>
      </c>
      <c r="AH314">
        <v>1.612559758</v>
      </c>
      <c r="AI314">
        <v>1.961152454</v>
      </c>
      <c r="AJ314">
        <v>2.1656782175</v>
      </c>
      <c r="AK314">
        <v>2.3995177170000002</v>
      </c>
      <c r="AL314">
        <v>2.5611636</v>
      </c>
      <c r="AM314">
        <v>2.8360108934000001</v>
      </c>
      <c r="AN314">
        <v>3.796082245</v>
      </c>
      <c r="AO314">
        <v>-1.948617434</v>
      </c>
      <c r="AP314">
        <v>2.6412263667999998</v>
      </c>
      <c r="AQ314">
        <v>5.7883228615000002</v>
      </c>
      <c r="AR314">
        <v>9.3271833449999999</v>
      </c>
      <c r="AS314">
        <v>13.228987885</v>
      </c>
      <c r="AT314">
        <v>16.694363769999999</v>
      </c>
      <c r="AU314">
        <v>31.061116389999999</v>
      </c>
      <c r="AV314">
        <v>4.9686792E-2</v>
      </c>
      <c r="AW314">
        <v>0.17701403739999999</v>
      </c>
      <c r="AX314">
        <v>0.22363236249999999</v>
      </c>
      <c r="AY314">
        <v>0.28034408799999999</v>
      </c>
      <c r="AZ314">
        <v>0.35974218149999998</v>
      </c>
      <c r="BA314">
        <v>0.46152950500000001</v>
      </c>
      <c r="BB314">
        <v>0.74907749999999995</v>
      </c>
      <c r="BC314">
        <v>4.1307999999999998</v>
      </c>
      <c r="BD314">
        <v>4.8539000000000003</v>
      </c>
      <c r="BE314">
        <v>5.7958999999999996</v>
      </c>
      <c r="BF314">
        <v>6.5686</v>
      </c>
      <c r="BG314">
        <v>7.0191999999999997</v>
      </c>
      <c r="BH314">
        <v>7.3546800000000001</v>
      </c>
      <c r="BI314">
        <v>10</v>
      </c>
      <c r="BJ314">
        <v>6.3867000000000003</v>
      </c>
      <c r="BK314">
        <v>91.23</v>
      </c>
      <c r="BL314">
        <v>6.32</v>
      </c>
    </row>
    <row r="315" spans="1:64">
      <c r="A315" t="s">
        <v>1025</v>
      </c>
      <c r="B315" t="s">
        <v>31</v>
      </c>
      <c r="C315" t="s">
        <v>1026</v>
      </c>
      <c r="D315" t="s">
        <v>146</v>
      </c>
      <c r="E315">
        <v>121</v>
      </c>
      <c r="F315">
        <v>-0.498</v>
      </c>
      <c r="G315">
        <v>1.0716000000000001</v>
      </c>
      <c r="H315">
        <v>1.9495</v>
      </c>
      <c r="I315">
        <v>2.9319999999999999</v>
      </c>
      <c r="J315">
        <v>4.7720000000000002</v>
      </c>
      <c r="K315">
        <v>6.7990000000000004</v>
      </c>
      <c r="L315">
        <v>18.692</v>
      </c>
      <c r="M315">
        <v>-13.712</v>
      </c>
      <c r="N315">
        <v>-0.90159999999999996</v>
      </c>
      <c r="O315">
        <v>0.83894999999999997</v>
      </c>
      <c r="P315">
        <v>1.9670000000000001</v>
      </c>
      <c r="Q315">
        <v>3.5273500000000002</v>
      </c>
      <c r="R315">
        <v>4.4749800000000004</v>
      </c>
      <c r="S315">
        <v>6.3869999999999996</v>
      </c>
      <c r="T315">
        <v>8</v>
      </c>
      <c r="U315">
        <v>14</v>
      </c>
      <c r="V315">
        <v>14.5</v>
      </c>
      <c r="W315">
        <v>18</v>
      </c>
      <c r="X315">
        <v>22.5</v>
      </c>
      <c r="Y315">
        <v>27</v>
      </c>
      <c r="Z315">
        <v>44</v>
      </c>
      <c r="AA315">
        <v>0.15505909100000001</v>
      </c>
      <c r="AB315">
        <v>0.25934781340000002</v>
      </c>
      <c r="AC315">
        <v>0.32016847300000001</v>
      </c>
      <c r="AD315">
        <v>0.40415000000000001</v>
      </c>
      <c r="AE315">
        <v>0.49472222199999999</v>
      </c>
      <c r="AF315">
        <v>0.52626005720000002</v>
      </c>
      <c r="AG315">
        <v>0.78959950000000001</v>
      </c>
      <c r="AH315">
        <v>1.5229231510000001</v>
      </c>
      <c r="AI315">
        <v>1.8303574119999999</v>
      </c>
      <c r="AJ315">
        <v>2.0064457080000002</v>
      </c>
      <c r="AK315">
        <v>2.2764461950000001</v>
      </c>
      <c r="AL315">
        <v>2.430159154</v>
      </c>
      <c r="AM315">
        <v>2.5664459252</v>
      </c>
      <c r="AN315">
        <v>2.893572281</v>
      </c>
      <c r="AO315">
        <v>-1.400539456</v>
      </c>
      <c r="AP315">
        <v>2.2062456782000002</v>
      </c>
      <c r="AQ315">
        <v>3.8925840699999998</v>
      </c>
      <c r="AR315">
        <v>7.6309114400000002</v>
      </c>
      <c r="AS315">
        <v>14.617513495000001</v>
      </c>
      <c r="AT315">
        <v>23.237980658000001</v>
      </c>
      <c r="AU315">
        <v>120.54759180000001</v>
      </c>
      <c r="AV315">
        <v>-0.31594181799999999</v>
      </c>
      <c r="AW315">
        <v>6.4913356199999994E-2</v>
      </c>
      <c r="AX315">
        <v>0.1557004655</v>
      </c>
      <c r="AY315">
        <v>0.28396250000000001</v>
      </c>
      <c r="AZ315">
        <v>0.42894372850000001</v>
      </c>
      <c r="BA315">
        <v>0.49697085279999997</v>
      </c>
      <c r="BB315">
        <v>0.93142449999999999</v>
      </c>
      <c r="BC315">
        <v>4</v>
      </c>
      <c r="BD315">
        <v>4.55464</v>
      </c>
      <c r="BE315">
        <v>4.8228</v>
      </c>
      <c r="BF315">
        <v>5.3261000000000003</v>
      </c>
      <c r="BG315">
        <v>5.7156000000000002</v>
      </c>
      <c r="BH315">
        <v>6.3520000000000003</v>
      </c>
      <c r="BI315">
        <v>7.69</v>
      </c>
      <c r="BJ315">
        <v>5.3700999999999999</v>
      </c>
      <c r="BK315">
        <v>77.69</v>
      </c>
      <c r="BL315">
        <v>5.79</v>
      </c>
    </row>
    <row r="316" spans="1:64">
      <c r="A316" t="s">
        <v>751</v>
      </c>
      <c r="B316" t="s">
        <v>81</v>
      </c>
      <c r="C316" t="s">
        <v>752</v>
      </c>
      <c r="D316" t="s">
        <v>676</v>
      </c>
      <c r="E316">
        <v>101</v>
      </c>
      <c r="F316">
        <v>1.056</v>
      </c>
      <c r="G316">
        <v>2.5489999999999999</v>
      </c>
      <c r="H316">
        <v>3.2955000000000001</v>
      </c>
      <c r="I316">
        <v>4.2539999999999996</v>
      </c>
      <c r="J316">
        <v>5.0685000000000002</v>
      </c>
      <c r="K316">
        <v>5.9711999999999996</v>
      </c>
      <c r="L316">
        <v>7.3620000000000001</v>
      </c>
      <c r="M316">
        <v>-0.92100000000000004</v>
      </c>
      <c r="N316">
        <v>0.51500000000000001</v>
      </c>
      <c r="O316">
        <v>1.5985</v>
      </c>
      <c r="P316">
        <v>3.1110000000000002</v>
      </c>
      <c r="Q316">
        <v>4.0659999999999998</v>
      </c>
      <c r="R316">
        <v>4.6959999999999997</v>
      </c>
      <c r="S316">
        <v>5.8390000000000004</v>
      </c>
      <c r="T316">
        <v>25</v>
      </c>
      <c r="U316">
        <v>27.2</v>
      </c>
      <c r="V316">
        <v>31</v>
      </c>
      <c r="W316">
        <v>34</v>
      </c>
      <c r="X316">
        <v>37.5</v>
      </c>
      <c r="Y316">
        <v>40</v>
      </c>
      <c r="Z316">
        <v>53</v>
      </c>
      <c r="AA316">
        <v>0.17186623100000001</v>
      </c>
      <c r="AB316">
        <v>0.2137520466</v>
      </c>
      <c r="AC316">
        <v>0.245077778</v>
      </c>
      <c r="AD316">
        <v>0.29429629600000001</v>
      </c>
      <c r="AE316">
        <v>0.32434750000000001</v>
      </c>
      <c r="AF316">
        <v>0.36504791640000001</v>
      </c>
      <c r="AG316">
        <v>0.406107143</v>
      </c>
      <c r="AH316">
        <v>1.765860888</v>
      </c>
      <c r="AI316">
        <v>1.970264595</v>
      </c>
      <c r="AJ316">
        <v>2.1331408999999999</v>
      </c>
      <c r="AK316">
        <v>2.5344234889999999</v>
      </c>
      <c r="AL316">
        <v>2.7798427280000002</v>
      </c>
      <c r="AM316">
        <v>2.9102827022</v>
      </c>
      <c r="AN316">
        <v>3.0696576539999998</v>
      </c>
      <c r="AO316">
        <v>3.3034410840000001</v>
      </c>
      <c r="AP316">
        <v>8.2561446556</v>
      </c>
      <c r="AQ316">
        <v>10.46507647</v>
      </c>
      <c r="AR316">
        <v>14.04005474</v>
      </c>
      <c r="AS316">
        <v>19.042011355</v>
      </c>
      <c r="AT316">
        <v>23.705112096000001</v>
      </c>
      <c r="AU316">
        <v>33.398722630000002</v>
      </c>
      <c r="AV316">
        <v>7.5291612999999993E-2</v>
      </c>
      <c r="AW316">
        <v>0.13130600479999999</v>
      </c>
      <c r="AX316">
        <v>0.17589938599999999</v>
      </c>
      <c r="AY316">
        <v>0.23959034900000001</v>
      </c>
      <c r="AZ316">
        <v>0.26898326249999999</v>
      </c>
      <c r="BA316">
        <v>0.31427460940000002</v>
      </c>
      <c r="BB316">
        <v>0.37708444400000002</v>
      </c>
      <c r="BC316">
        <v>5.0999999999999996</v>
      </c>
      <c r="BD316">
        <v>5.6</v>
      </c>
      <c r="BE316">
        <v>6.2</v>
      </c>
      <c r="BF316">
        <v>7.3</v>
      </c>
      <c r="BG316">
        <v>8</v>
      </c>
      <c r="BH316">
        <v>8.3953500000000005</v>
      </c>
      <c r="BI316">
        <v>9.6575799999999994</v>
      </c>
      <c r="BJ316">
        <v>7.0946999999999996</v>
      </c>
      <c r="BK316">
        <v>56.44</v>
      </c>
      <c r="BL316">
        <v>0</v>
      </c>
    </row>
    <row r="317" spans="1:64">
      <c r="A317" t="s">
        <v>1027</v>
      </c>
      <c r="B317" t="s">
        <v>31</v>
      </c>
      <c r="C317" t="s">
        <v>1028</v>
      </c>
      <c r="D317" t="s">
        <v>146</v>
      </c>
      <c r="E317">
        <v>275</v>
      </c>
      <c r="F317">
        <v>0.248</v>
      </c>
      <c r="G317">
        <v>1.8640000000000001</v>
      </c>
      <c r="H317">
        <v>2.5209999999999999</v>
      </c>
      <c r="I317">
        <v>3.3660000000000001</v>
      </c>
      <c r="J317">
        <v>4.3159999999999998</v>
      </c>
      <c r="K317">
        <v>6.0848000000000004</v>
      </c>
      <c r="L317">
        <v>9.4120000000000008</v>
      </c>
      <c r="M317">
        <v>-1.9802</v>
      </c>
      <c r="N317">
        <v>0.65603999999999996</v>
      </c>
      <c r="O317">
        <v>2.0775000000000001</v>
      </c>
      <c r="P317">
        <v>3.6438999999999999</v>
      </c>
      <c r="Q317">
        <v>5.1165000000000003</v>
      </c>
      <c r="R317">
        <v>6.2829600000000001</v>
      </c>
      <c r="S317">
        <v>7.9130000000000003</v>
      </c>
      <c r="T317">
        <v>18</v>
      </c>
      <c r="U317">
        <v>23</v>
      </c>
      <c r="V317">
        <v>26</v>
      </c>
      <c r="W317">
        <v>28</v>
      </c>
      <c r="X317">
        <v>31</v>
      </c>
      <c r="Y317">
        <v>33</v>
      </c>
      <c r="Z317">
        <v>40</v>
      </c>
      <c r="AA317">
        <v>0.20435605000000001</v>
      </c>
      <c r="AB317">
        <v>0.28650638779999998</v>
      </c>
      <c r="AC317">
        <v>0.3124285</v>
      </c>
      <c r="AD317">
        <v>0.34690187</v>
      </c>
      <c r="AE317">
        <v>0.38613242399999997</v>
      </c>
      <c r="AF317">
        <v>0.41697536340000002</v>
      </c>
      <c r="AG317">
        <v>0.55915060900000002</v>
      </c>
      <c r="AH317">
        <v>1.688564272</v>
      </c>
      <c r="AI317">
        <v>2.1493021950000002</v>
      </c>
      <c r="AJ317">
        <v>2.3339350830000001</v>
      </c>
      <c r="AK317">
        <v>2.605840658</v>
      </c>
      <c r="AL317">
        <v>2.9440323479999999</v>
      </c>
      <c r="AM317">
        <v>3.2210902676000002</v>
      </c>
      <c r="AN317">
        <v>3.6645252629999998</v>
      </c>
      <c r="AO317">
        <v>0.79309168500000005</v>
      </c>
      <c r="AP317">
        <v>4.7425112682000004</v>
      </c>
      <c r="AQ317">
        <v>6.9396500650000004</v>
      </c>
      <c r="AR317">
        <v>9.2718375809999998</v>
      </c>
      <c r="AS317">
        <v>13.82815881</v>
      </c>
      <c r="AT317">
        <v>18.041048402000001</v>
      </c>
      <c r="AU317">
        <v>31.4301356</v>
      </c>
      <c r="AV317">
        <v>3.1209588E-2</v>
      </c>
      <c r="AW317">
        <v>0.1463505668</v>
      </c>
      <c r="AX317">
        <v>0.213810889</v>
      </c>
      <c r="AY317">
        <v>0.30101899999999998</v>
      </c>
      <c r="AZ317">
        <v>0.35790009499999997</v>
      </c>
      <c r="BA317">
        <v>0.40368290439999999</v>
      </c>
      <c r="BB317">
        <v>0.526326038</v>
      </c>
      <c r="BC317">
        <v>4.4894999999999996</v>
      </c>
      <c r="BD317">
        <v>5.5888600000000004</v>
      </c>
      <c r="BE317">
        <v>6.3324999999999996</v>
      </c>
      <c r="BF317">
        <v>7.1367000000000003</v>
      </c>
      <c r="BG317">
        <v>8.0968999999999998</v>
      </c>
      <c r="BH317">
        <v>8.9332799999999999</v>
      </c>
      <c r="BI317">
        <v>9.8538999999999994</v>
      </c>
      <c r="BJ317">
        <v>7.1935000000000002</v>
      </c>
      <c r="BK317">
        <v>82.55</v>
      </c>
      <c r="BL317">
        <v>5.09</v>
      </c>
    </row>
    <row r="318" spans="1:64">
      <c r="A318" t="s">
        <v>1183</v>
      </c>
      <c r="B318" t="s">
        <v>31</v>
      </c>
      <c r="C318" t="s">
        <v>1184</v>
      </c>
      <c r="D318" t="s">
        <v>103</v>
      </c>
      <c r="E318">
        <v>872</v>
      </c>
      <c r="F318">
        <v>-1.7509999999999999</v>
      </c>
      <c r="G318">
        <v>0.60319999999999996</v>
      </c>
      <c r="H318">
        <v>1.5407500000000001</v>
      </c>
      <c r="I318">
        <v>2.6244999999999998</v>
      </c>
      <c r="J318">
        <v>3.7847499999999998</v>
      </c>
      <c r="K318">
        <v>4.835</v>
      </c>
      <c r="L318">
        <v>9.1920000000000002</v>
      </c>
      <c r="M318">
        <v>-3.8980999999999999</v>
      </c>
      <c r="N318">
        <v>0.85834999999999995</v>
      </c>
      <c r="O318">
        <v>2.3938250000000001</v>
      </c>
      <c r="P318">
        <v>4.09</v>
      </c>
      <c r="Q318">
        <v>5.4334249999999997</v>
      </c>
      <c r="R318">
        <v>6.6120599999999996</v>
      </c>
      <c r="S318">
        <v>10.507099999999999</v>
      </c>
      <c r="T318">
        <v>14</v>
      </c>
      <c r="U318">
        <v>24</v>
      </c>
      <c r="V318">
        <v>26</v>
      </c>
      <c r="W318">
        <v>30</v>
      </c>
      <c r="X318">
        <v>33</v>
      </c>
      <c r="Y318">
        <v>38</v>
      </c>
      <c r="Z318">
        <v>55</v>
      </c>
      <c r="AA318">
        <v>0.137697178</v>
      </c>
      <c r="AB318">
        <v>0.21375373559999999</v>
      </c>
      <c r="AC318">
        <v>0.24878538380000001</v>
      </c>
      <c r="AD318">
        <v>0.30301794300000001</v>
      </c>
      <c r="AE318">
        <v>0.35816965000000001</v>
      </c>
      <c r="AF318">
        <v>0.4149840809</v>
      </c>
      <c r="AG318">
        <v>0.64073457899999997</v>
      </c>
      <c r="AH318">
        <v>1.4088508850000001</v>
      </c>
      <c r="AI318">
        <v>1.7920356754</v>
      </c>
      <c r="AJ318">
        <v>2.0423613555000002</v>
      </c>
      <c r="AK318">
        <v>2.361181073</v>
      </c>
      <c r="AL318">
        <v>2.6969949770000001</v>
      </c>
      <c r="AM318">
        <v>2.9770725856000002</v>
      </c>
      <c r="AN318">
        <v>3.6735429000000002</v>
      </c>
      <c r="AO318">
        <v>-4.9723310889999999</v>
      </c>
      <c r="AP318">
        <v>1.7965438808</v>
      </c>
      <c r="AQ318">
        <v>4.5302485297999997</v>
      </c>
      <c r="AR318">
        <v>8.3512327145</v>
      </c>
      <c r="AS318">
        <v>13.71022814</v>
      </c>
      <c r="AT318">
        <v>20.80588157</v>
      </c>
      <c r="AU318">
        <v>58.542206309999997</v>
      </c>
      <c r="AV318">
        <v>-3.7344361E-2</v>
      </c>
      <c r="AW318">
        <v>0.1486470604</v>
      </c>
      <c r="AX318">
        <v>0.21717190780000001</v>
      </c>
      <c r="AY318">
        <v>0.30040347249999999</v>
      </c>
      <c r="AZ318">
        <v>0.37946568380000001</v>
      </c>
      <c r="BA318">
        <v>0.4521216803</v>
      </c>
      <c r="BB318">
        <v>0.868617211</v>
      </c>
      <c r="BC318">
        <v>4</v>
      </c>
      <c r="BD318">
        <v>5.0013199999999998</v>
      </c>
      <c r="BE318">
        <v>5.6576000000000004</v>
      </c>
      <c r="BF318">
        <v>6.5283499999999997</v>
      </c>
      <c r="BG318">
        <v>7.4782500000000001</v>
      </c>
      <c r="BH318">
        <v>8.1548999999999996</v>
      </c>
      <c r="BI318">
        <v>9.8239000000000001</v>
      </c>
      <c r="BJ318">
        <v>6.5674000000000001</v>
      </c>
      <c r="BK318">
        <v>83.26</v>
      </c>
      <c r="BL318">
        <v>4.82</v>
      </c>
    </row>
    <row r="319" spans="1:64">
      <c r="A319" t="s">
        <v>1185</v>
      </c>
      <c r="B319" t="s">
        <v>77</v>
      </c>
      <c r="C319" t="s">
        <v>1184</v>
      </c>
      <c r="D319" t="s">
        <v>103</v>
      </c>
      <c r="E319">
        <v>439</v>
      </c>
      <c r="F319">
        <v>-1.4630000000000001</v>
      </c>
      <c r="G319">
        <v>5.5E-2</v>
      </c>
      <c r="H319">
        <v>1.0820000000000001</v>
      </c>
      <c r="I319">
        <v>2.1219999999999999</v>
      </c>
      <c r="J319">
        <v>3.1440000000000001</v>
      </c>
      <c r="K319">
        <v>3.9319999999999999</v>
      </c>
      <c r="L319">
        <v>7.1189999999999998</v>
      </c>
      <c r="M319">
        <v>0.16288</v>
      </c>
      <c r="N319">
        <v>2.35846</v>
      </c>
      <c r="O319">
        <v>3.3909099999999999</v>
      </c>
      <c r="P319">
        <v>4.7460599999999999</v>
      </c>
      <c r="Q319">
        <v>6.141</v>
      </c>
      <c r="R319">
        <v>7.2813800000000004</v>
      </c>
      <c r="S319">
        <v>9.6218699999999995</v>
      </c>
      <c r="T319">
        <v>11</v>
      </c>
      <c r="U319">
        <v>23</v>
      </c>
      <c r="V319">
        <v>26</v>
      </c>
      <c r="W319">
        <v>29</v>
      </c>
      <c r="X319">
        <v>33</v>
      </c>
      <c r="Y319">
        <v>36</v>
      </c>
      <c r="Z319">
        <v>54</v>
      </c>
      <c r="AA319">
        <v>0.10996700199999999</v>
      </c>
      <c r="AB319">
        <v>0.20468387099999999</v>
      </c>
      <c r="AC319">
        <v>0.27884246099999999</v>
      </c>
      <c r="AD319">
        <v>0.34133134799999998</v>
      </c>
      <c r="AE319">
        <v>0.38921151999999998</v>
      </c>
      <c r="AF319">
        <v>0.435652914</v>
      </c>
      <c r="AG319">
        <v>0.69448333600000001</v>
      </c>
      <c r="AH319">
        <v>1.275687083</v>
      </c>
      <c r="AI319">
        <v>1.814458393</v>
      </c>
      <c r="AJ319">
        <v>2.2236937440000002</v>
      </c>
      <c r="AK319">
        <v>2.6185319040000001</v>
      </c>
      <c r="AL319">
        <v>2.8604824569999998</v>
      </c>
      <c r="AM319">
        <v>3.0201197120000001</v>
      </c>
      <c r="AN319">
        <v>3.5810024829999998</v>
      </c>
      <c r="AO319">
        <v>-4.3397640480000002</v>
      </c>
      <c r="AP319">
        <v>0.12151271800000001</v>
      </c>
      <c r="AQ319">
        <v>2.9388127489999998</v>
      </c>
      <c r="AR319">
        <v>6.4660870380000004</v>
      </c>
      <c r="AS319">
        <v>10.999687270000001</v>
      </c>
      <c r="AT319">
        <v>14.48303203</v>
      </c>
      <c r="AU319">
        <v>37.696699180000003</v>
      </c>
      <c r="AV319">
        <v>0.115648867</v>
      </c>
      <c r="AW319">
        <v>0.21453992999999999</v>
      </c>
      <c r="AX319">
        <v>0.26046602099999999</v>
      </c>
      <c r="AY319">
        <v>0.34211775500000002</v>
      </c>
      <c r="AZ319">
        <v>0.41808259399999997</v>
      </c>
      <c r="BA319">
        <v>0.51406027899999995</v>
      </c>
      <c r="BB319">
        <v>0.78456820599999999</v>
      </c>
      <c r="BC319">
        <v>4.0199999999999996</v>
      </c>
      <c r="BD319">
        <v>4.7212500000000004</v>
      </c>
      <c r="BE319">
        <v>6.0604800000000001</v>
      </c>
      <c r="BF319">
        <v>7.2289700000000003</v>
      </c>
      <c r="BG319">
        <v>7.8239099999999997</v>
      </c>
      <c r="BH319">
        <v>8.3872199999999992</v>
      </c>
      <c r="BI319">
        <v>9.3010300000000008</v>
      </c>
      <c r="BJ319">
        <v>6.9025999999999996</v>
      </c>
      <c r="BK319">
        <v>90.66</v>
      </c>
      <c r="BL319">
        <v>5.92</v>
      </c>
    </row>
    <row r="320" spans="1:64">
      <c r="A320" t="s">
        <v>1186</v>
      </c>
      <c r="B320" t="s">
        <v>31</v>
      </c>
      <c r="C320" t="s">
        <v>1187</v>
      </c>
      <c r="D320" t="s">
        <v>103</v>
      </c>
      <c r="E320">
        <v>142</v>
      </c>
      <c r="F320">
        <v>-0.76800000000000002</v>
      </c>
      <c r="G320">
        <v>1.9440999999999999</v>
      </c>
      <c r="H320">
        <v>2.8347500000000001</v>
      </c>
      <c r="I320">
        <v>3.6560000000000001</v>
      </c>
      <c r="J320">
        <v>4.5410000000000004</v>
      </c>
      <c r="K320">
        <v>5.4476000000000004</v>
      </c>
      <c r="L320">
        <v>7.2030000000000003</v>
      </c>
      <c r="M320">
        <v>-0.25409999999999999</v>
      </c>
      <c r="N320">
        <v>1.1827300000000001</v>
      </c>
      <c r="O320">
        <v>2.0618249999999998</v>
      </c>
      <c r="P320">
        <v>3.0362</v>
      </c>
      <c r="Q320">
        <v>4.419225</v>
      </c>
      <c r="R320">
        <v>5.6591399999999998</v>
      </c>
      <c r="S320">
        <v>7.9718999999999998</v>
      </c>
      <c r="T320">
        <v>15</v>
      </c>
      <c r="U320">
        <v>20.3</v>
      </c>
      <c r="V320">
        <v>24</v>
      </c>
      <c r="W320">
        <v>29</v>
      </c>
      <c r="X320">
        <v>31</v>
      </c>
      <c r="Y320">
        <v>34</v>
      </c>
      <c r="Z320">
        <v>35</v>
      </c>
      <c r="AA320">
        <v>0.21159857600000001</v>
      </c>
      <c r="AB320">
        <v>0.27274687180000001</v>
      </c>
      <c r="AC320">
        <v>0.30602838399999999</v>
      </c>
      <c r="AD320">
        <v>0.34355863650000001</v>
      </c>
      <c r="AE320">
        <v>0.39834728400000002</v>
      </c>
      <c r="AF320">
        <v>0.44146169089999998</v>
      </c>
      <c r="AG320">
        <v>0.57684210499999999</v>
      </c>
      <c r="AH320">
        <v>1.6250007660000001</v>
      </c>
      <c r="AI320">
        <v>1.9469541828000001</v>
      </c>
      <c r="AJ320">
        <v>2.2275399029999998</v>
      </c>
      <c r="AK320">
        <v>2.5925866955000001</v>
      </c>
      <c r="AL320">
        <v>2.8967225134999999</v>
      </c>
      <c r="AM320">
        <v>3.0905719888999998</v>
      </c>
      <c r="AN320">
        <v>3.615234923</v>
      </c>
      <c r="AO320">
        <v>-1.6930614749999999</v>
      </c>
      <c r="AP320">
        <v>5.8650123032000003</v>
      </c>
      <c r="AQ320">
        <v>7.5953762019999997</v>
      </c>
      <c r="AR320">
        <v>10.395518265</v>
      </c>
      <c r="AS320">
        <v>14.574719227999999</v>
      </c>
      <c r="AT320">
        <v>18.100848695</v>
      </c>
      <c r="AU320">
        <v>23.725287049999999</v>
      </c>
      <c r="AV320">
        <v>9.8995966000000005E-2</v>
      </c>
      <c r="AW320">
        <v>0.1630633165</v>
      </c>
      <c r="AX320">
        <v>0.20853780280000001</v>
      </c>
      <c r="AY320">
        <v>0.27300042450000001</v>
      </c>
      <c r="AZ320">
        <v>0.32543811630000002</v>
      </c>
      <c r="BA320">
        <v>0.39383650009999999</v>
      </c>
      <c r="BB320">
        <v>0.634760133</v>
      </c>
      <c r="BC320">
        <v>4.0506000000000002</v>
      </c>
      <c r="BD320">
        <v>5.1150000000000002</v>
      </c>
      <c r="BE320">
        <v>5.8084749999999996</v>
      </c>
      <c r="BF320">
        <v>7.1487999999999996</v>
      </c>
      <c r="BG320">
        <v>7.9556750000000003</v>
      </c>
      <c r="BH320">
        <v>8.32517</v>
      </c>
      <c r="BI320">
        <v>9.8239000000000001</v>
      </c>
      <c r="BJ320">
        <v>6.9116999999999997</v>
      </c>
      <c r="BK320">
        <v>82.39</v>
      </c>
      <c r="BL320">
        <v>5.63</v>
      </c>
    </row>
    <row r="321" spans="1:64">
      <c r="A321" t="s">
        <v>1188</v>
      </c>
      <c r="B321" t="s">
        <v>31</v>
      </c>
      <c r="C321" t="s">
        <v>252</v>
      </c>
      <c r="D321" t="s">
        <v>103</v>
      </c>
      <c r="E321">
        <v>767</v>
      </c>
      <c r="F321">
        <v>-6.1509999999999998</v>
      </c>
      <c r="G321">
        <v>1.0187999999999999</v>
      </c>
      <c r="H321">
        <v>2.0779999999999998</v>
      </c>
      <c r="I321">
        <v>3.32</v>
      </c>
      <c r="J321">
        <v>4.4619999999999997</v>
      </c>
      <c r="K321">
        <v>5.4112</v>
      </c>
      <c r="L321">
        <v>7.2729999999999997</v>
      </c>
      <c r="M321">
        <v>-1.4371</v>
      </c>
      <c r="N321">
        <v>1.2556</v>
      </c>
      <c r="O321">
        <v>2.5912000000000002</v>
      </c>
      <c r="P321">
        <v>4.0896999999999997</v>
      </c>
      <c r="Q321">
        <v>5.5938999999999997</v>
      </c>
      <c r="R321">
        <v>7.31508</v>
      </c>
      <c r="S321">
        <v>11.460800000000001</v>
      </c>
      <c r="T321">
        <v>14</v>
      </c>
      <c r="U321">
        <v>23</v>
      </c>
      <c r="V321">
        <v>26</v>
      </c>
      <c r="W321">
        <v>30</v>
      </c>
      <c r="X321">
        <v>34</v>
      </c>
      <c r="Y321">
        <v>37</v>
      </c>
      <c r="Z321">
        <v>51</v>
      </c>
      <c r="AA321">
        <v>0.129051314</v>
      </c>
      <c r="AB321">
        <v>0.2512411658</v>
      </c>
      <c r="AC321">
        <v>0.282967629</v>
      </c>
      <c r="AD321">
        <v>0.331045278</v>
      </c>
      <c r="AE321">
        <v>0.40317070399999999</v>
      </c>
      <c r="AF321">
        <v>0.47003535000000002</v>
      </c>
      <c r="AG321">
        <v>0.67677194100000004</v>
      </c>
      <c r="AH321">
        <v>1.46439082</v>
      </c>
      <c r="AI321">
        <v>2.0447352578000002</v>
      </c>
      <c r="AJ321">
        <v>2.3430958670000002</v>
      </c>
      <c r="AK321">
        <v>2.686797522</v>
      </c>
      <c r="AL321">
        <v>3.0472995589999998</v>
      </c>
      <c r="AM321">
        <v>3.3476959829999999</v>
      </c>
      <c r="AN321">
        <v>3.894711816</v>
      </c>
      <c r="AO321">
        <v>-27.903644910000001</v>
      </c>
      <c r="AP321">
        <v>2.5643408615999999</v>
      </c>
      <c r="AQ321">
        <v>5.3854472580000001</v>
      </c>
      <c r="AR321">
        <v>9.7535125380000007</v>
      </c>
      <c r="AS321">
        <v>14.45251824</v>
      </c>
      <c r="AT321">
        <v>20.124546517999999</v>
      </c>
      <c r="AU321">
        <v>38.84501332</v>
      </c>
      <c r="AV321">
        <v>5.3093323999999997E-2</v>
      </c>
      <c r="AW321">
        <v>0.16387145219999999</v>
      </c>
      <c r="AX321">
        <v>0.21934416700000001</v>
      </c>
      <c r="AY321">
        <v>0.29529240000000001</v>
      </c>
      <c r="AZ321">
        <v>0.38493476199999999</v>
      </c>
      <c r="BA321">
        <v>0.49605709320000002</v>
      </c>
      <c r="BB321">
        <v>0.706316375</v>
      </c>
      <c r="BC321">
        <v>4.0213999999999999</v>
      </c>
      <c r="BD321">
        <v>5.6417400000000004</v>
      </c>
      <c r="BE321">
        <v>6.5228999999999999</v>
      </c>
      <c r="BF321">
        <v>7.5376000000000003</v>
      </c>
      <c r="BG321">
        <v>8.3978999999999999</v>
      </c>
      <c r="BH321">
        <v>9.0968999999999998</v>
      </c>
      <c r="BI321">
        <v>10.7959</v>
      </c>
      <c r="BJ321">
        <v>7.4238</v>
      </c>
      <c r="BK321">
        <v>79.92</v>
      </c>
      <c r="BL321">
        <v>12.78</v>
      </c>
    </row>
    <row r="322" spans="1:64">
      <c r="A322" t="s">
        <v>1189</v>
      </c>
      <c r="B322" t="s">
        <v>31</v>
      </c>
      <c r="C322" t="s">
        <v>1190</v>
      </c>
      <c r="D322" t="s">
        <v>103</v>
      </c>
      <c r="E322">
        <v>119</v>
      </c>
      <c r="F322">
        <v>-3.7349999999999999</v>
      </c>
      <c r="G322">
        <v>0.60199999999999998</v>
      </c>
      <c r="H322">
        <v>1.3620000000000001</v>
      </c>
      <c r="I322">
        <v>2.7519999999999998</v>
      </c>
      <c r="J322">
        <v>3.8730000000000002</v>
      </c>
      <c r="K322">
        <v>5.899</v>
      </c>
      <c r="L322">
        <v>7.5739999999999998</v>
      </c>
      <c r="M322">
        <v>-2.7614000000000001</v>
      </c>
      <c r="N322">
        <v>-0.161</v>
      </c>
      <c r="O322">
        <v>1.7747999999999999</v>
      </c>
      <c r="P322">
        <v>3.6246999999999998</v>
      </c>
      <c r="Q322">
        <v>5.8129</v>
      </c>
      <c r="R322">
        <v>6.9759000000000002</v>
      </c>
      <c r="S322">
        <v>8.5119000000000007</v>
      </c>
      <c r="T322">
        <v>16</v>
      </c>
      <c r="U322">
        <v>22</v>
      </c>
      <c r="V322">
        <v>25</v>
      </c>
      <c r="W322">
        <v>28</v>
      </c>
      <c r="X322">
        <v>33</v>
      </c>
      <c r="Y322">
        <v>40</v>
      </c>
      <c r="Z322">
        <v>47</v>
      </c>
      <c r="AA322">
        <v>0.126493622</v>
      </c>
      <c r="AB322">
        <v>0.181556314</v>
      </c>
      <c r="AC322">
        <v>0.23592313300000001</v>
      </c>
      <c r="AD322">
        <v>0.30444444399999998</v>
      </c>
      <c r="AE322">
        <v>0.38126627600000002</v>
      </c>
      <c r="AF322">
        <v>0.44122652600000001</v>
      </c>
      <c r="AG322">
        <v>0.55174181300000003</v>
      </c>
      <c r="AH322">
        <v>1.3164960509999999</v>
      </c>
      <c r="AI322">
        <v>1.6429725500000001</v>
      </c>
      <c r="AJ322">
        <v>1.9014030609999999</v>
      </c>
      <c r="AK322">
        <v>2.267785537</v>
      </c>
      <c r="AL322">
        <v>2.804783332</v>
      </c>
      <c r="AM322">
        <v>3.0047122470000001</v>
      </c>
      <c r="AN322">
        <v>3.467766321</v>
      </c>
      <c r="AO322">
        <v>-27.262773719999998</v>
      </c>
      <c r="AP322">
        <v>1.257421049</v>
      </c>
      <c r="AQ322">
        <v>4.0356527729999998</v>
      </c>
      <c r="AR322">
        <v>8.5701661639999998</v>
      </c>
      <c r="AS322">
        <v>14.92855919</v>
      </c>
      <c r="AT322">
        <v>30.53827377</v>
      </c>
      <c r="AU322">
        <v>50.928433720000001</v>
      </c>
      <c r="AV322">
        <v>1.8728828999999999E-2</v>
      </c>
      <c r="AW322">
        <v>0.103172733</v>
      </c>
      <c r="AX322">
        <v>0.193369447</v>
      </c>
      <c r="AY322">
        <v>0.28519296300000002</v>
      </c>
      <c r="AZ322">
        <v>0.39892262499999998</v>
      </c>
      <c r="BA322">
        <v>0.48377700000000001</v>
      </c>
      <c r="BB322">
        <v>0.67074976500000005</v>
      </c>
      <c r="BC322">
        <v>4</v>
      </c>
      <c r="BD322">
        <v>4.6840000000000002</v>
      </c>
      <c r="BE322">
        <v>5.2675999999999998</v>
      </c>
      <c r="BF322">
        <v>6.1192000000000002</v>
      </c>
      <c r="BG322">
        <v>7.6364000000000001</v>
      </c>
      <c r="BH322">
        <v>8.4088999999999992</v>
      </c>
      <c r="BI322">
        <v>9.5228999999999999</v>
      </c>
      <c r="BJ322">
        <v>6.3544</v>
      </c>
      <c r="BK322">
        <v>75.63</v>
      </c>
      <c r="BL322">
        <v>7.56</v>
      </c>
    </row>
    <row r="323" spans="1:64">
      <c r="A323" t="s">
        <v>1193</v>
      </c>
      <c r="B323" t="s">
        <v>31</v>
      </c>
      <c r="C323" t="s">
        <v>1192</v>
      </c>
      <c r="D323" t="s">
        <v>103</v>
      </c>
      <c r="E323">
        <v>820</v>
      </c>
      <c r="F323">
        <v>-6.1509999999999998</v>
      </c>
      <c r="G323">
        <v>0.8972</v>
      </c>
      <c r="H323">
        <v>1.8774999999999999</v>
      </c>
      <c r="I323">
        <v>3.097</v>
      </c>
      <c r="J323">
        <v>4.5354999999999999</v>
      </c>
      <c r="K323">
        <v>5.8280000000000003</v>
      </c>
      <c r="L323">
        <v>9.1920000000000002</v>
      </c>
      <c r="M323">
        <v>-2.7161</v>
      </c>
      <c r="N323">
        <v>1.0552900000000001</v>
      </c>
      <c r="O323">
        <v>2.4311750000000001</v>
      </c>
      <c r="P323">
        <v>4.2112999999999996</v>
      </c>
      <c r="Q323">
        <v>5.7920249999999998</v>
      </c>
      <c r="R323">
        <v>7.2017499999999997</v>
      </c>
      <c r="S323">
        <v>11.2645</v>
      </c>
      <c r="T323">
        <v>10</v>
      </c>
      <c r="U323">
        <v>22</v>
      </c>
      <c r="V323">
        <v>26</v>
      </c>
      <c r="W323">
        <v>30</v>
      </c>
      <c r="X323">
        <v>34</v>
      </c>
      <c r="Y323">
        <v>38</v>
      </c>
      <c r="Z323">
        <v>63</v>
      </c>
      <c r="AA323">
        <v>9.7924555999999996E-2</v>
      </c>
      <c r="AB323">
        <v>0.231351379</v>
      </c>
      <c r="AC323">
        <v>0.28745331750000003</v>
      </c>
      <c r="AD323">
        <v>0.34381285649999999</v>
      </c>
      <c r="AE323">
        <v>0.40458751599999998</v>
      </c>
      <c r="AF323">
        <v>0.45765161189999998</v>
      </c>
      <c r="AG323">
        <v>0.63344518800000005</v>
      </c>
      <c r="AH323">
        <v>1.299299964</v>
      </c>
      <c r="AI323">
        <v>1.8947330125999999</v>
      </c>
      <c r="AJ323">
        <v>2.2759303722999999</v>
      </c>
      <c r="AK323">
        <v>2.7010298800000001</v>
      </c>
      <c r="AL323">
        <v>3.0580973010000001</v>
      </c>
      <c r="AM323">
        <v>3.2917546974</v>
      </c>
      <c r="AN323">
        <v>3.9037468720000001</v>
      </c>
      <c r="AO323">
        <v>-28.974826190000002</v>
      </c>
      <c r="AP323">
        <v>2.1493265138000002</v>
      </c>
      <c r="AQ323">
        <v>4.8318318649999998</v>
      </c>
      <c r="AR323">
        <v>8.9510137875000009</v>
      </c>
      <c r="AS323">
        <v>14.672376348</v>
      </c>
      <c r="AT323">
        <v>21.612367550999998</v>
      </c>
      <c r="AU323">
        <v>56.501491250000001</v>
      </c>
      <c r="AV323">
        <v>1.5588282E-2</v>
      </c>
      <c r="AW323">
        <v>0.15393886470000001</v>
      </c>
      <c r="AX323">
        <v>0.217740884</v>
      </c>
      <c r="AY323">
        <v>0.30938115599999999</v>
      </c>
      <c r="AZ323">
        <v>0.3973920333</v>
      </c>
      <c r="BA323">
        <v>0.49210828940000001</v>
      </c>
      <c r="BB323">
        <v>0.73659841199999998</v>
      </c>
      <c r="BC323">
        <v>4.0269000000000004</v>
      </c>
      <c r="BD323">
        <v>5.0889300000000004</v>
      </c>
      <c r="BE323">
        <v>6.2307750000000004</v>
      </c>
      <c r="BF323">
        <v>7.5376000000000003</v>
      </c>
      <c r="BG323">
        <v>8.4558999999999997</v>
      </c>
      <c r="BH323">
        <v>9.0968999999999998</v>
      </c>
      <c r="BI323">
        <v>10.2218</v>
      </c>
      <c r="BJ323">
        <v>7.3262</v>
      </c>
      <c r="BK323">
        <v>75.12</v>
      </c>
      <c r="BL323">
        <v>11.22</v>
      </c>
    </row>
    <row r="324" spans="1:64">
      <c r="A324" t="s">
        <v>1191</v>
      </c>
      <c r="B324" t="s">
        <v>77</v>
      </c>
      <c r="C324" t="s">
        <v>1192</v>
      </c>
      <c r="D324" t="s">
        <v>103</v>
      </c>
      <c r="E324">
        <v>537</v>
      </c>
      <c r="F324">
        <v>-0.59</v>
      </c>
      <c r="G324">
        <v>0.90659999999999996</v>
      </c>
      <c r="H324">
        <v>1.6910000000000001</v>
      </c>
      <c r="I324">
        <v>2.8559999999999999</v>
      </c>
      <c r="J324">
        <v>4.0410000000000004</v>
      </c>
      <c r="K324">
        <v>5.0570000000000004</v>
      </c>
      <c r="L324">
        <v>8.2469999999999999</v>
      </c>
      <c r="M324">
        <v>-1.4429000000000001</v>
      </c>
      <c r="N324">
        <v>2.2099760000000002</v>
      </c>
      <c r="O324">
        <v>3.1653500000000001</v>
      </c>
      <c r="P324">
        <v>4.5508699999999997</v>
      </c>
      <c r="Q324">
        <v>5.9917949999999998</v>
      </c>
      <c r="R324">
        <v>7.1210500000000003</v>
      </c>
      <c r="S324">
        <v>9.6077300000000001</v>
      </c>
      <c r="T324">
        <v>11</v>
      </c>
      <c r="U324">
        <v>23</v>
      </c>
      <c r="V324">
        <v>28</v>
      </c>
      <c r="W324">
        <v>33</v>
      </c>
      <c r="X324">
        <v>37</v>
      </c>
      <c r="Y324">
        <v>43</v>
      </c>
      <c r="Z324">
        <v>59</v>
      </c>
      <c r="AA324">
        <v>0.12149697299999999</v>
      </c>
      <c r="AB324">
        <v>0.20510026479999999</v>
      </c>
      <c r="AC324">
        <v>0.26189716750000003</v>
      </c>
      <c r="AD324">
        <v>0.32481080899999998</v>
      </c>
      <c r="AE324">
        <v>0.39812367700000001</v>
      </c>
      <c r="AF324">
        <v>0.44778429739999998</v>
      </c>
      <c r="AG324">
        <v>0.68947794299999998</v>
      </c>
      <c r="AH324">
        <v>1.3904136170000001</v>
      </c>
      <c r="AI324">
        <v>1.9554614883999999</v>
      </c>
      <c r="AJ324">
        <v>2.2879810329999999</v>
      </c>
      <c r="AK324">
        <v>2.716315244</v>
      </c>
      <c r="AL324">
        <v>2.9943852510000002</v>
      </c>
      <c r="AM324">
        <v>3.2622799819999999</v>
      </c>
      <c r="AN324">
        <v>3.790820692</v>
      </c>
      <c r="AO324">
        <v>-1.365788923</v>
      </c>
      <c r="AP324">
        <v>2.2344909697999999</v>
      </c>
      <c r="AQ324">
        <v>4.652974843</v>
      </c>
      <c r="AR324">
        <v>9.1245341870000001</v>
      </c>
      <c r="AS324">
        <v>14.387516489999999</v>
      </c>
      <c r="AT324">
        <v>18.892758629999999</v>
      </c>
      <c r="AU324">
        <v>43.65832838</v>
      </c>
      <c r="AV324">
        <v>6.1580675000000001E-2</v>
      </c>
      <c r="AW324">
        <v>0.18805504119999999</v>
      </c>
      <c r="AX324">
        <v>0.23435625700000001</v>
      </c>
      <c r="AY324">
        <v>0.30295422300000002</v>
      </c>
      <c r="AZ324">
        <v>0.41029496500000001</v>
      </c>
      <c r="BA324">
        <v>0.4741983514</v>
      </c>
      <c r="BB324">
        <v>0.74558008600000003</v>
      </c>
      <c r="BC324">
        <v>4.1135099999999998</v>
      </c>
      <c r="BD324">
        <v>5.3123259999999997</v>
      </c>
      <c r="BE324">
        <v>6.6345349999999996</v>
      </c>
      <c r="BF324">
        <v>7.7212500000000004</v>
      </c>
      <c r="BG324">
        <v>8.4260099999999998</v>
      </c>
      <c r="BH324">
        <v>9.149972</v>
      </c>
      <c r="BI324">
        <v>11</v>
      </c>
      <c r="BJ324">
        <v>7.5021000000000004</v>
      </c>
      <c r="BK324">
        <v>73.930000000000007</v>
      </c>
      <c r="BL324">
        <v>8.01</v>
      </c>
    </row>
    <row r="325" spans="1:64">
      <c r="A325" t="s">
        <v>1196</v>
      </c>
      <c r="B325" t="s">
        <v>31</v>
      </c>
      <c r="C325" t="s">
        <v>1195</v>
      </c>
      <c r="D325" t="s">
        <v>103</v>
      </c>
      <c r="E325">
        <v>829</v>
      </c>
      <c r="F325">
        <v>-6.1509999999999998</v>
      </c>
      <c r="G325">
        <v>0.89700000000000002</v>
      </c>
      <c r="H325">
        <v>1.79</v>
      </c>
      <c r="I325">
        <v>2.9740000000000002</v>
      </c>
      <c r="J325">
        <v>4.1864999999999997</v>
      </c>
      <c r="K325">
        <v>5.3689999999999998</v>
      </c>
      <c r="L325">
        <v>7.8049999999999997</v>
      </c>
      <c r="M325">
        <v>-2.8050000000000002</v>
      </c>
      <c r="N325">
        <v>1.1665000000000001</v>
      </c>
      <c r="O325">
        <v>2.3852500000000001</v>
      </c>
      <c r="P325">
        <v>3.7549999999999999</v>
      </c>
      <c r="Q325">
        <v>5.40395</v>
      </c>
      <c r="R325">
        <v>6.6318999999999999</v>
      </c>
      <c r="S325">
        <v>10.2425</v>
      </c>
      <c r="T325">
        <v>14</v>
      </c>
      <c r="U325">
        <v>24</v>
      </c>
      <c r="V325">
        <v>26</v>
      </c>
      <c r="W325">
        <v>30</v>
      </c>
      <c r="X325">
        <v>33</v>
      </c>
      <c r="Y325">
        <v>36</v>
      </c>
      <c r="Z325">
        <v>48</v>
      </c>
      <c r="AA325">
        <v>0.15476759500000001</v>
      </c>
      <c r="AB325">
        <v>0.23546875</v>
      </c>
      <c r="AC325">
        <v>0.26798609499999998</v>
      </c>
      <c r="AD325">
        <v>0.312314333</v>
      </c>
      <c r="AE325">
        <v>0.36884432649999999</v>
      </c>
      <c r="AF325">
        <v>0.41384011500000001</v>
      </c>
      <c r="AG325">
        <v>0.52190476200000002</v>
      </c>
      <c r="AH325">
        <v>1.4332711979999999</v>
      </c>
      <c r="AI325">
        <v>1.881672738</v>
      </c>
      <c r="AJ325">
        <v>2.1842649789999999</v>
      </c>
      <c r="AK325">
        <v>2.5086011730000002</v>
      </c>
      <c r="AL325">
        <v>2.8024366569999999</v>
      </c>
      <c r="AM325">
        <v>3.0010361739999998</v>
      </c>
      <c r="AN325">
        <v>3.5097892590000002</v>
      </c>
      <c r="AO325">
        <v>-36.212336239999999</v>
      </c>
      <c r="AP325">
        <v>2.2869259139999998</v>
      </c>
      <c r="AQ325">
        <v>5.1343102199999997</v>
      </c>
      <c r="AR325">
        <v>9.3824505499999997</v>
      </c>
      <c r="AS325">
        <v>14.704100629999999</v>
      </c>
      <c r="AT325">
        <v>21.13543649</v>
      </c>
      <c r="AU325">
        <v>37.60072993</v>
      </c>
      <c r="AV325">
        <v>-5.45E-3</v>
      </c>
      <c r="AW325">
        <v>0.15755145800000001</v>
      </c>
      <c r="AX325">
        <v>0.214210818</v>
      </c>
      <c r="AY325">
        <v>0.29157710799999997</v>
      </c>
      <c r="AZ325">
        <v>0.375478431</v>
      </c>
      <c r="BA325">
        <v>0.45228807700000001</v>
      </c>
      <c r="BB325">
        <v>0.662991267</v>
      </c>
      <c r="BC325">
        <v>4.0044000000000004</v>
      </c>
      <c r="BD325">
        <v>5.0968999999999998</v>
      </c>
      <c r="BE325">
        <v>6.0824999999999996</v>
      </c>
      <c r="BF325">
        <v>7</v>
      </c>
      <c r="BG325">
        <v>7.7958999999999996</v>
      </c>
      <c r="BH325">
        <v>8.3010000000000002</v>
      </c>
      <c r="BI325">
        <v>9.6382999999999992</v>
      </c>
      <c r="BJ325">
        <v>6.8777999999999997</v>
      </c>
      <c r="BK325">
        <v>80.94</v>
      </c>
      <c r="BL325">
        <v>3.98</v>
      </c>
    </row>
    <row r="326" spans="1:64">
      <c r="A326" t="s">
        <v>1194</v>
      </c>
      <c r="B326" t="s">
        <v>77</v>
      </c>
      <c r="C326" t="s">
        <v>1195</v>
      </c>
      <c r="D326" t="s">
        <v>103</v>
      </c>
      <c r="E326">
        <v>319</v>
      </c>
      <c r="F326">
        <v>-2.617</v>
      </c>
      <c r="G326">
        <v>-7.1999999999999995E-2</v>
      </c>
      <c r="H326">
        <v>1.107</v>
      </c>
      <c r="I326">
        <v>2.1949999999999998</v>
      </c>
      <c r="J326">
        <v>3.6179999999999999</v>
      </c>
      <c r="K326">
        <v>4.7830000000000004</v>
      </c>
      <c r="L326">
        <v>7.782</v>
      </c>
      <c r="M326">
        <v>-0.99712000000000001</v>
      </c>
      <c r="N326">
        <v>1.9052199999999999</v>
      </c>
      <c r="O326">
        <v>3.2192500000000002</v>
      </c>
      <c r="P326">
        <v>4.3684900000000004</v>
      </c>
      <c r="Q326">
        <v>5.67652</v>
      </c>
      <c r="R326">
        <v>7.12791</v>
      </c>
      <c r="S326">
        <v>9.1065500000000004</v>
      </c>
      <c r="T326">
        <v>16</v>
      </c>
      <c r="U326">
        <v>23</v>
      </c>
      <c r="V326">
        <v>26</v>
      </c>
      <c r="W326">
        <v>31</v>
      </c>
      <c r="X326">
        <v>36</v>
      </c>
      <c r="Y326">
        <v>45</v>
      </c>
      <c r="Z326">
        <v>54</v>
      </c>
      <c r="AA326">
        <v>0.14337291799999999</v>
      </c>
      <c r="AB326">
        <v>0.211444463</v>
      </c>
      <c r="AC326">
        <v>0.25181015200000001</v>
      </c>
      <c r="AD326">
        <v>0.311363636</v>
      </c>
      <c r="AE326">
        <v>0.36175078300000002</v>
      </c>
      <c r="AF326">
        <v>0.40361227500000002</v>
      </c>
      <c r="AG326">
        <v>0.472053479</v>
      </c>
      <c r="AH326">
        <v>1.5839149690000001</v>
      </c>
      <c r="AI326">
        <v>1.958397881</v>
      </c>
      <c r="AJ326">
        <v>2.1612197270000002</v>
      </c>
      <c r="AK326">
        <v>2.4325362730000002</v>
      </c>
      <c r="AL326">
        <v>2.70423941</v>
      </c>
      <c r="AM326">
        <v>2.8641920280000002</v>
      </c>
      <c r="AN326">
        <v>3.521298211</v>
      </c>
      <c r="AO326">
        <v>-8.1610626859999993</v>
      </c>
      <c r="AP326">
        <v>-0.21036342799999999</v>
      </c>
      <c r="AQ326">
        <v>3.2826292509999999</v>
      </c>
      <c r="AR326">
        <v>7.0960404869999998</v>
      </c>
      <c r="AS326">
        <v>12.626517509999999</v>
      </c>
      <c r="AT326">
        <v>21.940192060000001</v>
      </c>
      <c r="AU326">
        <v>41.214537550000003</v>
      </c>
      <c r="AV326">
        <v>7.9953309E-2</v>
      </c>
      <c r="AW326">
        <v>0.17327937800000001</v>
      </c>
      <c r="AX326">
        <v>0.244036003</v>
      </c>
      <c r="AY326">
        <v>0.320139063</v>
      </c>
      <c r="AZ326">
        <v>0.39136163499999999</v>
      </c>
      <c r="BA326">
        <v>0.46770689999999998</v>
      </c>
      <c r="BB326">
        <v>0.68524275300000004</v>
      </c>
      <c r="BC326">
        <v>4.0705799999999996</v>
      </c>
      <c r="BD326">
        <v>5.4436999999999998</v>
      </c>
      <c r="BE326">
        <v>6.0695600000000001</v>
      </c>
      <c r="BF326">
        <v>6.8860599999999996</v>
      </c>
      <c r="BG326">
        <v>7.5228799999999998</v>
      </c>
      <c r="BH326">
        <v>8.1548999999999996</v>
      </c>
      <c r="BI326">
        <v>9.5686400000000003</v>
      </c>
      <c r="BJ326">
        <v>6.8117000000000001</v>
      </c>
      <c r="BK326">
        <v>78.680000000000007</v>
      </c>
      <c r="BL326">
        <v>1.88</v>
      </c>
    </row>
    <row r="327" spans="1:64">
      <c r="A327" t="s">
        <v>1197</v>
      </c>
      <c r="B327" t="s">
        <v>31</v>
      </c>
      <c r="C327" t="s">
        <v>1198</v>
      </c>
      <c r="D327" t="s">
        <v>103</v>
      </c>
      <c r="E327">
        <v>242</v>
      </c>
      <c r="F327">
        <v>-2.6930000000000001</v>
      </c>
      <c r="G327">
        <v>0.193</v>
      </c>
      <c r="H327">
        <v>1.48925</v>
      </c>
      <c r="I327">
        <v>2.782</v>
      </c>
      <c r="J327">
        <v>3.7152500000000002</v>
      </c>
      <c r="K327">
        <v>4.5110000000000001</v>
      </c>
      <c r="L327">
        <v>7.5739999999999998</v>
      </c>
      <c r="M327">
        <v>-1.9930000000000001</v>
      </c>
      <c r="N327">
        <v>0.87502999999999997</v>
      </c>
      <c r="O327">
        <v>2.633375</v>
      </c>
      <c r="P327">
        <v>4.13605</v>
      </c>
      <c r="Q327">
        <v>5.172275</v>
      </c>
      <c r="R327">
        <v>6.00786</v>
      </c>
      <c r="S327">
        <v>7.6007999999999996</v>
      </c>
      <c r="T327">
        <v>21</v>
      </c>
      <c r="U327">
        <v>24</v>
      </c>
      <c r="V327">
        <v>26</v>
      </c>
      <c r="W327">
        <v>29</v>
      </c>
      <c r="X327">
        <v>32</v>
      </c>
      <c r="Y327">
        <v>36</v>
      </c>
      <c r="Z327">
        <v>47</v>
      </c>
      <c r="AA327">
        <v>0.13263122199999999</v>
      </c>
      <c r="AB327">
        <v>0.21318389269999999</v>
      </c>
      <c r="AC327">
        <v>0.25258338679999998</v>
      </c>
      <c r="AD327">
        <v>0.29472213400000002</v>
      </c>
      <c r="AE327">
        <v>0.34858919100000002</v>
      </c>
      <c r="AF327">
        <v>0.38287665180000002</v>
      </c>
      <c r="AG327">
        <v>0.46632417399999998</v>
      </c>
      <c r="AH327">
        <v>1.3887252000000001</v>
      </c>
      <c r="AI327">
        <v>1.7835103892999999</v>
      </c>
      <c r="AJ327">
        <v>1.9695575698000001</v>
      </c>
      <c r="AK327">
        <v>2.2278650149999999</v>
      </c>
      <c r="AL327">
        <v>2.6204822220000001</v>
      </c>
      <c r="AM327">
        <v>2.9789726289999998</v>
      </c>
      <c r="AN327">
        <v>3.4402652749999998</v>
      </c>
      <c r="AO327">
        <v>-17.929582069999999</v>
      </c>
      <c r="AP327">
        <v>0.50927834750000001</v>
      </c>
      <c r="AQ327">
        <v>4.7604001150000004</v>
      </c>
      <c r="AR327">
        <v>8.0303481884999997</v>
      </c>
      <c r="AS327">
        <v>12.793566650000001</v>
      </c>
      <c r="AT327">
        <v>17.456167751999999</v>
      </c>
      <c r="AU327">
        <v>36.498195889999998</v>
      </c>
      <c r="AV327">
        <v>3.0693824000000001E-2</v>
      </c>
      <c r="AW327">
        <v>0.14836854369999999</v>
      </c>
      <c r="AX327">
        <v>0.22915564999999999</v>
      </c>
      <c r="AY327">
        <v>0.29987525749999999</v>
      </c>
      <c r="AZ327">
        <v>0.3499840763</v>
      </c>
      <c r="BA327">
        <v>0.41747136620000003</v>
      </c>
      <c r="BB327">
        <v>0.56374330399999995</v>
      </c>
      <c r="BC327">
        <v>4</v>
      </c>
      <c r="BD327">
        <v>4.9585999999999997</v>
      </c>
      <c r="BE327">
        <v>5.363175</v>
      </c>
      <c r="BF327">
        <v>6.0838000000000001</v>
      </c>
      <c r="BG327">
        <v>7.2696249999999996</v>
      </c>
      <c r="BH327">
        <v>8.3767999999999994</v>
      </c>
      <c r="BI327">
        <v>9.6382999999999992</v>
      </c>
      <c r="BJ327">
        <v>6.3429000000000002</v>
      </c>
      <c r="BK327">
        <v>90.5</v>
      </c>
      <c r="BL327">
        <v>1.24</v>
      </c>
    </row>
    <row r="328" spans="1:64">
      <c r="A328" t="s">
        <v>1199</v>
      </c>
      <c r="B328" t="s">
        <v>31</v>
      </c>
      <c r="C328" t="s">
        <v>1200</v>
      </c>
      <c r="D328" t="s">
        <v>103</v>
      </c>
      <c r="E328">
        <v>389</v>
      </c>
      <c r="F328">
        <v>-6.1509999999999998</v>
      </c>
      <c r="G328">
        <v>0.74299999999999999</v>
      </c>
      <c r="H328">
        <v>1.718</v>
      </c>
      <c r="I328">
        <v>2.891</v>
      </c>
      <c r="J328">
        <v>3.9355000000000002</v>
      </c>
      <c r="K328">
        <v>4.8129999999999997</v>
      </c>
      <c r="L328">
        <v>7.8049999999999997</v>
      </c>
      <c r="M328">
        <v>-2.2820999999999998</v>
      </c>
      <c r="N328">
        <v>2.1040000000000001</v>
      </c>
      <c r="O328">
        <v>3.3159999999999998</v>
      </c>
      <c r="P328">
        <v>4.4048999999999996</v>
      </c>
      <c r="Q328">
        <v>5.7675000000000001</v>
      </c>
      <c r="R328">
        <v>6.8926999999999996</v>
      </c>
      <c r="S328">
        <v>11.1096</v>
      </c>
      <c r="T328">
        <v>8</v>
      </c>
      <c r="U328">
        <v>23</v>
      </c>
      <c r="V328">
        <v>26</v>
      </c>
      <c r="W328">
        <v>29</v>
      </c>
      <c r="X328">
        <v>32</v>
      </c>
      <c r="Y328">
        <v>34</v>
      </c>
      <c r="Z328">
        <v>48</v>
      </c>
      <c r="AA328">
        <v>0.19302443799999999</v>
      </c>
      <c r="AB328">
        <v>0.26426597400000001</v>
      </c>
      <c r="AC328">
        <v>0.30312861800000002</v>
      </c>
      <c r="AD328">
        <v>0.34954468399999999</v>
      </c>
      <c r="AE328">
        <v>0.39616974999999999</v>
      </c>
      <c r="AF328">
        <v>0.44556088500000002</v>
      </c>
      <c r="AG328">
        <v>0.92137481799999998</v>
      </c>
      <c r="AH328">
        <v>1.5283074619999999</v>
      </c>
      <c r="AI328">
        <v>2.0547455590000001</v>
      </c>
      <c r="AJ328">
        <v>2.3911205369999999</v>
      </c>
      <c r="AK328">
        <v>2.672948828</v>
      </c>
      <c r="AL328">
        <v>2.9796919399999999</v>
      </c>
      <c r="AM328">
        <v>3.167742939</v>
      </c>
      <c r="AN328">
        <v>3.603218934</v>
      </c>
      <c r="AO328">
        <v>-29.879960820000001</v>
      </c>
      <c r="AP328">
        <v>2.025073747</v>
      </c>
      <c r="AQ328">
        <v>4.5051044659999997</v>
      </c>
      <c r="AR328">
        <v>8.1620255030000006</v>
      </c>
      <c r="AS328">
        <v>12.049418510000001</v>
      </c>
      <c r="AT328">
        <v>15.520891560000001</v>
      </c>
      <c r="AU328">
        <v>34.773853119999998</v>
      </c>
      <c r="AV328">
        <v>1.6258273E-2</v>
      </c>
      <c r="AW328">
        <v>0.20552999999999999</v>
      </c>
      <c r="AX328">
        <v>0.25962976500000001</v>
      </c>
      <c r="AY328">
        <v>0.32036906900000001</v>
      </c>
      <c r="AZ328">
        <v>0.41254613350000002</v>
      </c>
      <c r="BA328">
        <v>0.487993065</v>
      </c>
      <c r="BB328">
        <v>1.2429625</v>
      </c>
      <c r="BC328">
        <v>4.0457999999999998</v>
      </c>
      <c r="BD328">
        <v>5.5228999999999999</v>
      </c>
      <c r="BE328">
        <v>6.42035</v>
      </c>
      <c r="BF328">
        <v>7.3978999999999999</v>
      </c>
      <c r="BG328">
        <v>8.1871500000000008</v>
      </c>
      <c r="BH328">
        <v>8.6989999999999998</v>
      </c>
      <c r="BI328">
        <v>9.6989999999999998</v>
      </c>
      <c r="BJ328">
        <v>7.2477</v>
      </c>
      <c r="BK328">
        <v>90.49</v>
      </c>
      <c r="BL328">
        <v>8.23</v>
      </c>
    </row>
    <row r="329" spans="1:64">
      <c r="A329" t="s">
        <v>1201</v>
      </c>
      <c r="B329" t="s">
        <v>77</v>
      </c>
      <c r="C329" t="s">
        <v>1200</v>
      </c>
      <c r="D329" t="s">
        <v>103</v>
      </c>
      <c r="E329">
        <v>434</v>
      </c>
      <c r="F329">
        <v>-1.2549999999999999</v>
      </c>
      <c r="G329">
        <v>0.55249999999999999</v>
      </c>
      <c r="H329">
        <v>1.2809999999999999</v>
      </c>
      <c r="I329">
        <v>2.2444999999999999</v>
      </c>
      <c r="J329">
        <v>3.4580000000000002</v>
      </c>
      <c r="K329">
        <v>4.7335000000000003</v>
      </c>
      <c r="L329">
        <v>7.165</v>
      </c>
      <c r="M329">
        <v>-1.6438200000000001</v>
      </c>
      <c r="N329">
        <v>2.2593800000000002</v>
      </c>
      <c r="O329">
        <v>3.2484500000000001</v>
      </c>
      <c r="P329">
        <v>4.7482550000000003</v>
      </c>
      <c r="Q329">
        <v>6.2098500000000003</v>
      </c>
      <c r="R329">
        <v>7.566465</v>
      </c>
      <c r="S329">
        <v>9.4339700000000004</v>
      </c>
      <c r="T329">
        <v>11</v>
      </c>
      <c r="U329">
        <v>22</v>
      </c>
      <c r="V329">
        <v>26</v>
      </c>
      <c r="W329">
        <v>30</v>
      </c>
      <c r="X329">
        <v>35</v>
      </c>
      <c r="Y329">
        <v>43</v>
      </c>
      <c r="Z329">
        <v>59</v>
      </c>
      <c r="AA329">
        <v>0.118466049</v>
      </c>
      <c r="AB329">
        <v>0.200801656</v>
      </c>
      <c r="AC329">
        <v>0.27127559280000002</v>
      </c>
      <c r="AD329">
        <v>0.33317506949999998</v>
      </c>
      <c r="AE329">
        <v>0.4006024205</v>
      </c>
      <c r="AF329">
        <v>0.45230411349999999</v>
      </c>
      <c r="AG329">
        <v>0.67725167100000006</v>
      </c>
      <c r="AH329">
        <v>1.355727672</v>
      </c>
      <c r="AI329">
        <v>1.7479135400000001</v>
      </c>
      <c r="AJ329">
        <v>2.2198868327999999</v>
      </c>
      <c r="AK329">
        <v>2.6530172015</v>
      </c>
      <c r="AL329">
        <v>2.9610612509999998</v>
      </c>
      <c r="AM329">
        <v>3.244188893</v>
      </c>
      <c r="AN329">
        <v>3.634554343</v>
      </c>
      <c r="AO329">
        <v>-5.5719254300000003</v>
      </c>
      <c r="AP329">
        <v>1.287559568</v>
      </c>
      <c r="AQ329">
        <v>3.2800838575000002</v>
      </c>
      <c r="AR329">
        <v>7.1515684605000001</v>
      </c>
      <c r="AS329">
        <v>12.192745915</v>
      </c>
      <c r="AT329">
        <v>17.776883980000001</v>
      </c>
      <c r="AU329">
        <v>49.166075839999998</v>
      </c>
      <c r="AV329">
        <v>6.5959331999999996E-2</v>
      </c>
      <c r="AW329">
        <v>0.1914283615</v>
      </c>
      <c r="AX329">
        <v>0.2469720068</v>
      </c>
      <c r="AY329">
        <v>0.33651059550000001</v>
      </c>
      <c r="AZ329">
        <v>0.43311719929999998</v>
      </c>
      <c r="BA329">
        <v>0.49816749199999999</v>
      </c>
      <c r="BB329">
        <v>0.73335381399999999</v>
      </c>
      <c r="BC329">
        <v>4.0087700000000002</v>
      </c>
      <c r="BD329">
        <v>4.6989700000000001</v>
      </c>
      <c r="BE329">
        <v>6.0969100000000003</v>
      </c>
      <c r="BF329">
        <v>7.6020599999999998</v>
      </c>
      <c r="BG329">
        <v>8.3010300000000008</v>
      </c>
      <c r="BH329">
        <v>9.1055650000000004</v>
      </c>
      <c r="BI329">
        <v>10</v>
      </c>
      <c r="BJ329">
        <v>7.2046999999999999</v>
      </c>
      <c r="BK329">
        <v>82.26</v>
      </c>
      <c r="BL329">
        <v>8.2899999999999991</v>
      </c>
    </row>
    <row r="330" spans="1:64">
      <c r="A330" t="s">
        <v>1204</v>
      </c>
      <c r="B330" t="s">
        <v>31</v>
      </c>
      <c r="C330" t="s">
        <v>1203</v>
      </c>
      <c r="D330" t="s">
        <v>103</v>
      </c>
      <c r="E330">
        <v>624</v>
      </c>
      <c r="F330">
        <v>-3.7349999999999999</v>
      </c>
      <c r="G330">
        <v>0.84650000000000003</v>
      </c>
      <c r="H330">
        <v>1.861</v>
      </c>
      <c r="I330">
        <v>3.2280000000000002</v>
      </c>
      <c r="J330">
        <v>4.5022500000000001</v>
      </c>
      <c r="K330">
        <v>5.7969999999999997</v>
      </c>
      <c r="L330">
        <v>8.61</v>
      </c>
      <c r="M330">
        <v>-2.4744999999999999</v>
      </c>
      <c r="N330">
        <v>0.86250000000000004</v>
      </c>
      <c r="O330">
        <v>2.3929</v>
      </c>
      <c r="P330">
        <v>4.1223999999999998</v>
      </c>
      <c r="Q330">
        <v>5.8251249999999999</v>
      </c>
      <c r="R330">
        <v>6.9694000000000003</v>
      </c>
      <c r="S330">
        <v>8.6096000000000004</v>
      </c>
      <c r="T330">
        <v>9</v>
      </c>
      <c r="U330">
        <v>22.5</v>
      </c>
      <c r="V330">
        <v>25</v>
      </c>
      <c r="W330">
        <v>29</v>
      </c>
      <c r="X330">
        <v>34</v>
      </c>
      <c r="Y330">
        <v>37</v>
      </c>
      <c r="Z330">
        <v>63</v>
      </c>
      <c r="AA330">
        <v>9.2944713999999998E-2</v>
      </c>
      <c r="AB330">
        <v>0.239499404</v>
      </c>
      <c r="AC330">
        <v>0.28816169530000002</v>
      </c>
      <c r="AD330">
        <v>0.33699730100000003</v>
      </c>
      <c r="AE330">
        <v>0.39784309680000002</v>
      </c>
      <c r="AF330">
        <v>0.45104839800000002</v>
      </c>
      <c r="AG330">
        <v>0.84070811099999998</v>
      </c>
      <c r="AH330">
        <v>1.2332255510000001</v>
      </c>
      <c r="AI330">
        <v>1.918459516</v>
      </c>
      <c r="AJ330">
        <v>2.3040952902999998</v>
      </c>
      <c r="AK330">
        <v>2.6588355854999999</v>
      </c>
      <c r="AL330">
        <v>2.9746925360000001</v>
      </c>
      <c r="AM330">
        <v>3.2211870645</v>
      </c>
      <c r="AN330">
        <v>3.751683109</v>
      </c>
      <c r="AO330">
        <v>-24.110879059999998</v>
      </c>
      <c r="AP330">
        <v>1.9700329910000001</v>
      </c>
      <c r="AQ330">
        <v>4.7680431719999996</v>
      </c>
      <c r="AR330">
        <v>9.1736503265000007</v>
      </c>
      <c r="AS330">
        <v>14.582718158</v>
      </c>
      <c r="AT330">
        <v>20.58369282</v>
      </c>
      <c r="AU330">
        <v>54.288581409999999</v>
      </c>
      <c r="AV330">
        <v>1.5249844E-2</v>
      </c>
      <c r="AW330">
        <v>0.1483661325</v>
      </c>
      <c r="AX330">
        <v>0.215821925</v>
      </c>
      <c r="AY330">
        <v>0.30644838800000002</v>
      </c>
      <c r="AZ330">
        <v>0.40005818929999998</v>
      </c>
      <c r="BA330">
        <v>0.48081858100000002</v>
      </c>
      <c r="BB330">
        <v>1.162079222</v>
      </c>
      <c r="BC330">
        <v>4</v>
      </c>
      <c r="BD330">
        <v>5.1135000000000002</v>
      </c>
      <c r="BE330">
        <v>6.2007000000000003</v>
      </c>
      <c r="BF330">
        <v>7.3872</v>
      </c>
      <c r="BG330">
        <v>8.2272750000000006</v>
      </c>
      <c r="BH330">
        <v>9</v>
      </c>
      <c r="BI330">
        <v>11</v>
      </c>
      <c r="BJ330">
        <v>7.2176999999999998</v>
      </c>
      <c r="BK330">
        <v>77.72</v>
      </c>
      <c r="BL330">
        <v>11.06</v>
      </c>
    </row>
    <row r="331" spans="1:64">
      <c r="A331" t="s">
        <v>1202</v>
      </c>
      <c r="B331" t="s">
        <v>77</v>
      </c>
      <c r="C331" t="s">
        <v>1203</v>
      </c>
      <c r="D331" t="s">
        <v>103</v>
      </c>
      <c r="E331">
        <v>553</v>
      </c>
      <c r="F331">
        <v>-1.4630000000000001</v>
      </c>
      <c r="G331">
        <v>0.29399999999999998</v>
      </c>
      <c r="H331">
        <v>1.169</v>
      </c>
      <c r="I331">
        <v>2.19</v>
      </c>
      <c r="J331">
        <v>3.4060000000000001</v>
      </c>
      <c r="K331">
        <v>4.5418000000000003</v>
      </c>
      <c r="L331">
        <v>7.1189999999999998</v>
      </c>
      <c r="M331">
        <v>-0.97118000000000004</v>
      </c>
      <c r="N331">
        <v>2.5815220000000001</v>
      </c>
      <c r="O331">
        <v>3.6838950000000001</v>
      </c>
      <c r="P331">
        <v>5.0580600000000002</v>
      </c>
      <c r="Q331">
        <v>6.4373050000000003</v>
      </c>
      <c r="R331">
        <v>7.557696</v>
      </c>
      <c r="S331">
        <v>9.6479700000000008</v>
      </c>
      <c r="T331">
        <v>11</v>
      </c>
      <c r="U331">
        <v>23</v>
      </c>
      <c r="V331">
        <v>27</v>
      </c>
      <c r="W331">
        <v>30</v>
      </c>
      <c r="X331">
        <v>35</v>
      </c>
      <c r="Y331">
        <v>39</v>
      </c>
      <c r="Z331">
        <v>59</v>
      </c>
      <c r="AA331">
        <v>0.11950026499999999</v>
      </c>
      <c r="AB331">
        <v>0.21167878239999999</v>
      </c>
      <c r="AC331">
        <v>0.28694257750000002</v>
      </c>
      <c r="AD331">
        <v>0.346383037</v>
      </c>
      <c r="AE331">
        <v>0.40392735699999999</v>
      </c>
      <c r="AF331">
        <v>0.44918723919999998</v>
      </c>
      <c r="AG331">
        <v>0.68500000000000005</v>
      </c>
      <c r="AH331">
        <v>1.3675632559999999</v>
      </c>
      <c r="AI331">
        <v>1.9654562856</v>
      </c>
      <c r="AJ331">
        <v>2.3770262249999998</v>
      </c>
      <c r="AK331">
        <v>2.7243863799999999</v>
      </c>
      <c r="AL331">
        <v>2.9696087929999999</v>
      </c>
      <c r="AM331">
        <v>3.195244991</v>
      </c>
      <c r="AN331">
        <v>3.7616821319999998</v>
      </c>
      <c r="AO331">
        <v>-3.9989759739999999</v>
      </c>
      <c r="AP331">
        <v>0.73722236419999998</v>
      </c>
      <c r="AQ331">
        <v>3.202448194</v>
      </c>
      <c r="AR331">
        <v>6.8055293780000001</v>
      </c>
      <c r="AS331">
        <v>11.01905159</v>
      </c>
      <c r="AT331">
        <v>16.044002429999999</v>
      </c>
      <c r="AU331">
        <v>43.050659779999997</v>
      </c>
      <c r="AV331">
        <v>8.4389668000000001E-2</v>
      </c>
      <c r="AW331">
        <v>0.2103234202</v>
      </c>
      <c r="AX331">
        <v>0.27027418549999999</v>
      </c>
      <c r="AY331">
        <v>0.343082742</v>
      </c>
      <c r="AZ331">
        <v>0.43746230850000001</v>
      </c>
      <c r="BA331">
        <v>0.51331831000000006</v>
      </c>
      <c r="BB331">
        <v>0.74110214299999999</v>
      </c>
      <c r="BC331">
        <v>4.0809199999999999</v>
      </c>
      <c r="BD331">
        <v>5.2761959999999997</v>
      </c>
      <c r="BE331">
        <v>6.58535</v>
      </c>
      <c r="BF331">
        <v>7.6020599999999998</v>
      </c>
      <c r="BG331">
        <v>8.3615399999999998</v>
      </c>
      <c r="BH331">
        <v>8.8860600000000005</v>
      </c>
      <c r="BI331">
        <v>10.22185</v>
      </c>
      <c r="BJ331">
        <v>7.3648999999999996</v>
      </c>
      <c r="BK331">
        <v>85.17</v>
      </c>
      <c r="BL331">
        <v>8.14</v>
      </c>
    </row>
    <row r="332" spans="1:64">
      <c r="A332" t="s">
        <v>1029</v>
      </c>
      <c r="B332" t="s">
        <v>81</v>
      </c>
      <c r="C332" t="s">
        <v>1030</v>
      </c>
      <c r="D332" t="s">
        <v>146</v>
      </c>
      <c r="E332">
        <v>221</v>
      </c>
      <c r="F332">
        <v>-0.35199999999999998</v>
      </c>
      <c r="G332">
        <v>2.468</v>
      </c>
      <c r="H332">
        <v>4.0179999999999998</v>
      </c>
      <c r="I332">
        <v>5.08</v>
      </c>
      <c r="J332">
        <v>6.0875000000000004</v>
      </c>
      <c r="K332">
        <v>7.4474</v>
      </c>
      <c r="L332">
        <v>9.359</v>
      </c>
      <c r="M332">
        <v>-2.6519300000000001</v>
      </c>
      <c r="N332">
        <v>-0.57489599999999996</v>
      </c>
      <c r="O332">
        <v>0.27078000000000002</v>
      </c>
      <c r="P332">
        <v>1.3108900000000001</v>
      </c>
      <c r="Q332">
        <v>2.5741649999999998</v>
      </c>
      <c r="R332">
        <v>4.0599080000000001</v>
      </c>
      <c r="S332">
        <v>5.8748800000000001</v>
      </c>
      <c r="T332">
        <v>21</v>
      </c>
      <c r="U332">
        <v>28</v>
      </c>
      <c r="V332">
        <v>29</v>
      </c>
      <c r="W332">
        <v>32</v>
      </c>
      <c r="X332">
        <v>34</v>
      </c>
      <c r="Y332">
        <v>36</v>
      </c>
      <c r="Z332">
        <v>41</v>
      </c>
      <c r="AA332">
        <v>0.19027777800000001</v>
      </c>
      <c r="AB332">
        <v>0.23755256920000001</v>
      </c>
      <c r="AC332">
        <v>0.25954141450000001</v>
      </c>
      <c r="AD332">
        <v>0.28578317399999997</v>
      </c>
      <c r="AE332">
        <v>0.30637650849999998</v>
      </c>
      <c r="AF332">
        <v>0.33023539540000002</v>
      </c>
      <c r="AG332">
        <v>0.37740261800000002</v>
      </c>
      <c r="AH332">
        <v>1.706393759</v>
      </c>
      <c r="AI332">
        <v>1.9454000162</v>
      </c>
      <c r="AJ332">
        <v>2.1306208089999998</v>
      </c>
      <c r="AK332">
        <v>2.328256804</v>
      </c>
      <c r="AL332">
        <v>2.4980591670000001</v>
      </c>
      <c r="AM332">
        <v>2.6149310824000001</v>
      </c>
      <c r="AN332">
        <v>3.2288683859999998</v>
      </c>
      <c r="AO332">
        <v>-1.581741125</v>
      </c>
      <c r="AP332">
        <v>9.1483153105999993</v>
      </c>
      <c r="AQ332">
        <v>13.94433394</v>
      </c>
      <c r="AR332">
        <v>17.892756460000001</v>
      </c>
      <c r="AS332">
        <v>21.561961844999999</v>
      </c>
      <c r="AT332">
        <v>25.262573717999999</v>
      </c>
      <c r="AU332">
        <v>32.683505500000003</v>
      </c>
      <c r="AV332">
        <v>-2.535753E-3</v>
      </c>
      <c r="AW332">
        <v>8.6091550399999994E-2</v>
      </c>
      <c r="AX332">
        <v>0.1225294795</v>
      </c>
      <c r="AY332">
        <v>0.16991962699999999</v>
      </c>
      <c r="AZ332">
        <v>0.2222689595</v>
      </c>
      <c r="BA332">
        <v>0.2765822758</v>
      </c>
      <c r="BB332">
        <v>0.36020741899999997</v>
      </c>
      <c r="BC332">
        <v>5</v>
      </c>
      <c r="BD332">
        <v>5.3784359999999998</v>
      </c>
      <c r="BE332">
        <v>5.8860599999999996</v>
      </c>
      <c r="BF332">
        <v>6.5466800000000003</v>
      </c>
      <c r="BG332">
        <v>7.0757199999999996</v>
      </c>
      <c r="BH332">
        <v>7.4559300000000004</v>
      </c>
      <c r="BI332">
        <v>9.6158000000000001</v>
      </c>
      <c r="BJ332">
        <v>6.5125999999999999</v>
      </c>
      <c r="BK332">
        <v>45.25</v>
      </c>
      <c r="BL332">
        <v>0</v>
      </c>
    </row>
    <row r="333" spans="1:64">
      <c r="A333" t="s">
        <v>663</v>
      </c>
      <c r="B333" t="s">
        <v>77</v>
      </c>
      <c r="C333" t="s">
        <v>664</v>
      </c>
      <c r="D333" t="s">
        <v>631</v>
      </c>
      <c r="E333">
        <v>252</v>
      </c>
      <c r="F333">
        <v>-1.18</v>
      </c>
      <c r="G333">
        <v>1.03</v>
      </c>
      <c r="H333">
        <v>1.464</v>
      </c>
      <c r="I333">
        <v>2.0465</v>
      </c>
      <c r="J333">
        <v>2.9255</v>
      </c>
      <c r="K333">
        <v>4.8704999999999998</v>
      </c>
      <c r="L333">
        <v>7.7619999999999996</v>
      </c>
      <c r="M333">
        <v>1.05549</v>
      </c>
      <c r="N333">
        <v>3.0220530000000001</v>
      </c>
      <c r="O333">
        <v>4.4723899999999999</v>
      </c>
      <c r="P333">
        <v>5.5706150000000001</v>
      </c>
      <c r="Q333">
        <v>6.4562049999999997</v>
      </c>
      <c r="R333">
        <v>7.0745969999999998</v>
      </c>
      <c r="S333">
        <v>8.7330000000000005</v>
      </c>
      <c r="T333">
        <v>11</v>
      </c>
      <c r="U333">
        <v>16</v>
      </c>
      <c r="V333">
        <v>17</v>
      </c>
      <c r="W333">
        <v>19</v>
      </c>
      <c r="X333">
        <v>22</v>
      </c>
      <c r="Y333">
        <v>28</v>
      </c>
      <c r="Z333">
        <v>44</v>
      </c>
      <c r="AA333">
        <v>0.26293461499999998</v>
      </c>
      <c r="AB333">
        <v>0.37634327509999999</v>
      </c>
      <c r="AC333">
        <v>0.4505658448</v>
      </c>
      <c r="AD333">
        <v>0.5360126905</v>
      </c>
      <c r="AE333">
        <v>0.62552944180000003</v>
      </c>
      <c r="AF333">
        <v>0.68086168700000005</v>
      </c>
      <c r="AG333">
        <v>0.80517716100000003</v>
      </c>
      <c r="AH333">
        <v>1.8776236260000001</v>
      </c>
      <c r="AI333">
        <v>2.6353300811000002</v>
      </c>
      <c r="AJ333">
        <v>2.8288084573000001</v>
      </c>
      <c r="AK333">
        <v>3.1452866799999999</v>
      </c>
      <c r="AL333">
        <v>3.4832664122999999</v>
      </c>
      <c r="AM333">
        <v>3.7617178312999999</v>
      </c>
      <c r="AN333">
        <v>4.4448963079999997</v>
      </c>
      <c r="AO333">
        <v>-3.1848249860000002</v>
      </c>
      <c r="AP333">
        <v>1.8168799094999999</v>
      </c>
      <c r="AQ333">
        <v>2.4100859713</v>
      </c>
      <c r="AR333">
        <v>3.4705587775</v>
      </c>
      <c r="AS333">
        <v>5.6204837863000003</v>
      </c>
      <c r="AT333">
        <v>12.42717085</v>
      </c>
      <c r="AU333">
        <v>23.690331059999998</v>
      </c>
      <c r="AV333">
        <v>0.15926098999999999</v>
      </c>
      <c r="AW333">
        <v>0.2637768177</v>
      </c>
      <c r="AX333">
        <v>0.41447723250000001</v>
      </c>
      <c r="AY333">
        <v>0.504409891</v>
      </c>
      <c r="AZ333">
        <v>0.60756411099999996</v>
      </c>
      <c r="BA333">
        <v>0.67041569440000004</v>
      </c>
      <c r="BB333">
        <v>0.81153257599999995</v>
      </c>
      <c r="BC333">
        <v>4.79</v>
      </c>
      <c r="BD333">
        <v>6.4236599999999999</v>
      </c>
      <c r="BE333">
        <v>6.96366</v>
      </c>
      <c r="BF333">
        <v>7.6676799999999998</v>
      </c>
      <c r="BG333">
        <v>8.4750999999999994</v>
      </c>
      <c r="BH333">
        <v>9.686553</v>
      </c>
      <c r="BI333">
        <v>10.66</v>
      </c>
      <c r="BJ333">
        <v>7.7944000000000004</v>
      </c>
      <c r="BK333">
        <v>90.08</v>
      </c>
      <c r="BL333">
        <v>71.430000000000007</v>
      </c>
    </row>
    <row r="334" spans="1:64">
      <c r="A334" t="s">
        <v>665</v>
      </c>
      <c r="B334" t="s">
        <v>77</v>
      </c>
      <c r="C334" t="s">
        <v>666</v>
      </c>
      <c r="D334" t="s">
        <v>631</v>
      </c>
      <c r="E334">
        <v>758</v>
      </c>
      <c r="F334">
        <v>-1.18</v>
      </c>
      <c r="G334">
        <v>1.3740000000000001</v>
      </c>
      <c r="H334">
        <v>1.996</v>
      </c>
      <c r="I334">
        <v>2.9460000000000002</v>
      </c>
      <c r="J334">
        <v>3.8802500000000002</v>
      </c>
      <c r="K334">
        <v>4.7145000000000001</v>
      </c>
      <c r="L334">
        <v>8.5129999999999999</v>
      </c>
      <c r="M334">
        <v>-0.36425999999999997</v>
      </c>
      <c r="N334">
        <v>2.6098210000000002</v>
      </c>
      <c r="O334">
        <v>3.9142324999999998</v>
      </c>
      <c r="P334">
        <v>5.0925000000000002</v>
      </c>
      <c r="Q334">
        <v>6.2625774999999999</v>
      </c>
      <c r="R334">
        <v>7.0505380000000004</v>
      </c>
      <c r="S334">
        <v>8.8182700000000001</v>
      </c>
      <c r="T334">
        <v>11</v>
      </c>
      <c r="U334">
        <v>16</v>
      </c>
      <c r="V334">
        <v>19</v>
      </c>
      <c r="W334">
        <v>22</v>
      </c>
      <c r="X334">
        <v>25</v>
      </c>
      <c r="Y334">
        <v>28</v>
      </c>
      <c r="Z334">
        <v>52</v>
      </c>
      <c r="AA334">
        <v>0.190217835</v>
      </c>
      <c r="AB334">
        <v>0.35329989740000001</v>
      </c>
      <c r="AC334">
        <v>0.42557585349999999</v>
      </c>
      <c r="AD334">
        <v>0.51608548899999995</v>
      </c>
      <c r="AE334">
        <v>0.60640900350000004</v>
      </c>
      <c r="AF334">
        <v>0.66717601630000001</v>
      </c>
      <c r="AG334">
        <v>0.79474482899999999</v>
      </c>
      <c r="AH334">
        <v>1.738889057</v>
      </c>
      <c r="AI334">
        <v>2.5278709118</v>
      </c>
      <c r="AJ334">
        <v>2.7957327109999999</v>
      </c>
      <c r="AK334">
        <v>3.1595744899999998</v>
      </c>
      <c r="AL334">
        <v>3.5828766827999998</v>
      </c>
      <c r="AM334">
        <v>3.8216898981999998</v>
      </c>
      <c r="AN334">
        <v>4.7251363480000004</v>
      </c>
      <c r="AO334">
        <v>-2.9318367360000002</v>
      </c>
      <c r="AP334">
        <v>2.2832108643</v>
      </c>
      <c r="AQ334">
        <v>3.3812471288000001</v>
      </c>
      <c r="AR334">
        <v>5.648877733</v>
      </c>
      <c r="AS334">
        <v>8.5801107383000002</v>
      </c>
      <c r="AT334">
        <v>12.832275302999999</v>
      </c>
      <c r="AU334">
        <v>38.139627509999997</v>
      </c>
      <c r="AV334">
        <v>9.6322464999999996E-2</v>
      </c>
      <c r="AW334">
        <v>0.23905642899999999</v>
      </c>
      <c r="AX334">
        <v>0.33361361779999998</v>
      </c>
      <c r="AY334">
        <v>0.4468354135</v>
      </c>
      <c r="AZ334">
        <v>0.55181637279999995</v>
      </c>
      <c r="BA334">
        <v>0.64089450830000005</v>
      </c>
      <c r="BB334">
        <v>0.79292636500000002</v>
      </c>
      <c r="BC334">
        <v>4.1900000000000004</v>
      </c>
      <c r="BD334">
        <v>6.4111700000000003</v>
      </c>
      <c r="BE334">
        <v>7.1573900000000004</v>
      </c>
      <c r="BF334">
        <v>7.935905</v>
      </c>
      <c r="BG334">
        <v>8.9208200000000009</v>
      </c>
      <c r="BH334">
        <v>9.6010000000000009</v>
      </c>
      <c r="BI334">
        <v>12.259639999999999</v>
      </c>
      <c r="BJ334">
        <v>7.9884000000000004</v>
      </c>
      <c r="BK334">
        <v>91.16</v>
      </c>
      <c r="BL334">
        <v>59.5</v>
      </c>
    </row>
    <row r="335" spans="1:64">
      <c r="A335" t="s">
        <v>1031</v>
      </c>
      <c r="B335" t="s">
        <v>31</v>
      </c>
      <c r="C335" t="s">
        <v>1032</v>
      </c>
      <c r="D335" t="s">
        <v>146</v>
      </c>
      <c r="E335">
        <v>303</v>
      </c>
      <c r="F335">
        <v>-0.153</v>
      </c>
      <c r="G335">
        <v>2.2046000000000001</v>
      </c>
      <c r="H335">
        <v>3.23</v>
      </c>
      <c r="I335">
        <v>4.2939999999999996</v>
      </c>
      <c r="J335">
        <v>5.5289999999999999</v>
      </c>
      <c r="K335">
        <v>7.5002000000000004</v>
      </c>
      <c r="L335">
        <v>10.266999999999999</v>
      </c>
      <c r="M335">
        <v>-5.3533999999999997</v>
      </c>
      <c r="N335">
        <v>-1.4660599999999999</v>
      </c>
      <c r="O335">
        <v>0.19470000000000001</v>
      </c>
      <c r="P335">
        <v>1.4575</v>
      </c>
      <c r="Q335">
        <v>2.6905000000000001</v>
      </c>
      <c r="R335">
        <v>3.5977399999999999</v>
      </c>
      <c r="S335">
        <v>7.1449999999999996</v>
      </c>
      <c r="T335">
        <v>11</v>
      </c>
      <c r="U335">
        <v>20</v>
      </c>
      <c r="V335">
        <v>23</v>
      </c>
      <c r="W335">
        <v>27</v>
      </c>
      <c r="X335">
        <v>33</v>
      </c>
      <c r="Y335">
        <v>37</v>
      </c>
      <c r="Z335">
        <v>46</v>
      </c>
      <c r="AA335">
        <v>0.12124797800000001</v>
      </c>
      <c r="AB335">
        <v>0.20689910340000001</v>
      </c>
      <c r="AC335">
        <v>0.232440387</v>
      </c>
      <c r="AD335">
        <v>0.298169083</v>
      </c>
      <c r="AE335">
        <v>0.36150322600000001</v>
      </c>
      <c r="AF335">
        <v>0.41606609379999998</v>
      </c>
      <c r="AG335">
        <v>0.56899836400000003</v>
      </c>
      <c r="AH335">
        <v>1.2908756859999999</v>
      </c>
      <c r="AI335">
        <v>1.7179656050000001</v>
      </c>
      <c r="AJ335">
        <v>1.863200011</v>
      </c>
      <c r="AK335">
        <v>2.0487589989999999</v>
      </c>
      <c r="AL335">
        <v>2.4322234869999999</v>
      </c>
      <c r="AM335">
        <v>2.8484174524000001</v>
      </c>
      <c r="AN335">
        <v>3.4689085080000002</v>
      </c>
      <c r="AO335">
        <v>-0.41378622100000001</v>
      </c>
      <c r="AP335">
        <v>6.9624376137999997</v>
      </c>
      <c r="AQ335">
        <v>9.8697760270000003</v>
      </c>
      <c r="AR335">
        <v>14.145294959999999</v>
      </c>
      <c r="AS335">
        <v>21.274610500000001</v>
      </c>
      <c r="AT335">
        <v>31.369147141999999</v>
      </c>
      <c r="AU335">
        <v>59.482306819999998</v>
      </c>
      <c r="AV335">
        <v>-7.7055333000000004E-2</v>
      </c>
      <c r="AW335">
        <v>4.7923251E-2</v>
      </c>
      <c r="AX335">
        <v>0.12114778599999999</v>
      </c>
      <c r="AY335">
        <v>0.18626374100000001</v>
      </c>
      <c r="AZ335">
        <v>0.25933812000000001</v>
      </c>
      <c r="BA335">
        <v>0.32443123540000002</v>
      </c>
      <c r="BB335">
        <v>0.49123665</v>
      </c>
      <c r="BC335">
        <v>4.0711000000000004</v>
      </c>
      <c r="BD335">
        <v>4.4309599999999998</v>
      </c>
      <c r="BE335">
        <v>4.9135999999999997</v>
      </c>
      <c r="BF335">
        <v>5.6383000000000001</v>
      </c>
      <c r="BG335">
        <v>6.5186000000000002</v>
      </c>
      <c r="BH335">
        <v>7.6989999999999998</v>
      </c>
      <c r="BI335">
        <v>8.93</v>
      </c>
      <c r="BJ335">
        <v>5.8396999999999997</v>
      </c>
      <c r="BK335">
        <v>65.02</v>
      </c>
      <c r="BL335">
        <v>0.33</v>
      </c>
    </row>
    <row r="336" spans="1:64">
      <c r="A336" t="s">
        <v>1033</v>
      </c>
      <c r="B336" t="s">
        <v>31</v>
      </c>
      <c r="C336" t="s">
        <v>1034</v>
      </c>
      <c r="D336" t="s">
        <v>146</v>
      </c>
      <c r="E336">
        <v>377</v>
      </c>
      <c r="F336">
        <v>-5.1680000000000001</v>
      </c>
      <c r="G336">
        <v>-1.9019999999999999</v>
      </c>
      <c r="H336">
        <v>-8.4000000000000005E-2</v>
      </c>
      <c r="I336">
        <v>1.55</v>
      </c>
      <c r="J336">
        <v>2.867</v>
      </c>
      <c r="K336">
        <v>4.1929999999999996</v>
      </c>
      <c r="L336">
        <v>6.827</v>
      </c>
      <c r="M336">
        <v>-1.4594</v>
      </c>
      <c r="N336">
        <v>1.6789400000000001</v>
      </c>
      <c r="O336">
        <v>2.8711000000000002</v>
      </c>
      <c r="P336">
        <v>4.141</v>
      </c>
      <c r="Q336">
        <v>5.71685</v>
      </c>
      <c r="R336">
        <v>7.26342</v>
      </c>
      <c r="S336">
        <v>10.486800000000001</v>
      </c>
      <c r="T336">
        <v>5</v>
      </c>
      <c r="U336">
        <v>8</v>
      </c>
      <c r="V336">
        <v>11</v>
      </c>
      <c r="W336">
        <v>16</v>
      </c>
      <c r="X336">
        <v>23</v>
      </c>
      <c r="Y336">
        <v>27</v>
      </c>
      <c r="Z336">
        <v>44</v>
      </c>
      <c r="AA336">
        <v>0.136224705</v>
      </c>
      <c r="AB336">
        <v>0.26189038219999999</v>
      </c>
      <c r="AC336">
        <v>0.34443430949999998</v>
      </c>
      <c r="AD336">
        <v>0.47714682400000002</v>
      </c>
      <c r="AE336">
        <v>0.69264477599999996</v>
      </c>
      <c r="AF336">
        <v>0.94647515520000003</v>
      </c>
      <c r="AG336">
        <v>1.6039686</v>
      </c>
      <c r="AH336">
        <v>1.3980643770000001</v>
      </c>
      <c r="AI336">
        <v>1.7493622354</v>
      </c>
      <c r="AJ336">
        <v>2.0948437580000001</v>
      </c>
      <c r="AK336">
        <v>2.4808320629999998</v>
      </c>
      <c r="AL336">
        <v>2.8344349664999999</v>
      </c>
      <c r="AM336">
        <v>3.1202759794000001</v>
      </c>
      <c r="AN336">
        <v>3.8837854959999998</v>
      </c>
      <c r="AO336">
        <v>-9.7985401460000006</v>
      </c>
      <c r="AP336">
        <v>-2.9300877060000001</v>
      </c>
      <c r="AQ336">
        <v>-9.2446623000000006E-2</v>
      </c>
      <c r="AR336">
        <v>3.0504718839999998</v>
      </c>
      <c r="AS336">
        <v>7.7077926264999999</v>
      </c>
      <c r="AT336">
        <v>13.430314060000001</v>
      </c>
      <c r="AU336">
        <v>29.506899780000001</v>
      </c>
      <c r="AV336">
        <v>3.4100845999999997E-2</v>
      </c>
      <c r="AW336">
        <v>0.1972057414</v>
      </c>
      <c r="AX336">
        <v>0.28720965500000001</v>
      </c>
      <c r="AY336">
        <v>0.47285353299999999</v>
      </c>
      <c r="AZ336">
        <v>0.87680661800000004</v>
      </c>
      <c r="BA336">
        <v>1.1254842970000001</v>
      </c>
      <c r="BB336">
        <v>1.9665554000000001</v>
      </c>
      <c r="BC336">
        <v>4</v>
      </c>
      <c r="BD336">
        <v>4.3764599999999998</v>
      </c>
      <c r="BE336">
        <v>4.8539000000000003</v>
      </c>
      <c r="BF336">
        <v>5.4949000000000003</v>
      </c>
      <c r="BG336">
        <v>6.4089</v>
      </c>
      <c r="BH336">
        <v>6.9115200000000003</v>
      </c>
      <c r="BI336">
        <v>7.6197999999999997</v>
      </c>
      <c r="BJ336">
        <v>5.6147</v>
      </c>
      <c r="BK336">
        <v>96.55</v>
      </c>
      <c r="BL336">
        <v>36.869999999999997</v>
      </c>
    </row>
    <row r="337" spans="1:64">
      <c r="A337" t="s">
        <v>1035</v>
      </c>
      <c r="B337" t="s">
        <v>77</v>
      </c>
      <c r="C337" t="s">
        <v>1036</v>
      </c>
      <c r="D337" t="s">
        <v>146</v>
      </c>
      <c r="E337">
        <v>127</v>
      </c>
      <c r="F337">
        <v>-4.0439999999999996</v>
      </c>
      <c r="G337">
        <v>-1.5855999999999999</v>
      </c>
      <c r="H337">
        <v>0.13300000000000001</v>
      </c>
      <c r="I337">
        <v>0.91800000000000004</v>
      </c>
      <c r="J337">
        <v>3.3130000000000002</v>
      </c>
      <c r="K337">
        <v>4.3129999999999997</v>
      </c>
      <c r="L337">
        <v>6.19</v>
      </c>
      <c r="M337">
        <v>-0.78817999999999999</v>
      </c>
      <c r="N337">
        <v>1.5466420000000001</v>
      </c>
      <c r="O337">
        <v>2.8520599999999998</v>
      </c>
      <c r="P337">
        <v>4.6736000000000004</v>
      </c>
      <c r="Q337">
        <v>6.3898000000000001</v>
      </c>
      <c r="R337">
        <v>7.5682999999999998</v>
      </c>
      <c r="S337">
        <v>11.523</v>
      </c>
      <c r="T337">
        <v>5</v>
      </c>
      <c r="U337">
        <v>9.8000000000000007</v>
      </c>
      <c r="V337">
        <v>12</v>
      </c>
      <c r="W337">
        <v>14</v>
      </c>
      <c r="X337">
        <v>16</v>
      </c>
      <c r="Y337">
        <v>18</v>
      </c>
      <c r="Z337">
        <v>27</v>
      </c>
      <c r="AA337">
        <v>0.29710093999999998</v>
      </c>
      <c r="AB337">
        <v>0.38821361199999999</v>
      </c>
      <c r="AC337">
        <v>0.47228009999999998</v>
      </c>
      <c r="AD337">
        <v>0.59209540699999996</v>
      </c>
      <c r="AE337">
        <v>0.69606389199999996</v>
      </c>
      <c r="AF337">
        <v>0.87604234660000002</v>
      </c>
      <c r="AG337">
        <v>1.86207112</v>
      </c>
      <c r="AH337">
        <v>1.7656493369999999</v>
      </c>
      <c r="AI337">
        <v>2.1354891133999998</v>
      </c>
      <c r="AJ337">
        <v>2.3742343789999998</v>
      </c>
      <c r="AK337">
        <v>2.7703853299999999</v>
      </c>
      <c r="AL337">
        <v>3.0469269720000001</v>
      </c>
      <c r="AM337">
        <v>3.3938736187999998</v>
      </c>
      <c r="AN337">
        <v>4.4033956779999999</v>
      </c>
      <c r="AO337">
        <v>-8.5328350709999992</v>
      </c>
      <c r="AP337">
        <v>-2.1021345280000001</v>
      </c>
      <c r="AQ337">
        <v>0.18723747800000001</v>
      </c>
      <c r="AR337">
        <v>1.517098329</v>
      </c>
      <c r="AS337">
        <v>5.4536855419999997</v>
      </c>
      <c r="AT337">
        <v>8.6808648260000005</v>
      </c>
      <c r="AU337">
        <v>14.74084199</v>
      </c>
      <c r="AV337">
        <v>4.7481965000000001E-2</v>
      </c>
      <c r="AW337">
        <v>0.24528191999999999</v>
      </c>
      <c r="AX337">
        <v>0.37496866400000001</v>
      </c>
      <c r="AY337">
        <v>0.58214424499999995</v>
      </c>
      <c r="AZ337">
        <v>0.76616350799999999</v>
      </c>
      <c r="BA337">
        <v>1.1090352144</v>
      </c>
      <c r="BB337">
        <v>1.95224712</v>
      </c>
      <c r="BC337">
        <v>4.1938199999999997</v>
      </c>
      <c r="BD337">
        <v>4.8538699999999997</v>
      </c>
      <c r="BE337">
        <v>5.3187600000000002</v>
      </c>
      <c r="BF337">
        <v>6</v>
      </c>
      <c r="BG337">
        <v>6.6020599999999998</v>
      </c>
      <c r="BH337">
        <v>7.3010299999999999</v>
      </c>
      <c r="BI337">
        <v>9.3010300000000008</v>
      </c>
      <c r="BJ337">
        <v>6.0213000000000001</v>
      </c>
      <c r="BK337">
        <v>97.64</v>
      </c>
      <c r="BL337">
        <v>47.24</v>
      </c>
    </row>
    <row r="338" spans="1:64">
      <c r="A338" t="s">
        <v>1037</v>
      </c>
      <c r="B338" t="s">
        <v>31</v>
      </c>
      <c r="C338" t="s">
        <v>1038</v>
      </c>
      <c r="D338" t="s">
        <v>146</v>
      </c>
      <c r="E338">
        <v>483</v>
      </c>
      <c r="F338">
        <v>-5.1680000000000001</v>
      </c>
      <c r="G338">
        <v>-1.2416</v>
      </c>
      <c r="H338">
        <v>0.124</v>
      </c>
      <c r="I338">
        <v>1.5349999999999999</v>
      </c>
      <c r="J338">
        <v>2.5910000000000002</v>
      </c>
      <c r="K338">
        <v>3.7848000000000002</v>
      </c>
      <c r="L338">
        <v>8.2249999999999996</v>
      </c>
      <c r="M338">
        <v>-3.7932000000000001</v>
      </c>
      <c r="N338">
        <v>1.9857199999999999</v>
      </c>
      <c r="O338">
        <v>3.3163</v>
      </c>
      <c r="P338">
        <v>4.8235999999999999</v>
      </c>
      <c r="Q338">
        <v>6.1132</v>
      </c>
      <c r="R338">
        <v>7.26328</v>
      </c>
      <c r="S338">
        <v>10.588200000000001</v>
      </c>
      <c r="T338">
        <v>5</v>
      </c>
      <c r="U338">
        <v>9</v>
      </c>
      <c r="V338">
        <v>11</v>
      </c>
      <c r="W338">
        <v>15</v>
      </c>
      <c r="X338">
        <v>24</v>
      </c>
      <c r="Y338">
        <v>32</v>
      </c>
      <c r="Z338">
        <v>47</v>
      </c>
      <c r="AA338">
        <v>0.17300531299999999</v>
      </c>
      <c r="AB338">
        <v>0.28872939720000002</v>
      </c>
      <c r="AC338">
        <v>0.353603524</v>
      </c>
      <c r="AD338">
        <v>0.49352447399999999</v>
      </c>
      <c r="AE338">
        <v>0.78182163599999999</v>
      </c>
      <c r="AF338">
        <v>0.97721757499999995</v>
      </c>
      <c r="AG338">
        <v>1.5981871999999999</v>
      </c>
      <c r="AH338">
        <v>1.4287092509999999</v>
      </c>
      <c r="AI338">
        <v>2.0396779544000001</v>
      </c>
      <c r="AJ338">
        <v>2.3029778969999999</v>
      </c>
      <c r="AK338">
        <v>2.5724188290000001</v>
      </c>
      <c r="AL338">
        <v>2.988336324</v>
      </c>
      <c r="AM338">
        <v>3.3177300191999999</v>
      </c>
      <c r="AN338">
        <v>4.0094978689999996</v>
      </c>
      <c r="AO338">
        <v>-9.0475288840000001</v>
      </c>
      <c r="AP338">
        <v>-1.7410584330000001</v>
      </c>
      <c r="AQ338">
        <v>0.16910683900000001</v>
      </c>
      <c r="AR338">
        <v>2.6975417890000002</v>
      </c>
      <c r="AS338">
        <v>7.1550191400000003</v>
      </c>
      <c r="AT338">
        <v>11.48347367</v>
      </c>
      <c r="AU338">
        <v>44.704282220000003</v>
      </c>
      <c r="AV338">
        <v>-4.6475272999999998E-2</v>
      </c>
      <c r="AW338">
        <v>0.2291498538</v>
      </c>
      <c r="AX338">
        <v>0.31843875799999999</v>
      </c>
      <c r="AY338">
        <v>0.48534793300000001</v>
      </c>
      <c r="AZ338">
        <v>0.88972045499999997</v>
      </c>
      <c r="BA338">
        <v>1.0964304612</v>
      </c>
      <c r="BB338">
        <v>2.0844849999999999</v>
      </c>
      <c r="BC338">
        <v>4.0132000000000003</v>
      </c>
      <c r="BD338">
        <v>4.7546600000000003</v>
      </c>
      <c r="BE338">
        <v>5.2403000000000004</v>
      </c>
      <c r="BF338">
        <v>5.9207999999999998</v>
      </c>
      <c r="BG338">
        <v>6.7567000000000004</v>
      </c>
      <c r="BH338">
        <v>7.5119999999999996</v>
      </c>
      <c r="BI338">
        <v>9.6989999999999998</v>
      </c>
      <c r="BJ338">
        <v>6.0557999999999996</v>
      </c>
      <c r="BK338">
        <v>95.24</v>
      </c>
      <c r="BL338">
        <v>42.65</v>
      </c>
    </row>
    <row r="339" spans="1:64">
      <c r="A339" t="s">
        <v>1039</v>
      </c>
      <c r="B339" t="s">
        <v>31</v>
      </c>
      <c r="C339" t="s">
        <v>1040</v>
      </c>
      <c r="D339" t="s">
        <v>146</v>
      </c>
      <c r="E339">
        <v>326</v>
      </c>
      <c r="F339">
        <v>-5.1680000000000001</v>
      </c>
      <c r="G339">
        <v>-1.3849</v>
      </c>
      <c r="H339">
        <v>5.3999999999999999E-2</v>
      </c>
      <c r="I339">
        <v>1.335</v>
      </c>
      <c r="J339">
        <v>2.746</v>
      </c>
      <c r="K339">
        <v>4.0110000000000001</v>
      </c>
      <c r="L339">
        <v>6.827</v>
      </c>
      <c r="M339">
        <v>-2.3281999999999998</v>
      </c>
      <c r="N339">
        <v>1.2762800000000001</v>
      </c>
      <c r="O339">
        <v>2.4756</v>
      </c>
      <c r="P339">
        <v>4.0622999999999996</v>
      </c>
      <c r="Q339">
        <v>5.6136999999999997</v>
      </c>
      <c r="R339">
        <v>7.02041</v>
      </c>
      <c r="S339">
        <v>10.5998</v>
      </c>
      <c r="T339">
        <v>5</v>
      </c>
      <c r="U339">
        <v>8</v>
      </c>
      <c r="V339">
        <v>10</v>
      </c>
      <c r="W339">
        <v>13</v>
      </c>
      <c r="X339">
        <v>19</v>
      </c>
      <c r="Y339">
        <v>25</v>
      </c>
      <c r="Z339">
        <v>35</v>
      </c>
      <c r="AA339">
        <v>0.170407853</v>
      </c>
      <c r="AB339">
        <v>0.27848935590000001</v>
      </c>
      <c r="AC339">
        <v>0.36976218449999998</v>
      </c>
      <c r="AD339">
        <v>0.53836736750000003</v>
      </c>
      <c r="AE339">
        <v>0.79485398380000005</v>
      </c>
      <c r="AF339">
        <v>0.98994677760000005</v>
      </c>
      <c r="AG339">
        <v>1.4761202</v>
      </c>
      <c r="AH339">
        <v>1.468264435</v>
      </c>
      <c r="AI339">
        <v>1.8482631598999999</v>
      </c>
      <c r="AJ339">
        <v>2.0738237160000002</v>
      </c>
      <c r="AK339">
        <v>2.395024265</v>
      </c>
      <c r="AL339">
        <v>2.8378506367999998</v>
      </c>
      <c r="AM339">
        <v>3.2619035504</v>
      </c>
      <c r="AN339">
        <v>3.6914557480000001</v>
      </c>
      <c r="AO339">
        <v>-9.0963016620000001</v>
      </c>
      <c r="AP339">
        <v>-1.478745094</v>
      </c>
      <c r="AQ339">
        <v>5.6921712999999999E-2</v>
      </c>
      <c r="AR339">
        <v>2.1734087424999999</v>
      </c>
      <c r="AS339">
        <v>7.5700804469999996</v>
      </c>
      <c r="AT339">
        <v>12.711818371</v>
      </c>
      <c r="AU339">
        <v>28.799569590000001</v>
      </c>
      <c r="AV339">
        <v>-1.1678231000000001E-2</v>
      </c>
      <c r="AW339">
        <v>0.19042131770000001</v>
      </c>
      <c r="AX339">
        <v>0.28605230879999999</v>
      </c>
      <c r="AY339">
        <v>0.57083022500000002</v>
      </c>
      <c r="AZ339">
        <v>0.92618082499999999</v>
      </c>
      <c r="BA339">
        <v>1.1061890769</v>
      </c>
      <c r="BB339">
        <v>1.6951309999999999</v>
      </c>
      <c r="BC339">
        <v>4</v>
      </c>
      <c r="BD339">
        <v>4.2984200000000001</v>
      </c>
      <c r="BE339">
        <v>4.7695999999999996</v>
      </c>
      <c r="BF339">
        <v>5.3188000000000004</v>
      </c>
      <c r="BG339">
        <v>6.0036500000000004</v>
      </c>
      <c r="BH339">
        <v>6.4731199999999998</v>
      </c>
      <c r="BI339">
        <v>9</v>
      </c>
      <c r="BJ339">
        <v>5.3891999999999998</v>
      </c>
      <c r="BK339">
        <v>97.85</v>
      </c>
      <c r="BL339">
        <v>41.41</v>
      </c>
    </row>
    <row r="340" spans="1:64">
      <c r="A340" t="s">
        <v>1041</v>
      </c>
      <c r="B340" t="s">
        <v>77</v>
      </c>
      <c r="C340" t="s">
        <v>1042</v>
      </c>
      <c r="D340" t="s">
        <v>146</v>
      </c>
      <c r="E340">
        <v>173</v>
      </c>
      <c r="F340">
        <v>-6.3719999999999999</v>
      </c>
      <c r="G340">
        <v>-2.8081999999999998</v>
      </c>
      <c r="H340">
        <v>-2.2949999999999999</v>
      </c>
      <c r="I340">
        <v>-1.6679999999999999</v>
      </c>
      <c r="J340">
        <v>-0.98499999999999999</v>
      </c>
      <c r="K340">
        <v>-0.36399999999999999</v>
      </c>
      <c r="L340">
        <v>1.2170000000000001</v>
      </c>
      <c r="M340">
        <v>3.6895799999999999</v>
      </c>
      <c r="N340">
        <v>6.4806980000000003</v>
      </c>
      <c r="O340">
        <v>7.7213700000000003</v>
      </c>
      <c r="P340">
        <v>9.2338500000000003</v>
      </c>
      <c r="Q340">
        <v>10.44476</v>
      </c>
      <c r="R340">
        <v>11.834542000000001</v>
      </c>
      <c r="S340">
        <v>13.653779999999999</v>
      </c>
      <c r="T340">
        <v>11</v>
      </c>
      <c r="U340">
        <v>17</v>
      </c>
      <c r="V340">
        <v>19</v>
      </c>
      <c r="W340">
        <v>20</v>
      </c>
      <c r="X340">
        <v>22</v>
      </c>
      <c r="Y340">
        <v>25</v>
      </c>
      <c r="Z340">
        <v>33</v>
      </c>
      <c r="AA340">
        <v>0.17259944999999999</v>
      </c>
      <c r="AB340">
        <v>0.35730888919999998</v>
      </c>
      <c r="AC340">
        <v>0.39888707449999999</v>
      </c>
      <c r="AD340">
        <v>0.48303099500000002</v>
      </c>
      <c r="AE340">
        <v>0.62021991050000003</v>
      </c>
      <c r="AF340">
        <v>0.69624296500000005</v>
      </c>
      <c r="AG340">
        <v>0.88880881099999998</v>
      </c>
      <c r="AH340">
        <v>1.4253575650000001</v>
      </c>
      <c r="AI340">
        <v>2.0717074163999998</v>
      </c>
      <c r="AJ340">
        <v>2.568449132</v>
      </c>
      <c r="AK340">
        <v>3.0056616890000001</v>
      </c>
      <c r="AL340">
        <v>3.4907215004999999</v>
      </c>
      <c r="AM340">
        <v>3.9825098317999998</v>
      </c>
      <c r="AN340">
        <v>4.9065760850000002</v>
      </c>
      <c r="AO340">
        <v>-12.458827830000001</v>
      </c>
      <c r="AP340">
        <v>-6.2785528160000004</v>
      </c>
      <c r="AQ340">
        <v>-4.3018615159999998</v>
      </c>
      <c r="AR340">
        <v>-3.2595851709999999</v>
      </c>
      <c r="AS340">
        <v>-1.8985966759999999</v>
      </c>
      <c r="AT340">
        <v>-0.70479221299999995</v>
      </c>
      <c r="AU340">
        <v>3.2588444540000001</v>
      </c>
      <c r="AV340">
        <v>0.326797263</v>
      </c>
      <c r="AW340">
        <v>0.52553551320000003</v>
      </c>
      <c r="AX340">
        <v>0.59472978499999996</v>
      </c>
      <c r="AY340">
        <v>0.70438512200000003</v>
      </c>
      <c r="AZ340">
        <v>0.8663531055</v>
      </c>
      <c r="BA340">
        <v>0.97558078979999996</v>
      </c>
      <c r="BB340">
        <v>1.1502043669999999</v>
      </c>
      <c r="BC340">
        <v>4</v>
      </c>
      <c r="BD340">
        <v>5</v>
      </c>
      <c r="BE340">
        <v>6.4179399999999998</v>
      </c>
      <c r="BF340">
        <v>7.4934900000000004</v>
      </c>
      <c r="BG340">
        <v>8.6578750000000007</v>
      </c>
      <c r="BH340">
        <v>9.62988</v>
      </c>
      <c r="BI340">
        <v>11.67778</v>
      </c>
      <c r="BJ340">
        <v>7.4416000000000002</v>
      </c>
      <c r="BK340">
        <v>100</v>
      </c>
      <c r="BL340">
        <v>63.01</v>
      </c>
    </row>
    <row r="341" spans="1:64">
      <c r="A341" t="s">
        <v>755</v>
      </c>
      <c r="B341" t="s">
        <v>31</v>
      </c>
      <c r="C341" t="s">
        <v>754</v>
      </c>
      <c r="D341" t="s">
        <v>676</v>
      </c>
      <c r="E341">
        <v>174</v>
      </c>
      <c r="F341">
        <v>4.1000000000000002E-2</v>
      </c>
      <c r="G341">
        <v>1.649</v>
      </c>
      <c r="H341">
        <v>2.9482499999999998</v>
      </c>
      <c r="I341">
        <v>4.4139999999999997</v>
      </c>
      <c r="J341">
        <v>6.2607499999999998</v>
      </c>
      <c r="K341">
        <v>7.5415000000000001</v>
      </c>
      <c r="L341">
        <v>9.6839999999999993</v>
      </c>
      <c r="M341">
        <v>-3.3279999999999998</v>
      </c>
      <c r="N341">
        <v>-0.96919999999999995</v>
      </c>
      <c r="O341">
        <v>0.198375</v>
      </c>
      <c r="P341">
        <v>2.4216000000000002</v>
      </c>
      <c r="Q341">
        <v>4.7603749999999998</v>
      </c>
      <c r="R341">
        <v>6.1128</v>
      </c>
      <c r="S341">
        <v>7.2906000000000004</v>
      </c>
      <c r="T341">
        <v>23</v>
      </c>
      <c r="U341">
        <v>30</v>
      </c>
      <c r="V341">
        <v>34</v>
      </c>
      <c r="W341">
        <v>37</v>
      </c>
      <c r="X341">
        <v>40</v>
      </c>
      <c r="Y341">
        <v>43</v>
      </c>
      <c r="Z341">
        <v>48</v>
      </c>
      <c r="AA341">
        <v>0.13675786000000001</v>
      </c>
      <c r="AB341">
        <v>0.18227309250000001</v>
      </c>
      <c r="AC341">
        <v>0.21150877230000001</v>
      </c>
      <c r="AD341">
        <v>0.25413690300000003</v>
      </c>
      <c r="AE341">
        <v>0.288659</v>
      </c>
      <c r="AF341">
        <v>0.40035937399999999</v>
      </c>
      <c r="AG341">
        <v>0.44734610000000002</v>
      </c>
      <c r="AH341">
        <v>1.3888637720000001</v>
      </c>
      <c r="AI341">
        <v>1.6412455445</v>
      </c>
      <c r="AJ341">
        <v>1.9681593218</v>
      </c>
      <c r="AK341">
        <v>2.4048167745</v>
      </c>
      <c r="AL341">
        <v>2.7035934883000001</v>
      </c>
      <c r="AM341">
        <v>2.9539791755000002</v>
      </c>
      <c r="AN341">
        <v>3.53108333</v>
      </c>
      <c r="AO341">
        <v>0.22335780799999999</v>
      </c>
      <c r="AP341">
        <v>5.0907097204999996</v>
      </c>
      <c r="AQ341">
        <v>8.3330792463000005</v>
      </c>
      <c r="AR341">
        <v>19.23394695</v>
      </c>
      <c r="AS341">
        <v>27.736346758</v>
      </c>
      <c r="AT341">
        <v>32.140426165000001</v>
      </c>
      <c r="AU341">
        <v>42.950303769999998</v>
      </c>
      <c r="AV341">
        <v>-2.3098824E-2</v>
      </c>
      <c r="AW341">
        <v>7.6559429499999998E-2</v>
      </c>
      <c r="AX341">
        <v>0.11841117299999999</v>
      </c>
      <c r="AY341">
        <v>0.19151298850000001</v>
      </c>
      <c r="AZ341">
        <v>0.27731995729999998</v>
      </c>
      <c r="BA341">
        <v>0.39659939249999998</v>
      </c>
      <c r="BB341">
        <v>0.45485946199999999</v>
      </c>
      <c r="BC341">
        <v>4.1192000000000002</v>
      </c>
      <c r="BD341">
        <v>4.8869499999999997</v>
      </c>
      <c r="BE341">
        <v>5.8229249999999997</v>
      </c>
      <c r="BF341">
        <v>7.2301500000000001</v>
      </c>
      <c r="BG341">
        <v>7.93025</v>
      </c>
      <c r="BH341">
        <v>8.6092999999999993</v>
      </c>
      <c r="BI341">
        <v>9.8861000000000008</v>
      </c>
      <c r="BJ341">
        <v>6.9461000000000004</v>
      </c>
      <c r="BK341">
        <v>36.78</v>
      </c>
      <c r="BL341">
        <v>0.56999999999999995</v>
      </c>
    </row>
    <row r="342" spans="1:64">
      <c r="A342" t="s">
        <v>753</v>
      </c>
      <c r="B342" t="s">
        <v>77</v>
      </c>
      <c r="C342" t="s">
        <v>754</v>
      </c>
      <c r="D342" t="s">
        <v>676</v>
      </c>
      <c r="E342">
        <v>298</v>
      </c>
      <c r="F342">
        <v>1.119</v>
      </c>
      <c r="G342">
        <v>3.0251999999999999</v>
      </c>
      <c r="H342">
        <v>3.8725000000000001</v>
      </c>
      <c r="I342">
        <v>4.9960000000000004</v>
      </c>
      <c r="J342">
        <v>6.1210000000000004</v>
      </c>
      <c r="K342">
        <v>7.0091000000000001</v>
      </c>
      <c r="L342">
        <v>10.109</v>
      </c>
      <c r="M342">
        <v>-3.0127600000000001</v>
      </c>
      <c r="N342">
        <v>-0.55247100000000005</v>
      </c>
      <c r="O342">
        <v>0.63480000000000003</v>
      </c>
      <c r="P342">
        <v>1.81955</v>
      </c>
      <c r="Q342">
        <v>2.9525275</v>
      </c>
      <c r="R342">
        <v>3.878317</v>
      </c>
      <c r="S342">
        <v>8.0739999999999998</v>
      </c>
      <c r="T342">
        <v>22</v>
      </c>
      <c r="U342">
        <v>26</v>
      </c>
      <c r="V342">
        <v>30</v>
      </c>
      <c r="W342">
        <v>36</v>
      </c>
      <c r="X342">
        <v>40</v>
      </c>
      <c r="Y342">
        <v>44</v>
      </c>
      <c r="Z342">
        <v>65</v>
      </c>
      <c r="AA342">
        <v>0.169734991</v>
      </c>
      <c r="AB342">
        <v>0.20696444920000001</v>
      </c>
      <c r="AC342">
        <v>0.23665885950000001</v>
      </c>
      <c r="AD342">
        <v>0.26813151299999999</v>
      </c>
      <c r="AE342">
        <v>0.30128111330000001</v>
      </c>
      <c r="AF342">
        <v>0.32753435749999998</v>
      </c>
      <c r="AG342">
        <v>0.41308753799999998</v>
      </c>
      <c r="AH342">
        <v>1.51068851</v>
      </c>
      <c r="AI342">
        <v>1.9082223452</v>
      </c>
      <c r="AJ342">
        <v>2.0953952677999998</v>
      </c>
      <c r="AK342">
        <v>2.3453810874999999</v>
      </c>
      <c r="AL342">
        <v>2.5824665969999998</v>
      </c>
      <c r="AM342">
        <v>2.8263358674000001</v>
      </c>
      <c r="AN342">
        <v>3.306602598</v>
      </c>
      <c r="AO342">
        <v>3.1453810990000002</v>
      </c>
      <c r="AP342">
        <v>9.2708842026999996</v>
      </c>
      <c r="AQ342">
        <v>14.751704603</v>
      </c>
      <c r="AR342">
        <v>19.017499699999998</v>
      </c>
      <c r="AS342">
        <v>24.261364478000001</v>
      </c>
      <c r="AT342">
        <v>29.155784857</v>
      </c>
      <c r="AU342">
        <v>38.245134720000003</v>
      </c>
      <c r="AV342">
        <v>-1.7983788000000001E-2</v>
      </c>
      <c r="AW342">
        <v>8.7368219100000005E-2</v>
      </c>
      <c r="AX342">
        <v>0.13608524280000001</v>
      </c>
      <c r="AY342">
        <v>0.17719298250000001</v>
      </c>
      <c r="AZ342">
        <v>0.22912931049999999</v>
      </c>
      <c r="BA342">
        <v>0.28084692169999997</v>
      </c>
      <c r="BB342">
        <v>0.41775156299999999</v>
      </c>
      <c r="BC342">
        <v>4.0555199999999996</v>
      </c>
      <c r="BD342">
        <v>5.3767500000000004</v>
      </c>
      <c r="BE342">
        <v>5.9566524999999997</v>
      </c>
      <c r="BF342">
        <v>6.8055950000000003</v>
      </c>
      <c r="BG342">
        <v>7.6064924999999999</v>
      </c>
      <c r="BH342">
        <v>8.4474789999999995</v>
      </c>
      <c r="BI342">
        <v>10.301030000000001</v>
      </c>
      <c r="BJ342">
        <v>6.8651</v>
      </c>
      <c r="BK342">
        <v>29.87</v>
      </c>
      <c r="BL342">
        <v>0</v>
      </c>
    </row>
    <row r="343" spans="1:64">
      <c r="A343" t="s">
        <v>756</v>
      </c>
      <c r="B343" t="s">
        <v>31</v>
      </c>
      <c r="C343" t="s">
        <v>757</v>
      </c>
      <c r="D343" t="s">
        <v>676</v>
      </c>
      <c r="E343">
        <v>871</v>
      </c>
      <c r="F343">
        <v>-2.4369999999999998</v>
      </c>
      <c r="G343">
        <v>2.0558000000000001</v>
      </c>
      <c r="H343">
        <v>3.1320000000000001</v>
      </c>
      <c r="I343">
        <v>4.0759999999999996</v>
      </c>
      <c r="J343">
        <v>5.0110000000000001</v>
      </c>
      <c r="K343">
        <v>5.8255999999999997</v>
      </c>
      <c r="L343">
        <v>9.3279999999999994</v>
      </c>
      <c r="M343">
        <v>-3.0190999999999999</v>
      </c>
      <c r="N343">
        <v>0.92344000000000004</v>
      </c>
      <c r="O343">
        <v>2.0318000000000001</v>
      </c>
      <c r="P343">
        <v>3.3037000000000001</v>
      </c>
      <c r="Q343">
        <v>4.6387999999999998</v>
      </c>
      <c r="R343">
        <v>6.2857200000000004</v>
      </c>
      <c r="S343">
        <v>9.1624999999999996</v>
      </c>
      <c r="T343">
        <v>17</v>
      </c>
      <c r="U343">
        <v>24</v>
      </c>
      <c r="V343">
        <v>26</v>
      </c>
      <c r="W343">
        <v>29</v>
      </c>
      <c r="X343">
        <v>32</v>
      </c>
      <c r="Y343">
        <v>36</v>
      </c>
      <c r="Z343">
        <v>42</v>
      </c>
      <c r="AA343">
        <v>0.17884665</v>
      </c>
      <c r="AB343">
        <v>0.27075224240000001</v>
      </c>
      <c r="AC343">
        <v>0.30528324099999998</v>
      </c>
      <c r="AD343">
        <v>0.356407576</v>
      </c>
      <c r="AE343">
        <v>0.39363753299999998</v>
      </c>
      <c r="AF343">
        <v>0.4316139336</v>
      </c>
      <c r="AG343">
        <v>0.63274428599999999</v>
      </c>
      <c r="AH343">
        <v>1.7266417439999999</v>
      </c>
      <c r="AI343">
        <v>2.2270015964000001</v>
      </c>
      <c r="AJ343">
        <v>2.4321997440000001</v>
      </c>
      <c r="AK343">
        <v>2.7130722110000001</v>
      </c>
      <c r="AL343">
        <v>3.0195573709999999</v>
      </c>
      <c r="AM343">
        <v>3.1605335873999998</v>
      </c>
      <c r="AN343">
        <v>3.890999463</v>
      </c>
      <c r="AO343">
        <v>-9.8351533440000001</v>
      </c>
      <c r="AP343">
        <v>5.3269069189999998</v>
      </c>
      <c r="AQ343">
        <v>8.0165952049999998</v>
      </c>
      <c r="AR343">
        <v>11.51879534</v>
      </c>
      <c r="AS343">
        <v>14.9580082</v>
      </c>
      <c r="AT343">
        <v>19.213499366000001</v>
      </c>
      <c r="AU343">
        <v>39.039031479999998</v>
      </c>
      <c r="AV343">
        <v>-4.8083345999999999E-2</v>
      </c>
      <c r="AW343">
        <v>0.154970424</v>
      </c>
      <c r="AX343">
        <v>0.205600862</v>
      </c>
      <c r="AY343">
        <v>0.26851477099999999</v>
      </c>
      <c r="AZ343">
        <v>0.34050037</v>
      </c>
      <c r="BA343">
        <v>0.40802544819999997</v>
      </c>
      <c r="BB343">
        <v>0.53432429199999998</v>
      </c>
      <c r="BC343">
        <v>4.9913999999999996</v>
      </c>
      <c r="BD343">
        <v>6.1002200000000002</v>
      </c>
      <c r="BE343">
        <v>6.7211999999999996</v>
      </c>
      <c r="BF343">
        <v>7.4448999999999996</v>
      </c>
      <c r="BG343">
        <v>8.3187999999999995</v>
      </c>
      <c r="BH343">
        <v>8.7446999999999999</v>
      </c>
      <c r="BI343">
        <v>9.9586000000000006</v>
      </c>
      <c r="BJ343">
        <v>7.4538000000000002</v>
      </c>
      <c r="BK343">
        <v>72.56</v>
      </c>
      <c r="BL343">
        <v>3.33</v>
      </c>
    </row>
    <row r="344" spans="1:64">
      <c r="A344" t="s">
        <v>758</v>
      </c>
      <c r="B344" t="s">
        <v>77</v>
      </c>
      <c r="C344" t="s">
        <v>757</v>
      </c>
      <c r="D344" t="s">
        <v>676</v>
      </c>
      <c r="E344">
        <v>214</v>
      </c>
      <c r="F344">
        <v>-0.60499999999999998</v>
      </c>
      <c r="G344">
        <v>1.4095</v>
      </c>
      <c r="H344">
        <v>2.7962500000000001</v>
      </c>
      <c r="I344">
        <v>3.6509999999999998</v>
      </c>
      <c r="J344">
        <v>4.6395</v>
      </c>
      <c r="K344">
        <v>5.5824999999999996</v>
      </c>
      <c r="L344">
        <v>6.8559999999999999</v>
      </c>
      <c r="M344">
        <v>-0.20643</v>
      </c>
      <c r="N344">
        <v>1.76329</v>
      </c>
      <c r="O344">
        <v>2.8351924999999998</v>
      </c>
      <c r="P344">
        <v>4.0454549999999996</v>
      </c>
      <c r="Q344">
        <v>5.3051075000000001</v>
      </c>
      <c r="R344">
        <v>6.47539</v>
      </c>
      <c r="S344">
        <v>7.8707700000000003</v>
      </c>
      <c r="T344">
        <v>17</v>
      </c>
      <c r="U344">
        <v>21</v>
      </c>
      <c r="V344">
        <v>25</v>
      </c>
      <c r="W344">
        <v>28</v>
      </c>
      <c r="X344">
        <v>29</v>
      </c>
      <c r="Y344">
        <v>33</v>
      </c>
      <c r="Z344">
        <v>44</v>
      </c>
      <c r="AA344">
        <v>0.20780257899999999</v>
      </c>
      <c r="AB344">
        <v>0.3060170565</v>
      </c>
      <c r="AC344">
        <v>0.33941487199999998</v>
      </c>
      <c r="AD344">
        <v>0.39057969300000001</v>
      </c>
      <c r="AE344">
        <v>0.43071105630000001</v>
      </c>
      <c r="AF344">
        <v>0.50094000699999996</v>
      </c>
      <c r="AG344">
        <v>0.61626481700000002</v>
      </c>
      <c r="AH344">
        <v>1.8534179260000001</v>
      </c>
      <c r="AI344">
        <v>2.3205569289999999</v>
      </c>
      <c r="AJ344">
        <v>2.6079483135000001</v>
      </c>
      <c r="AK344">
        <v>2.9047179564999999</v>
      </c>
      <c r="AL344">
        <v>3.1092226372999998</v>
      </c>
      <c r="AM344">
        <v>3.2728248409999998</v>
      </c>
      <c r="AN344">
        <v>3.5286900050000001</v>
      </c>
      <c r="AO344">
        <v>-1.8651987569999999</v>
      </c>
      <c r="AP344">
        <v>4.1180406349999998</v>
      </c>
      <c r="AQ344">
        <v>6.2877139207999999</v>
      </c>
      <c r="AR344">
        <v>8.8740325500000008</v>
      </c>
      <c r="AS344">
        <v>12.522781705</v>
      </c>
      <c r="AT344">
        <v>16.839344645000001</v>
      </c>
      <c r="AU344">
        <v>30.261283729999999</v>
      </c>
      <c r="AV344">
        <v>9.8703951999999998E-2</v>
      </c>
      <c r="AW344">
        <v>0.19426971900000001</v>
      </c>
      <c r="AX344">
        <v>0.25297028649999997</v>
      </c>
      <c r="AY344">
        <v>0.33516469599999998</v>
      </c>
      <c r="AZ344">
        <v>0.38398876879999999</v>
      </c>
      <c r="BA344">
        <v>0.43505142800000002</v>
      </c>
      <c r="BB344">
        <v>0.49610553200000002</v>
      </c>
      <c r="BC344">
        <v>5.2234400000000001</v>
      </c>
      <c r="BD344">
        <v>6.3341349999999998</v>
      </c>
      <c r="BE344">
        <v>7.0021899999999997</v>
      </c>
      <c r="BF344">
        <v>7.7695499999999997</v>
      </c>
      <c r="BG344">
        <v>8.4035100000000007</v>
      </c>
      <c r="BH344">
        <v>8.7447300000000006</v>
      </c>
      <c r="BI344">
        <v>9.6989699999999992</v>
      </c>
      <c r="BJ344">
        <v>7.6398000000000001</v>
      </c>
      <c r="BK344">
        <v>81.78</v>
      </c>
      <c r="BL344">
        <v>5.14</v>
      </c>
    </row>
    <row r="345" spans="1:64">
      <c r="A345" t="s">
        <v>480</v>
      </c>
      <c r="B345" t="s">
        <v>31</v>
      </c>
      <c r="C345" t="s">
        <v>481</v>
      </c>
      <c r="D345" t="s">
        <v>463</v>
      </c>
      <c r="E345">
        <v>105</v>
      </c>
      <c r="F345">
        <v>-0.93400000000000005</v>
      </c>
      <c r="G345">
        <v>0.98280000000000001</v>
      </c>
      <c r="H345">
        <v>2.4870000000000001</v>
      </c>
      <c r="I345">
        <v>3.9980000000000002</v>
      </c>
      <c r="J345">
        <v>5.1224999999999996</v>
      </c>
      <c r="K345">
        <v>6.3398000000000003</v>
      </c>
      <c r="L345">
        <v>8.7919999999999998</v>
      </c>
      <c r="M345">
        <v>-3.2378999999999998</v>
      </c>
      <c r="N345">
        <v>-1.1328800000000001</v>
      </c>
      <c r="O345">
        <v>0.66379999999999995</v>
      </c>
      <c r="P345">
        <v>1.7219</v>
      </c>
      <c r="Q345">
        <v>2.9614500000000001</v>
      </c>
      <c r="R345">
        <v>4.4352600000000004</v>
      </c>
      <c r="S345">
        <v>7.7556000000000003</v>
      </c>
      <c r="T345">
        <v>9</v>
      </c>
      <c r="U345">
        <v>17.600000000000001</v>
      </c>
      <c r="V345">
        <v>22.5</v>
      </c>
      <c r="W345">
        <v>27</v>
      </c>
      <c r="X345">
        <v>31</v>
      </c>
      <c r="Y345">
        <v>35</v>
      </c>
      <c r="Z345">
        <v>60</v>
      </c>
      <c r="AA345">
        <v>0.124003267</v>
      </c>
      <c r="AB345">
        <v>0.19208517559999999</v>
      </c>
      <c r="AC345">
        <v>0.22938134499999999</v>
      </c>
      <c r="AD345">
        <v>0.29986186399999998</v>
      </c>
      <c r="AE345">
        <v>0.375841916</v>
      </c>
      <c r="AF345">
        <v>0.43919561499999998</v>
      </c>
      <c r="AG345">
        <v>0.71529222199999998</v>
      </c>
      <c r="AH345">
        <v>1.430406308</v>
      </c>
      <c r="AI345">
        <v>1.6171880709999999</v>
      </c>
      <c r="AJ345">
        <v>1.7871851685</v>
      </c>
      <c r="AK345">
        <v>2.061573879</v>
      </c>
      <c r="AL345">
        <v>2.4630335410000002</v>
      </c>
      <c r="AM345">
        <v>2.7335615614000002</v>
      </c>
      <c r="AN345">
        <v>3.2209826640000001</v>
      </c>
      <c r="AO345">
        <v>-2.7656891990000001</v>
      </c>
      <c r="AP345">
        <v>1.9431677221999999</v>
      </c>
      <c r="AQ345">
        <v>8.6458537440000001</v>
      </c>
      <c r="AR345">
        <v>13.14278429</v>
      </c>
      <c r="AS345">
        <v>18.466862020000001</v>
      </c>
      <c r="AT345">
        <v>29.729254170000001</v>
      </c>
      <c r="AU345">
        <v>56.078240000000001</v>
      </c>
      <c r="AV345">
        <v>-3.2768815E-2</v>
      </c>
      <c r="AW345">
        <v>6.9166863600000003E-2</v>
      </c>
      <c r="AX345">
        <v>0.14491511100000001</v>
      </c>
      <c r="AY345">
        <v>0.208553133</v>
      </c>
      <c r="AZ345">
        <v>0.2723082865</v>
      </c>
      <c r="BA345">
        <v>0.39884749819999998</v>
      </c>
      <c r="BB345">
        <v>0.70664555600000001</v>
      </c>
      <c r="BC345">
        <v>4.0223000000000004</v>
      </c>
      <c r="BD345">
        <v>4.3468</v>
      </c>
      <c r="BE345">
        <v>4.8069499999999996</v>
      </c>
      <c r="BF345">
        <v>5.4558999999999997</v>
      </c>
      <c r="BG345">
        <v>6.5365000000000002</v>
      </c>
      <c r="BH345">
        <v>7.3084199999999999</v>
      </c>
      <c r="BI345">
        <v>8.6576000000000004</v>
      </c>
      <c r="BJ345">
        <v>5.6527000000000003</v>
      </c>
      <c r="BK345">
        <v>70.48</v>
      </c>
      <c r="BL345">
        <v>0.95</v>
      </c>
    </row>
    <row r="346" spans="1:64">
      <c r="A346" t="s">
        <v>941</v>
      </c>
      <c r="B346" t="s">
        <v>81</v>
      </c>
      <c r="C346" t="s">
        <v>940</v>
      </c>
      <c r="D346" t="s">
        <v>928</v>
      </c>
      <c r="E346">
        <v>228</v>
      </c>
      <c r="F346">
        <v>2.5379999999999998</v>
      </c>
      <c r="G346">
        <v>4.2</v>
      </c>
      <c r="H346">
        <v>5.32125</v>
      </c>
      <c r="I346">
        <v>6.4714999999999998</v>
      </c>
      <c r="J346">
        <v>7.1574999999999998</v>
      </c>
      <c r="K346">
        <v>7.7815000000000003</v>
      </c>
      <c r="L346">
        <v>8.7550000000000008</v>
      </c>
      <c r="M346">
        <v>-3.6894999999999998</v>
      </c>
      <c r="N346">
        <v>-1.784043</v>
      </c>
      <c r="O346">
        <v>-0.96377749999999995</v>
      </c>
      <c r="P346">
        <v>0.26696500000000001</v>
      </c>
      <c r="Q346">
        <v>1.6342399999999999</v>
      </c>
      <c r="R346">
        <v>2.9230499999999999</v>
      </c>
      <c r="S346">
        <v>5.2908499999999998</v>
      </c>
      <c r="T346">
        <v>21</v>
      </c>
      <c r="U346">
        <v>27</v>
      </c>
      <c r="V346">
        <v>30</v>
      </c>
      <c r="W346">
        <v>33.5</v>
      </c>
      <c r="X346">
        <v>37</v>
      </c>
      <c r="Y346">
        <v>40</v>
      </c>
      <c r="Z346">
        <v>45</v>
      </c>
      <c r="AA346">
        <v>0.16857812999999999</v>
      </c>
      <c r="AB346">
        <v>0.20858829970000001</v>
      </c>
      <c r="AC346">
        <v>0.2307010193</v>
      </c>
      <c r="AD346">
        <v>0.258753346</v>
      </c>
      <c r="AE346">
        <v>0.31666037530000002</v>
      </c>
      <c r="AF346">
        <v>0.37179906779999999</v>
      </c>
      <c r="AG346">
        <v>0.48043545300000001</v>
      </c>
      <c r="AH346">
        <v>1.541068243</v>
      </c>
      <c r="AI346">
        <v>1.8924377234</v>
      </c>
      <c r="AJ346">
        <v>2.0171687058000001</v>
      </c>
      <c r="AK346">
        <v>2.2240457060000001</v>
      </c>
      <c r="AL346">
        <v>2.5048957283000002</v>
      </c>
      <c r="AM346">
        <v>2.9458541014000001</v>
      </c>
      <c r="AN346">
        <v>3.9675231160000002</v>
      </c>
      <c r="AO346">
        <v>7.7165271889999998</v>
      </c>
      <c r="AP346">
        <v>13.060285557</v>
      </c>
      <c r="AQ346">
        <v>16.054188199999999</v>
      </c>
      <c r="AR346">
        <v>24.775326724999999</v>
      </c>
      <c r="AS346">
        <v>30.509506510000001</v>
      </c>
      <c r="AT346">
        <v>35.380395049000001</v>
      </c>
      <c r="AU346">
        <v>50.463022000000002</v>
      </c>
      <c r="AV346">
        <v>-4.5982631000000003E-2</v>
      </c>
      <c r="AW346">
        <v>4.1609090100000003E-2</v>
      </c>
      <c r="AX346">
        <v>7.3934094000000006E-2</v>
      </c>
      <c r="AY346">
        <v>0.121226398</v>
      </c>
      <c r="AZ346">
        <v>0.18455555900000001</v>
      </c>
      <c r="BA346">
        <v>0.24981307790000001</v>
      </c>
      <c r="BB346">
        <v>0.33751451599999999</v>
      </c>
      <c r="BC346">
        <v>4.5528399999999998</v>
      </c>
      <c r="BD346">
        <v>5.4171719999999999</v>
      </c>
      <c r="BE346">
        <v>5.8178025</v>
      </c>
      <c r="BF346">
        <v>6.3767500000000004</v>
      </c>
      <c r="BG346">
        <v>7.0422000000000002</v>
      </c>
      <c r="BH346">
        <v>8.4013259999999992</v>
      </c>
      <c r="BI346">
        <v>11.22185</v>
      </c>
      <c r="BJ346">
        <v>6.6093000000000002</v>
      </c>
      <c r="BK346">
        <v>20.18</v>
      </c>
      <c r="BL346">
        <v>0.44</v>
      </c>
    </row>
    <row r="347" spans="1:64">
      <c r="A347" t="s">
        <v>939</v>
      </c>
      <c r="B347" t="s">
        <v>31</v>
      </c>
      <c r="C347" t="s">
        <v>940</v>
      </c>
      <c r="D347" t="s">
        <v>928</v>
      </c>
      <c r="E347">
        <v>290</v>
      </c>
      <c r="F347">
        <v>2.4049999999999998</v>
      </c>
      <c r="G347">
        <v>4.4344999999999999</v>
      </c>
      <c r="H347">
        <v>5.4050000000000002</v>
      </c>
      <c r="I347">
        <v>6.3404999999999996</v>
      </c>
      <c r="J347">
        <v>7.4669999999999996</v>
      </c>
      <c r="K347">
        <v>8.2997999999999994</v>
      </c>
      <c r="L347">
        <v>9.7379999999999995</v>
      </c>
      <c r="M347">
        <v>-5.1844999999999999</v>
      </c>
      <c r="N347">
        <v>-1.18835</v>
      </c>
      <c r="O347">
        <v>-0.17435</v>
      </c>
      <c r="P347">
        <v>1.0402</v>
      </c>
      <c r="Q347">
        <v>2.1038250000000001</v>
      </c>
      <c r="R347">
        <v>2.7636099999999999</v>
      </c>
      <c r="S347">
        <v>4.2590000000000003</v>
      </c>
      <c r="T347">
        <v>20</v>
      </c>
      <c r="U347">
        <v>28</v>
      </c>
      <c r="V347">
        <v>30</v>
      </c>
      <c r="W347">
        <v>33</v>
      </c>
      <c r="X347">
        <v>37</v>
      </c>
      <c r="Y347">
        <v>40.9</v>
      </c>
      <c r="Z347">
        <v>53</v>
      </c>
      <c r="AA347">
        <v>0.16349786799999999</v>
      </c>
      <c r="AB347">
        <v>0.2222012491</v>
      </c>
      <c r="AC347">
        <v>0.26447328479999999</v>
      </c>
      <c r="AD347">
        <v>0.29501965299999999</v>
      </c>
      <c r="AE347">
        <v>0.33595106829999999</v>
      </c>
      <c r="AF347">
        <v>0.36650231379999998</v>
      </c>
      <c r="AG347">
        <v>0.45837038499999999</v>
      </c>
      <c r="AH347">
        <v>1.430406308</v>
      </c>
      <c r="AI347">
        <v>1.8602962193999999</v>
      </c>
      <c r="AJ347">
        <v>2.3168620674999998</v>
      </c>
      <c r="AK347">
        <v>2.5957889934999998</v>
      </c>
      <c r="AL347">
        <v>2.7796555103</v>
      </c>
      <c r="AM347">
        <v>2.9681195273999998</v>
      </c>
      <c r="AN347">
        <v>3.273236056</v>
      </c>
      <c r="AO347">
        <v>7.5381074049999999</v>
      </c>
      <c r="AP347">
        <v>14.065739766</v>
      </c>
      <c r="AQ347">
        <v>16.755855768</v>
      </c>
      <c r="AR347">
        <v>20.727737449999999</v>
      </c>
      <c r="AS347">
        <v>26.647200585</v>
      </c>
      <c r="AT347">
        <v>32.953715348999999</v>
      </c>
      <c r="AU347">
        <v>59.560409710000002</v>
      </c>
      <c r="AV347">
        <v>-0.133922931</v>
      </c>
      <c r="AW347">
        <v>6.4184055599999998E-2</v>
      </c>
      <c r="AX347">
        <v>0.10412700380000001</v>
      </c>
      <c r="AY347">
        <v>0.15379849749999999</v>
      </c>
      <c r="AZ347">
        <v>0.20392281179999999</v>
      </c>
      <c r="BA347">
        <v>0.23523736049999999</v>
      </c>
      <c r="BB347">
        <v>0.33541653799999999</v>
      </c>
      <c r="BC347">
        <v>4.0457999999999998</v>
      </c>
      <c r="BD347">
        <v>5.2775400000000001</v>
      </c>
      <c r="BE347">
        <v>6.5502000000000002</v>
      </c>
      <c r="BF347">
        <v>7.4202000000000004</v>
      </c>
      <c r="BG347">
        <v>8.1278500000000005</v>
      </c>
      <c r="BH347">
        <v>8.5670199999999994</v>
      </c>
      <c r="BI347">
        <v>9.0968999999999998</v>
      </c>
      <c r="BJ347">
        <v>7.2092000000000001</v>
      </c>
      <c r="BK347">
        <v>18.62</v>
      </c>
      <c r="BL347">
        <v>0</v>
      </c>
    </row>
    <row r="348" spans="1:64">
      <c r="A348" t="s">
        <v>944</v>
      </c>
      <c r="B348" t="s">
        <v>81</v>
      </c>
      <c r="C348" t="s">
        <v>943</v>
      </c>
      <c r="D348" t="s">
        <v>928</v>
      </c>
      <c r="E348">
        <v>213</v>
      </c>
      <c r="F348">
        <v>2.0070000000000001</v>
      </c>
      <c r="G348">
        <v>3.5672000000000001</v>
      </c>
      <c r="H348">
        <v>4.6120000000000001</v>
      </c>
      <c r="I348">
        <v>6.0949999999999998</v>
      </c>
      <c r="J348">
        <v>7.1245000000000003</v>
      </c>
      <c r="K348">
        <v>7.7897999999999996</v>
      </c>
      <c r="L348">
        <v>8.7550000000000008</v>
      </c>
      <c r="M348">
        <v>-4.0126799999999996</v>
      </c>
      <c r="N348">
        <v>-2.0553979999999998</v>
      </c>
      <c r="O348">
        <v>-0.82133999999999996</v>
      </c>
      <c r="P348">
        <v>0.56976000000000004</v>
      </c>
      <c r="Q348">
        <v>1.98377</v>
      </c>
      <c r="R348">
        <v>3.2733699999999999</v>
      </c>
      <c r="S348">
        <v>5.0899099999999997</v>
      </c>
      <c r="T348">
        <v>21</v>
      </c>
      <c r="U348">
        <v>27</v>
      </c>
      <c r="V348">
        <v>28</v>
      </c>
      <c r="W348">
        <v>31</v>
      </c>
      <c r="X348">
        <v>34</v>
      </c>
      <c r="Y348">
        <v>39</v>
      </c>
      <c r="Z348">
        <v>45</v>
      </c>
      <c r="AA348">
        <v>0.16242445999999999</v>
      </c>
      <c r="AB348">
        <v>0.20803645700000001</v>
      </c>
      <c r="AC348">
        <v>0.238543748</v>
      </c>
      <c r="AD348">
        <v>0.28136146699999998</v>
      </c>
      <c r="AE348">
        <v>0.31615384600000002</v>
      </c>
      <c r="AF348">
        <v>0.36057798619999998</v>
      </c>
      <c r="AG348">
        <v>0.43475665600000002</v>
      </c>
      <c r="AH348">
        <v>1.568096763</v>
      </c>
      <c r="AI348">
        <v>1.8101380028</v>
      </c>
      <c r="AJ348">
        <v>2.04115388</v>
      </c>
      <c r="AK348">
        <v>2.2413083130000002</v>
      </c>
      <c r="AL348">
        <v>2.4916473985000001</v>
      </c>
      <c r="AM348">
        <v>2.7212597856</v>
      </c>
      <c r="AN348">
        <v>3.5902993259999998</v>
      </c>
      <c r="AO348">
        <v>6.3991044849999996</v>
      </c>
      <c r="AP348">
        <v>11.191967143999999</v>
      </c>
      <c r="AQ348">
        <v>14.711315965000001</v>
      </c>
      <c r="AR348">
        <v>21.238565879999999</v>
      </c>
      <c r="AS348">
        <v>27.38735153</v>
      </c>
      <c r="AT348">
        <v>35.408006661999998</v>
      </c>
      <c r="AU348">
        <v>53.901980029999997</v>
      </c>
      <c r="AV348">
        <v>-5.1102178999999998E-2</v>
      </c>
      <c r="AW348">
        <v>3.5557072199999998E-2</v>
      </c>
      <c r="AX348">
        <v>7.5493710000000006E-2</v>
      </c>
      <c r="AY348">
        <v>0.13476998900000001</v>
      </c>
      <c r="AZ348">
        <v>0.207407601</v>
      </c>
      <c r="BA348">
        <v>0.26710054840000003</v>
      </c>
      <c r="BB348">
        <v>0.34068616899999998</v>
      </c>
      <c r="BC348">
        <v>4.7423200000000003</v>
      </c>
      <c r="BD348">
        <v>5.1368859999999996</v>
      </c>
      <c r="BE348">
        <v>5.7212500000000004</v>
      </c>
      <c r="BF348">
        <v>6.3010299999999999</v>
      </c>
      <c r="BG348">
        <v>6.8860599999999996</v>
      </c>
      <c r="BH348">
        <v>7.8547539999999998</v>
      </c>
      <c r="BI348">
        <v>10.1549</v>
      </c>
      <c r="BJ348">
        <v>6.4139999999999997</v>
      </c>
      <c r="BK348">
        <v>29.11</v>
      </c>
      <c r="BL348">
        <v>0</v>
      </c>
    </row>
    <row r="349" spans="1:64">
      <c r="A349" t="s">
        <v>942</v>
      </c>
      <c r="B349" t="s">
        <v>31</v>
      </c>
      <c r="C349" t="s">
        <v>943</v>
      </c>
      <c r="D349" t="s">
        <v>928</v>
      </c>
      <c r="E349">
        <v>289</v>
      </c>
      <c r="F349">
        <v>2.4049999999999998</v>
      </c>
      <c r="G349">
        <v>4.4009999999999998</v>
      </c>
      <c r="H349">
        <v>5.4684999999999997</v>
      </c>
      <c r="I349">
        <v>6.3929999999999998</v>
      </c>
      <c r="J349">
        <v>7.4249999999999998</v>
      </c>
      <c r="K349">
        <v>8.3000000000000007</v>
      </c>
      <c r="L349">
        <v>9.7379999999999995</v>
      </c>
      <c r="M349">
        <v>-4.5678999999999998</v>
      </c>
      <c r="N349">
        <v>-2.0642999999999998</v>
      </c>
      <c r="O349">
        <v>-0.87450000000000006</v>
      </c>
      <c r="P349">
        <v>0.41889999999999999</v>
      </c>
      <c r="Q349">
        <v>1.474</v>
      </c>
      <c r="R349">
        <v>2.1036000000000001</v>
      </c>
      <c r="S349">
        <v>3.4943</v>
      </c>
      <c r="T349">
        <v>20</v>
      </c>
      <c r="U349">
        <v>28</v>
      </c>
      <c r="V349">
        <v>30</v>
      </c>
      <c r="W349">
        <v>32</v>
      </c>
      <c r="X349">
        <v>37</v>
      </c>
      <c r="Y349">
        <v>41</v>
      </c>
      <c r="Z349">
        <v>53</v>
      </c>
      <c r="AA349">
        <v>0.16226486800000001</v>
      </c>
      <c r="AB349">
        <v>0.217467613</v>
      </c>
      <c r="AC349">
        <v>0.2435251685</v>
      </c>
      <c r="AD349">
        <v>0.27072667900000003</v>
      </c>
      <c r="AE349">
        <v>0.30595193549999999</v>
      </c>
      <c r="AF349">
        <v>0.33122685699999999</v>
      </c>
      <c r="AG349">
        <v>0.43245825900000001</v>
      </c>
      <c r="AH349">
        <v>1.490121475</v>
      </c>
      <c r="AI349">
        <v>1.8773455109999999</v>
      </c>
      <c r="AJ349">
        <v>2.0747713255</v>
      </c>
      <c r="AK349">
        <v>2.3322690970000002</v>
      </c>
      <c r="AL349">
        <v>2.5042985029999998</v>
      </c>
      <c r="AM349">
        <v>2.730939491</v>
      </c>
      <c r="AN349">
        <v>3.244188893</v>
      </c>
      <c r="AO349">
        <v>7.7872264229999999</v>
      </c>
      <c r="AP349">
        <v>15.065261749999999</v>
      </c>
      <c r="AQ349">
        <v>18.009512109999999</v>
      </c>
      <c r="AR349">
        <v>22.823910340000001</v>
      </c>
      <c r="AS349">
        <v>29.07085957</v>
      </c>
      <c r="AT349">
        <v>35.558664120000003</v>
      </c>
      <c r="AU349">
        <v>60.012990639999998</v>
      </c>
      <c r="AV349">
        <v>-8.5018654999999999E-2</v>
      </c>
      <c r="AW349">
        <v>2.9312872E-2</v>
      </c>
      <c r="AX349">
        <v>7.8542749499999995E-2</v>
      </c>
      <c r="AY349">
        <v>0.12666203600000001</v>
      </c>
      <c r="AZ349">
        <v>0.16946183100000001</v>
      </c>
      <c r="BA349">
        <v>0.205366361</v>
      </c>
      <c r="BB349">
        <v>0.29512273100000003</v>
      </c>
      <c r="BC349">
        <v>4.2146999999999997</v>
      </c>
      <c r="BD349">
        <v>5.2146999999999997</v>
      </c>
      <c r="BE349">
        <v>5.9045500000000004</v>
      </c>
      <c r="BF349">
        <v>6.6364000000000001</v>
      </c>
      <c r="BG349">
        <v>7.2218</v>
      </c>
      <c r="BH349">
        <v>7.9207999999999998</v>
      </c>
      <c r="BI349">
        <v>9</v>
      </c>
      <c r="BJ349">
        <v>6.6044999999999998</v>
      </c>
      <c r="BK349">
        <v>19.72</v>
      </c>
      <c r="BL349">
        <v>0</v>
      </c>
    </row>
    <row r="350" spans="1:64">
      <c r="A350" t="s">
        <v>945</v>
      </c>
      <c r="B350" t="s">
        <v>81</v>
      </c>
      <c r="C350" t="s">
        <v>946</v>
      </c>
      <c r="D350" t="s">
        <v>928</v>
      </c>
      <c r="E350">
        <v>221</v>
      </c>
      <c r="F350">
        <v>1.341</v>
      </c>
      <c r="G350">
        <v>4.1379999999999999</v>
      </c>
      <c r="H350">
        <v>4.9885000000000002</v>
      </c>
      <c r="I350">
        <v>7.0880000000000001</v>
      </c>
      <c r="J350">
        <v>8.3420000000000005</v>
      </c>
      <c r="K350">
        <v>9.0633999999999997</v>
      </c>
      <c r="L350">
        <v>10.06</v>
      </c>
      <c r="M350">
        <v>-4.0410300000000001</v>
      </c>
      <c r="N350">
        <v>-2.566808</v>
      </c>
      <c r="O350">
        <v>-1.7316</v>
      </c>
      <c r="P350">
        <v>-0.73207999999999995</v>
      </c>
      <c r="Q350">
        <v>1.09596</v>
      </c>
      <c r="R350">
        <v>2.45553</v>
      </c>
      <c r="S350">
        <v>4.8110600000000003</v>
      </c>
      <c r="T350">
        <v>26</v>
      </c>
      <c r="U350">
        <v>29</v>
      </c>
      <c r="V350">
        <v>31</v>
      </c>
      <c r="W350">
        <v>37</v>
      </c>
      <c r="X350">
        <v>38</v>
      </c>
      <c r="Y350">
        <v>40</v>
      </c>
      <c r="Z350">
        <v>42</v>
      </c>
      <c r="AA350">
        <v>0.175042792</v>
      </c>
      <c r="AB350">
        <v>0.20568192220000001</v>
      </c>
      <c r="AC350">
        <v>0.22318590699999999</v>
      </c>
      <c r="AD350">
        <v>0.24316902800000001</v>
      </c>
      <c r="AE350">
        <v>0.265075538</v>
      </c>
      <c r="AF350">
        <v>0.3048877264</v>
      </c>
      <c r="AG350">
        <v>0.40637317899999997</v>
      </c>
      <c r="AH350">
        <v>1.5039894760000001</v>
      </c>
      <c r="AI350">
        <v>1.8402243685999999</v>
      </c>
      <c r="AJ350">
        <v>1.977879162</v>
      </c>
      <c r="AK350">
        <v>2.163219099</v>
      </c>
      <c r="AL350">
        <v>2.3830402235000001</v>
      </c>
      <c r="AM350">
        <v>2.5338916615999998</v>
      </c>
      <c r="AN350">
        <v>3.1324422140000001</v>
      </c>
      <c r="AO350">
        <v>4.9999725020000003</v>
      </c>
      <c r="AP350">
        <v>14.091575042000001</v>
      </c>
      <c r="AQ350">
        <v>18.869617649999999</v>
      </c>
      <c r="AR350">
        <v>30.706360790000002</v>
      </c>
      <c r="AS350">
        <v>34.160705004999997</v>
      </c>
      <c r="AT350">
        <v>38.790461776000001</v>
      </c>
      <c r="AU350">
        <v>48.652664080000001</v>
      </c>
      <c r="AV350">
        <v>-9.3602396000000004E-2</v>
      </c>
      <c r="AW350">
        <v>1.4497817E-2</v>
      </c>
      <c r="AX350">
        <v>4.5579435500000001E-2</v>
      </c>
      <c r="AY350">
        <v>8.1989443999999995E-2</v>
      </c>
      <c r="AZ350">
        <v>0.15551818249999999</v>
      </c>
      <c r="BA350">
        <v>0.22067712880000001</v>
      </c>
      <c r="BB350">
        <v>0.33828111</v>
      </c>
      <c r="BC350">
        <v>4.2135999999999996</v>
      </c>
      <c r="BD350">
        <v>5.0801020000000001</v>
      </c>
      <c r="BE350">
        <v>5.85426</v>
      </c>
      <c r="BF350">
        <v>6.3601700000000001</v>
      </c>
      <c r="BG350">
        <v>7.0365149999999996</v>
      </c>
      <c r="BH350">
        <v>7.443632</v>
      </c>
      <c r="BI350">
        <v>8.6020599999999998</v>
      </c>
      <c r="BJ350">
        <v>6.3746</v>
      </c>
      <c r="BK350">
        <v>23.08</v>
      </c>
      <c r="BL350">
        <v>0</v>
      </c>
    </row>
    <row r="351" spans="1:64">
      <c r="A351" t="s">
        <v>947</v>
      </c>
      <c r="B351" t="s">
        <v>31</v>
      </c>
      <c r="C351" t="s">
        <v>948</v>
      </c>
      <c r="D351" t="s">
        <v>928</v>
      </c>
      <c r="E351">
        <v>611</v>
      </c>
      <c r="F351">
        <v>1.423</v>
      </c>
      <c r="G351">
        <v>2.99</v>
      </c>
      <c r="H351">
        <v>4.1040000000000001</v>
      </c>
      <c r="I351">
        <v>5.0030000000000001</v>
      </c>
      <c r="J351">
        <v>6.13</v>
      </c>
      <c r="K351">
        <v>6.9561999999999999</v>
      </c>
      <c r="L351">
        <v>10.048999999999999</v>
      </c>
      <c r="M351">
        <v>-2.4215</v>
      </c>
      <c r="N351">
        <v>-4.9680000000000002E-2</v>
      </c>
      <c r="O351">
        <v>1.139</v>
      </c>
      <c r="P351">
        <v>2.5865</v>
      </c>
      <c r="Q351">
        <v>3.6036000000000001</v>
      </c>
      <c r="R351">
        <v>4.4339599999999999</v>
      </c>
      <c r="S351">
        <v>6.7225000000000001</v>
      </c>
      <c r="T351">
        <v>20</v>
      </c>
      <c r="U351">
        <v>24</v>
      </c>
      <c r="V351">
        <v>27</v>
      </c>
      <c r="W351">
        <v>31</v>
      </c>
      <c r="X351">
        <v>36</v>
      </c>
      <c r="Y351">
        <v>39</v>
      </c>
      <c r="Z351">
        <v>70</v>
      </c>
      <c r="AA351">
        <v>0.13184488599999999</v>
      </c>
      <c r="AB351">
        <v>0.2476685998</v>
      </c>
      <c r="AC351">
        <v>0.28397359999999999</v>
      </c>
      <c r="AD351">
        <v>0.32727777800000002</v>
      </c>
      <c r="AE351">
        <v>0.373214516</v>
      </c>
      <c r="AF351">
        <v>0.42540457139999999</v>
      </c>
      <c r="AG351">
        <v>0.57746048000000005</v>
      </c>
      <c r="AH351">
        <v>1.6426594750000001</v>
      </c>
      <c r="AI351">
        <v>2.2113114340000002</v>
      </c>
      <c r="AJ351">
        <v>2.3722345599999999</v>
      </c>
      <c r="AK351">
        <v>2.605996346</v>
      </c>
      <c r="AL351">
        <v>2.94366174</v>
      </c>
      <c r="AM351">
        <v>3.2078168971999999</v>
      </c>
      <c r="AN351">
        <v>4.0119887490000004</v>
      </c>
      <c r="AO351">
        <v>3.3154305339999999</v>
      </c>
      <c r="AP351">
        <v>9.1149722186000002</v>
      </c>
      <c r="AQ351">
        <v>11.35959362</v>
      </c>
      <c r="AR351">
        <v>15.24937836</v>
      </c>
      <c r="AS351">
        <v>19.306042959999999</v>
      </c>
      <c r="AT351">
        <v>23.738602252</v>
      </c>
      <c r="AU351">
        <v>66.411373889999993</v>
      </c>
      <c r="AV351">
        <v>3.9853229999999998E-3</v>
      </c>
      <c r="AW351">
        <v>0.1088334428</v>
      </c>
      <c r="AX351">
        <v>0.16463275999999999</v>
      </c>
      <c r="AY351">
        <v>0.219101303</v>
      </c>
      <c r="AZ351">
        <v>0.27336529599999998</v>
      </c>
      <c r="BA351">
        <v>0.32124065800000001</v>
      </c>
      <c r="BB351">
        <v>0.46522403800000001</v>
      </c>
      <c r="BC351">
        <v>4.6021000000000001</v>
      </c>
      <c r="BD351">
        <v>6.0975200000000003</v>
      </c>
      <c r="BE351">
        <v>6.6364000000000001</v>
      </c>
      <c r="BF351">
        <v>7.45</v>
      </c>
      <c r="BG351">
        <v>8.2440999999999995</v>
      </c>
      <c r="BH351">
        <v>8.9510400000000008</v>
      </c>
      <c r="BI351">
        <v>10.537599999999999</v>
      </c>
      <c r="BJ351">
        <v>7.4702999999999999</v>
      </c>
      <c r="BK351">
        <v>42.39</v>
      </c>
      <c r="BL351">
        <v>1.64</v>
      </c>
    </row>
    <row r="352" spans="1:64">
      <c r="A352" t="s">
        <v>949</v>
      </c>
      <c r="B352" t="s">
        <v>77</v>
      </c>
      <c r="C352" t="s">
        <v>948</v>
      </c>
      <c r="D352" t="s">
        <v>928</v>
      </c>
      <c r="E352">
        <v>464</v>
      </c>
      <c r="F352">
        <v>0.40899999999999997</v>
      </c>
      <c r="G352">
        <v>3.6804999999999999</v>
      </c>
      <c r="H352">
        <v>4.6252500000000003</v>
      </c>
      <c r="I352">
        <v>5.8049999999999997</v>
      </c>
      <c r="J352">
        <v>6.9359999999999999</v>
      </c>
      <c r="K352">
        <v>7.8710000000000004</v>
      </c>
      <c r="L352">
        <v>11.366</v>
      </c>
      <c r="M352">
        <v>-2.9641500000000001</v>
      </c>
      <c r="N352">
        <v>-0.83415499999999998</v>
      </c>
      <c r="O352">
        <v>0.49949749999999998</v>
      </c>
      <c r="P352">
        <v>1.90917</v>
      </c>
      <c r="Q352">
        <v>3.1959550000000001</v>
      </c>
      <c r="R352">
        <v>3.916185</v>
      </c>
      <c r="S352">
        <v>7.19679</v>
      </c>
      <c r="T352">
        <v>19</v>
      </c>
      <c r="U352">
        <v>25</v>
      </c>
      <c r="V352">
        <v>27</v>
      </c>
      <c r="W352">
        <v>30</v>
      </c>
      <c r="X352">
        <v>36</v>
      </c>
      <c r="Y352">
        <v>40</v>
      </c>
      <c r="Z352">
        <v>68</v>
      </c>
      <c r="AA352">
        <v>0.166145554</v>
      </c>
      <c r="AB352">
        <v>0.24917146100000001</v>
      </c>
      <c r="AC352">
        <v>0.29175452200000002</v>
      </c>
      <c r="AD352">
        <v>0.33075750549999999</v>
      </c>
      <c r="AE352">
        <v>0.38348582580000001</v>
      </c>
      <c r="AF352">
        <v>0.43609930650000001</v>
      </c>
      <c r="AG352">
        <v>0.52692307699999996</v>
      </c>
      <c r="AH352">
        <v>1.8462027729999999</v>
      </c>
      <c r="AI352">
        <v>2.2062516300000001</v>
      </c>
      <c r="AJ352">
        <v>2.4303473662999999</v>
      </c>
      <c r="AK352">
        <v>2.6966461735</v>
      </c>
      <c r="AL352">
        <v>2.9455845227999999</v>
      </c>
      <c r="AM352">
        <v>3.1703918725000002</v>
      </c>
      <c r="AN352">
        <v>3.7627727969999998</v>
      </c>
      <c r="AO352">
        <v>1.5562529110000001</v>
      </c>
      <c r="AP352">
        <v>10.345415709999999</v>
      </c>
      <c r="AQ352">
        <v>12.570925073</v>
      </c>
      <c r="AR352">
        <v>17.06683769</v>
      </c>
      <c r="AS352">
        <v>21.370463203</v>
      </c>
      <c r="AT352">
        <v>26.950772035</v>
      </c>
      <c r="AU352">
        <v>52.664665360000001</v>
      </c>
      <c r="AV352">
        <v>-1.6775135E-2</v>
      </c>
      <c r="AW352">
        <v>6.6408098499999998E-2</v>
      </c>
      <c r="AX352">
        <v>0.130828272</v>
      </c>
      <c r="AY352">
        <v>0.19175781</v>
      </c>
      <c r="AZ352">
        <v>0.24561505850000001</v>
      </c>
      <c r="BA352">
        <v>0.2958464885</v>
      </c>
      <c r="BB352">
        <v>0.49021547300000001</v>
      </c>
      <c r="BC352">
        <v>5.0362099999999996</v>
      </c>
      <c r="BD352">
        <v>6.0111400000000001</v>
      </c>
      <c r="BE352">
        <v>6.8026524999999998</v>
      </c>
      <c r="BF352">
        <v>7.6575800000000003</v>
      </c>
      <c r="BG352">
        <v>8.4535475000000009</v>
      </c>
      <c r="BH352">
        <v>8.9141999999999992</v>
      </c>
      <c r="BI352">
        <v>10</v>
      </c>
      <c r="BJ352">
        <v>7.5758999999999999</v>
      </c>
      <c r="BK352">
        <v>30.39</v>
      </c>
      <c r="BL352">
        <v>1.08</v>
      </c>
    </row>
    <row r="353" spans="1:64">
      <c r="A353" t="s">
        <v>950</v>
      </c>
      <c r="B353" t="s">
        <v>31</v>
      </c>
      <c r="C353" t="s">
        <v>951</v>
      </c>
      <c r="D353" t="s">
        <v>928</v>
      </c>
      <c r="E353">
        <v>147</v>
      </c>
      <c r="F353">
        <v>0.47499999999999998</v>
      </c>
      <c r="G353">
        <v>2.9922</v>
      </c>
      <c r="H353">
        <v>4.1959999999999997</v>
      </c>
      <c r="I353">
        <v>4.8099999999999996</v>
      </c>
      <c r="J353">
        <v>5.4809999999999999</v>
      </c>
      <c r="K353">
        <v>6.8388</v>
      </c>
      <c r="L353">
        <v>8.9559999999999995</v>
      </c>
      <c r="M353">
        <v>-2.6941999999999999</v>
      </c>
      <c r="N353">
        <v>-0.72021999999999997</v>
      </c>
      <c r="O353">
        <v>0.68889999999999996</v>
      </c>
      <c r="P353">
        <v>1.55</v>
      </c>
      <c r="Q353">
        <v>2.5327999999999999</v>
      </c>
      <c r="R353">
        <v>4.1251199999999999</v>
      </c>
      <c r="S353">
        <v>6.4386000000000001</v>
      </c>
      <c r="T353">
        <v>20</v>
      </c>
      <c r="U353">
        <v>22</v>
      </c>
      <c r="V353">
        <v>25</v>
      </c>
      <c r="W353">
        <v>27</v>
      </c>
      <c r="X353">
        <v>28</v>
      </c>
      <c r="Y353">
        <v>30</v>
      </c>
      <c r="Z353">
        <v>47</v>
      </c>
      <c r="AA353">
        <v>0.19571428599999999</v>
      </c>
      <c r="AB353">
        <v>0.26252255499999999</v>
      </c>
      <c r="AC353">
        <v>0.29267415400000002</v>
      </c>
      <c r="AD353">
        <v>0.32879999999999998</v>
      </c>
      <c r="AE353">
        <v>0.370059833</v>
      </c>
      <c r="AF353">
        <v>0.43043288159999998</v>
      </c>
      <c r="AG353">
        <v>0.54175828000000004</v>
      </c>
      <c r="AH353">
        <v>1.726344917</v>
      </c>
      <c r="AI353">
        <v>2.0511029804000001</v>
      </c>
      <c r="AJ353">
        <v>2.1758847339999998</v>
      </c>
      <c r="AK353">
        <v>2.3219454470000001</v>
      </c>
      <c r="AL353">
        <v>2.676388963</v>
      </c>
      <c r="AM353">
        <v>2.9797363602</v>
      </c>
      <c r="AN353">
        <v>3.7639426409999999</v>
      </c>
      <c r="AO353">
        <v>1.5044925730000001</v>
      </c>
      <c r="AP353">
        <v>8.5455120771999997</v>
      </c>
      <c r="AQ353">
        <v>11.071970800000001</v>
      </c>
      <c r="AR353">
        <v>14.48144417</v>
      </c>
      <c r="AS353">
        <v>17.603598959999999</v>
      </c>
      <c r="AT353">
        <v>25.850594560000001</v>
      </c>
      <c r="AU353">
        <v>34.264233580000003</v>
      </c>
      <c r="AV353">
        <v>-1.2035133E-2</v>
      </c>
      <c r="AW353">
        <v>8.1930491600000002E-2</v>
      </c>
      <c r="AX353">
        <v>0.14581322199999999</v>
      </c>
      <c r="AY353">
        <v>0.191824731</v>
      </c>
      <c r="AZ353">
        <v>0.25366681800000002</v>
      </c>
      <c r="BA353">
        <v>0.33840051519999997</v>
      </c>
      <c r="BB353">
        <v>0.40502939999999998</v>
      </c>
      <c r="BC353">
        <v>4.6402000000000001</v>
      </c>
      <c r="BD353">
        <v>5.5378400000000001</v>
      </c>
      <c r="BE353">
        <v>5.7211999999999996</v>
      </c>
      <c r="BF353">
        <v>6.2069000000000001</v>
      </c>
      <c r="BG353">
        <v>7.1</v>
      </c>
      <c r="BH353">
        <v>8.0457999999999998</v>
      </c>
      <c r="BI353">
        <v>9.8861000000000008</v>
      </c>
      <c r="BJ353">
        <v>6.5122</v>
      </c>
      <c r="BK353">
        <v>59.18</v>
      </c>
      <c r="BL353">
        <v>2.04</v>
      </c>
    </row>
    <row r="354" spans="1:64">
      <c r="A354" t="s">
        <v>759</v>
      </c>
      <c r="B354" t="s">
        <v>81</v>
      </c>
      <c r="C354" t="s">
        <v>760</v>
      </c>
      <c r="D354" t="s">
        <v>676</v>
      </c>
      <c r="E354">
        <v>378</v>
      </c>
      <c r="F354">
        <v>-3.2360000000000002</v>
      </c>
      <c r="G354">
        <v>0.112</v>
      </c>
      <c r="H354">
        <v>2.04975</v>
      </c>
      <c r="I354">
        <v>3.4394999999999998</v>
      </c>
      <c r="J354">
        <v>4.569</v>
      </c>
      <c r="K354">
        <v>5.6668000000000003</v>
      </c>
      <c r="L354">
        <v>8.1969999999999992</v>
      </c>
      <c r="M354">
        <v>-2.3889999999999998</v>
      </c>
      <c r="N354">
        <v>1.50942</v>
      </c>
      <c r="O354">
        <v>3.1183049999999999</v>
      </c>
      <c r="P354">
        <v>4.4984500000000001</v>
      </c>
      <c r="Q354">
        <v>5.7734575000000001</v>
      </c>
      <c r="R354">
        <v>7.7432790000000002</v>
      </c>
      <c r="S354">
        <v>11.52487</v>
      </c>
      <c r="T354">
        <v>20</v>
      </c>
      <c r="U354">
        <v>26</v>
      </c>
      <c r="V354">
        <v>29</v>
      </c>
      <c r="W354">
        <v>32</v>
      </c>
      <c r="X354">
        <v>37</v>
      </c>
      <c r="Y354">
        <v>44.1</v>
      </c>
      <c r="Z354">
        <v>70</v>
      </c>
      <c r="AA354">
        <v>0.12559599499999999</v>
      </c>
      <c r="AB354">
        <v>0.2147643481</v>
      </c>
      <c r="AC354">
        <v>0.27482923079999999</v>
      </c>
      <c r="AD354">
        <v>0.3328582705</v>
      </c>
      <c r="AE354">
        <v>0.37279715400000002</v>
      </c>
      <c r="AF354">
        <v>0.40343253130000001</v>
      </c>
      <c r="AG354">
        <v>0.52404529600000005</v>
      </c>
      <c r="AH354">
        <v>1.665906498</v>
      </c>
      <c r="AI354">
        <v>2.1878091085000002</v>
      </c>
      <c r="AJ354">
        <v>2.4572737192999998</v>
      </c>
      <c r="AK354">
        <v>2.6780156690000001</v>
      </c>
      <c r="AL354">
        <v>2.9051355315</v>
      </c>
      <c r="AM354">
        <v>3.1036690310999999</v>
      </c>
      <c r="AN354">
        <v>3.873103747</v>
      </c>
      <c r="AO354">
        <v>-19.630196389999998</v>
      </c>
      <c r="AP354">
        <v>0.56494453099999997</v>
      </c>
      <c r="AQ354">
        <v>6.1096953904999998</v>
      </c>
      <c r="AR354">
        <v>9.4791912944999996</v>
      </c>
      <c r="AS354">
        <v>13.884876370000001</v>
      </c>
      <c r="AT354">
        <v>20.198555685999999</v>
      </c>
      <c r="AU354">
        <v>59.4818839</v>
      </c>
      <c r="AV354">
        <v>2.7078718000000002E-2</v>
      </c>
      <c r="AW354">
        <v>0.1681572428</v>
      </c>
      <c r="AX354">
        <v>0.24441858929999999</v>
      </c>
      <c r="AY354">
        <v>0.29959945850000003</v>
      </c>
      <c r="AZ354">
        <v>0.3527184303</v>
      </c>
      <c r="BA354">
        <v>0.41059855119999999</v>
      </c>
      <c r="BB354">
        <v>0.56326861500000003</v>
      </c>
      <c r="BC354">
        <v>5</v>
      </c>
      <c r="BD354">
        <v>6.454707</v>
      </c>
      <c r="BE354">
        <v>6.9586100000000002</v>
      </c>
      <c r="BF354">
        <v>7.6197900000000001</v>
      </c>
      <c r="BG354">
        <v>8.3094750000000008</v>
      </c>
      <c r="BH354">
        <v>8.9586100000000002</v>
      </c>
      <c r="BI354">
        <v>10.744730000000001</v>
      </c>
      <c r="BJ354">
        <v>7.6566000000000001</v>
      </c>
      <c r="BK354">
        <v>65.87</v>
      </c>
      <c r="BL354">
        <v>2.65</v>
      </c>
    </row>
    <row r="355" spans="1:64">
      <c r="A355" t="s">
        <v>762</v>
      </c>
      <c r="B355" t="s">
        <v>31</v>
      </c>
      <c r="C355" t="s">
        <v>760</v>
      </c>
      <c r="D355" t="s">
        <v>676</v>
      </c>
      <c r="E355">
        <v>383</v>
      </c>
      <c r="F355">
        <v>-2.5499999999999998</v>
      </c>
      <c r="G355">
        <v>2.63</v>
      </c>
      <c r="H355">
        <v>3.448</v>
      </c>
      <c r="I355">
        <v>4.5270000000000001</v>
      </c>
      <c r="J355">
        <v>5.5890000000000004</v>
      </c>
      <c r="K355">
        <v>6.5435999999999996</v>
      </c>
      <c r="L355">
        <v>8.0920000000000005</v>
      </c>
      <c r="M355">
        <v>-2.3422999999999998</v>
      </c>
      <c r="N355">
        <v>-0.22919999999999999</v>
      </c>
      <c r="O355">
        <v>1.0817000000000001</v>
      </c>
      <c r="P355">
        <v>2.2591000000000001</v>
      </c>
      <c r="Q355">
        <v>4.1699000000000002</v>
      </c>
      <c r="R355">
        <v>5.7141200000000003</v>
      </c>
      <c r="S355">
        <v>11.4361</v>
      </c>
      <c r="T355">
        <v>19</v>
      </c>
      <c r="U355">
        <v>25</v>
      </c>
      <c r="V355">
        <v>27</v>
      </c>
      <c r="W355">
        <v>31</v>
      </c>
      <c r="X355">
        <v>35</v>
      </c>
      <c r="Y355">
        <v>38</v>
      </c>
      <c r="Z355">
        <v>66</v>
      </c>
      <c r="AA355">
        <v>0.17533260000000001</v>
      </c>
      <c r="AB355">
        <v>0.2187305286</v>
      </c>
      <c r="AC355">
        <v>0.25551383900000002</v>
      </c>
      <c r="AD355">
        <v>0.30690935699999999</v>
      </c>
      <c r="AE355">
        <v>0.37244695500000002</v>
      </c>
      <c r="AF355">
        <v>0.41512973939999998</v>
      </c>
      <c r="AG355">
        <v>0.59792568400000001</v>
      </c>
      <c r="AH355">
        <v>1.6927160020000001</v>
      </c>
      <c r="AI355">
        <v>1.8873640328000001</v>
      </c>
      <c r="AJ355">
        <v>2.096484722</v>
      </c>
      <c r="AK355">
        <v>2.4510482310000001</v>
      </c>
      <c r="AL355">
        <v>2.8990156300000001</v>
      </c>
      <c r="AM355">
        <v>3.2248331276000002</v>
      </c>
      <c r="AN355">
        <v>3.536990335</v>
      </c>
      <c r="AO355">
        <v>-11.729957649999999</v>
      </c>
      <c r="AP355">
        <v>6.7966478366</v>
      </c>
      <c r="AQ355">
        <v>9.8106821970000002</v>
      </c>
      <c r="AR355">
        <v>14.247103839999999</v>
      </c>
      <c r="AS355">
        <v>20.430296439999999</v>
      </c>
      <c r="AT355">
        <v>26.503516812000001</v>
      </c>
      <c r="AU355">
        <v>40.051972210000002</v>
      </c>
      <c r="AV355">
        <v>2.6064567E-2</v>
      </c>
      <c r="AW355">
        <v>0.1024586508</v>
      </c>
      <c r="AX355">
        <v>0.156391324</v>
      </c>
      <c r="AY355">
        <v>0.21795530399999999</v>
      </c>
      <c r="AZ355">
        <v>0.30312423300000002</v>
      </c>
      <c r="BA355">
        <v>0.38119248500000003</v>
      </c>
      <c r="BB355">
        <v>0.56920703800000005</v>
      </c>
      <c r="BC355">
        <v>4.5616000000000003</v>
      </c>
      <c r="BD355">
        <v>5.2499399999999996</v>
      </c>
      <c r="BE355">
        <v>5.8556999999999997</v>
      </c>
      <c r="BF355">
        <v>6.7824999999999998</v>
      </c>
      <c r="BG355">
        <v>8.2365999999999993</v>
      </c>
      <c r="BH355">
        <v>9.0044000000000004</v>
      </c>
      <c r="BI355">
        <v>10.0969</v>
      </c>
      <c r="BJ355">
        <v>7.0339</v>
      </c>
      <c r="BK355">
        <v>57.44</v>
      </c>
      <c r="BL355">
        <v>2.87</v>
      </c>
    </row>
    <row r="356" spans="1:64">
      <c r="A356" t="s">
        <v>761</v>
      </c>
      <c r="B356" t="s">
        <v>77</v>
      </c>
      <c r="C356" t="s">
        <v>760</v>
      </c>
      <c r="D356" t="s">
        <v>676</v>
      </c>
      <c r="E356">
        <v>1326</v>
      </c>
      <c r="F356">
        <v>-5.1260000000000003</v>
      </c>
      <c r="G356">
        <v>1.1901999999999999</v>
      </c>
      <c r="H356">
        <v>2.9672499999999999</v>
      </c>
      <c r="I356">
        <v>4.2725</v>
      </c>
      <c r="J356">
        <v>5.3605</v>
      </c>
      <c r="K356">
        <v>6.7215999999999996</v>
      </c>
      <c r="L356">
        <v>14.505000000000001</v>
      </c>
      <c r="M356">
        <v>-8.8899399999999993</v>
      </c>
      <c r="N356">
        <v>-0.54259299999999999</v>
      </c>
      <c r="O356">
        <v>0.895235</v>
      </c>
      <c r="P356">
        <v>2.5592800000000002</v>
      </c>
      <c r="Q356">
        <v>4.8060349999999996</v>
      </c>
      <c r="R356">
        <v>6.5871680000000001</v>
      </c>
      <c r="S356">
        <v>12.75723</v>
      </c>
      <c r="T356">
        <v>16</v>
      </c>
      <c r="U356">
        <v>25</v>
      </c>
      <c r="V356">
        <v>27</v>
      </c>
      <c r="W356">
        <v>31</v>
      </c>
      <c r="X356">
        <v>37</v>
      </c>
      <c r="Y356">
        <v>43</v>
      </c>
      <c r="Z356">
        <v>70</v>
      </c>
      <c r="AA356">
        <v>0.10161226800000001</v>
      </c>
      <c r="AB356">
        <v>0.2100241434</v>
      </c>
      <c r="AC356">
        <v>0.25079897280000002</v>
      </c>
      <c r="AD356">
        <v>0.29359363500000002</v>
      </c>
      <c r="AE356">
        <v>0.35056350330000002</v>
      </c>
      <c r="AF356">
        <v>0.41307626809999998</v>
      </c>
      <c r="AG356">
        <v>0.64574538999999997</v>
      </c>
      <c r="AH356">
        <v>1.378049844</v>
      </c>
      <c r="AI356">
        <v>1.8967822480000001</v>
      </c>
      <c r="AJ356">
        <v>2.1213983787999999</v>
      </c>
      <c r="AK356">
        <v>2.4532693120000002</v>
      </c>
      <c r="AL356">
        <v>2.8095489221999999</v>
      </c>
      <c r="AM356">
        <v>3.1014318297000001</v>
      </c>
      <c r="AN356">
        <v>3.8376180149999999</v>
      </c>
      <c r="AO356">
        <v>-28.45239321</v>
      </c>
      <c r="AP356">
        <v>3.8488927178000001</v>
      </c>
      <c r="AQ356">
        <v>8.8055904328000008</v>
      </c>
      <c r="AR356">
        <v>13.700239985</v>
      </c>
      <c r="AS356">
        <v>19.417927803000001</v>
      </c>
      <c r="AT356">
        <v>26.843310632000001</v>
      </c>
      <c r="AU356">
        <v>105.7421239</v>
      </c>
      <c r="AV356">
        <v>-0.10648603199999999</v>
      </c>
      <c r="AW356">
        <v>8.7326273699999998E-2</v>
      </c>
      <c r="AX356">
        <v>0.1506239798</v>
      </c>
      <c r="AY356">
        <v>0.22600334399999999</v>
      </c>
      <c r="AZ356">
        <v>0.3066246373</v>
      </c>
      <c r="BA356">
        <v>0.39761167089999999</v>
      </c>
      <c r="BB356">
        <v>0.59744973599999995</v>
      </c>
      <c r="BC356">
        <v>4.0021599999999999</v>
      </c>
      <c r="BD356">
        <v>5.3027129999999998</v>
      </c>
      <c r="BE356">
        <v>5.9810049999999997</v>
      </c>
      <c r="BF356">
        <v>7.0258099999999999</v>
      </c>
      <c r="BG356">
        <v>8.0709649999999993</v>
      </c>
      <c r="BH356">
        <v>8.7841070000000006</v>
      </c>
      <c r="BI356">
        <v>10.60206</v>
      </c>
      <c r="BJ356">
        <v>7.0304000000000002</v>
      </c>
      <c r="BK356">
        <v>54.15</v>
      </c>
      <c r="BL356">
        <v>3.32</v>
      </c>
    </row>
    <row r="357" spans="1:64">
      <c r="A357" t="s">
        <v>766</v>
      </c>
      <c r="B357" t="s">
        <v>81</v>
      </c>
      <c r="C357" t="s">
        <v>764</v>
      </c>
      <c r="D357" t="s">
        <v>676</v>
      </c>
      <c r="E357">
        <v>449</v>
      </c>
      <c r="F357">
        <v>-2.6389999999999998</v>
      </c>
      <c r="G357">
        <v>1.163</v>
      </c>
      <c r="H357">
        <v>1.9635</v>
      </c>
      <c r="I357">
        <v>3.3380000000000001</v>
      </c>
      <c r="J357">
        <v>4.835</v>
      </c>
      <c r="K357">
        <v>6.6859999999999999</v>
      </c>
      <c r="L357">
        <v>14.505000000000001</v>
      </c>
      <c r="M357">
        <v>-6.3683199999999998</v>
      </c>
      <c r="N357">
        <v>0.74019999999999997</v>
      </c>
      <c r="O357">
        <v>2.54182</v>
      </c>
      <c r="P357">
        <v>4.5861700000000001</v>
      </c>
      <c r="Q357">
        <v>5.70871</v>
      </c>
      <c r="R357">
        <v>6.5599699999999999</v>
      </c>
      <c r="S357">
        <v>10.684760000000001</v>
      </c>
      <c r="T357">
        <v>20</v>
      </c>
      <c r="U357">
        <v>25</v>
      </c>
      <c r="V357">
        <v>29</v>
      </c>
      <c r="W357">
        <v>33</v>
      </c>
      <c r="X357">
        <v>36</v>
      </c>
      <c r="Y357">
        <v>39</v>
      </c>
      <c r="Z357">
        <v>67</v>
      </c>
      <c r="AA357">
        <v>0.13993277900000001</v>
      </c>
      <c r="AB357">
        <v>0.21665285400000001</v>
      </c>
      <c r="AC357">
        <v>0.26724439500000002</v>
      </c>
      <c r="AD357">
        <v>0.32398542899999999</v>
      </c>
      <c r="AE357">
        <v>0.37975818900000002</v>
      </c>
      <c r="AF357">
        <v>0.443680823</v>
      </c>
      <c r="AG357">
        <v>0.61107617000000003</v>
      </c>
      <c r="AH357">
        <v>1.7000142680000001</v>
      </c>
      <c r="AI357">
        <v>2.1237145229999999</v>
      </c>
      <c r="AJ357">
        <v>2.3695443345</v>
      </c>
      <c r="AK357">
        <v>2.7016343470000002</v>
      </c>
      <c r="AL357">
        <v>3.002701482</v>
      </c>
      <c r="AM357">
        <v>3.3059799230000002</v>
      </c>
      <c r="AN357">
        <v>3.845876268</v>
      </c>
      <c r="AO357">
        <v>-6.2247956289999999</v>
      </c>
      <c r="AP357">
        <v>3.4878842360000002</v>
      </c>
      <c r="AQ357">
        <v>5.8115453234999999</v>
      </c>
      <c r="AR357">
        <v>9.1540729360000004</v>
      </c>
      <c r="AS357">
        <v>16.049567280000002</v>
      </c>
      <c r="AT357">
        <v>24.911275870000001</v>
      </c>
      <c r="AU357">
        <v>78.073056140000006</v>
      </c>
      <c r="AV357">
        <v>-3.4409973000000003E-2</v>
      </c>
      <c r="AW357">
        <v>0.13599805700000001</v>
      </c>
      <c r="AX357">
        <v>0.21344185800000001</v>
      </c>
      <c r="AY357">
        <v>0.31370520000000002</v>
      </c>
      <c r="AZ357">
        <v>0.37479151449999998</v>
      </c>
      <c r="BA357">
        <v>0.41957962999999998</v>
      </c>
      <c r="BB357">
        <v>0.67400466199999998</v>
      </c>
      <c r="BC357">
        <v>5.1023699999999996</v>
      </c>
      <c r="BD357">
        <v>6.1023699999999996</v>
      </c>
      <c r="BE357">
        <v>6.76701</v>
      </c>
      <c r="BF357">
        <v>7.7569600000000003</v>
      </c>
      <c r="BG357">
        <v>8.4814900000000009</v>
      </c>
      <c r="BH357">
        <v>9.0705799999999996</v>
      </c>
      <c r="BI357">
        <v>10.60206</v>
      </c>
      <c r="BJ357">
        <v>7.6837</v>
      </c>
      <c r="BK357">
        <v>70.599999999999994</v>
      </c>
      <c r="BL357">
        <v>7.13</v>
      </c>
    </row>
    <row r="358" spans="1:64">
      <c r="A358" t="s">
        <v>763</v>
      </c>
      <c r="B358" t="s">
        <v>31</v>
      </c>
      <c r="C358" t="s">
        <v>764</v>
      </c>
      <c r="D358" t="s">
        <v>676</v>
      </c>
      <c r="E358">
        <v>369</v>
      </c>
      <c r="F358">
        <v>-2.5499999999999998</v>
      </c>
      <c r="G358">
        <v>2.0590000000000002</v>
      </c>
      <c r="H358">
        <v>3.1240000000000001</v>
      </c>
      <c r="I358">
        <v>4.0919999999999996</v>
      </c>
      <c r="J358">
        <v>5.117</v>
      </c>
      <c r="K358">
        <v>6.3879999999999999</v>
      </c>
      <c r="L358">
        <v>11.478999999999999</v>
      </c>
      <c r="M358">
        <v>-4.6734999999999998</v>
      </c>
      <c r="N358">
        <v>-0.72550000000000003</v>
      </c>
      <c r="O358">
        <v>1.0690500000000001</v>
      </c>
      <c r="P358">
        <v>2.42</v>
      </c>
      <c r="Q358">
        <v>3.7408999999999999</v>
      </c>
      <c r="R358">
        <v>4.8251999999999997</v>
      </c>
      <c r="S358">
        <v>7.9043000000000001</v>
      </c>
      <c r="T358">
        <v>18</v>
      </c>
      <c r="U358">
        <v>24</v>
      </c>
      <c r="V358">
        <v>26</v>
      </c>
      <c r="W358">
        <v>29</v>
      </c>
      <c r="X358">
        <v>32</v>
      </c>
      <c r="Y358">
        <v>38</v>
      </c>
      <c r="Z358">
        <v>70</v>
      </c>
      <c r="AA358">
        <v>0.110898338</v>
      </c>
      <c r="AB358">
        <v>0.21080084599999999</v>
      </c>
      <c r="AC358">
        <v>0.24846675200000001</v>
      </c>
      <c r="AD358">
        <v>0.30357092299999999</v>
      </c>
      <c r="AE358">
        <v>0.36304372099999999</v>
      </c>
      <c r="AF358">
        <v>0.40729085199999998</v>
      </c>
      <c r="AG358">
        <v>0.60553278899999996</v>
      </c>
      <c r="AH358">
        <v>1.5039860979999999</v>
      </c>
      <c r="AI358">
        <v>1.8434233929999999</v>
      </c>
      <c r="AJ358">
        <v>2.0015117524999999</v>
      </c>
      <c r="AK358">
        <v>2.302422628</v>
      </c>
      <c r="AL358">
        <v>2.6690408495</v>
      </c>
      <c r="AM358">
        <v>2.9763284639999998</v>
      </c>
      <c r="AN358">
        <v>3.5309290569999998</v>
      </c>
      <c r="AO358">
        <v>-20.299047040000001</v>
      </c>
      <c r="AP358">
        <v>6.5574006640000002</v>
      </c>
      <c r="AQ358">
        <v>9.4674628009999999</v>
      </c>
      <c r="AR358">
        <v>12.18323973</v>
      </c>
      <c r="AS358">
        <v>17.522778989999999</v>
      </c>
      <c r="AT358">
        <v>29.784728269999999</v>
      </c>
      <c r="AU358">
        <v>91.592129689999993</v>
      </c>
      <c r="AV358">
        <v>-4.2960380000000003E-3</v>
      </c>
      <c r="AW358">
        <v>8.3107540999999993E-2</v>
      </c>
      <c r="AX358">
        <v>0.15863685699999999</v>
      </c>
      <c r="AY358">
        <v>0.23150063300000001</v>
      </c>
      <c r="AZ358">
        <v>0.29418206499999999</v>
      </c>
      <c r="BA358">
        <v>0.34499600000000002</v>
      </c>
      <c r="BB358">
        <v>0.56220379200000004</v>
      </c>
      <c r="BC358">
        <v>4.4260000000000002</v>
      </c>
      <c r="BD358">
        <v>5.1567999999999996</v>
      </c>
      <c r="BE358">
        <v>5.6037999999999997</v>
      </c>
      <c r="BF358">
        <v>6.2328000000000001</v>
      </c>
      <c r="BG358">
        <v>7.3098000000000001</v>
      </c>
      <c r="BH358">
        <v>8.2440999999999995</v>
      </c>
      <c r="BI358">
        <v>9.3010000000000002</v>
      </c>
      <c r="BJ358">
        <v>6.4783999999999997</v>
      </c>
      <c r="BK358">
        <v>69.11</v>
      </c>
      <c r="BL358">
        <v>1.36</v>
      </c>
    </row>
    <row r="359" spans="1:64">
      <c r="A359" t="s">
        <v>765</v>
      </c>
      <c r="B359" t="s">
        <v>77</v>
      </c>
      <c r="C359" t="s">
        <v>764</v>
      </c>
      <c r="D359" t="s">
        <v>676</v>
      </c>
      <c r="E359">
        <v>1547</v>
      </c>
      <c r="F359">
        <v>-4.7439999999999998</v>
      </c>
      <c r="G359">
        <v>1.5468</v>
      </c>
      <c r="H359">
        <v>2.968</v>
      </c>
      <c r="I359">
        <v>4.21</v>
      </c>
      <c r="J359">
        <v>5.2789999999999999</v>
      </c>
      <c r="K359">
        <v>6.6045999999999996</v>
      </c>
      <c r="L359">
        <v>14.505000000000001</v>
      </c>
      <c r="M359">
        <v>-7.57118</v>
      </c>
      <c r="N359">
        <v>0.136688</v>
      </c>
      <c r="O359">
        <v>1.456</v>
      </c>
      <c r="P359">
        <v>3.01416</v>
      </c>
      <c r="Q359">
        <v>5.1838699999999998</v>
      </c>
      <c r="R359">
        <v>6.5078480000000001</v>
      </c>
      <c r="S359">
        <v>13.04852</v>
      </c>
      <c r="T359">
        <v>16</v>
      </c>
      <c r="U359">
        <v>24.8</v>
      </c>
      <c r="V359">
        <v>27</v>
      </c>
      <c r="W359">
        <v>31</v>
      </c>
      <c r="X359">
        <v>36</v>
      </c>
      <c r="Y359">
        <v>42</v>
      </c>
      <c r="Z359">
        <v>70</v>
      </c>
      <c r="AA359">
        <v>0.11676684</v>
      </c>
      <c r="AB359">
        <v>0.23061168100000001</v>
      </c>
      <c r="AC359">
        <v>0.26914106700000001</v>
      </c>
      <c r="AD359">
        <v>0.31587943200000002</v>
      </c>
      <c r="AE359">
        <v>0.372019504</v>
      </c>
      <c r="AF359">
        <v>0.44069725679999999</v>
      </c>
      <c r="AG359">
        <v>0.75173074299999998</v>
      </c>
      <c r="AH359">
        <v>1.396328362</v>
      </c>
      <c r="AI359">
        <v>2.0681246274</v>
      </c>
      <c r="AJ359">
        <v>2.287798402</v>
      </c>
      <c r="AK359">
        <v>2.6002922900000001</v>
      </c>
      <c r="AL359">
        <v>2.9540441039999998</v>
      </c>
      <c r="AM359">
        <v>3.2608908732000002</v>
      </c>
      <c r="AN359">
        <v>4.6226951129999998</v>
      </c>
      <c r="AO359">
        <v>-25.85242384</v>
      </c>
      <c r="AP359">
        <v>4.4833790518000001</v>
      </c>
      <c r="AQ359">
        <v>8.2763364149999994</v>
      </c>
      <c r="AR359">
        <v>12.829808099999999</v>
      </c>
      <c r="AS359">
        <v>18.019650670000001</v>
      </c>
      <c r="AT359">
        <v>23.90009551</v>
      </c>
      <c r="AU359">
        <v>85.592996589999998</v>
      </c>
      <c r="AV359">
        <v>-7.4223511000000006E-2</v>
      </c>
      <c r="AW359">
        <v>0.1166609924</v>
      </c>
      <c r="AX359">
        <v>0.17763238100000001</v>
      </c>
      <c r="AY359">
        <v>0.245808</v>
      </c>
      <c r="AZ359">
        <v>0.33406702599999999</v>
      </c>
      <c r="BA359">
        <v>0.40356618779999998</v>
      </c>
      <c r="BB359">
        <v>0.68216670000000001</v>
      </c>
      <c r="BC359">
        <v>4.0914599999999997</v>
      </c>
      <c r="BD359">
        <v>5.7687400000000002</v>
      </c>
      <c r="BE359">
        <v>6.4429699999999999</v>
      </c>
      <c r="BF359">
        <v>7.2839999999999998</v>
      </c>
      <c r="BG359">
        <v>8.5228800000000007</v>
      </c>
      <c r="BH359">
        <v>9.3297679999999996</v>
      </c>
      <c r="BI359">
        <v>11.522880000000001</v>
      </c>
      <c r="BJ359">
        <v>7.4457000000000004</v>
      </c>
      <c r="BK359">
        <v>58.82</v>
      </c>
      <c r="BL359">
        <v>7.11</v>
      </c>
    </row>
    <row r="360" spans="1:64">
      <c r="A360" t="s">
        <v>769</v>
      </c>
      <c r="B360" t="s">
        <v>81</v>
      </c>
      <c r="C360" t="s">
        <v>768</v>
      </c>
      <c r="D360" t="s">
        <v>676</v>
      </c>
      <c r="E360">
        <v>353</v>
      </c>
      <c r="F360">
        <v>-3.78</v>
      </c>
      <c r="G360">
        <v>2.633</v>
      </c>
      <c r="H360">
        <v>3.7235</v>
      </c>
      <c r="I360">
        <v>4.72</v>
      </c>
      <c r="J360">
        <v>5.5655000000000001</v>
      </c>
      <c r="K360">
        <v>6.3574000000000002</v>
      </c>
      <c r="L360">
        <v>8.6280000000000001</v>
      </c>
      <c r="M360">
        <v>-1.929</v>
      </c>
      <c r="N360">
        <v>1.332E-2</v>
      </c>
      <c r="O360">
        <v>1.1552500000000001</v>
      </c>
      <c r="P360">
        <v>2.3363999999999998</v>
      </c>
      <c r="Q360">
        <v>3.95105</v>
      </c>
      <c r="R360">
        <v>5.1985400000000004</v>
      </c>
      <c r="S360">
        <v>12.9605</v>
      </c>
      <c r="T360">
        <v>18</v>
      </c>
      <c r="U360">
        <v>25</v>
      </c>
      <c r="V360">
        <v>27</v>
      </c>
      <c r="W360">
        <v>30</v>
      </c>
      <c r="X360">
        <v>32</v>
      </c>
      <c r="Y360">
        <v>38</v>
      </c>
      <c r="Z360">
        <v>70</v>
      </c>
      <c r="AA360">
        <v>0.142597734</v>
      </c>
      <c r="AB360">
        <v>0.22788228720000001</v>
      </c>
      <c r="AC360">
        <v>0.271886672</v>
      </c>
      <c r="AD360">
        <v>0.32153900000000002</v>
      </c>
      <c r="AE360">
        <v>0.38996523049999998</v>
      </c>
      <c r="AF360">
        <v>0.42962310999999997</v>
      </c>
      <c r="AG360">
        <v>0.52056263599999997</v>
      </c>
      <c r="AH360">
        <v>1.7388492</v>
      </c>
      <c r="AI360">
        <v>2.0866430889999998</v>
      </c>
      <c r="AJ360">
        <v>2.2890672245000001</v>
      </c>
      <c r="AK360">
        <v>2.5175450970000002</v>
      </c>
      <c r="AL360">
        <v>2.8777325635</v>
      </c>
      <c r="AM360">
        <v>3.1451150449999998</v>
      </c>
      <c r="AN360">
        <v>3.4743207300000001</v>
      </c>
      <c r="AO360">
        <v>-25.028448139999998</v>
      </c>
      <c r="AP360">
        <v>6.8238211660000001</v>
      </c>
      <c r="AQ360">
        <v>10.253764315</v>
      </c>
      <c r="AR360">
        <v>13.901597170000001</v>
      </c>
      <c r="AS360">
        <v>19.320273015000001</v>
      </c>
      <c r="AT360">
        <v>24.069467444000001</v>
      </c>
      <c r="AU360">
        <v>34.875407240000001</v>
      </c>
      <c r="AV360">
        <v>1.6616786000000001E-2</v>
      </c>
      <c r="AW360">
        <v>0.1115367176</v>
      </c>
      <c r="AX360">
        <v>0.16165739700000001</v>
      </c>
      <c r="AY360">
        <v>0.218710345</v>
      </c>
      <c r="AZ360">
        <v>0.30129642899999998</v>
      </c>
      <c r="BA360">
        <v>0.3550481868</v>
      </c>
      <c r="BB360">
        <v>0.50074117399999996</v>
      </c>
      <c r="BC360">
        <v>4.8239000000000001</v>
      </c>
      <c r="BD360">
        <v>5.9287200000000002</v>
      </c>
      <c r="BE360">
        <v>6.3958500000000003</v>
      </c>
      <c r="BF360">
        <v>7.0315000000000003</v>
      </c>
      <c r="BG360">
        <v>7.9462999999999999</v>
      </c>
      <c r="BH360">
        <v>8.5536999999999992</v>
      </c>
      <c r="BI360">
        <v>9.6576000000000004</v>
      </c>
      <c r="BJ360">
        <v>7.1520000000000001</v>
      </c>
      <c r="BK360">
        <v>53.54</v>
      </c>
      <c r="BL360">
        <v>3.4</v>
      </c>
    </row>
    <row r="361" spans="1:64">
      <c r="A361" t="s">
        <v>767</v>
      </c>
      <c r="B361" t="s">
        <v>77</v>
      </c>
      <c r="C361" t="s">
        <v>768</v>
      </c>
      <c r="D361" t="s">
        <v>676</v>
      </c>
      <c r="E361">
        <v>796</v>
      </c>
      <c r="F361">
        <v>-0.73399999999999999</v>
      </c>
      <c r="G361">
        <v>3.3580000000000001</v>
      </c>
      <c r="H361">
        <v>4.1384999999999996</v>
      </c>
      <c r="I361">
        <v>4.96</v>
      </c>
      <c r="J361">
        <v>5.8985000000000003</v>
      </c>
      <c r="K361">
        <v>6.5880000000000001</v>
      </c>
      <c r="L361">
        <v>8.4640000000000004</v>
      </c>
      <c r="M361">
        <v>-1.9554499999999999</v>
      </c>
      <c r="N361">
        <v>0.56731799999999999</v>
      </c>
      <c r="O361">
        <v>1.66028</v>
      </c>
      <c r="P361">
        <v>2.6548500000000002</v>
      </c>
      <c r="Q361">
        <v>3.7124700000000002</v>
      </c>
      <c r="R361">
        <v>4.6374490000000002</v>
      </c>
      <c r="S361">
        <v>8.0905500000000004</v>
      </c>
      <c r="T361">
        <v>17</v>
      </c>
      <c r="U361">
        <v>25</v>
      </c>
      <c r="V361">
        <v>27</v>
      </c>
      <c r="W361">
        <v>31</v>
      </c>
      <c r="X361">
        <v>34</v>
      </c>
      <c r="Y361">
        <v>37</v>
      </c>
      <c r="Z361">
        <v>63</v>
      </c>
      <c r="AA361">
        <v>0.125324506</v>
      </c>
      <c r="AB361">
        <v>0.27478580759999999</v>
      </c>
      <c r="AC361">
        <v>0.303600219</v>
      </c>
      <c r="AD361">
        <v>0.33991560650000002</v>
      </c>
      <c r="AE361">
        <v>0.38599853750000002</v>
      </c>
      <c r="AF361">
        <v>0.42352962900000002</v>
      </c>
      <c r="AG361">
        <v>0.51776409999999995</v>
      </c>
      <c r="AH361">
        <v>1.6443324159999999</v>
      </c>
      <c r="AI361">
        <v>2.2495876268999999</v>
      </c>
      <c r="AJ361">
        <v>2.4798544188</v>
      </c>
      <c r="AK361">
        <v>2.7406173974999999</v>
      </c>
      <c r="AL361">
        <v>2.9831054568000002</v>
      </c>
      <c r="AM361">
        <v>3.1922549485</v>
      </c>
      <c r="AN361">
        <v>3.6657220330000002</v>
      </c>
      <c r="AO361">
        <v>-5.8567954569999996</v>
      </c>
      <c r="AP361">
        <v>8.7133487127000002</v>
      </c>
      <c r="AQ361">
        <v>11.1549438</v>
      </c>
      <c r="AR361">
        <v>14.407230765</v>
      </c>
      <c r="AS361">
        <v>18.505829718000001</v>
      </c>
      <c r="AT361">
        <v>21.871877661999999</v>
      </c>
      <c r="AU361">
        <v>34.204870370000002</v>
      </c>
      <c r="AV361">
        <v>2.4581726000000002E-2</v>
      </c>
      <c r="AW361">
        <v>0.13645214750000001</v>
      </c>
      <c r="AX361">
        <v>0.18058098280000001</v>
      </c>
      <c r="AY361">
        <v>0.229223014</v>
      </c>
      <c r="AZ361">
        <v>0.285222853</v>
      </c>
      <c r="BA361">
        <v>0.33014585680000003</v>
      </c>
      <c r="BB361">
        <v>0.47121410000000002</v>
      </c>
      <c r="BC361">
        <v>5</v>
      </c>
      <c r="BD361">
        <v>6.1565450000000004</v>
      </c>
      <c r="BE361">
        <v>6.8894525</v>
      </c>
      <c r="BF361">
        <v>7.6989700000000001</v>
      </c>
      <c r="BG361">
        <v>8.3979400000000002</v>
      </c>
      <c r="BH361">
        <v>8.8860390000000002</v>
      </c>
      <c r="BI361">
        <v>10.066509999999999</v>
      </c>
      <c r="BJ361">
        <v>7.6151999999999997</v>
      </c>
      <c r="BK361">
        <v>49.37</v>
      </c>
      <c r="BL361">
        <v>2.39</v>
      </c>
    </row>
    <row r="362" spans="1:64">
      <c r="A362" t="s">
        <v>770</v>
      </c>
      <c r="B362" t="s">
        <v>81</v>
      </c>
      <c r="C362" t="s">
        <v>771</v>
      </c>
      <c r="D362" t="s">
        <v>676</v>
      </c>
      <c r="E362">
        <v>289</v>
      </c>
      <c r="F362">
        <v>-3.0979999999999999</v>
      </c>
      <c r="G362">
        <v>0.10299999999999999</v>
      </c>
      <c r="H362">
        <v>2.7865000000000002</v>
      </c>
      <c r="I362">
        <v>4.0410000000000004</v>
      </c>
      <c r="J362">
        <v>5.4189999999999996</v>
      </c>
      <c r="K362">
        <v>7.3090000000000002</v>
      </c>
      <c r="L362">
        <v>14.505000000000001</v>
      </c>
      <c r="M362">
        <v>-6.8474199999999996</v>
      </c>
      <c r="N362">
        <v>-0.18376999999999999</v>
      </c>
      <c r="O362">
        <v>1.52972</v>
      </c>
      <c r="P362">
        <v>3.7160000000000002</v>
      </c>
      <c r="Q362">
        <v>5.7224349999999999</v>
      </c>
      <c r="R362">
        <v>7.4368800000000004</v>
      </c>
      <c r="S362">
        <v>10.238860000000001</v>
      </c>
      <c r="T362">
        <v>17</v>
      </c>
      <c r="U362">
        <v>24</v>
      </c>
      <c r="V362">
        <v>29</v>
      </c>
      <c r="W362">
        <v>33</v>
      </c>
      <c r="X362">
        <v>37.5</v>
      </c>
      <c r="Y362">
        <v>49</v>
      </c>
      <c r="Z362">
        <v>67</v>
      </c>
      <c r="AA362">
        <v>0.120752235</v>
      </c>
      <c r="AB362">
        <v>0.205966503</v>
      </c>
      <c r="AC362">
        <v>0.25026139650000001</v>
      </c>
      <c r="AD362">
        <v>0.30766860600000001</v>
      </c>
      <c r="AE362">
        <v>0.37717996050000002</v>
      </c>
      <c r="AF362">
        <v>0.44041732500000003</v>
      </c>
      <c r="AG362">
        <v>0.59618692900000003</v>
      </c>
      <c r="AH362">
        <v>1.6021862309999999</v>
      </c>
      <c r="AI362">
        <v>2.048576341</v>
      </c>
      <c r="AJ362">
        <v>2.2725630950000002</v>
      </c>
      <c r="AK362">
        <v>2.6593586679999999</v>
      </c>
      <c r="AL362">
        <v>2.9619518304999999</v>
      </c>
      <c r="AM362">
        <v>3.2233524459999998</v>
      </c>
      <c r="AN362">
        <v>3.642446026</v>
      </c>
      <c r="AO362">
        <v>-17.527321140000002</v>
      </c>
      <c r="AP362">
        <v>0.26906105600000002</v>
      </c>
      <c r="AQ362">
        <v>6.7466530240000004</v>
      </c>
      <c r="AR362">
        <v>12.30337374</v>
      </c>
      <c r="AS362">
        <v>18.803307480000001</v>
      </c>
      <c r="AT362">
        <v>31.66933062</v>
      </c>
      <c r="AU362">
        <v>82.957732660000005</v>
      </c>
      <c r="AV362">
        <v>-4.5349423E-2</v>
      </c>
      <c r="AW362">
        <v>0.105593361</v>
      </c>
      <c r="AX362">
        <v>0.17140406150000001</v>
      </c>
      <c r="AY362">
        <v>0.25774336399999997</v>
      </c>
      <c r="AZ362">
        <v>0.36122294049999998</v>
      </c>
      <c r="BA362">
        <v>0.43799537900000002</v>
      </c>
      <c r="BB362">
        <v>0.62409957599999999</v>
      </c>
      <c r="BC362">
        <v>5.0642399999999999</v>
      </c>
      <c r="BD362">
        <v>5.9393000000000002</v>
      </c>
      <c r="BE362">
        <v>6.6657149999999996</v>
      </c>
      <c r="BF362">
        <v>7.7258399999999998</v>
      </c>
      <c r="BG362">
        <v>8.5157600000000002</v>
      </c>
      <c r="BH362">
        <v>8.8860600000000005</v>
      </c>
      <c r="BI362">
        <v>10.39794</v>
      </c>
      <c r="BJ362">
        <v>7.5732999999999997</v>
      </c>
      <c r="BK362">
        <v>55.71</v>
      </c>
      <c r="BL362">
        <v>5.88</v>
      </c>
    </row>
    <row r="363" spans="1:64">
      <c r="A363" t="s">
        <v>772</v>
      </c>
      <c r="B363" t="s">
        <v>31</v>
      </c>
      <c r="C363" t="s">
        <v>771</v>
      </c>
      <c r="D363" t="s">
        <v>676</v>
      </c>
      <c r="E363">
        <v>554</v>
      </c>
      <c r="F363">
        <v>-2.6389999999999998</v>
      </c>
      <c r="G363">
        <v>2.1955</v>
      </c>
      <c r="H363">
        <v>3.3515000000000001</v>
      </c>
      <c r="I363">
        <v>4.2839999999999998</v>
      </c>
      <c r="J363">
        <v>5.415</v>
      </c>
      <c r="K363">
        <v>7.0270000000000001</v>
      </c>
      <c r="L363">
        <v>14.505000000000001</v>
      </c>
      <c r="M363">
        <v>-8.0960999999999999</v>
      </c>
      <c r="N363">
        <v>-0.48509999999999998</v>
      </c>
      <c r="O363">
        <v>0.78157500000000002</v>
      </c>
      <c r="P363">
        <v>2.04895</v>
      </c>
      <c r="Q363">
        <v>3.6109</v>
      </c>
      <c r="R363">
        <v>5.2454499999999999</v>
      </c>
      <c r="S363">
        <v>9.4085999999999999</v>
      </c>
      <c r="T363">
        <v>16</v>
      </c>
      <c r="U363">
        <v>24</v>
      </c>
      <c r="V363">
        <v>26</v>
      </c>
      <c r="W363">
        <v>29</v>
      </c>
      <c r="X363">
        <v>33</v>
      </c>
      <c r="Y363">
        <v>39</v>
      </c>
      <c r="Z363">
        <v>70</v>
      </c>
      <c r="AA363">
        <v>0.111972057</v>
      </c>
      <c r="AB363">
        <v>0.20697653199999999</v>
      </c>
      <c r="AC363">
        <v>0.25008820430000001</v>
      </c>
      <c r="AD363">
        <v>0.29180218099999999</v>
      </c>
      <c r="AE363">
        <v>0.37400966930000001</v>
      </c>
      <c r="AF363">
        <v>0.44789666350000001</v>
      </c>
      <c r="AG363">
        <v>0.71283984199999995</v>
      </c>
      <c r="AH363">
        <v>1.586567813</v>
      </c>
      <c r="AI363">
        <v>1.8681142074999999</v>
      </c>
      <c r="AJ363">
        <v>1.9964445873000001</v>
      </c>
      <c r="AK363">
        <v>2.3063209135</v>
      </c>
      <c r="AL363">
        <v>2.7808474258000002</v>
      </c>
      <c r="AM363">
        <v>3.1276380485000002</v>
      </c>
      <c r="AN363">
        <v>4.0869461820000001</v>
      </c>
      <c r="AO363">
        <v>-15.67940922</v>
      </c>
      <c r="AP363">
        <v>6.2602506604999997</v>
      </c>
      <c r="AQ363">
        <v>9.6724706633000004</v>
      </c>
      <c r="AR363">
        <v>13.785421660000001</v>
      </c>
      <c r="AS363">
        <v>19.055447158</v>
      </c>
      <c r="AT363">
        <v>28.720849794999999</v>
      </c>
      <c r="AU363">
        <v>99.120827980000001</v>
      </c>
      <c r="AV363">
        <v>-7.3860949999999995E-2</v>
      </c>
      <c r="AW363">
        <v>9.1549913999999996E-2</v>
      </c>
      <c r="AX363">
        <v>0.1480818525</v>
      </c>
      <c r="AY363">
        <v>0.20837086899999999</v>
      </c>
      <c r="AZ363">
        <v>0.29289604180000001</v>
      </c>
      <c r="BA363">
        <v>0.36895365600000002</v>
      </c>
      <c r="BB363">
        <v>0.66879223799999998</v>
      </c>
      <c r="BC363">
        <v>4.3117000000000001</v>
      </c>
      <c r="BD363">
        <v>5.2225999999999999</v>
      </c>
      <c r="BE363">
        <v>5.5759249999999998</v>
      </c>
      <c r="BF363">
        <v>6.4949000000000003</v>
      </c>
      <c r="BG363">
        <v>7.6626500000000002</v>
      </c>
      <c r="BH363">
        <v>8.4380500000000005</v>
      </c>
      <c r="BI363">
        <v>9.8861000000000008</v>
      </c>
      <c r="BJ363">
        <v>6.6512000000000002</v>
      </c>
      <c r="BK363">
        <v>65.52</v>
      </c>
      <c r="BL363">
        <v>4.87</v>
      </c>
    </row>
    <row r="364" spans="1:64">
      <c r="A364" t="s">
        <v>773</v>
      </c>
      <c r="B364" t="s">
        <v>77</v>
      </c>
      <c r="C364" t="s">
        <v>771</v>
      </c>
      <c r="D364" t="s">
        <v>676</v>
      </c>
      <c r="E364">
        <v>1611</v>
      </c>
      <c r="F364">
        <v>-4.7439999999999998</v>
      </c>
      <c r="G364">
        <v>1.8772</v>
      </c>
      <c r="H364">
        <v>3.3580000000000001</v>
      </c>
      <c r="I364">
        <v>4.4480000000000004</v>
      </c>
      <c r="J364">
        <v>5.5410000000000004</v>
      </c>
      <c r="K364">
        <v>6.7468000000000004</v>
      </c>
      <c r="L364">
        <v>14.505000000000001</v>
      </c>
      <c r="M364">
        <v>-7.3115399999999999</v>
      </c>
      <c r="N364">
        <v>1.5032E-2</v>
      </c>
      <c r="O364">
        <v>1.35565</v>
      </c>
      <c r="P364">
        <v>2.8562799999999999</v>
      </c>
      <c r="Q364">
        <v>4.5062100000000003</v>
      </c>
      <c r="R364">
        <v>6.6245380000000003</v>
      </c>
      <c r="S364">
        <v>12.16422</v>
      </c>
      <c r="T364">
        <v>15</v>
      </c>
      <c r="U364">
        <v>25</v>
      </c>
      <c r="V364">
        <v>27</v>
      </c>
      <c r="W364">
        <v>31</v>
      </c>
      <c r="X364">
        <v>36</v>
      </c>
      <c r="Y364">
        <v>41</v>
      </c>
      <c r="Z364">
        <v>70</v>
      </c>
      <c r="AA364">
        <v>0.103269125</v>
      </c>
      <c r="AB364">
        <v>0.2276271228</v>
      </c>
      <c r="AC364">
        <v>0.26560808699999999</v>
      </c>
      <c r="AD364">
        <v>0.31762300999999998</v>
      </c>
      <c r="AE364">
        <v>0.38003685799999998</v>
      </c>
      <c r="AF364">
        <v>0.45304958680000001</v>
      </c>
      <c r="AG364">
        <v>0.75173074299999998</v>
      </c>
      <c r="AH364">
        <v>1.4005198809999999</v>
      </c>
      <c r="AI364">
        <v>2.0678194311999998</v>
      </c>
      <c r="AJ364">
        <v>2.305887802</v>
      </c>
      <c r="AK364">
        <v>2.5898539939999998</v>
      </c>
      <c r="AL364">
        <v>2.9663241139999998</v>
      </c>
      <c r="AM364">
        <v>3.2995150049999999</v>
      </c>
      <c r="AN364">
        <v>4.6226951129999998</v>
      </c>
      <c r="AO364">
        <v>-28.933370010000001</v>
      </c>
      <c r="AP364">
        <v>4.9697923303999998</v>
      </c>
      <c r="AQ364">
        <v>9.2437764019999999</v>
      </c>
      <c r="AR364">
        <v>13.406199640000001</v>
      </c>
      <c r="AS364">
        <v>18.737038420000001</v>
      </c>
      <c r="AT364">
        <v>25.060146284000002</v>
      </c>
      <c r="AU364">
        <v>82.498018599999995</v>
      </c>
      <c r="AV364">
        <v>-6.7871604000000002E-2</v>
      </c>
      <c r="AW364">
        <v>0.11161192859999999</v>
      </c>
      <c r="AX364">
        <v>0.170407481</v>
      </c>
      <c r="AY364">
        <v>0.23791559100000001</v>
      </c>
      <c r="AZ364">
        <v>0.313867585</v>
      </c>
      <c r="BA364">
        <v>0.40335155099999997</v>
      </c>
      <c r="BB364">
        <v>0.70842380400000005</v>
      </c>
      <c r="BC364">
        <v>4.20052</v>
      </c>
      <c r="BD364">
        <v>5.881812</v>
      </c>
      <c r="BE364">
        <v>6.48149</v>
      </c>
      <c r="BF364">
        <v>7.3894500000000001</v>
      </c>
      <c r="BG364">
        <v>8.4202200000000005</v>
      </c>
      <c r="BH364">
        <v>9.3645340000000008</v>
      </c>
      <c r="BI364">
        <v>11.522880000000001</v>
      </c>
      <c r="BJ364">
        <v>7.4839000000000002</v>
      </c>
      <c r="BK364">
        <v>52.58</v>
      </c>
      <c r="BL364">
        <v>7.45</v>
      </c>
    </row>
    <row r="365" spans="1:64">
      <c r="A365" t="s">
        <v>774</v>
      </c>
      <c r="B365" t="s">
        <v>77</v>
      </c>
      <c r="C365" t="s">
        <v>775</v>
      </c>
      <c r="D365" t="s">
        <v>676</v>
      </c>
      <c r="E365">
        <v>437</v>
      </c>
      <c r="F365">
        <v>-3.101</v>
      </c>
      <c r="G365">
        <v>1.575</v>
      </c>
      <c r="H365">
        <v>2.4990000000000001</v>
      </c>
      <c r="I365">
        <v>3.4670000000000001</v>
      </c>
      <c r="J365">
        <v>4.6935000000000002</v>
      </c>
      <c r="K365">
        <v>5.3970000000000002</v>
      </c>
      <c r="L365">
        <v>6.97</v>
      </c>
      <c r="M365">
        <v>-1.20404</v>
      </c>
      <c r="N365">
        <v>1.7528060000000001</v>
      </c>
      <c r="O365">
        <v>2.9273400000000001</v>
      </c>
      <c r="P365">
        <v>4.1349600000000004</v>
      </c>
      <c r="Q365">
        <v>5.2080000000000002</v>
      </c>
      <c r="R365">
        <v>6.5635519999999996</v>
      </c>
      <c r="S365">
        <v>11.924910000000001</v>
      </c>
      <c r="T365">
        <v>10</v>
      </c>
      <c r="U365">
        <v>28</v>
      </c>
      <c r="V365">
        <v>31</v>
      </c>
      <c r="W365">
        <v>36</v>
      </c>
      <c r="X365">
        <v>41</v>
      </c>
      <c r="Y365">
        <v>45</v>
      </c>
      <c r="Z365">
        <v>70</v>
      </c>
      <c r="AA365">
        <v>0.11791328099999999</v>
      </c>
      <c r="AB365">
        <v>0.22171635440000001</v>
      </c>
      <c r="AC365">
        <v>0.25279608850000002</v>
      </c>
      <c r="AD365">
        <v>0.28805128200000002</v>
      </c>
      <c r="AE365">
        <v>0.33807604149999998</v>
      </c>
      <c r="AF365">
        <v>0.37072887199999999</v>
      </c>
      <c r="AG365">
        <v>1.1919</v>
      </c>
      <c r="AH365">
        <v>1.6504348870000001</v>
      </c>
      <c r="AI365">
        <v>2.2097181076000001</v>
      </c>
      <c r="AJ365">
        <v>2.4095277820000001</v>
      </c>
      <c r="AK365">
        <v>2.617279468</v>
      </c>
      <c r="AL365">
        <v>2.8100559205</v>
      </c>
      <c r="AM365">
        <v>2.9599068100000001</v>
      </c>
      <c r="AN365">
        <v>4.3603289329999999</v>
      </c>
      <c r="AO365">
        <v>-17.699835090000001</v>
      </c>
      <c r="AP365">
        <v>5.5009542001999998</v>
      </c>
      <c r="AQ365">
        <v>8.0794627724999994</v>
      </c>
      <c r="AR365">
        <v>11.454470799999999</v>
      </c>
      <c r="AS365">
        <v>15.91110868</v>
      </c>
      <c r="AT365">
        <v>19.745126142</v>
      </c>
      <c r="AU365">
        <v>34.743021059999997</v>
      </c>
      <c r="AV365">
        <v>6.6417978000000003E-2</v>
      </c>
      <c r="AW365">
        <v>0.176312884</v>
      </c>
      <c r="AX365">
        <v>0.223451081</v>
      </c>
      <c r="AY365">
        <v>0.26988955599999997</v>
      </c>
      <c r="AZ365">
        <v>0.31595355549999998</v>
      </c>
      <c r="BA365">
        <v>0.34167191419999998</v>
      </c>
      <c r="BB365">
        <v>1.152474</v>
      </c>
      <c r="BC365">
        <v>5.2576700000000001</v>
      </c>
      <c r="BD365">
        <v>6.4</v>
      </c>
      <c r="BE365">
        <v>6.9412000000000003</v>
      </c>
      <c r="BF365">
        <v>7.6020599999999998</v>
      </c>
      <c r="BG365">
        <v>8.3819850000000002</v>
      </c>
      <c r="BH365">
        <v>8.9</v>
      </c>
      <c r="BI365">
        <v>10</v>
      </c>
      <c r="BJ365">
        <v>7.6375000000000002</v>
      </c>
      <c r="BK365">
        <v>46.45</v>
      </c>
      <c r="BL365">
        <v>0.23</v>
      </c>
    </row>
    <row r="366" spans="1:64">
      <c r="A366" t="s">
        <v>830</v>
      </c>
      <c r="B366" t="s">
        <v>31</v>
      </c>
      <c r="C366" t="s">
        <v>831</v>
      </c>
      <c r="D366" t="s">
        <v>814</v>
      </c>
      <c r="E366">
        <v>556</v>
      </c>
      <c r="F366">
        <v>-3.17</v>
      </c>
      <c r="G366">
        <v>2.5741999999999998</v>
      </c>
      <c r="H366">
        <v>3.2632500000000002</v>
      </c>
      <c r="I366">
        <v>4.1654999999999998</v>
      </c>
      <c r="J366">
        <v>5.3422499999999999</v>
      </c>
      <c r="K366">
        <v>6.2850000000000001</v>
      </c>
      <c r="L366">
        <v>7.9290000000000003</v>
      </c>
      <c r="M366">
        <v>-2.1051000000000002</v>
      </c>
      <c r="N366">
        <v>0.38754</v>
      </c>
      <c r="O366">
        <v>1.46105</v>
      </c>
      <c r="P366">
        <v>2.6869999999999998</v>
      </c>
      <c r="Q366">
        <v>3.8896999999999999</v>
      </c>
      <c r="R366">
        <v>4.7853000000000003</v>
      </c>
      <c r="S366">
        <v>9.6928999999999998</v>
      </c>
      <c r="T366">
        <v>16</v>
      </c>
      <c r="U366">
        <v>21</v>
      </c>
      <c r="V366">
        <v>24</v>
      </c>
      <c r="W366">
        <v>28</v>
      </c>
      <c r="X366">
        <v>34</v>
      </c>
      <c r="Y366">
        <v>45</v>
      </c>
      <c r="Z366">
        <v>59</v>
      </c>
      <c r="AA366">
        <v>0.149582205</v>
      </c>
      <c r="AB366">
        <v>0.19699510680000001</v>
      </c>
      <c r="AC366">
        <v>0.2630876828</v>
      </c>
      <c r="AD366">
        <v>0.33643013849999998</v>
      </c>
      <c r="AE366">
        <v>0.40466442679999998</v>
      </c>
      <c r="AF366">
        <v>0.45519957439999997</v>
      </c>
      <c r="AG366">
        <v>0.63961875000000001</v>
      </c>
      <c r="AH366">
        <v>1.534080171</v>
      </c>
      <c r="AI366">
        <v>1.9725477432</v>
      </c>
      <c r="AJ366">
        <v>2.2641374554999998</v>
      </c>
      <c r="AK366">
        <v>2.5490516809999999</v>
      </c>
      <c r="AL366">
        <v>2.765566427</v>
      </c>
      <c r="AM366">
        <v>2.9763284639999998</v>
      </c>
      <c r="AN366">
        <v>3.676450446</v>
      </c>
      <c r="AO366">
        <v>-11.351361450000001</v>
      </c>
      <c r="AP366">
        <v>6.2577773559000001</v>
      </c>
      <c r="AQ366">
        <v>8.8257188815000003</v>
      </c>
      <c r="AR366">
        <v>12.296166325</v>
      </c>
      <c r="AS366">
        <v>18.102875399999999</v>
      </c>
      <c r="AT366">
        <v>28.193444387</v>
      </c>
      <c r="AU366">
        <v>42.216857019999999</v>
      </c>
      <c r="AV366">
        <v>3.3054405000000002E-2</v>
      </c>
      <c r="AW366">
        <v>0.12545087639999999</v>
      </c>
      <c r="AX366">
        <v>0.17041043049999999</v>
      </c>
      <c r="AY366">
        <v>0.23850476300000001</v>
      </c>
      <c r="AZ366">
        <v>0.30681367199999998</v>
      </c>
      <c r="BA366">
        <v>0.37601705149999998</v>
      </c>
      <c r="BB366">
        <v>0.55864749999999996</v>
      </c>
      <c r="BC366">
        <v>4.4214000000000002</v>
      </c>
      <c r="BD366">
        <v>5.8213200000000001</v>
      </c>
      <c r="BE366">
        <v>6.3984249999999996</v>
      </c>
      <c r="BF366">
        <v>6.9978499999999997</v>
      </c>
      <c r="BG366">
        <v>7.4</v>
      </c>
      <c r="BH366">
        <v>7.93</v>
      </c>
      <c r="BI366">
        <v>10.3</v>
      </c>
      <c r="BJ366">
        <v>6.9031000000000002</v>
      </c>
      <c r="BK366">
        <v>64.209999999999994</v>
      </c>
      <c r="BL366">
        <v>5.76</v>
      </c>
    </row>
    <row r="367" spans="1:64">
      <c r="A367" t="s">
        <v>669</v>
      </c>
      <c r="B367" t="s">
        <v>31</v>
      </c>
      <c r="C367" t="s">
        <v>668</v>
      </c>
      <c r="D367" t="s">
        <v>631</v>
      </c>
      <c r="E367">
        <v>111</v>
      </c>
      <c r="F367">
        <v>-1.02</v>
      </c>
      <c r="G367">
        <v>1.2594000000000001</v>
      </c>
      <c r="H367">
        <v>2.2229999999999999</v>
      </c>
      <c r="I367">
        <v>3.254</v>
      </c>
      <c r="J367">
        <v>3.952</v>
      </c>
      <c r="K367">
        <v>4.4092000000000002</v>
      </c>
      <c r="L367">
        <v>5.4859999999999998</v>
      </c>
      <c r="M367">
        <v>0.67769999999999997</v>
      </c>
      <c r="N367">
        <v>1.5050600000000001</v>
      </c>
      <c r="O367">
        <v>1.9512</v>
      </c>
      <c r="P367">
        <v>2.6655000000000002</v>
      </c>
      <c r="Q367">
        <v>4.0787000000000004</v>
      </c>
      <c r="R367">
        <v>5.9856800000000003</v>
      </c>
      <c r="S367">
        <v>8.6489999999999991</v>
      </c>
      <c r="T367">
        <v>18</v>
      </c>
      <c r="U367">
        <v>28</v>
      </c>
      <c r="V367">
        <v>29</v>
      </c>
      <c r="W367">
        <v>34</v>
      </c>
      <c r="X367">
        <v>36</v>
      </c>
      <c r="Y367">
        <v>38</v>
      </c>
      <c r="Z367">
        <v>45</v>
      </c>
      <c r="AA367">
        <v>0.160646921</v>
      </c>
      <c r="AB367">
        <v>0.21026317899999999</v>
      </c>
      <c r="AC367">
        <v>0.241641361</v>
      </c>
      <c r="AD367">
        <v>0.26262519400000001</v>
      </c>
      <c r="AE367">
        <v>0.28438003299999998</v>
      </c>
      <c r="AF367">
        <v>0.30904581199999998</v>
      </c>
      <c r="AG367">
        <v>0.347080367</v>
      </c>
      <c r="AH367">
        <v>1.4962368850000001</v>
      </c>
      <c r="AI367">
        <v>1.8420765656</v>
      </c>
      <c r="AJ367">
        <v>2.0170732390000001</v>
      </c>
      <c r="AK367">
        <v>2.1631271129999998</v>
      </c>
      <c r="AL367">
        <v>2.30642953</v>
      </c>
      <c r="AM367">
        <v>2.7354581061999999</v>
      </c>
      <c r="AN367">
        <v>3.1899841580000001</v>
      </c>
      <c r="AO367">
        <v>-4.9979897790000001</v>
      </c>
      <c r="AP367">
        <v>4.7041441244</v>
      </c>
      <c r="AQ367">
        <v>8.8138605319999996</v>
      </c>
      <c r="AR367">
        <v>13.002363920000001</v>
      </c>
      <c r="AS367">
        <v>15.10737527</v>
      </c>
      <c r="AT367">
        <v>16.899424843999999</v>
      </c>
      <c r="AU367">
        <v>22.890566830000001</v>
      </c>
      <c r="AV367">
        <v>0.14170460600000001</v>
      </c>
      <c r="AW367">
        <v>0.17957429459999999</v>
      </c>
      <c r="AX367">
        <v>0.19865179399999999</v>
      </c>
      <c r="AY367">
        <v>0.22569835699999999</v>
      </c>
      <c r="AZ367">
        <v>0.27552177799999999</v>
      </c>
      <c r="BA367">
        <v>0.35116511</v>
      </c>
      <c r="BB367">
        <v>0.43671749999999998</v>
      </c>
      <c r="BC367">
        <v>4.1135000000000002</v>
      </c>
      <c r="BD367">
        <v>5.2088000000000001</v>
      </c>
      <c r="BE367">
        <v>5.6798000000000002</v>
      </c>
      <c r="BF367">
        <v>6.1593999999999998</v>
      </c>
      <c r="BG367">
        <v>6.6013999999999999</v>
      </c>
      <c r="BH367">
        <v>7.9958400000000003</v>
      </c>
      <c r="BI367">
        <v>9.5</v>
      </c>
      <c r="BJ367">
        <v>6.2813999999999997</v>
      </c>
      <c r="BK367">
        <v>83.78</v>
      </c>
      <c r="BL367">
        <v>0</v>
      </c>
    </row>
    <row r="368" spans="1:64">
      <c r="A368" t="s">
        <v>667</v>
      </c>
      <c r="B368" t="s">
        <v>77</v>
      </c>
      <c r="C368" t="s">
        <v>668</v>
      </c>
      <c r="D368" t="s">
        <v>631</v>
      </c>
      <c r="E368">
        <v>524</v>
      </c>
      <c r="F368">
        <v>-1.1359999999999999</v>
      </c>
      <c r="G368">
        <v>1.8580000000000001</v>
      </c>
      <c r="H368">
        <v>2.6459999999999999</v>
      </c>
      <c r="I368">
        <v>3.544</v>
      </c>
      <c r="J368">
        <v>4.5162500000000003</v>
      </c>
      <c r="K368">
        <v>5.2415000000000003</v>
      </c>
      <c r="L368">
        <v>7.673</v>
      </c>
      <c r="M368">
        <v>-0.39933999999999997</v>
      </c>
      <c r="N368">
        <v>2.1687099999999999</v>
      </c>
      <c r="O368">
        <v>3.2015699999999998</v>
      </c>
      <c r="P368">
        <v>4.35107</v>
      </c>
      <c r="Q368">
        <v>5.5894149999999998</v>
      </c>
      <c r="R368">
        <v>6.2454099999999997</v>
      </c>
      <c r="S368">
        <v>8.1041500000000006</v>
      </c>
      <c r="T368">
        <v>23</v>
      </c>
      <c r="U368">
        <v>35</v>
      </c>
      <c r="V368">
        <v>40</v>
      </c>
      <c r="W368">
        <v>44</v>
      </c>
      <c r="X368">
        <v>47</v>
      </c>
      <c r="Y368">
        <v>49</v>
      </c>
      <c r="Z368">
        <v>51</v>
      </c>
      <c r="AA368">
        <v>0.165675712</v>
      </c>
      <c r="AB368">
        <v>0.22265427400000001</v>
      </c>
      <c r="AC368">
        <v>0.2330103788</v>
      </c>
      <c r="AD368">
        <v>0.247287387</v>
      </c>
      <c r="AE368">
        <v>0.26117193999999999</v>
      </c>
      <c r="AF368">
        <v>0.27860160550000002</v>
      </c>
      <c r="AG368">
        <v>0.406107143</v>
      </c>
      <c r="AH368">
        <v>1.6420276970000001</v>
      </c>
      <c r="AI368">
        <v>2.2168079005000001</v>
      </c>
      <c r="AJ368">
        <v>2.4218688273</v>
      </c>
      <c r="AK368">
        <v>2.5605014724999999</v>
      </c>
      <c r="AL368">
        <v>2.6943631715</v>
      </c>
      <c r="AM368">
        <v>2.7909257185</v>
      </c>
      <c r="AN368">
        <v>3.3629239879999999</v>
      </c>
      <c r="AO368">
        <v>-5.8162676610000004</v>
      </c>
      <c r="AP368">
        <v>7.1156769305000003</v>
      </c>
      <c r="AQ368">
        <v>10.175835344999999</v>
      </c>
      <c r="AR368">
        <v>14.418004420000001</v>
      </c>
      <c r="AS368">
        <v>18.145526565000001</v>
      </c>
      <c r="AT368">
        <v>21.971175854999998</v>
      </c>
      <c r="AU368">
        <v>32.751588249999998</v>
      </c>
      <c r="AV368">
        <v>9.7973909999999997E-2</v>
      </c>
      <c r="AW368">
        <v>0.18285220599999999</v>
      </c>
      <c r="AX368">
        <v>0.21403450900000001</v>
      </c>
      <c r="AY368">
        <v>0.24628626100000001</v>
      </c>
      <c r="AZ368">
        <v>0.28264695280000002</v>
      </c>
      <c r="BA368">
        <v>0.31072140250000002</v>
      </c>
      <c r="BB368">
        <v>0.393875109</v>
      </c>
      <c r="BC368">
        <v>4.6003299999999996</v>
      </c>
      <c r="BD368">
        <v>6.5467250000000003</v>
      </c>
      <c r="BE368">
        <v>7.4209375</v>
      </c>
      <c r="BF368">
        <v>8.0268700000000006</v>
      </c>
      <c r="BG368">
        <v>8.4436999999999998</v>
      </c>
      <c r="BH368">
        <v>8.7827149999999996</v>
      </c>
      <c r="BI368">
        <v>9.6</v>
      </c>
      <c r="BJ368">
        <v>7.8390000000000004</v>
      </c>
      <c r="BK368">
        <v>14.69</v>
      </c>
      <c r="BL368">
        <v>0</v>
      </c>
    </row>
    <row r="369" spans="1:64">
      <c r="A369" t="s">
        <v>670</v>
      </c>
      <c r="B369" t="s">
        <v>81</v>
      </c>
      <c r="C369" t="s">
        <v>671</v>
      </c>
      <c r="D369" t="s">
        <v>631</v>
      </c>
      <c r="E369">
        <v>178</v>
      </c>
      <c r="F369">
        <v>-7.298</v>
      </c>
      <c r="G369">
        <v>-5.5869999999999997</v>
      </c>
      <c r="H369">
        <v>-4.6592500000000001</v>
      </c>
      <c r="I369">
        <v>-3.746</v>
      </c>
      <c r="J369">
        <v>-2.3177500000000002</v>
      </c>
      <c r="K369">
        <v>-1.5706</v>
      </c>
      <c r="L369">
        <v>2.669</v>
      </c>
      <c r="M369">
        <v>2.3925000000000001</v>
      </c>
      <c r="N369">
        <v>7.6455849999999996</v>
      </c>
      <c r="O369">
        <v>8.810765</v>
      </c>
      <c r="P369">
        <v>9.7716849999999997</v>
      </c>
      <c r="Q369">
        <v>11.2266175</v>
      </c>
      <c r="R369">
        <v>12.151934000000001</v>
      </c>
      <c r="S369">
        <v>12.907999999999999</v>
      </c>
      <c r="T369">
        <v>20</v>
      </c>
      <c r="U369">
        <v>27.9</v>
      </c>
      <c r="V369">
        <v>30</v>
      </c>
      <c r="W369">
        <v>32</v>
      </c>
      <c r="X369">
        <v>36</v>
      </c>
      <c r="Y369">
        <v>49</v>
      </c>
      <c r="Z369">
        <v>61</v>
      </c>
      <c r="AA369">
        <v>0.113995679</v>
      </c>
      <c r="AB369">
        <v>0.17335938549999999</v>
      </c>
      <c r="AC369">
        <v>0.20983604680000001</v>
      </c>
      <c r="AD369">
        <v>0.262794376</v>
      </c>
      <c r="AE369">
        <v>0.31230301500000002</v>
      </c>
      <c r="AF369">
        <v>0.34484838229999998</v>
      </c>
      <c r="AG369">
        <v>0.39701777999999999</v>
      </c>
      <c r="AH369">
        <v>1.37446063</v>
      </c>
      <c r="AI369">
        <v>1.7587743032000001</v>
      </c>
      <c r="AJ369">
        <v>1.9182242412999999</v>
      </c>
      <c r="AK369">
        <v>2.1439015454999999</v>
      </c>
      <c r="AL369">
        <v>2.4587556254999998</v>
      </c>
      <c r="AM369">
        <v>2.7509938143000001</v>
      </c>
      <c r="AN369">
        <v>3.0421306769999998</v>
      </c>
      <c r="AO369">
        <v>-64.019970619999995</v>
      </c>
      <c r="AP369">
        <v>-30.524392030000001</v>
      </c>
      <c r="AQ369">
        <v>-19.130324569999999</v>
      </c>
      <c r="AR369">
        <v>-13.01175587</v>
      </c>
      <c r="AS369">
        <v>-8.5177982389999993</v>
      </c>
      <c r="AT369">
        <v>-5.6848498999999997</v>
      </c>
      <c r="AU369">
        <v>11.547022719999999</v>
      </c>
      <c r="AV369">
        <v>0.22025749999999999</v>
      </c>
      <c r="AW369">
        <v>0.40289273190000002</v>
      </c>
      <c r="AX369">
        <v>0.46011124450000002</v>
      </c>
      <c r="AY369">
        <v>0.51076034550000005</v>
      </c>
      <c r="AZ369">
        <v>0.57207410849999996</v>
      </c>
      <c r="BA369">
        <v>0.6502980438</v>
      </c>
      <c r="BB369">
        <v>0.71379780800000003</v>
      </c>
      <c r="BC369">
        <v>4.1349</v>
      </c>
      <c r="BD369">
        <v>5.060314</v>
      </c>
      <c r="BE369">
        <v>5.5339200000000002</v>
      </c>
      <c r="BF369">
        <v>6.1709949999999996</v>
      </c>
      <c r="BG369">
        <v>7.0102399999999996</v>
      </c>
      <c r="BH369">
        <v>7.7520230000000003</v>
      </c>
      <c r="BI369">
        <v>8.5228800000000007</v>
      </c>
      <c r="BJ369">
        <v>6.2798999999999996</v>
      </c>
      <c r="BK369">
        <v>77.53</v>
      </c>
      <c r="BL369">
        <v>0</v>
      </c>
    </row>
    <row r="370" spans="1:64">
      <c r="A370" t="s">
        <v>672</v>
      </c>
      <c r="B370" t="s">
        <v>81</v>
      </c>
      <c r="C370" t="s">
        <v>673</v>
      </c>
      <c r="D370" t="s">
        <v>631</v>
      </c>
      <c r="E370">
        <v>133</v>
      </c>
      <c r="F370">
        <v>-6.33</v>
      </c>
      <c r="G370">
        <v>-5.1364000000000001</v>
      </c>
      <c r="H370">
        <v>-4.2480000000000002</v>
      </c>
      <c r="I370">
        <v>-3.6120000000000001</v>
      </c>
      <c r="J370">
        <v>-2.5175000000000001</v>
      </c>
      <c r="K370">
        <v>-1.7907999999999999</v>
      </c>
      <c r="L370">
        <v>0.47599999999999998</v>
      </c>
      <c r="M370">
        <v>5.6657999999999999</v>
      </c>
      <c r="N370">
        <v>6.9802860000000004</v>
      </c>
      <c r="O370">
        <v>8.1958599999999997</v>
      </c>
      <c r="P370">
        <v>9.5875500000000002</v>
      </c>
      <c r="Q370">
        <v>10.532475</v>
      </c>
      <c r="R370">
        <v>11.393694</v>
      </c>
      <c r="S370">
        <v>13.058820000000001</v>
      </c>
      <c r="T370">
        <v>22</v>
      </c>
      <c r="U370">
        <v>25</v>
      </c>
      <c r="V370">
        <v>26</v>
      </c>
      <c r="W370">
        <v>30</v>
      </c>
      <c r="X370">
        <v>34.5</v>
      </c>
      <c r="Y370">
        <v>46.2</v>
      </c>
      <c r="Z370">
        <v>57</v>
      </c>
      <c r="AA370">
        <v>0.131379365</v>
      </c>
      <c r="AB370">
        <v>0.17435590679999999</v>
      </c>
      <c r="AC370">
        <v>0.21184900449999999</v>
      </c>
      <c r="AD370">
        <v>0.26102395900000003</v>
      </c>
      <c r="AE370">
        <v>0.31332279699999999</v>
      </c>
      <c r="AF370">
        <v>0.36377719600000002</v>
      </c>
      <c r="AG370">
        <v>0.41553469999999998</v>
      </c>
      <c r="AH370">
        <v>1.4012183279999999</v>
      </c>
      <c r="AI370">
        <v>1.6462447095999999</v>
      </c>
      <c r="AJ370">
        <v>1.8291724680000001</v>
      </c>
      <c r="AK370">
        <v>2.0721496020000001</v>
      </c>
      <c r="AL370">
        <v>2.3497008214999999</v>
      </c>
      <c r="AM370">
        <v>2.6599782452</v>
      </c>
      <c r="AN370">
        <v>2.9673452039999999</v>
      </c>
      <c r="AO370">
        <v>-44.969010060000002</v>
      </c>
      <c r="AP370">
        <v>-27.011062240000001</v>
      </c>
      <c r="AQ370">
        <v>-18.463559239999999</v>
      </c>
      <c r="AR370">
        <v>-11.41776029</v>
      </c>
      <c r="AS370">
        <v>-9.3848347420000007</v>
      </c>
      <c r="AT370">
        <v>-6.110746292</v>
      </c>
      <c r="AU370">
        <v>2.0295558979999999</v>
      </c>
      <c r="AV370">
        <v>0.27738979800000002</v>
      </c>
      <c r="AW370">
        <v>0.38948101260000001</v>
      </c>
      <c r="AX370">
        <v>0.43860814450000002</v>
      </c>
      <c r="AY370">
        <v>0.53759226100000002</v>
      </c>
      <c r="AZ370">
        <v>0.61315307500000005</v>
      </c>
      <c r="BA370">
        <v>0.67884355299999999</v>
      </c>
      <c r="BB370">
        <v>0.74119123200000003</v>
      </c>
      <c r="BC370">
        <v>4</v>
      </c>
      <c r="BD370">
        <v>4.86416</v>
      </c>
      <c r="BE370">
        <v>5.1665349999999997</v>
      </c>
      <c r="BF370">
        <v>5.7644700000000002</v>
      </c>
      <c r="BG370">
        <v>6.6382700000000003</v>
      </c>
      <c r="BH370">
        <v>7.1526199999999998</v>
      </c>
      <c r="BI370">
        <v>7.92082</v>
      </c>
      <c r="BJ370">
        <v>5.8846999999999996</v>
      </c>
      <c r="BK370">
        <v>79.7</v>
      </c>
      <c r="BL370">
        <v>0</v>
      </c>
    </row>
    <row r="371" spans="1:64">
      <c r="A371" t="s">
        <v>1043</v>
      </c>
      <c r="B371" t="s">
        <v>31</v>
      </c>
      <c r="C371" t="s">
        <v>1044</v>
      </c>
      <c r="D371" t="s">
        <v>146</v>
      </c>
      <c r="E371">
        <v>501</v>
      </c>
      <c r="F371">
        <v>-2.57</v>
      </c>
      <c r="G371">
        <v>0.2712</v>
      </c>
      <c r="H371">
        <v>1.2384999999999999</v>
      </c>
      <c r="I371">
        <v>2.222</v>
      </c>
      <c r="J371">
        <v>3.2425000000000002</v>
      </c>
      <c r="K371">
        <v>4.0926</v>
      </c>
      <c r="L371">
        <v>7.1440000000000001</v>
      </c>
      <c r="M371">
        <v>-0.24510000000000001</v>
      </c>
      <c r="N371">
        <v>2.8285200000000001</v>
      </c>
      <c r="O371">
        <v>3.8149000000000002</v>
      </c>
      <c r="P371">
        <v>4.8639000000000001</v>
      </c>
      <c r="Q371">
        <v>5.96035</v>
      </c>
      <c r="R371">
        <v>6.9916</v>
      </c>
      <c r="S371">
        <v>9.9419000000000004</v>
      </c>
      <c r="T371">
        <v>9</v>
      </c>
      <c r="U371">
        <v>15</v>
      </c>
      <c r="V371">
        <v>21</v>
      </c>
      <c r="W371">
        <v>24</v>
      </c>
      <c r="X371">
        <v>28</v>
      </c>
      <c r="Y371">
        <v>32</v>
      </c>
      <c r="Z371">
        <v>45</v>
      </c>
      <c r="AA371">
        <v>0.18796095600000001</v>
      </c>
      <c r="AB371">
        <v>0.30590026079999999</v>
      </c>
      <c r="AC371">
        <v>0.34036611449999998</v>
      </c>
      <c r="AD371">
        <v>0.40219775000000002</v>
      </c>
      <c r="AE371">
        <v>0.47950691899999998</v>
      </c>
      <c r="AF371">
        <v>0.5712968504</v>
      </c>
      <c r="AG371">
        <v>0.92439608299999998</v>
      </c>
      <c r="AH371">
        <v>1.67236516</v>
      </c>
      <c r="AI371">
        <v>2.3506504246</v>
      </c>
      <c r="AJ371">
        <v>2.5565784964999998</v>
      </c>
      <c r="AK371">
        <v>2.7579162240000001</v>
      </c>
      <c r="AL371">
        <v>2.9539304964999999</v>
      </c>
      <c r="AM371">
        <v>3.1426383603999999</v>
      </c>
      <c r="AN371">
        <v>3.842062291</v>
      </c>
      <c r="AO371">
        <v>-7.5548744230000002</v>
      </c>
      <c r="AP371">
        <v>0.47668971139999999</v>
      </c>
      <c r="AQ371">
        <v>2.5956861080000002</v>
      </c>
      <c r="AR371">
        <v>5.0644357209999997</v>
      </c>
      <c r="AS371">
        <v>8.4405490039999993</v>
      </c>
      <c r="AT371">
        <v>11.769692446000001</v>
      </c>
      <c r="AU371">
        <v>31.981809720000001</v>
      </c>
      <c r="AV371">
        <v>0.100824636</v>
      </c>
      <c r="AW371">
        <v>0.25575002499999999</v>
      </c>
      <c r="AX371">
        <v>0.31872301450000001</v>
      </c>
      <c r="AY371">
        <v>0.40159467700000001</v>
      </c>
      <c r="AZ371">
        <v>0.48446726899999998</v>
      </c>
      <c r="BA371">
        <v>0.5824929834</v>
      </c>
      <c r="BB371">
        <v>0.97397441699999998</v>
      </c>
      <c r="BC371">
        <v>4</v>
      </c>
      <c r="BD371">
        <v>5.84328</v>
      </c>
      <c r="BE371">
        <v>6.6894499999999999</v>
      </c>
      <c r="BF371">
        <v>7.2007000000000003</v>
      </c>
      <c r="BG371">
        <v>7.6883999999999997</v>
      </c>
      <c r="BH371">
        <v>8.0788399999999996</v>
      </c>
      <c r="BI371">
        <v>9.3010000000000002</v>
      </c>
      <c r="BJ371">
        <v>7.0887000000000002</v>
      </c>
      <c r="BK371">
        <v>97.21</v>
      </c>
      <c r="BL371">
        <v>27.54</v>
      </c>
    </row>
    <row r="372" spans="1:64">
      <c r="A372" t="s">
        <v>1045</v>
      </c>
      <c r="B372" t="s">
        <v>77</v>
      </c>
      <c r="C372" t="s">
        <v>1044</v>
      </c>
      <c r="D372" t="s">
        <v>146</v>
      </c>
      <c r="E372">
        <v>152</v>
      </c>
      <c r="F372">
        <v>-0.46600000000000003</v>
      </c>
      <c r="G372">
        <v>0.88300000000000001</v>
      </c>
      <c r="H372">
        <v>1.47</v>
      </c>
      <c r="I372">
        <v>2.62</v>
      </c>
      <c r="J372">
        <v>3.4670000000000001</v>
      </c>
      <c r="K372">
        <v>4.0500999999999996</v>
      </c>
      <c r="L372">
        <v>8.3239999999999998</v>
      </c>
      <c r="M372">
        <v>-1.0229699999999999</v>
      </c>
      <c r="N372">
        <v>3.6475089999999999</v>
      </c>
      <c r="O372">
        <v>4.2738725000000004</v>
      </c>
      <c r="P372">
        <v>5.0913950000000003</v>
      </c>
      <c r="Q372">
        <v>6.2589449999999998</v>
      </c>
      <c r="R372">
        <v>7.1434939999999996</v>
      </c>
      <c r="S372">
        <v>8.6468500000000006</v>
      </c>
      <c r="T372">
        <v>10</v>
      </c>
      <c r="U372">
        <v>16.3</v>
      </c>
      <c r="V372">
        <v>19</v>
      </c>
      <c r="W372">
        <v>21</v>
      </c>
      <c r="X372">
        <v>24</v>
      </c>
      <c r="Y372">
        <v>26</v>
      </c>
      <c r="Z372">
        <v>56</v>
      </c>
      <c r="AA372">
        <v>0.17861448399999999</v>
      </c>
      <c r="AB372">
        <v>0.40060664820000003</v>
      </c>
      <c r="AC372">
        <v>0.44297634800000002</v>
      </c>
      <c r="AD372">
        <v>0.50159571749999998</v>
      </c>
      <c r="AE372">
        <v>0.58245126150000004</v>
      </c>
      <c r="AF372">
        <v>0.63917654400000001</v>
      </c>
      <c r="AG372">
        <v>0.81685108299999998</v>
      </c>
      <c r="AH372">
        <v>2.1685618930000001</v>
      </c>
      <c r="AI372">
        <v>2.6403148652000001</v>
      </c>
      <c r="AJ372">
        <v>2.9713385495</v>
      </c>
      <c r="AK372">
        <v>3.1432563610000002</v>
      </c>
      <c r="AL372">
        <v>3.3015662747999999</v>
      </c>
      <c r="AM372">
        <v>3.4314494079000002</v>
      </c>
      <c r="AN372">
        <v>3.5895341630000002</v>
      </c>
      <c r="AO372">
        <v>-0.84610438300000002</v>
      </c>
      <c r="AP372">
        <v>1.386303316</v>
      </c>
      <c r="AQ372">
        <v>2.5332796434999998</v>
      </c>
      <c r="AR372">
        <v>5.4140475690000001</v>
      </c>
      <c r="AS372">
        <v>7.3571681590000004</v>
      </c>
      <c r="AT372">
        <v>8.9550647654999995</v>
      </c>
      <c r="AU372">
        <v>46.603163510000002</v>
      </c>
      <c r="AV372">
        <v>8.5973770000000005E-2</v>
      </c>
      <c r="AW372">
        <v>0.32627482870000002</v>
      </c>
      <c r="AX372">
        <v>0.36719168330000002</v>
      </c>
      <c r="AY372">
        <v>0.42626187199999999</v>
      </c>
      <c r="AZ372">
        <v>0.56490611680000002</v>
      </c>
      <c r="BA372">
        <v>0.68883453589999999</v>
      </c>
      <c r="BB372">
        <v>0.90020767999999995</v>
      </c>
      <c r="BC372">
        <v>5.48149</v>
      </c>
      <c r="BD372">
        <v>6.614141</v>
      </c>
      <c r="BE372">
        <v>7.3077474999999996</v>
      </c>
      <c r="BF372">
        <v>7.9957000000000003</v>
      </c>
      <c r="BG372">
        <v>8.2218499999999999</v>
      </c>
      <c r="BH372">
        <v>8.3010300000000008</v>
      </c>
      <c r="BI372">
        <v>8.8538700000000006</v>
      </c>
      <c r="BJ372">
        <v>7.7121000000000004</v>
      </c>
      <c r="BK372">
        <v>98.03</v>
      </c>
      <c r="BL372">
        <v>61.84</v>
      </c>
    </row>
    <row r="373" spans="1:64">
      <c r="A373" t="s">
        <v>1046</v>
      </c>
      <c r="B373" t="s">
        <v>31</v>
      </c>
      <c r="C373" t="s">
        <v>1047</v>
      </c>
      <c r="D373" t="s">
        <v>146</v>
      </c>
      <c r="E373">
        <v>126</v>
      </c>
      <c r="F373">
        <v>0.84899999999999998</v>
      </c>
      <c r="G373">
        <v>2.7725</v>
      </c>
      <c r="H373">
        <v>3.4002500000000002</v>
      </c>
      <c r="I373">
        <v>4.5369999999999999</v>
      </c>
      <c r="J373">
        <v>6.0629999999999997</v>
      </c>
      <c r="K373">
        <v>6.5537999999999998</v>
      </c>
      <c r="L373">
        <v>7.4809999999999999</v>
      </c>
      <c r="M373">
        <v>-0.86409999999999998</v>
      </c>
      <c r="N373">
        <v>0.63780000000000003</v>
      </c>
      <c r="O373">
        <v>1.7313000000000001</v>
      </c>
      <c r="P373">
        <v>2.5585499999999999</v>
      </c>
      <c r="Q373">
        <v>3.7312500000000002</v>
      </c>
      <c r="R373">
        <v>4.7440300000000004</v>
      </c>
      <c r="S373">
        <v>5.4678000000000004</v>
      </c>
      <c r="T373">
        <v>18</v>
      </c>
      <c r="U373">
        <v>20</v>
      </c>
      <c r="V373">
        <v>22</v>
      </c>
      <c r="W373">
        <v>28</v>
      </c>
      <c r="X373">
        <v>34</v>
      </c>
      <c r="Y373">
        <v>35</v>
      </c>
      <c r="Z373">
        <v>40</v>
      </c>
      <c r="AA373">
        <v>0.211289229</v>
      </c>
      <c r="AB373">
        <v>0.28235501060000001</v>
      </c>
      <c r="AC373">
        <v>0.32070243430000001</v>
      </c>
      <c r="AD373">
        <v>0.3514021215</v>
      </c>
      <c r="AE373">
        <v>0.43235487500000003</v>
      </c>
      <c r="AF373">
        <v>0.50922962510000003</v>
      </c>
      <c r="AG373">
        <v>0.58436588899999997</v>
      </c>
      <c r="AH373">
        <v>1.8421467060000001</v>
      </c>
      <c r="AI373">
        <v>2.3185558629999998</v>
      </c>
      <c r="AJ373">
        <v>2.5193372630000002</v>
      </c>
      <c r="AK373">
        <v>2.68719587</v>
      </c>
      <c r="AL373">
        <v>2.922603101</v>
      </c>
      <c r="AM373">
        <v>3.1432600040000001</v>
      </c>
      <c r="AN373">
        <v>3.5482753840000001</v>
      </c>
      <c r="AO373">
        <v>2.661061616</v>
      </c>
      <c r="AP373">
        <v>6.0017261274000004</v>
      </c>
      <c r="AQ373">
        <v>8.1782052233000009</v>
      </c>
      <c r="AR373">
        <v>12.00905903</v>
      </c>
      <c r="AS373">
        <v>18.31649762</v>
      </c>
      <c r="AT373">
        <v>22.619222922999999</v>
      </c>
      <c r="AU373">
        <v>30.347742589999999</v>
      </c>
      <c r="AV373">
        <v>7.7176656999999996E-2</v>
      </c>
      <c r="AW373">
        <v>0.1371066584</v>
      </c>
      <c r="AX373">
        <v>0.1853275368</v>
      </c>
      <c r="AY373">
        <v>0.2418661795</v>
      </c>
      <c r="AZ373">
        <v>0.33436825479999999</v>
      </c>
      <c r="BA373">
        <v>0.41370103270000003</v>
      </c>
      <c r="BB373">
        <v>0.468577611</v>
      </c>
      <c r="BC373">
        <v>4.6576000000000004</v>
      </c>
      <c r="BD373">
        <v>6.1259899999999998</v>
      </c>
      <c r="BE373">
        <v>6.6845499999999998</v>
      </c>
      <c r="BF373">
        <v>7.3098999999999998</v>
      </c>
      <c r="BG373">
        <v>7.8313249999999996</v>
      </c>
      <c r="BH373">
        <v>8.4353999999999996</v>
      </c>
      <c r="BI373">
        <v>9.5228999999999999</v>
      </c>
      <c r="BJ373">
        <v>7.2805999999999997</v>
      </c>
      <c r="BK373">
        <v>57.14</v>
      </c>
      <c r="BL373">
        <v>9.52</v>
      </c>
    </row>
    <row r="374" spans="1:64">
      <c r="A374" t="s">
        <v>1048</v>
      </c>
      <c r="B374" t="s">
        <v>31</v>
      </c>
      <c r="C374" t="s">
        <v>136</v>
      </c>
      <c r="D374" t="s">
        <v>146</v>
      </c>
      <c r="E374">
        <v>258</v>
      </c>
      <c r="F374">
        <v>-0.438</v>
      </c>
      <c r="G374">
        <v>2.1709999999999998</v>
      </c>
      <c r="H374">
        <v>2.6429999999999998</v>
      </c>
      <c r="I374">
        <v>3.3180000000000001</v>
      </c>
      <c r="J374">
        <v>5.1515000000000004</v>
      </c>
      <c r="K374">
        <v>6.2317</v>
      </c>
      <c r="L374">
        <v>8.9179999999999993</v>
      </c>
      <c r="M374">
        <v>-4.0640999999999998</v>
      </c>
      <c r="N374">
        <v>0.59753000000000001</v>
      </c>
      <c r="O374">
        <v>2.1374</v>
      </c>
      <c r="P374">
        <v>4.68215</v>
      </c>
      <c r="Q374">
        <v>5.4591500000000002</v>
      </c>
      <c r="R374">
        <v>6.5372700000000004</v>
      </c>
      <c r="S374">
        <v>9.2707999999999995</v>
      </c>
      <c r="T374">
        <v>17</v>
      </c>
      <c r="U374">
        <v>25</v>
      </c>
      <c r="V374">
        <v>27</v>
      </c>
      <c r="W374">
        <v>31</v>
      </c>
      <c r="X374">
        <v>36.25</v>
      </c>
      <c r="Y374">
        <v>41</v>
      </c>
      <c r="Z374">
        <v>48</v>
      </c>
      <c r="AA374">
        <v>0.13853839600000001</v>
      </c>
      <c r="AB374">
        <v>0.26443730989999997</v>
      </c>
      <c r="AC374">
        <v>0.29377119680000002</v>
      </c>
      <c r="AD374">
        <v>0.33474095250000002</v>
      </c>
      <c r="AE374">
        <v>0.40143909449999998</v>
      </c>
      <c r="AF374">
        <v>0.45892956779999999</v>
      </c>
      <c r="AG374">
        <v>0.5869491</v>
      </c>
      <c r="AH374">
        <v>1.5195621020000001</v>
      </c>
      <c r="AI374">
        <v>2.2275312887999998</v>
      </c>
      <c r="AJ374">
        <v>2.5498145982999998</v>
      </c>
      <c r="AK374">
        <v>2.8250985910000002</v>
      </c>
      <c r="AL374">
        <v>3.0235652743000001</v>
      </c>
      <c r="AM374">
        <v>3.2637983662000001</v>
      </c>
      <c r="AN374">
        <v>4.0056526410000002</v>
      </c>
      <c r="AO374">
        <v>-1.324391173</v>
      </c>
      <c r="AP374">
        <v>5.1653867690000004</v>
      </c>
      <c r="AQ374">
        <v>6.7875275357999998</v>
      </c>
      <c r="AR374">
        <v>10.275103005</v>
      </c>
      <c r="AS374">
        <v>15.920358459999999</v>
      </c>
      <c r="AT374">
        <v>20.976030214000001</v>
      </c>
      <c r="AU374">
        <v>64.372046080000004</v>
      </c>
      <c r="AV374">
        <v>-4.9961880000000004E-3</v>
      </c>
      <c r="AW374">
        <v>0.1394338933</v>
      </c>
      <c r="AX374">
        <v>0.20155123599999999</v>
      </c>
      <c r="AY374">
        <v>0.29549615350000003</v>
      </c>
      <c r="AZ374">
        <v>0.37606429299999999</v>
      </c>
      <c r="BA374">
        <v>0.4215917776</v>
      </c>
      <c r="BB374">
        <v>0.56877865000000005</v>
      </c>
      <c r="BC374">
        <v>4.4558999999999997</v>
      </c>
      <c r="BD374">
        <v>6.2184299999999997</v>
      </c>
      <c r="BE374">
        <v>7.1994999999999996</v>
      </c>
      <c r="BF374">
        <v>7.8978999999999999</v>
      </c>
      <c r="BG374">
        <v>8.5090500000000002</v>
      </c>
      <c r="BH374">
        <v>9.3978999999999999</v>
      </c>
      <c r="BI374">
        <v>11</v>
      </c>
      <c r="BJ374">
        <v>7.8414999999999999</v>
      </c>
      <c r="BK374">
        <v>55.43</v>
      </c>
      <c r="BL374">
        <v>10.08</v>
      </c>
    </row>
    <row r="375" spans="1:64">
      <c r="A375" t="s">
        <v>1049</v>
      </c>
      <c r="B375" t="s">
        <v>31</v>
      </c>
      <c r="C375" t="s">
        <v>1050</v>
      </c>
      <c r="D375" t="s">
        <v>146</v>
      </c>
      <c r="E375">
        <v>251</v>
      </c>
      <c r="F375">
        <v>-1.319</v>
      </c>
      <c r="G375">
        <v>1.7450000000000001</v>
      </c>
      <c r="H375">
        <v>2.6549999999999998</v>
      </c>
      <c r="I375">
        <v>3.7970000000000002</v>
      </c>
      <c r="J375">
        <v>5.2409999999999997</v>
      </c>
      <c r="K375">
        <v>6.0174000000000003</v>
      </c>
      <c r="L375">
        <v>7.3440000000000003</v>
      </c>
      <c r="M375">
        <v>-1.4811000000000001</v>
      </c>
      <c r="N375">
        <v>0.77198</v>
      </c>
      <c r="O375">
        <v>2.1459999999999999</v>
      </c>
      <c r="P375">
        <v>3.4674999999999998</v>
      </c>
      <c r="Q375">
        <v>5.2510000000000003</v>
      </c>
      <c r="R375">
        <v>6.6189999999999998</v>
      </c>
      <c r="S375">
        <v>10.432</v>
      </c>
      <c r="T375">
        <v>17</v>
      </c>
      <c r="U375">
        <v>24</v>
      </c>
      <c r="V375">
        <v>26</v>
      </c>
      <c r="W375">
        <v>28</v>
      </c>
      <c r="X375">
        <v>32</v>
      </c>
      <c r="Y375">
        <v>36</v>
      </c>
      <c r="Z375">
        <v>48</v>
      </c>
      <c r="AA375">
        <v>0.21263182899999999</v>
      </c>
      <c r="AB375">
        <v>0.27246079579999999</v>
      </c>
      <c r="AC375">
        <v>0.31062792900000002</v>
      </c>
      <c r="AD375">
        <v>0.352308344</v>
      </c>
      <c r="AE375">
        <v>0.39210344800000002</v>
      </c>
      <c r="AF375">
        <v>0.43670517800000003</v>
      </c>
      <c r="AG375">
        <v>0.63757692300000002</v>
      </c>
      <c r="AH375">
        <v>1.644426068</v>
      </c>
      <c r="AI375">
        <v>2.0903178497999999</v>
      </c>
      <c r="AJ375">
        <v>2.4734287770000001</v>
      </c>
      <c r="AK375">
        <v>2.7288879210000001</v>
      </c>
      <c r="AL375">
        <v>3.0054947159999998</v>
      </c>
      <c r="AM375">
        <v>3.2401293673999998</v>
      </c>
      <c r="AN375">
        <v>4.5529550839999997</v>
      </c>
      <c r="AO375">
        <v>-3.6928307170000001</v>
      </c>
      <c r="AP375">
        <v>4.1062240012000002</v>
      </c>
      <c r="AQ375">
        <v>7.1821382570000001</v>
      </c>
      <c r="AR375">
        <v>11.05386509</v>
      </c>
      <c r="AS375">
        <v>15.252867269999999</v>
      </c>
      <c r="AT375">
        <v>18.391893113999998</v>
      </c>
      <c r="AU375">
        <v>32.713443150000003</v>
      </c>
      <c r="AV375">
        <v>3.2957423E-2</v>
      </c>
      <c r="AW375">
        <v>0.14776603799999999</v>
      </c>
      <c r="AX375">
        <v>0.21060705900000001</v>
      </c>
      <c r="AY375">
        <v>0.27039241400000003</v>
      </c>
      <c r="AZ375">
        <v>0.35282709699999998</v>
      </c>
      <c r="BA375">
        <v>0.42685323139999998</v>
      </c>
      <c r="BB375">
        <v>0.66068615399999997</v>
      </c>
      <c r="BC375">
        <v>4.4684999999999997</v>
      </c>
      <c r="BD375">
        <v>5.6506400000000001</v>
      </c>
      <c r="BE375">
        <v>6.5686</v>
      </c>
      <c r="BF375">
        <v>7.4</v>
      </c>
      <c r="BG375">
        <v>8.3565000000000005</v>
      </c>
      <c r="BH375">
        <v>9.3008000000000006</v>
      </c>
      <c r="BI375">
        <v>12.1</v>
      </c>
      <c r="BJ375">
        <v>7.4748000000000001</v>
      </c>
      <c r="BK375">
        <v>65.739999999999995</v>
      </c>
      <c r="BL375">
        <v>4.38</v>
      </c>
    </row>
    <row r="376" spans="1:64">
      <c r="A376" t="s">
        <v>1051</v>
      </c>
      <c r="B376" t="s">
        <v>31</v>
      </c>
      <c r="C376" t="s">
        <v>1052</v>
      </c>
      <c r="D376" t="s">
        <v>146</v>
      </c>
      <c r="E376">
        <v>318</v>
      </c>
      <c r="F376">
        <v>1.012</v>
      </c>
      <c r="G376">
        <v>2.5030000000000001</v>
      </c>
      <c r="H376">
        <v>3.1835</v>
      </c>
      <c r="I376">
        <v>4.3905000000000003</v>
      </c>
      <c r="J376">
        <v>5.4932499999999997</v>
      </c>
      <c r="K376">
        <v>6.25</v>
      </c>
      <c r="L376">
        <v>8.9179999999999993</v>
      </c>
      <c r="M376">
        <v>-3.8473999999999999</v>
      </c>
      <c r="N376">
        <v>-0.73089000000000004</v>
      </c>
      <c r="O376">
        <v>0.26572499999999999</v>
      </c>
      <c r="P376">
        <v>1.8623499999999999</v>
      </c>
      <c r="Q376">
        <v>4.1072499999999996</v>
      </c>
      <c r="R376">
        <v>5.4169499999999999</v>
      </c>
      <c r="S376">
        <v>7.5899000000000001</v>
      </c>
      <c r="T376">
        <v>16</v>
      </c>
      <c r="U376">
        <v>21</v>
      </c>
      <c r="V376">
        <v>24</v>
      </c>
      <c r="W376">
        <v>27</v>
      </c>
      <c r="X376">
        <v>33</v>
      </c>
      <c r="Y376">
        <v>37</v>
      </c>
      <c r="Z376">
        <v>48</v>
      </c>
      <c r="AA376">
        <v>0.14472337499999999</v>
      </c>
      <c r="AB376">
        <v>0.24575003970000001</v>
      </c>
      <c r="AC376">
        <v>0.27072660749999999</v>
      </c>
      <c r="AD376">
        <v>0.31096647599999999</v>
      </c>
      <c r="AE376">
        <v>0.35241984580000002</v>
      </c>
      <c r="AF376">
        <v>0.40485372670000003</v>
      </c>
      <c r="AG376">
        <v>0.546380176</v>
      </c>
      <c r="AH376">
        <v>1.4833506990000001</v>
      </c>
      <c r="AI376">
        <v>1.7178837755</v>
      </c>
      <c r="AJ376">
        <v>1.9253473398000001</v>
      </c>
      <c r="AK376">
        <v>2.2660665025000002</v>
      </c>
      <c r="AL376">
        <v>2.8493804018</v>
      </c>
      <c r="AM376">
        <v>3.0917050312000001</v>
      </c>
      <c r="AN376">
        <v>3.429114335</v>
      </c>
      <c r="AO376">
        <v>3.1413103420000001</v>
      </c>
      <c r="AP376">
        <v>7.1769022250000001</v>
      </c>
      <c r="AQ376">
        <v>9.5712539072999991</v>
      </c>
      <c r="AR376">
        <v>13.839680655</v>
      </c>
      <c r="AS376">
        <v>18.928203112999999</v>
      </c>
      <c r="AT376">
        <v>22.305303850000001</v>
      </c>
      <c r="AU376">
        <v>61.621006280000003</v>
      </c>
      <c r="AV376">
        <v>-5.3461649999999999E-2</v>
      </c>
      <c r="AW376">
        <v>6.86692832E-2</v>
      </c>
      <c r="AX376">
        <v>0.124542783</v>
      </c>
      <c r="AY376">
        <v>0.209444889</v>
      </c>
      <c r="AZ376">
        <v>0.30178300879999997</v>
      </c>
      <c r="BA376">
        <v>0.3508005226</v>
      </c>
      <c r="BB376">
        <v>0.47774247600000003</v>
      </c>
      <c r="BC376">
        <v>4</v>
      </c>
      <c r="BD376">
        <v>4.4290200000000004</v>
      </c>
      <c r="BE376">
        <v>5.03545</v>
      </c>
      <c r="BF376">
        <v>6.125</v>
      </c>
      <c r="BG376">
        <v>8.0066000000000006</v>
      </c>
      <c r="BH376">
        <v>8.8239000000000001</v>
      </c>
      <c r="BI376">
        <v>10</v>
      </c>
      <c r="BJ376">
        <v>6.5012999999999996</v>
      </c>
      <c r="BK376">
        <v>57.86</v>
      </c>
      <c r="BL376">
        <v>0.63</v>
      </c>
    </row>
    <row r="377" spans="1:64">
      <c r="A377" t="s">
        <v>1053</v>
      </c>
      <c r="B377" t="s">
        <v>31</v>
      </c>
      <c r="C377" t="s">
        <v>139</v>
      </c>
      <c r="D377" t="s">
        <v>146</v>
      </c>
      <c r="E377">
        <v>636</v>
      </c>
      <c r="F377">
        <v>-0.94899999999999995</v>
      </c>
      <c r="G377">
        <v>1.7917000000000001</v>
      </c>
      <c r="H377">
        <v>2.5390000000000001</v>
      </c>
      <c r="I377">
        <v>3.5844999999999998</v>
      </c>
      <c r="J377">
        <v>4.4530000000000003</v>
      </c>
      <c r="K377">
        <v>5.2365000000000004</v>
      </c>
      <c r="L377">
        <v>6.71</v>
      </c>
      <c r="M377">
        <v>-1.6149</v>
      </c>
      <c r="N377">
        <v>0.72026000000000001</v>
      </c>
      <c r="O377">
        <v>2.3781500000000002</v>
      </c>
      <c r="P377">
        <v>3.9076499999999998</v>
      </c>
      <c r="Q377">
        <v>5.5106999999999999</v>
      </c>
      <c r="R377">
        <v>6.5727399999999996</v>
      </c>
      <c r="S377">
        <v>8.4369999999999994</v>
      </c>
      <c r="T377">
        <v>16</v>
      </c>
      <c r="U377">
        <v>23</v>
      </c>
      <c r="V377">
        <v>26</v>
      </c>
      <c r="W377">
        <v>30</v>
      </c>
      <c r="X377">
        <v>34</v>
      </c>
      <c r="Y377">
        <v>38</v>
      </c>
      <c r="Z377">
        <v>60</v>
      </c>
      <c r="AA377">
        <v>0.15113189799999999</v>
      </c>
      <c r="AB377">
        <v>0.25003299159999998</v>
      </c>
      <c r="AC377">
        <v>0.28200297600000002</v>
      </c>
      <c r="AD377">
        <v>0.33357616649999999</v>
      </c>
      <c r="AE377">
        <v>0.39189339249999999</v>
      </c>
      <c r="AF377">
        <v>0.43077672220000002</v>
      </c>
      <c r="AG377">
        <v>0.57211199999999995</v>
      </c>
      <c r="AH377">
        <v>1.4012183279999999</v>
      </c>
      <c r="AI377">
        <v>2.0141136096999999</v>
      </c>
      <c r="AJ377">
        <v>2.2827768277999998</v>
      </c>
      <c r="AK377">
        <v>2.6783775529999998</v>
      </c>
      <c r="AL377">
        <v>3.0133895937999999</v>
      </c>
      <c r="AM377">
        <v>3.2310751811</v>
      </c>
      <c r="AN377">
        <v>3.943852717</v>
      </c>
      <c r="AO377">
        <v>-3.7377915910000001</v>
      </c>
      <c r="AP377">
        <v>4.4862231709999998</v>
      </c>
      <c r="AQ377">
        <v>7.0589927628</v>
      </c>
      <c r="AR377">
        <v>10.59640469</v>
      </c>
      <c r="AS377">
        <v>14.75415858</v>
      </c>
      <c r="AT377">
        <v>18.501656472000001</v>
      </c>
      <c r="AU377">
        <v>31.26588886</v>
      </c>
      <c r="AV377">
        <v>1.4808129999999999E-2</v>
      </c>
      <c r="AW377">
        <v>0.14766761959999999</v>
      </c>
      <c r="AX377">
        <v>0.21608352550000001</v>
      </c>
      <c r="AY377">
        <v>0.279237719</v>
      </c>
      <c r="AZ377">
        <v>0.36513802449999999</v>
      </c>
      <c r="BA377">
        <v>0.42358950639999998</v>
      </c>
      <c r="BB377">
        <v>0.56744485700000002</v>
      </c>
      <c r="BC377">
        <v>4</v>
      </c>
      <c r="BD377">
        <v>5.3466500000000003</v>
      </c>
      <c r="BE377">
        <v>6.2798749999999997</v>
      </c>
      <c r="BF377">
        <v>7.4558999999999997</v>
      </c>
      <c r="BG377">
        <v>8.5183750000000007</v>
      </c>
      <c r="BH377">
        <v>9.0457999999999998</v>
      </c>
      <c r="BI377">
        <v>11.1549</v>
      </c>
      <c r="BJ377">
        <v>7.3520000000000003</v>
      </c>
      <c r="BK377">
        <v>75.16</v>
      </c>
      <c r="BL377">
        <v>6.29</v>
      </c>
    </row>
    <row r="378" spans="1:64">
      <c r="A378" t="s">
        <v>1054</v>
      </c>
      <c r="B378" t="s">
        <v>31</v>
      </c>
      <c r="C378" t="s">
        <v>1055</v>
      </c>
      <c r="D378" t="s">
        <v>146</v>
      </c>
      <c r="E378">
        <v>140</v>
      </c>
      <c r="F378">
        <v>1.2889999999999999</v>
      </c>
      <c r="G378">
        <v>2.9710000000000001</v>
      </c>
      <c r="H378">
        <v>3.883</v>
      </c>
      <c r="I378">
        <v>4.5999999999999996</v>
      </c>
      <c r="J378">
        <v>5.4344999999999999</v>
      </c>
      <c r="K378">
        <v>6.0396000000000001</v>
      </c>
      <c r="L378">
        <v>7.7629999999999999</v>
      </c>
      <c r="M378">
        <v>-2.7309999999999999</v>
      </c>
      <c r="N378">
        <v>-0.50702000000000003</v>
      </c>
      <c r="O378">
        <v>0.54462500000000003</v>
      </c>
      <c r="P378">
        <v>2.0885500000000001</v>
      </c>
      <c r="Q378">
        <v>2.886825</v>
      </c>
      <c r="R378">
        <v>3.81881</v>
      </c>
      <c r="S378">
        <v>6.1089000000000002</v>
      </c>
      <c r="T378">
        <v>15</v>
      </c>
      <c r="U378">
        <v>17</v>
      </c>
      <c r="V378">
        <v>20</v>
      </c>
      <c r="W378">
        <v>23</v>
      </c>
      <c r="X378">
        <v>25</v>
      </c>
      <c r="Y378">
        <v>29</v>
      </c>
      <c r="Z378">
        <v>36</v>
      </c>
      <c r="AA378">
        <v>0.15983333299999999</v>
      </c>
      <c r="AB378">
        <v>0.31222006400000002</v>
      </c>
      <c r="AC378">
        <v>0.34370348000000001</v>
      </c>
      <c r="AD378">
        <v>0.39689995449999999</v>
      </c>
      <c r="AE378">
        <v>0.43867088650000002</v>
      </c>
      <c r="AF378">
        <v>0.49160549809999998</v>
      </c>
      <c r="AG378">
        <v>0.60888888900000004</v>
      </c>
      <c r="AH378">
        <v>1.4333707579999999</v>
      </c>
      <c r="AI378">
        <v>2.0588045785000002</v>
      </c>
      <c r="AJ378">
        <v>2.2617147693000001</v>
      </c>
      <c r="AK378">
        <v>2.5415265979999999</v>
      </c>
      <c r="AL378">
        <v>2.8085273568</v>
      </c>
      <c r="AM378">
        <v>2.9647427597</v>
      </c>
      <c r="AN378">
        <v>3.3613074300000001</v>
      </c>
      <c r="AO378">
        <v>3.1795371399999999</v>
      </c>
      <c r="AP378">
        <v>6.5985124506000004</v>
      </c>
      <c r="AQ378">
        <v>8.9338641269999997</v>
      </c>
      <c r="AR378">
        <v>11.93541375</v>
      </c>
      <c r="AS378">
        <v>15.008627173000001</v>
      </c>
      <c r="AT378">
        <v>17.160137871</v>
      </c>
      <c r="AU378">
        <v>43.363920749999998</v>
      </c>
      <c r="AV378">
        <v>-1.2331135999999999E-2</v>
      </c>
      <c r="AW378">
        <v>8.0676703399999994E-2</v>
      </c>
      <c r="AX378">
        <v>0.14290081700000001</v>
      </c>
      <c r="AY378">
        <v>0.224331845</v>
      </c>
      <c r="AZ378">
        <v>0.288814087</v>
      </c>
      <c r="BA378">
        <v>0.3637327132</v>
      </c>
      <c r="BB378">
        <v>0.46834166700000002</v>
      </c>
      <c r="BC378">
        <v>4</v>
      </c>
      <c r="BD378">
        <v>5.1146399999999996</v>
      </c>
      <c r="BE378">
        <v>5.5397999999999996</v>
      </c>
      <c r="BF378">
        <v>6.3482500000000002</v>
      </c>
      <c r="BG378">
        <v>7.2218</v>
      </c>
      <c r="BH378">
        <v>7.6989999999999998</v>
      </c>
      <c r="BI378">
        <v>8.4558999999999997</v>
      </c>
      <c r="BJ378">
        <v>6.3813000000000004</v>
      </c>
      <c r="BK378">
        <v>60</v>
      </c>
      <c r="BL378">
        <v>2.86</v>
      </c>
    </row>
    <row r="379" spans="1:64">
      <c r="A379" t="s">
        <v>892</v>
      </c>
      <c r="B379" t="s">
        <v>31</v>
      </c>
      <c r="C379" t="s">
        <v>893</v>
      </c>
      <c r="D379" t="s">
        <v>29</v>
      </c>
      <c r="E379">
        <v>371</v>
      </c>
      <c r="F379">
        <v>0.38100000000000001</v>
      </c>
      <c r="G379">
        <v>2.4072</v>
      </c>
      <c r="H379">
        <v>3.04</v>
      </c>
      <c r="I379">
        <v>3.9790000000000001</v>
      </c>
      <c r="J379">
        <v>4.915</v>
      </c>
      <c r="K379">
        <v>5.7775999999999996</v>
      </c>
      <c r="L379">
        <v>7.7050000000000001</v>
      </c>
      <c r="M379">
        <v>-2.8416999999999999</v>
      </c>
      <c r="N379">
        <v>0.39076</v>
      </c>
      <c r="O379">
        <v>1.3737999999999999</v>
      </c>
      <c r="P379">
        <v>2.2136999999999998</v>
      </c>
      <c r="Q379">
        <v>3.0575999999999999</v>
      </c>
      <c r="R379">
        <v>4.6665400000000004</v>
      </c>
      <c r="S379">
        <v>7.6760000000000002</v>
      </c>
      <c r="T379">
        <v>16</v>
      </c>
      <c r="U379">
        <v>24</v>
      </c>
      <c r="V379">
        <v>29</v>
      </c>
      <c r="W379">
        <v>32</v>
      </c>
      <c r="X379">
        <v>37</v>
      </c>
      <c r="Y379">
        <v>40</v>
      </c>
      <c r="Z379">
        <v>46</v>
      </c>
      <c r="AA379">
        <v>0.15258538099999999</v>
      </c>
      <c r="AB379">
        <v>0.20941546</v>
      </c>
      <c r="AC379">
        <v>0.231351581</v>
      </c>
      <c r="AD379">
        <v>0.26122993900000002</v>
      </c>
      <c r="AE379">
        <v>0.2996875</v>
      </c>
      <c r="AF379">
        <v>0.390837253</v>
      </c>
      <c r="AG379">
        <v>0.52190476200000002</v>
      </c>
      <c r="AH379">
        <v>1.458371047</v>
      </c>
      <c r="AI379">
        <v>1.763877173</v>
      </c>
      <c r="AJ379">
        <v>2.0019523600000002</v>
      </c>
      <c r="AK379">
        <v>2.2265079189999999</v>
      </c>
      <c r="AL379">
        <v>2.4158957929999998</v>
      </c>
      <c r="AM379">
        <v>2.8139847026</v>
      </c>
      <c r="AN379">
        <v>3.6415024009999999</v>
      </c>
      <c r="AO379">
        <v>1.3843081829999999</v>
      </c>
      <c r="AP379">
        <v>6.8656456959999996</v>
      </c>
      <c r="AQ379">
        <v>11.37998297</v>
      </c>
      <c r="AR379">
        <v>15.22269301</v>
      </c>
      <c r="AS379">
        <v>19.851907709999999</v>
      </c>
      <c r="AT379">
        <v>24.335397919999998</v>
      </c>
      <c r="AU379">
        <v>41.805389560000002</v>
      </c>
      <c r="AV379">
        <v>-3.1500295999999997E-2</v>
      </c>
      <c r="AW379">
        <v>0.1262302448</v>
      </c>
      <c r="AX379">
        <v>0.16892890299999999</v>
      </c>
      <c r="AY379">
        <v>0.20271594600000001</v>
      </c>
      <c r="AZ379">
        <v>0.2369715</v>
      </c>
      <c r="BA379">
        <v>0.3559454722</v>
      </c>
      <c r="BB379">
        <v>0.49831857099999999</v>
      </c>
      <c r="BC379">
        <v>4.0457999999999998</v>
      </c>
      <c r="BD379">
        <v>4.8632999999999997</v>
      </c>
      <c r="BE379">
        <v>5.5528000000000004</v>
      </c>
      <c r="BF379">
        <v>6.3391000000000002</v>
      </c>
      <c r="BG379">
        <v>7.0457999999999998</v>
      </c>
      <c r="BH379">
        <v>7.7172400000000003</v>
      </c>
      <c r="BI379">
        <v>10</v>
      </c>
      <c r="BJ379">
        <v>6.3627000000000002</v>
      </c>
      <c r="BK379">
        <v>60.65</v>
      </c>
      <c r="BL379">
        <v>2.4300000000000002</v>
      </c>
    </row>
    <row r="380" spans="1:64">
      <c r="A380" t="s">
        <v>955</v>
      </c>
      <c r="B380" t="s">
        <v>81</v>
      </c>
      <c r="C380" t="s">
        <v>953</v>
      </c>
      <c r="D380" t="s">
        <v>928</v>
      </c>
      <c r="E380">
        <v>246</v>
      </c>
      <c r="F380">
        <v>1.151</v>
      </c>
      <c r="G380">
        <v>4.0041000000000002</v>
      </c>
      <c r="H380">
        <v>5.0259999999999998</v>
      </c>
      <c r="I380">
        <v>6.1965000000000003</v>
      </c>
      <c r="J380">
        <v>7.6349999999999998</v>
      </c>
      <c r="K380">
        <v>8.1668000000000003</v>
      </c>
      <c r="L380">
        <v>9.4849999999999994</v>
      </c>
      <c r="M380">
        <v>-2.3640400000000001</v>
      </c>
      <c r="N380">
        <v>-0.69876700000000003</v>
      </c>
      <c r="O380">
        <v>-1.43325E-2</v>
      </c>
      <c r="P380">
        <v>1.0210349999999999</v>
      </c>
      <c r="Q380">
        <v>2.3812324999999999</v>
      </c>
      <c r="R380">
        <v>5.0681510000000003</v>
      </c>
      <c r="S380">
        <v>6.8956099999999996</v>
      </c>
      <c r="T380">
        <v>19</v>
      </c>
      <c r="U380">
        <v>21</v>
      </c>
      <c r="V380">
        <v>23</v>
      </c>
      <c r="W380">
        <v>27</v>
      </c>
      <c r="X380">
        <v>29</v>
      </c>
      <c r="Y380">
        <v>31</v>
      </c>
      <c r="Z380">
        <v>34</v>
      </c>
      <c r="AA380">
        <v>0.238895463</v>
      </c>
      <c r="AB380">
        <v>0.3269982045</v>
      </c>
      <c r="AC380">
        <v>0.35782904430000001</v>
      </c>
      <c r="AD380">
        <v>0.38855844550000002</v>
      </c>
      <c r="AE380">
        <v>0.43678854379999998</v>
      </c>
      <c r="AF380">
        <v>0.52579642969999996</v>
      </c>
      <c r="AG380">
        <v>0.67293783500000004</v>
      </c>
      <c r="AH380">
        <v>1.9632638010000001</v>
      </c>
      <c r="AI380">
        <v>2.3014963053000002</v>
      </c>
      <c r="AJ380">
        <v>2.6210362678000001</v>
      </c>
      <c r="AK380">
        <v>2.8546281310000001</v>
      </c>
      <c r="AL380">
        <v>3.0704525467999999</v>
      </c>
      <c r="AM380">
        <v>3.5290479782999999</v>
      </c>
      <c r="AN380">
        <v>3.999220744</v>
      </c>
      <c r="AO380">
        <v>2.5621423129999998</v>
      </c>
      <c r="AP380">
        <v>7.4530390559999997</v>
      </c>
      <c r="AQ380">
        <v>12.233189093</v>
      </c>
      <c r="AR380">
        <v>16.542988654999998</v>
      </c>
      <c r="AS380">
        <v>20.604278664999999</v>
      </c>
      <c r="AT380">
        <v>22.902448627999998</v>
      </c>
      <c r="AU380">
        <v>30.28171841</v>
      </c>
      <c r="AV380">
        <v>-1.3566722999999999E-2</v>
      </c>
      <c r="AW380">
        <v>7.6037725299999998E-2</v>
      </c>
      <c r="AX380">
        <v>0.11034081649999999</v>
      </c>
      <c r="AY380">
        <v>0.164451136</v>
      </c>
      <c r="AZ380">
        <v>0.23894620799999999</v>
      </c>
      <c r="BA380">
        <v>0.39834528949999998</v>
      </c>
      <c r="BB380">
        <v>0.57041443000000003</v>
      </c>
      <c r="BC380">
        <v>5.2769599999999999</v>
      </c>
      <c r="BD380">
        <v>5.9134339999999996</v>
      </c>
      <c r="BE380">
        <v>6.8491799999999996</v>
      </c>
      <c r="BF380">
        <v>7.7966449999999998</v>
      </c>
      <c r="BG380">
        <v>8.2758924999999994</v>
      </c>
      <c r="BH380">
        <v>9</v>
      </c>
      <c r="BI380">
        <v>10</v>
      </c>
      <c r="BJ380">
        <v>7.6365999999999996</v>
      </c>
      <c r="BK380">
        <v>23.98</v>
      </c>
      <c r="BL380">
        <v>13.82</v>
      </c>
    </row>
    <row r="381" spans="1:64">
      <c r="A381" t="s">
        <v>954</v>
      </c>
      <c r="B381" t="s">
        <v>31</v>
      </c>
      <c r="C381" t="s">
        <v>953</v>
      </c>
      <c r="D381" t="s">
        <v>928</v>
      </c>
      <c r="E381">
        <v>560</v>
      </c>
      <c r="F381">
        <v>1.4950000000000001</v>
      </c>
      <c r="G381">
        <v>3.1865999999999999</v>
      </c>
      <c r="H381">
        <v>3.94225</v>
      </c>
      <c r="I381">
        <v>4.7824999999999998</v>
      </c>
      <c r="J381">
        <v>5.63375</v>
      </c>
      <c r="K381">
        <v>6.4433999999999996</v>
      </c>
      <c r="L381">
        <v>9.3659999999999997</v>
      </c>
      <c r="M381">
        <v>-3.6516000000000002</v>
      </c>
      <c r="N381">
        <v>-0.154</v>
      </c>
      <c r="O381">
        <v>0.87219999999999998</v>
      </c>
      <c r="P381">
        <v>2.0317500000000002</v>
      </c>
      <c r="Q381">
        <v>3.4153500000000001</v>
      </c>
      <c r="R381">
        <v>4.5865</v>
      </c>
      <c r="S381">
        <v>6.2468000000000004</v>
      </c>
      <c r="T381">
        <v>17</v>
      </c>
      <c r="U381">
        <v>20</v>
      </c>
      <c r="V381">
        <v>21</v>
      </c>
      <c r="W381">
        <v>24</v>
      </c>
      <c r="X381">
        <v>28</v>
      </c>
      <c r="Y381">
        <v>34</v>
      </c>
      <c r="Z381">
        <v>47</v>
      </c>
      <c r="AA381">
        <v>0.18246068100000001</v>
      </c>
      <c r="AB381">
        <v>0.28007087629999999</v>
      </c>
      <c r="AC381">
        <v>0.32357175980000003</v>
      </c>
      <c r="AD381">
        <v>0.376701071</v>
      </c>
      <c r="AE381">
        <v>0.43759045479999997</v>
      </c>
      <c r="AF381">
        <v>0.50227113050000005</v>
      </c>
      <c r="AG381">
        <v>0.59987464700000004</v>
      </c>
      <c r="AH381">
        <v>1.653613126</v>
      </c>
      <c r="AI381">
        <v>2.1325779577000001</v>
      </c>
      <c r="AJ381">
        <v>2.3577248504999999</v>
      </c>
      <c r="AK381">
        <v>2.6309750919999999</v>
      </c>
      <c r="AL381">
        <v>2.9039693727999998</v>
      </c>
      <c r="AM381">
        <v>3.1218507198999998</v>
      </c>
      <c r="AN381">
        <v>3.7654198710000002</v>
      </c>
      <c r="AO381">
        <v>2.7677346119999999</v>
      </c>
      <c r="AP381">
        <v>7.2328468958999999</v>
      </c>
      <c r="AQ381">
        <v>10.024252655</v>
      </c>
      <c r="AR381">
        <v>12.661402259999999</v>
      </c>
      <c r="AS381">
        <v>15.731250268</v>
      </c>
      <c r="AT381">
        <v>20.401245495000001</v>
      </c>
      <c r="AU381">
        <v>41.872702689999997</v>
      </c>
      <c r="AV381">
        <v>-5.6873928999999997E-2</v>
      </c>
      <c r="AW381">
        <v>0.1022768768</v>
      </c>
      <c r="AX381">
        <v>0.1590991343</v>
      </c>
      <c r="AY381">
        <v>0.219908575</v>
      </c>
      <c r="AZ381">
        <v>0.2896532443</v>
      </c>
      <c r="BA381">
        <v>0.37296007949999999</v>
      </c>
      <c r="BB381">
        <v>0.53793229399999998</v>
      </c>
      <c r="BC381">
        <v>4</v>
      </c>
      <c r="BD381">
        <v>5.6319699999999999</v>
      </c>
      <c r="BE381">
        <v>6.2018000000000004</v>
      </c>
      <c r="BF381">
        <v>6.8311999999999999</v>
      </c>
      <c r="BG381">
        <v>7.5607499999999996</v>
      </c>
      <c r="BH381">
        <v>8.3097999999999992</v>
      </c>
      <c r="BI381">
        <v>10</v>
      </c>
      <c r="BJ381">
        <v>6.9108999999999998</v>
      </c>
      <c r="BK381">
        <v>53.04</v>
      </c>
      <c r="BL381">
        <v>6.07</v>
      </c>
    </row>
    <row r="382" spans="1:64">
      <c r="A382" t="s">
        <v>952</v>
      </c>
      <c r="B382" t="s">
        <v>77</v>
      </c>
      <c r="C382" t="s">
        <v>953</v>
      </c>
      <c r="D382" t="s">
        <v>928</v>
      </c>
      <c r="E382">
        <v>382</v>
      </c>
      <c r="F382">
        <v>0.40899999999999997</v>
      </c>
      <c r="G382">
        <v>4.5339</v>
      </c>
      <c r="H382">
        <v>5.4390000000000001</v>
      </c>
      <c r="I382">
        <v>6.3925000000000001</v>
      </c>
      <c r="J382">
        <v>7.5759999999999996</v>
      </c>
      <c r="K382">
        <v>8.15</v>
      </c>
      <c r="L382">
        <v>9.4849999999999994</v>
      </c>
      <c r="M382">
        <v>-2.5021200000000001</v>
      </c>
      <c r="N382">
        <v>-0.47793200000000002</v>
      </c>
      <c r="O382">
        <v>0.36088999999999999</v>
      </c>
      <c r="P382">
        <v>1.0724199999999999</v>
      </c>
      <c r="Q382">
        <v>1.9323125000000001</v>
      </c>
      <c r="R382">
        <v>2.8485230000000001</v>
      </c>
      <c r="S382">
        <v>5.7581600000000002</v>
      </c>
      <c r="T382">
        <v>17</v>
      </c>
      <c r="U382">
        <v>21</v>
      </c>
      <c r="V382">
        <v>23</v>
      </c>
      <c r="W382">
        <v>27</v>
      </c>
      <c r="X382">
        <v>30</v>
      </c>
      <c r="Y382">
        <v>34</v>
      </c>
      <c r="Z382">
        <v>68</v>
      </c>
      <c r="AA382">
        <v>0.17346172000000001</v>
      </c>
      <c r="AB382">
        <v>0.25726867460000002</v>
      </c>
      <c r="AC382">
        <v>0.33979812180000002</v>
      </c>
      <c r="AD382">
        <v>0.39976718150000001</v>
      </c>
      <c r="AE382">
        <v>0.44887881899999998</v>
      </c>
      <c r="AF382">
        <v>0.49724050199999997</v>
      </c>
      <c r="AG382">
        <v>0.57937094499999997</v>
      </c>
      <c r="AH382">
        <v>1.6333770139999999</v>
      </c>
      <c r="AI382">
        <v>2.1961475672000002</v>
      </c>
      <c r="AJ382">
        <v>2.5234327322999999</v>
      </c>
      <c r="AK382">
        <v>2.851541256</v>
      </c>
      <c r="AL382">
        <v>3.1345579573000002</v>
      </c>
      <c r="AM382">
        <v>3.3198733319999998</v>
      </c>
      <c r="AN382">
        <v>3.6525602789999998</v>
      </c>
      <c r="AO382">
        <v>1.976519846</v>
      </c>
      <c r="AP382">
        <v>10.464702919</v>
      </c>
      <c r="AQ382">
        <v>12.68195233</v>
      </c>
      <c r="AR382">
        <v>16.994205359999999</v>
      </c>
      <c r="AS382">
        <v>20.466087612999999</v>
      </c>
      <c r="AT382">
        <v>24.394508978000001</v>
      </c>
      <c r="AU382">
        <v>47.081243999999998</v>
      </c>
      <c r="AV382">
        <v>4.2243899999999999E-4</v>
      </c>
      <c r="AW382">
        <v>8.4796800300000003E-2</v>
      </c>
      <c r="AX382">
        <v>0.12832642250000001</v>
      </c>
      <c r="AY382">
        <v>0.164026264</v>
      </c>
      <c r="AZ382">
        <v>0.2158036545</v>
      </c>
      <c r="BA382">
        <v>0.27933462479999999</v>
      </c>
      <c r="BB382">
        <v>0.46957632700000002</v>
      </c>
      <c r="BC382">
        <v>4.5312999999999999</v>
      </c>
      <c r="BD382">
        <v>6.1244370000000004</v>
      </c>
      <c r="BE382">
        <v>6.6804825000000001</v>
      </c>
      <c r="BF382">
        <v>7.6290800000000001</v>
      </c>
      <c r="BG382">
        <v>8.4814900000000009</v>
      </c>
      <c r="BH382">
        <v>9.0209150000000005</v>
      </c>
      <c r="BI382">
        <v>9.4948499999999996</v>
      </c>
      <c r="BJ382">
        <v>7.5724999999999998</v>
      </c>
      <c r="BK382">
        <v>14.92</v>
      </c>
      <c r="BL382">
        <v>2.36</v>
      </c>
    </row>
    <row r="383" spans="1:64">
      <c r="A383" t="s">
        <v>894</v>
      </c>
      <c r="B383" t="s">
        <v>31</v>
      </c>
      <c r="C383" t="s">
        <v>895</v>
      </c>
      <c r="D383" t="s">
        <v>29</v>
      </c>
      <c r="E383">
        <v>121</v>
      </c>
      <c r="F383">
        <v>-0.217</v>
      </c>
      <c r="G383">
        <v>1.5045999999999999</v>
      </c>
      <c r="H383">
        <v>2.2694999999999999</v>
      </c>
      <c r="I383">
        <v>2.6440000000000001</v>
      </c>
      <c r="J383">
        <v>3.2480000000000002</v>
      </c>
      <c r="K383">
        <v>4.8029999999999999</v>
      </c>
      <c r="L383">
        <v>8.5540000000000003</v>
      </c>
      <c r="M383">
        <v>-3.5626000000000002</v>
      </c>
      <c r="N383">
        <v>1.68448</v>
      </c>
      <c r="O383">
        <v>3.7404000000000002</v>
      </c>
      <c r="P383">
        <v>4.8095999999999997</v>
      </c>
      <c r="Q383">
        <v>5.7</v>
      </c>
      <c r="R383">
        <v>6.7096400000000003</v>
      </c>
      <c r="S383">
        <v>9.2170000000000005</v>
      </c>
      <c r="T383">
        <v>19</v>
      </c>
      <c r="U383">
        <v>21.2</v>
      </c>
      <c r="V383">
        <v>23</v>
      </c>
      <c r="W383">
        <v>31</v>
      </c>
      <c r="X383">
        <v>36</v>
      </c>
      <c r="Y383">
        <v>40.799999999999997</v>
      </c>
      <c r="Z383">
        <v>47</v>
      </c>
      <c r="AA383">
        <v>0.203509471</v>
      </c>
      <c r="AB383">
        <v>0.26167206119999997</v>
      </c>
      <c r="AC383">
        <v>0.2888193355</v>
      </c>
      <c r="AD383">
        <v>0.33448147099999997</v>
      </c>
      <c r="AE383">
        <v>0.3923419045</v>
      </c>
      <c r="AF383">
        <v>0.44368714619999999</v>
      </c>
      <c r="AG383">
        <v>0.51692590900000002</v>
      </c>
      <c r="AH383">
        <v>1.7534738729999999</v>
      </c>
      <c r="AI383">
        <v>2.2181224514000002</v>
      </c>
      <c r="AJ383">
        <v>2.4224593460000001</v>
      </c>
      <c r="AK383">
        <v>2.7170601799999998</v>
      </c>
      <c r="AL383">
        <v>2.885456027</v>
      </c>
      <c r="AM383">
        <v>3.0471127245999998</v>
      </c>
      <c r="AN383">
        <v>3.2840034870000001</v>
      </c>
      <c r="AO383">
        <v>-0.51038118399999999</v>
      </c>
      <c r="AP383">
        <v>3.5361963857999998</v>
      </c>
      <c r="AQ383">
        <v>6.05011571</v>
      </c>
      <c r="AR383">
        <v>7.8954312270000004</v>
      </c>
      <c r="AS383">
        <v>10.82954505</v>
      </c>
      <c r="AT383">
        <v>16.49134574</v>
      </c>
      <c r="AU383">
        <v>30.021856570000001</v>
      </c>
      <c r="AV383">
        <v>-9.2365083000000001E-2</v>
      </c>
      <c r="AW383">
        <v>0.18159690580000001</v>
      </c>
      <c r="AX383">
        <v>0.27234798249999997</v>
      </c>
      <c r="AY383">
        <v>0.32779414600000001</v>
      </c>
      <c r="AZ383">
        <v>0.36561776200000001</v>
      </c>
      <c r="BA383">
        <v>0.43345625059999998</v>
      </c>
      <c r="BB383">
        <v>0.56260181799999998</v>
      </c>
      <c r="BC383">
        <v>4.6989999999999998</v>
      </c>
      <c r="BD383">
        <v>5.70878</v>
      </c>
      <c r="BE383">
        <v>6.4684999999999997</v>
      </c>
      <c r="BF383">
        <v>7.6197999999999997</v>
      </c>
      <c r="BG383">
        <v>8.3010000000000002</v>
      </c>
      <c r="BH383">
        <v>8.6989999999999998</v>
      </c>
      <c r="BI383">
        <v>9.0968999999999998</v>
      </c>
      <c r="BJ383">
        <v>7.3940000000000001</v>
      </c>
      <c r="BK383">
        <v>72.73</v>
      </c>
      <c r="BL383">
        <v>6.61</v>
      </c>
    </row>
    <row r="384" spans="1:64">
      <c r="A384" t="s">
        <v>1056</v>
      </c>
      <c r="B384" t="s">
        <v>31</v>
      </c>
      <c r="C384" t="s">
        <v>1057</v>
      </c>
      <c r="D384" t="s">
        <v>146</v>
      </c>
      <c r="E384">
        <v>115</v>
      </c>
      <c r="F384">
        <v>1.0980000000000001</v>
      </c>
      <c r="G384">
        <v>3.6577999999999999</v>
      </c>
      <c r="H384">
        <v>6.6310000000000002</v>
      </c>
      <c r="I384">
        <v>8.0239999999999991</v>
      </c>
      <c r="J384">
        <v>9.3670000000000009</v>
      </c>
      <c r="K384">
        <v>10.6614</v>
      </c>
      <c r="L384">
        <v>15.266999999999999</v>
      </c>
      <c r="M384">
        <v>-9.3809000000000005</v>
      </c>
      <c r="N384">
        <v>-4.7051999999999996</v>
      </c>
      <c r="O384">
        <v>-3.8121</v>
      </c>
      <c r="P384">
        <v>-2.5868000000000002</v>
      </c>
      <c r="Q384">
        <v>-1.1921999999999999</v>
      </c>
      <c r="R384">
        <v>3.6775600000000002</v>
      </c>
      <c r="S384">
        <v>5.8474000000000004</v>
      </c>
      <c r="T384">
        <v>23</v>
      </c>
      <c r="U384">
        <v>28</v>
      </c>
      <c r="V384">
        <v>30</v>
      </c>
      <c r="W384">
        <v>35</v>
      </c>
      <c r="X384">
        <v>40</v>
      </c>
      <c r="Y384">
        <v>43</v>
      </c>
      <c r="Z384">
        <v>53</v>
      </c>
      <c r="AA384">
        <v>0.13455579500000001</v>
      </c>
      <c r="AB384">
        <v>0.16906528800000001</v>
      </c>
      <c r="AC384">
        <v>0.190060696</v>
      </c>
      <c r="AD384">
        <v>0.214173154</v>
      </c>
      <c r="AE384">
        <v>0.25160303699999997</v>
      </c>
      <c r="AF384">
        <v>0.30112559719999998</v>
      </c>
      <c r="AG384">
        <v>0.37102906899999999</v>
      </c>
      <c r="AH384">
        <v>1.3818339799999999</v>
      </c>
      <c r="AI384">
        <v>1.5286635505999999</v>
      </c>
      <c r="AJ384">
        <v>1.719808655</v>
      </c>
      <c r="AK384">
        <v>1.8917504489999999</v>
      </c>
      <c r="AL384">
        <v>2.1329146360000002</v>
      </c>
      <c r="AM384">
        <v>2.4324118777999999</v>
      </c>
      <c r="AN384">
        <v>2.8599995709999999</v>
      </c>
      <c r="AO384">
        <v>3.2983395149999999</v>
      </c>
      <c r="AP384">
        <v>12.781817909999999</v>
      </c>
      <c r="AQ384">
        <v>27.874230140000002</v>
      </c>
      <c r="AR384">
        <v>37.91454761</v>
      </c>
      <c r="AS384">
        <v>47.054461410000002</v>
      </c>
      <c r="AT384">
        <v>54.965054205999998</v>
      </c>
      <c r="AU384">
        <v>79.516049010000003</v>
      </c>
      <c r="AV384">
        <v>-0.19499602399999999</v>
      </c>
      <c r="AW384">
        <v>-6.4127670999999997E-2</v>
      </c>
      <c r="AX384">
        <v>-3.5203463999999997E-2</v>
      </c>
      <c r="AY384">
        <v>8.3829709999999995E-3</v>
      </c>
      <c r="AZ384">
        <v>6.2979648999999999E-2</v>
      </c>
      <c r="BA384">
        <v>0.254513141</v>
      </c>
      <c r="BB384">
        <v>0.397104929</v>
      </c>
      <c r="BC384">
        <v>4.1151999999999997</v>
      </c>
      <c r="BD384">
        <v>4.4763000000000002</v>
      </c>
      <c r="BE384">
        <v>4.8296999999999999</v>
      </c>
      <c r="BF384">
        <v>5.5613000000000001</v>
      </c>
      <c r="BG384">
        <v>6.3278999999999996</v>
      </c>
      <c r="BH384">
        <v>7.1200999999999999</v>
      </c>
      <c r="BI384">
        <v>7.8539000000000003</v>
      </c>
      <c r="BJ384">
        <v>5.6571999999999996</v>
      </c>
      <c r="BK384">
        <v>13.04</v>
      </c>
      <c r="BL384">
        <v>0</v>
      </c>
    </row>
    <row r="385" spans="1:64">
      <c r="A385" t="s">
        <v>1058</v>
      </c>
      <c r="B385" t="s">
        <v>31</v>
      </c>
      <c r="C385" t="s">
        <v>1059</v>
      </c>
      <c r="D385" t="s">
        <v>146</v>
      </c>
      <c r="E385">
        <v>119</v>
      </c>
      <c r="F385">
        <v>-2.2240000000000002</v>
      </c>
      <c r="G385">
        <v>2.0819999999999999</v>
      </c>
      <c r="H385">
        <v>2.7269999999999999</v>
      </c>
      <c r="I385">
        <v>3.512</v>
      </c>
      <c r="J385">
        <v>4.484</v>
      </c>
      <c r="K385">
        <v>6.766</v>
      </c>
      <c r="L385">
        <v>10.106999999999999</v>
      </c>
      <c r="M385">
        <v>-5.8852000000000002</v>
      </c>
      <c r="N385">
        <v>-1.3878999999999999</v>
      </c>
      <c r="O385">
        <v>1.2502</v>
      </c>
      <c r="P385">
        <v>2.9765999999999999</v>
      </c>
      <c r="Q385">
        <v>4.37</v>
      </c>
      <c r="R385">
        <v>5.2415000000000003</v>
      </c>
      <c r="S385">
        <v>7.4642999999999997</v>
      </c>
      <c r="T385">
        <v>19</v>
      </c>
      <c r="U385">
        <v>27</v>
      </c>
      <c r="V385">
        <v>29</v>
      </c>
      <c r="W385">
        <v>31</v>
      </c>
      <c r="X385">
        <v>34</v>
      </c>
      <c r="Y385">
        <v>37</v>
      </c>
      <c r="Z385">
        <v>67</v>
      </c>
      <c r="AA385">
        <v>0.10715240299999999</v>
      </c>
      <c r="AB385">
        <v>0.19279553299999999</v>
      </c>
      <c r="AC385">
        <v>0.22303600000000001</v>
      </c>
      <c r="AD385">
        <v>0.27779294300000001</v>
      </c>
      <c r="AE385">
        <v>0.32934799999999997</v>
      </c>
      <c r="AF385">
        <v>0.37187182099999999</v>
      </c>
      <c r="AG385">
        <v>0.42165048100000002</v>
      </c>
      <c r="AH385">
        <v>1.398085274</v>
      </c>
      <c r="AI385">
        <v>1.5199266870000001</v>
      </c>
      <c r="AJ385">
        <v>1.8335357370000001</v>
      </c>
      <c r="AK385">
        <v>2.291408347</v>
      </c>
      <c r="AL385">
        <v>2.6800052050000001</v>
      </c>
      <c r="AM385">
        <v>2.8726034170000001</v>
      </c>
      <c r="AN385">
        <v>3.0916239879999998</v>
      </c>
      <c r="AO385">
        <v>-20.755484129999999</v>
      </c>
      <c r="AP385">
        <v>6.0178238339999996</v>
      </c>
      <c r="AQ385">
        <v>8.6412506229999995</v>
      </c>
      <c r="AR385">
        <v>12.495968080000001</v>
      </c>
      <c r="AS385">
        <v>18.096310599999999</v>
      </c>
      <c r="AT385">
        <v>29.51607551</v>
      </c>
      <c r="AU385">
        <v>61.549766900000002</v>
      </c>
      <c r="AV385">
        <v>-0.167024966</v>
      </c>
      <c r="AW385">
        <v>5.1580530999999999E-2</v>
      </c>
      <c r="AX385">
        <v>0.16272831600000001</v>
      </c>
      <c r="AY385">
        <v>0.24670655899999999</v>
      </c>
      <c r="AZ385">
        <v>0.29473909700000001</v>
      </c>
      <c r="BA385">
        <v>0.34772546199999999</v>
      </c>
      <c r="BB385">
        <v>0.449537148</v>
      </c>
      <c r="BC385">
        <v>4</v>
      </c>
      <c r="BD385">
        <v>4.2441000000000004</v>
      </c>
      <c r="BE385">
        <v>5.2076000000000002</v>
      </c>
      <c r="BF385">
        <v>6.4436999999999998</v>
      </c>
      <c r="BG385">
        <v>7.4558999999999997</v>
      </c>
      <c r="BH385">
        <v>7.9603999999999999</v>
      </c>
      <c r="BI385">
        <v>8.5540000000000003</v>
      </c>
      <c r="BJ385">
        <v>6.3406000000000002</v>
      </c>
      <c r="BK385">
        <v>78.150000000000006</v>
      </c>
      <c r="BL385">
        <v>0</v>
      </c>
    </row>
    <row r="386" spans="1:64">
      <c r="A386" t="s">
        <v>1060</v>
      </c>
      <c r="B386" t="s">
        <v>31</v>
      </c>
      <c r="C386" t="s">
        <v>1061</v>
      </c>
      <c r="D386" t="s">
        <v>146</v>
      </c>
      <c r="E386">
        <v>224</v>
      </c>
      <c r="F386">
        <v>4.3109999999999999</v>
      </c>
      <c r="G386">
        <v>5.6550000000000002</v>
      </c>
      <c r="H386">
        <v>6.5997500000000002</v>
      </c>
      <c r="I386">
        <v>7.6429999999999998</v>
      </c>
      <c r="J386">
        <v>8.9749999999999996</v>
      </c>
      <c r="K386">
        <v>10.115</v>
      </c>
      <c r="L386">
        <v>11.651</v>
      </c>
      <c r="M386">
        <v>-4.9062999999999999</v>
      </c>
      <c r="N386">
        <v>-3.5005999999999999</v>
      </c>
      <c r="O386">
        <v>-2.638925</v>
      </c>
      <c r="P386">
        <v>-0.89295000000000002</v>
      </c>
      <c r="Q386">
        <v>0.438975</v>
      </c>
      <c r="R386">
        <v>1.3787</v>
      </c>
      <c r="S386">
        <v>2.7551000000000001</v>
      </c>
      <c r="T386">
        <v>24</v>
      </c>
      <c r="U386">
        <v>30</v>
      </c>
      <c r="V386">
        <v>34</v>
      </c>
      <c r="W386">
        <v>40</v>
      </c>
      <c r="X386">
        <v>50</v>
      </c>
      <c r="Y386">
        <v>53</v>
      </c>
      <c r="Z386">
        <v>61</v>
      </c>
      <c r="AA386">
        <v>0.16098666</v>
      </c>
      <c r="AB386">
        <v>0.1757989855</v>
      </c>
      <c r="AC386">
        <v>0.18281508329999999</v>
      </c>
      <c r="AD386">
        <v>0.20122641099999999</v>
      </c>
      <c r="AE386">
        <v>0.27645407399999999</v>
      </c>
      <c r="AF386">
        <v>0.32495373999999999</v>
      </c>
      <c r="AG386">
        <v>0.36685064499999998</v>
      </c>
      <c r="AH386">
        <v>1.499094135</v>
      </c>
      <c r="AI386">
        <v>1.8927738080000001</v>
      </c>
      <c r="AJ386">
        <v>1.9847370615</v>
      </c>
      <c r="AK386">
        <v>2.1293509954999998</v>
      </c>
      <c r="AL386">
        <v>2.4309280375000002</v>
      </c>
      <c r="AM386">
        <v>2.6876663115000001</v>
      </c>
      <c r="AN386">
        <v>3.0293734379999999</v>
      </c>
      <c r="AO386">
        <v>13.372813860000001</v>
      </c>
      <c r="AP386">
        <v>19.798994465</v>
      </c>
      <c r="AQ386">
        <v>26.005686638</v>
      </c>
      <c r="AR386">
        <v>36.339384369999998</v>
      </c>
      <c r="AS386">
        <v>45.952504978</v>
      </c>
      <c r="AT386">
        <v>53.390844925000003</v>
      </c>
      <c r="AU386">
        <v>66.827600450000006</v>
      </c>
      <c r="AV386">
        <v>-6.3504675999999996E-2</v>
      </c>
      <c r="AW386">
        <v>7.7133550000000001E-4</v>
      </c>
      <c r="AX386">
        <v>2.4328948E-2</v>
      </c>
      <c r="AY386">
        <v>8.1015132500000003E-2</v>
      </c>
      <c r="AZ386">
        <v>0.1239760318</v>
      </c>
      <c r="BA386">
        <v>0.1631701555</v>
      </c>
      <c r="BB386">
        <v>0.22971286199999999</v>
      </c>
      <c r="BC386">
        <v>4.3178999999999998</v>
      </c>
      <c r="BD386">
        <v>5.5228999999999999</v>
      </c>
      <c r="BE386">
        <v>6.23285</v>
      </c>
      <c r="BF386">
        <v>6.6883999999999997</v>
      </c>
      <c r="BG386">
        <v>7.3978999999999999</v>
      </c>
      <c r="BH386">
        <v>7.8722000000000003</v>
      </c>
      <c r="BI386">
        <v>8.9497999999999998</v>
      </c>
      <c r="BJ386">
        <v>6.7224000000000004</v>
      </c>
      <c r="BK386">
        <v>0.89</v>
      </c>
      <c r="BL386">
        <v>0</v>
      </c>
    </row>
    <row r="387" spans="1:64">
      <c r="A387" t="s">
        <v>1062</v>
      </c>
      <c r="B387" t="s">
        <v>31</v>
      </c>
      <c r="C387" t="s">
        <v>1063</v>
      </c>
      <c r="D387" t="s">
        <v>146</v>
      </c>
      <c r="E387">
        <v>217</v>
      </c>
      <c r="F387">
        <v>1.0660000000000001</v>
      </c>
      <c r="G387">
        <v>2.5804</v>
      </c>
      <c r="H387">
        <v>3.702</v>
      </c>
      <c r="I387">
        <v>5.2350000000000003</v>
      </c>
      <c r="J387">
        <v>6.2110000000000003</v>
      </c>
      <c r="K387">
        <v>7.4383999999999997</v>
      </c>
      <c r="L387">
        <v>9.6509999999999998</v>
      </c>
      <c r="M387">
        <v>-1.2531000000000001</v>
      </c>
      <c r="N387">
        <v>0.60140000000000005</v>
      </c>
      <c r="O387">
        <v>1.5985</v>
      </c>
      <c r="P387">
        <v>3.0135999999999998</v>
      </c>
      <c r="Q387">
        <v>3.7746</v>
      </c>
      <c r="R387">
        <v>4.5434200000000002</v>
      </c>
      <c r="S387">
        <v>5.3418999999999999</v>
      </c>
      <c r="T387">
        <v>16</v>
      </c>
      <c r="U387">
        <v>24</v>
      </c>
      <c r="V387">
        <v>31</v>
      </c>
      <c r="W387">
        <v>41</v>
      </c>
      <c r="X387">
        <v>46</v>
      </c>
      <c r="Y387">
        <v>49</v>
      </c>
      <c r="Z387">
        <v>53</v>
      </c>
      <c r="AA387">
        <v>0.209764125</v>
      </c>
      <c r="AB387">
        <v>0.24592812419999999</v>
      </c>
      <c r="AC387">
        <v>0.25955782199999999</v>
      </c>
      <c r="AD387">
        <v>0.27700804299999998</v>
      </c>
      <c r="AE387">
        <v>0.29983158599999998</v>
      </c>
      <c r="AF387">
        <v>0.33362782699999999</v>
      </c>
      <c r="AG387">
        <v>0.51242326299999996</v>
      </c>
      <c r="AH387">
        <v>1.602790701</v>
      </c>
      <c r="AI387">
        <v>2.1433782105999999</v>
      </c>
      <c r="AJ387">
        <v>2.3565280385</v>
      </c>
      <c r="AK387">
        <v>2.6674397019999998</v>
      </c>
      <c r="AL387">
        <v>2.8744766780000002</v>
      </c>
      <c r="AM387">
        <v>2.9886050337999999</v>
      </c>
      <c r="AN387">
        <v>3.331812996</v>
      </c>
      <c r="AO387">
        <v>2.873828724</v>
      </c>
      <c r="AP387">
        <v>7.3512807742000001</v>
      </c>
      <c r="AQ387">
        <v>13.069117354999999</v>
      </c>
      <c r="AR387">
        <v>18.667286799999999</v>
      </c>
      <c r="AS387">
        <v>23.451344035000002</v>
      </c>
      <c r="AT387">
        <v>28.277144562</v>
      </c>
      <c r="AU387">
        <v>39.425654119999997</v>
      </c>
      <c r="AV387">
        <v>6.4928226000000006E-2</v>
      </c>
      <c r="AW387">
        <v>0.13252831039999999</v>
      </c>
      <c r="AX387">
        <v>0.16431798450000001</v>
      </c>
      <c r="AY387">
        <v>0.21557362199999999</v>
      </c>
      <c r="AZ387">
        <v>0.25440671199999998</v>
      </c>
      <c r="BA387">
        <v>0.3010026582</v>
      </c>
      <c r="BB387">
        <v>0.471858</v>
      </c>
      <c r="BC387">
        <v>4.2595999999999998</v>
      </c>
      <c r="BD387">
        <v>5.6048799999999996</v>
      </c>
      <c r="BE387">
        <v>6.5340499999999997</v>
      </c>
      <c r="BF387">
        <v>8.2218</v>
      </c>
      <c r="BG387">
        <v>9</v>
      </c>
      <c r="BH387">
        <v>9.4094999999999995</v>
      </c>
      <c r="BI387">
        <v>10</v>
      </c>
      <c r="BJ387">
        <v>7.7679</v>
      </c>
      <c r="BK387">
        <v>31.8</v>
      </c>
      <c r="BL387">
        <v>0.46</v>
      </c>
    </row>
    <row r="388" spans="1:64">
      <c r="A388" t="s">
        <v>1205</v>
      </c>
      <c r="B388" t="s">
        <v>77</v>
      </c>
      <c r="C388" t="s">
        <v>1206</v>
      </c>
      <c r="D388" t="s">
        <v>103</v>
      </c>
      <c r="E388">
        <v>117</v>
      </c>
      <c r="F388">
        <v>-0.75600000000000001</v>
      </c>
      <c r="G388">
        <v>0.81599999999999995</v>
      </c>
      <c r="H388">
        <v>1.8705000000000001</v>
      </c>
      <c r="I388">
        <v>3.1219999999999999</v>
      </c>
      <c r="J388">
        <v>3.9754999999999998</v>
      </c>
      <c r="K388">
        <v>4.4749999999999996</v>
      </c>
      <c r="L388">
        <v>7.4029999999999996</v>
      </c>
      <c r="M388">
        <v>-1.3807199999999999</v>
      </c>
      <c r="N388">
        <v>0.19485</v>
      </c>
      <c r="O388">
        <v>1.1713549999999999</v>
      </c>
      <c r="P388">
        <v>2.2302399999999998</v>
      </c>
      <c r="Q388">
        <v>3.1101200000000002</v>
      </c>
      <c r="R388">
        <v>4.4392779999999998</v>
      </c>
      <c r="S388">
        <v>6.0505100000000001</v>
      </c>
      <c r="T388">
        <v>15</v>
      </c>
      <c r="U388">
        <v>20</v>
      </c>
      <c r="V388">
        <v>23</v>
      </c>
      <c r="W388">
        <v>28</v>
      </c>
      <c r="X388">
        <v>37</v>
      </c>
      <c r="Y388">
        <v>40</v>
      </c>
      <c r="Z388">
        <v>50</v>
      </c>
      <c r="AA388">
        <v>0.153843595</v>
      </c>
      <c r="AB388">
        <v>0.171450248</v>
      </c>
      <c r="AC388">
        <v>0.18416220650000001</v>
      </c>
      <c r="AD388">
        <v>0.239559722</v>
      </c>
      <c r="AE388">
        <v>0.29699813749999998</v>
      </c>
      <c r="AF388">
        <v>0.36293262799999998</v>
      </c>
      <c r="AG388">
        <v>0.43978507</v>
      </c>
      <c r="AH388">
        <v>1.4063715050000001</v>
      </c>
      <c r="AI388">
        <v>1.5608784494000001</v>
      </c>
      <c r="AJ388">
        <v>1.6607908</v>
      </c>
      <c r="AK388">
        <v>1.776499107</v>
      </c>
      <c r="AL388">
        <v>2.0166403945</v>
      </c>
      <c r="AM388">
        <v>2.287061547</v>
      </c>
      <c r="AN388">
        <v>2.8514489689999998</v>
      </c>
      <c r="AO388">
        <v>-4.1542966999999997</v>
      </c>
      <c r="AP388">
        <v>3.0581924265999998</v>
      </c>
      <c r="AQ388">
        <v>6.9435618965000003</v>
      </c>
      <c r="AR388">
        <v>12.14059088</v>
      </c>
      <c r="AS388">
        <v>15.98651817</v>
      </c>
      <c r="AT388">
        <v>20.118303678</v>
      </c>
      <c r="AU388">
        <v>43.069266540000001</v>
      </c>
      <c r="AV388">
        <v>4.7525016000000003E-2</v>
      </c>
      <c r="AW388">
        <v>0.1227042742</v>
      </c>
      <c r="AX388">
        <v>0.16169699300000001</v>
      </c>
      <c r="AY388">
        <v>0.20911118000000001</v>
      </c>
      <c r="AZ388">
        <v>0.27250787650000002</v>
      </c>
      <c r="BA388">
        <v>0.32020384800000001</v>
      </c>
      <c r="BB388">
        <v>0.39739012800000001</v>
      </c>
      <c r="BC388">
        <v>4</v>
      </c>
      <c r="BD388">
        <v>4.1781319999999997</v>
      </c>
      <c r="BE388">
        <v>4.4516850000000003</v>
      </c>
      <c r="BF388">
        <v>4.9586100000000002</v>
      </c>
      <c r="BG388">
        <v>5.4996549999999997</v>
      </c>
      <c r="BH388">
        <v>6.2627519999999999</v>
      </c>
      <c r="BI388">
        <v>7.7212500000000004</v>
      </c>
      <c r="BJ388">
        <v>5.1018999999999997</v>
      </c>
      <c r="BK388">
        <v>72.650000000000006</v>
      </c>
      <c r="BL388">
        <v>0</v>
      </c>
    </row>
    <row r="389" spans="1:64">
      <c r="A389" t="s">
        <v>1207</v>
      </c>
      <c r="B389" t="s">
        <v>77</v>
      </c>
      <c r="C389" t="s">
        <v>1208</v>
      </c>
      <c r="D389" t="s">
        <v>103</v>
      </c>
      <c r="E389">
        <v>323</v>
      </c>
      <c r="F389">
        <v>-4.6369999999999996</v>
      </c>
      <c r="G389">
        <v>1.0124</v>
      </c>
      <c r="H389">
        <v>1.9750000000000001</v>
      </c>
      <c r="I389">
        <v>3.0830000000000002</v>
      </c>
      <c r="J389">
        <v>4.0590000000000002</v>
      </c>
      <c r="K389">
        <v>5.0721999999999996</v>
      </c>
      <c r="L389">
        <v>9.4730000000000008</v>
      </c>
      <c r="M389">
        <v>-3.2003900000000001</v>
      </c>
      <c r="N389">
        <v>0.89491799999999999</v>
      </c>
      <c r="O389">
        <v>2.0046400000000002</v>
      </c>
      <c r="P389">
        <v>3.03051</v>
      </c>
      <c r="Q389">
        <v>4.0041900000000004</v>
      </c>
      <c r="R389">
        <v>5.2037120000000003</v>
      </c>
      <c r="S389">
        <v>9.2945799999999998</v>
      </c>
      <c r="T389">
        <v>10</v>
      </c>
      <c r="U389">
        <v>15</v>
      </c>
      <c r="V389">
        <v>21</v>
      </c>
      <c r="W389">
        <v>25</v>
      </c>
      <c r="X389">
        <v>29</v>
      </c>
      <c r="Y389">
        <v>33</v>
      </c>
      <c r="Z389">
        <v>54</v>
      </c>
      <c r="AA389">
        <v>0.150629445</v>
      </c>
      <c r="AB389">
        <v>0.2192272032</v>
      </c>
      <c r="AC389">
        <v>0.28953632699999998</v>
      </c>
      <c r="AD389">
        <v>0.361310627</v>
      </c>
      <c r="AE389">
        <v>0.42229907500000002</v>
      </c>
      <c r="AF389">
        <v>0.50205594239999995</v>
      </c>
      <c r="AG389">
        <v>0.71539344999999999</v>
      </c>
      <c r="AH389">
        <v>1.4542239830000001</v>
      </c>
      <c r="AI389">
        <v>1.7952353474</v>
      </c>
      <c r="AJ389">
        <v>2.1115132600000002</v>
      </c>
      <c r="AK389">
        <v>2.396035812</v>
      </c>
      <c r="AL389">
        <v>2.6651282109999999</v>
      </c>
      <c r="AM389">
        <v>2.8433440276000002</v>
      </c>
      <c r="AN389">
        <v>3.4220002840000001</v>
      </c>
      <c r="AO389">
        <v>-17.440841979999998</v>
      </c>
      <c r="AP389">
        <v>2.0989611508000001</v>
      </c>
      <c r="AQ389">
        <v>4.9937660450000001</v>
      </c>
      <c r="AR389">
        <v>8.8571384890000004</v>
      </c>
      <c r="AS389">
        <v>12.16795759</v>
      </c>
      <c r="AT389">
        <v>16.905512305999999</v>
      </c>
      <c r="AU389">
        <v>59.54283066</v>
      </c>
      <c r="AV389">
        <v>2.9804919999999999E-2</v>
      </c>
      <c r="AW389">
        <v>0.1553630144</v>
      </c>
      <c r="AX389">
        <v>0.216795615</v>
      </c>
      <c r="AY389">
        <v>0.28961895599999998</v>
      </c>
      <c r="AZ389">
        <v>0.374274145</v>
      </c>
      <c r="BA389">
        <v>0.458413821</v>
      </c>
      <c r="BB389">
        <v>0.78475686700000002</v>
      </c>
      <c r="BC389">
        <v>4</v>
      </c>
      <c r="BD389">
        <v>4.460966</v>
      </c>
      <c r="BE389">
        <v>5.2620100000000001</v>
      </c>
      <c r="BF389">
        <v>6.2006600000000001</v>
      </c>
      <c r="BG389">
        <v>6.9586100000000002</v>
      </c>
      <c r="BH389">
        <v>7.618182</v>
      </c>
      <c r="BI389">
        <v>11.0655</v>
      </c>
      <c r="BJ389">
        <v>6.1280999999999999</v>
      </c>
      <c r="BK389">
        <v>87</v>
      </c>
      <c r="BL389">
        <v>2.79</v>
      </c>
    </row>
    <row r="390" spans="1:64">
      <c r="A390" t="s">
        <v>1209</v>
      </c>
      <c r="B390" t="s">
        <v>31</v>
      </c>
      <c r="C390" t="s">
        <v>1210</v>
      </c>
      <c r="D390" t="s">
        <v>103</v>
      </c>
      <c r="E390">
        <v>137</v>
      </c>
      <c r="F390">
        <v>-4.6920000000000002</v>
      </c>
      <c r="G390">
        <v>-1.6828000000000001</v>
      </c>
      <c r="H390">
        <v>-1.1020000000000001</v>
      </c>
      <c r="I390">
        <v>0.41499999999999998</v>
      </c>
      <c r="J390">
        <v>2.0175000000000001</v>
      </c>
      <c r="K390">
        <v>3.1968000000000001</v>
      </c>
      <c r="L390">
        <v>5.6059999999999999</v>
      </c>
      <c r="M390">
        <v>-0.77629999999999999</v>
      </c>
      <c r="N390">
        <v>1.82806</v>
      </c>
      <c r="O390">
        <v>3.15035</v>
      </c>
      <c r="P390">
        <v>5.4265999999999996</v>
      </c>
      <c r="Q390">
        <v>6.9499000000000004</v>
      </c>
      <c r="R390">
        <v>8.1260200000000005</v>
      </c>
      <c r="S390">
        <v>10.6165</v>
      </c>
      <c r="T390">
        <v>20</v>
      </c>
      <c r="U390">
        <v>29</v>
      </c>
      <c r="V390">
        <v>32</v>
      </c>
      <c r="W390">
        <v>37</v>
      </c>
      <c r="X390">
        <v>41.5</v>
      </c>
      <c r="Y390">
        <v>49</v>
      </c>
      <c r="Z390">
        <v>58</v>
      </c>
      <c r="AA390">
        <v>0.12308354000000001</v>
      </c>
      <c r="AB390">
        <v>0.15516391879999999</v>
      </c>
      <c r="AC390">
        <v>0.182735167</v>
      </c>
      <c r="AD390">
        <v>0.20585703</v>
      </c>
      <c r="AE390">
        <v>0.2487336165</v>
      </c>
      <c r="AF390">
        <v>0.276192783</v>
      </c>
      <c r="AG390">
        <v>0.37932559999999999</v>
      </c>
      <c r="AH390">
        <v>1.3885330659999999</v>
      </c>
      <c r="AI390">
        <v>1.5493662686</v>
      </c>
      <c r="AJ390">
        <v>1.7118966855</v>
      </c>
      <c r="AK390">
        <v>1.882283529</v>
      </c>
      <c r="AL390">
        <v>2.1920943204999999</v>
      </c>
      <c r="AM390">
        <v>2.3253696277999998</v>
      </c>
      <c r="AN390">
        <v>3.187002782</v>
      </c>
      <c r="AO390">
        <v>-20.81077402</v>
      </c>
      <c r="AP390">
        <v>-7.7592731150000001</v>
      </c>
      <c r="AQ390">
        <v>-4.6185046180000002</v>
      </c>
      <c r="AR390">
        <v>2.23666433</v>
      </c>
      <c r="AS390">
        <v>10.887024090000001</v>
      </c>
      <c r="AT390">
        <v>17.924376582000001</v>
      </c>
      <c r="AU390">
        <v>27.56675851</v>
      </c>
      <c r="AV390">
        <v>7.3016750000000005E-2</v>
      </c>
      <c r="AW390">
        <v>0.172500506</v>
      </c>
      <c r="AX390">
        <v>0.22160783549999999</v>
      </c>
      <c r="AY390">
        <v>0.31753958799999998</v>
      </c>
      <c r="AZ390">
        <v>0.3736342695</v>
      </c>
      <c r="BA390">
        <v>0.4298568868</v>
      </c>
      <c r="BB390">
        <v>0.51501680599999999</v>
      </c>
      <c r="BC390">
        <v>4.1249000000000002</v>
      </c>
      <c r="BD390">
        <v>4.4739399999999998</v>
      </c>
      <c r="BE390">
        <v>5</v>
      </c>
      <c r="BF390">
        <v>5.8356000000000003</v>
      </c>
      <c r="BG390">
        <v>6.3010000000000002</v>
      </c>
      <c r="BH390">
        <v>6.8239000000000001</v>
      </c>
      <c r="BI390">
        <v>9.6382999999999992</v>
      </c>
      <c r="BJ390">
        <v>5.7272999999999996</v>
      </c>
      <c r="BK390">
        <v>52.55</v>
      </c>
      <c r="BL390">
        <v>0</v>
      </c>
    </row>
    <row r="391" spans="1:64">
      <c r="A391" t="s">
        <v>1211</v>
      </c>
      <c r="B391" t="s">
        <v>77</v>
      </c>
      <c r="C391" t="s">
        <v>1210</v>
      </c>
      <c r="D391" t="s">
        <v>103</v>
      </c>
      <c r="E391">
        <v>243</v>
      </c>
      <c r="F391">
        <v>-1.8560000000000001</v>
      </c>
      <c r="G391">
        <v>0.58460000000000001</v>
      </c>
      <c r="H391">
        <v>1.6120000000000001</v>
      </c>
      <c r="I391">
        <v>3.0459999999999998</v>
      </c>
      <c r="J391">
        <v>4.0359999999999996</v>
      </c>
      <c r="K391">
        <v>5.2225999999999999</v>
      </c>
      <c r="L391">
        <v>9.4730000000000008</v>
      </c>
      <c r="M391">
        <v>-1.8482099999999999</v>
      </c>
      <c r="N391">
        <v>0.32466</v>
      </c>
      <c r="O391">
        <v>1.3356399999999999</v>
      </c>
      <c r="P391">
        <v>2.4069099999999999</v>
      </c>
      <c r="Q391">
        <v>3.4610599999999998</v>
      </c>
      <c r="R391">
        <v>4.7407839999999997</v>
      </c>
      <c r="S391">
        <v>8.30884</v>
      </c>
      <c r="T391">
        <v>10</v>
      </c>
      <c r="U391">
        <v>21</v>
      </c>
      <c r="V391">
        <v>26</v>
      </c>
      <c r="W391">
        <v>33</v>
      </c>
      <c r="X391">
        <v>39</v>
      </c>
      <c r="Y391">
        <v>46</v>
      </c>
      <c r="Z391">
        <v>56</v>
      </c>
      <c r="AA391">
        <v>0.107109898</v>
      </c>
      <c r="AB391">
        <v>0.16773768519999999</v>
      </c>
      <c r="AC391">
        <v>0.188002576</v>
      </c>
      <c r="AD391">
        <v>0.23019210900000001</v>
      </c>
      <c r="AE391">
        <v>0.28919672499999999</v>
      </c>
      <c r="AF391">
        <v>0.34776368359999998</v>
      </c>
      <c r="AG391">
        <v>0.65377907000000002</v>
      </c>
      <c r="AH391">
        <v>1.2758060899999999</v>
      </c>
      <c r="AI391">
        <v>1.5309272309999999</v>
      </c>
      <c r="AJ391">
        <v>1.6508560249999999</v>
      </c>
      <c r="AK391">
        <v>1.8753849709999999</v>
      </c>
      <c r="AL391">
        <v>2.1536692149999999</v>
      </c>
      <c r="AM391">
        <v>2.4292197780000002</v>
      </c>
      <c r="AN391">
        <v>3.401744442</v>
      </c>
      <c r="AO391">
        <v>-5.6494852460000002</v>
      </c>
      <c r="AP391">
        <v>1.6270181358</v>
      </c>
      <c r="AQ391">
        <v>6.4446069020000003</v>
      </c>
      <c r="AR391">
        <v>12.505711679999999</v>
      </c>
      <c r="AS391">
        <v>18.429887999999998</v>
      </c>
      <c r="AT391">
        <v>27.070099330000001</v>
      </c>
      <c r="AU391">
        <v>48.97657821</v>
      </c>
      <c r="AV391">
        <v>4.7516482999999998E-2</v>
      </c>
      <c r="AW391">
        <v>0.12380391759999999</v>
      </c>
      <c r="AX391">
        <v>0.17013236200000001</v>
      </c>
      <c r="AY391">
        <v>0.21781947099999999</v>
      </c>
      <c r="AZ391">
        <v>0.27244432299999999</v>
      </c>
      <c r="BA391">
        <v>0.33138175399999997</v>
      </c>
      <c r="BB391">
        <v>0.73892053099999999</v>
      </c>
      <c r="BC391">
        <v>4</v>
      </c>
      <c r="BD391">
        <v>4.2863519999999999</v>
      </c>
      <c r="BE391">
        <v>4.6020599999999998</v>
      </c>
      <c r="BF391">
        <v>5.2006600000000001</v>
      </c>
      <c r="BG391">
        <v>5.9746899999999998</v>
      </c>
      <c r="BH391">
        <v>6.9834440000000004</v>
      </c>
      <c r="BI391">
        <v>11</v>
      </c>
      <c r="BJ391">
        <v>5.4625000000000004</v>
      </c>
      <c r="BK391">
        <v>65.84</v>
      </c>
      <c r="BL391">
        <v>0</v>
      </c>
    </row>
    <row r="392" spans="1:64">
      <c r="A392" t="s">
        <v>1064</v>
      </c>
      <c r="B392" t="s">
        <v>77</v>
      </c>
      <c r="C392" t="s">
        <v>1065</v>
      </c>
      <c r="D392" t="s">
        <v>146</v>
      </c>
      <c r="E392">
        <v>155</v>
      </c>
      <c r="F392">
        <v>-0.92600000000000005</v>
      </c>
      <c r="G392">
        <v>0.50460000000000005</v>
      </c>
      <c r="H392">
        <v>1.145</v>
      </c>
      <c r="I392">
        <v>1.903</v>
      </c>
      <c r="J392">
        <v>2.839</v>
      </c>
      <c r="K392">
        <v>3.3243999999999998</v>
      </c>
      <c r="L392">
        <v>5.093</v>
      </c>
      <c r="M392">
        <v>-0.13439000000000001</v>
      </c>
      <c r="N392">
        <v>1.9999100000000001</v>
      </c>
      <c r="O392">
        <v>2.9567800000000002</v>
      </c>
      <c r="P392">
        <v>3.8898199999999998</v>
      </c>
      <c r="Q392">
        <v>4.8399200000000002</v>
      </c>
      <c r="R392">
        <v>5.8733019999999998</v>
      </c>
      <c r="S392">
        <v>7.4068899999999998</v>
      </c>
      <c r="T392">
        <v>9</v>
      </c>
      <c r="U392">
        <v>12</v>
      </c>
      <c r="V392">
        <v>14</v>
      </c>
      <c r="W392">
        <v>16</v>
      </c>
      <c r="X392">
        <v>20</v>
      </c>
      <c r="Y392">
        <v>22</v>
      </c>
      <c r="Z392">
        <v>26</v>
      </c>
      <c r="AA392">
        <v>0.23352176899999999</v>
      </c>
      <c r="AB392">
        <v>0.34241885059999999</v>
      </c>
      <c r="AC392">
        <v>0.41601492099999998</v>
      </c>
      <c r="AD392">
        <v>0.4846375</v>
      </c>
      <c r="AE392">
        <v>0.60079606399999996</v>
      </c>
      <c r="AF392">
        <v>0.70516087500000002</v>
      </c>
      <c r="AG392">
        <v>1.0103139729999999</v>
      </c>
      <c r="AH392">
        <v>1.642544437</v>
      </c>
      <c r="AI392">
        <v>1.9620124632</v>
      </c>
      <c r="AJ392">
        <v>2.2715890220000001</v>
      </c>
      <c r="AK392">
        <v>2.524665406</v>
      </c>
      <c r="AL392">
        <v>2.8857572390000001</v>
      </c>
      <c r="AM392">
        <v>3.1445699444000001</v>
      </c>
      <c r="AN392">
        <v>3.9510331339999998</v>
      </c>
      <c r="AO392">
        <v>-1.6686903399999999</v>
      </c>
      <c r="AP392">
        <v>1.0904565053999999</v>
      </c>
      <c r="AQ392">
        <v>2.3936026990000001</v>
      </c>
      <c r="AR392">
        <v>3.8044330959999999</v>
      </c>
      <c r="AS392">
        <v>5.5677895399999997</v>
      </c>
      <c r="AT392">
        <v>7.7607288036000002</v>
      </c>
      <c r="AU392">
        <v>13.750695350000001</v>
      </c>
      <c r="AV392">
        <v>9.9492856000000005E-2</v>
      </c>
      <c r="AW392">
        <v>0.2812163392</v>
      </c>
      <c r="AX392">
        <v>0.34127439500000001</v>
      </c>
      <c r="AY392">
        <v>0.44390435900000003</v>
      </c>
      <c r="AZ392">
        <v>0.54579494299999998</v>
      </c>
      <c r="BA392">
        <v>0.64137653059999999</v>
      </c>
      <c r="BB392">
        <v>0.83007874999999998</v>
      </c>
      <c r="BC392">
        <v>4</v>
      </c>
      <c r="BD392">
        <v>4.6382700000000003</v>
      </c>
      <c r="BE392">
        <v>5.1804600000000001</v>
      </c>
      <c r="BF392">
        <v>5.8538699999999997</v>
      </c>
      <c r="BG392">
        <v>6.6382700000000003</v>
      </c>
      <c r="BH392">
        <v>7.2216180000000003</v>
      </c>
      <c r="BI392">
        <v>8.3097999999999992</v>
      </c>
      <c r="BJ392">
        <v>5.8968999999999996</v>
      </c>
      <c r="BK392">
        <v>99.35</v>
      </c>
      <c r="BL392">
        <v>26.45</v>
      </c>
    </row>
    <row r="393" spans="1:64">
      <c r="A393" t="s">
        <v>959</v>
      </c>
      <c r="B393" t="s">
        <v>81</v>
      </c>
      <c r="C393" t="s">
        <v>957</v>
      </c>
      <c r="D393" t="s">
        <v>928</v>
      </c>
      <c r="E393">
        <v>1425</v>
      </c>
      <c r="F393">
        <v>-0.30299999999999999</v>
      </c>
      <c r="G393">
        <v>3.5581999999999998</v>
      </c>
      <c r="H393">
        <v>4.4314999999999998</v>
      </c>
      <c r="I393">
        <v>5.4790000000000001</v>
      </c>
      <c r="J393">
        <v>6.58</v>
      </c>
      <c r="K393">
        <v>7.6398000000000001</v>
      </c>
      <c r="L393">
        <v>14.101000000000001</v>
      </c>
      <c r="M393">
        <v>-7.4493</v>
      </c>
      <c r="N393">
        <v>-1.1596</v>
      </c>
      <c r="O393">
        <v>-0.13285</v>
      </c>
      <c r="P393">
        <v>1.00373</v>
      </c>
      <c r="Q393">
        <v>2.1724049999999999</v>
      </c>
      <c r="R393">
        <v>3.0400299999999998</v>
      </c>
      <c r="S393">
        <v>6.2728400000000004</v>
      </c>
      <c r="T393">
        <v>12</v>
      </c>
      <c r="U393">
        <v>26</v>
      </c>
      <c r="V393">
        <v>30</v>
      </c>
      <c r="W393">
        <v>32</v>
      </c>
      <c r="X393">
        <v>35</v>
      </c>
      <c r="Y393">
        <v>38</v>
      </c>
      <c r="Z393">
        <v>56</v>
      </c>
      <c r="AA393">
        <v>0.13431372499999999</v>
      </c>
      <c r="AB393">
        <v>0.21530235</v>
      </c>
      <c r="AC393">
        <v>0.24308252499999999</v>
      </c>
      <c r="AD393">
        <v>0.279284421</v>
      </c>
      <c r="AE393">
        <v>0.3196171015</v>
      </c>
      <c r="AF393">
        <v>0.35072390219999999</v>
      </c>
      <c r="AG393">
        <v>0.655856675</v>
      </c>
      <c r="AH393">
        <v>1.5370887769999999</v>
      </c>
      <c r="AI393">
        <v>1.8645138226</v>
      </c>
      <c r="AJ393">
        <v>2.0377842104999999</v>
      </c>
      <c r="AK393">
        <v>2.2805455829999999</v>
      </c>
      <c r="AL393">
        <v>2.5427435470000002</v>
      </c>
      <c r="AM393">
        <v>2.7611286536000001</v>
      </c>
      <c r="AN393">
        <v>4.0762983410000002</v>
      </c>
      <c r="AO393">
        <v>-1.2538842299999999</v>
      </c>
      <c r="AP393">
        <v>11.542278884</v>
      </c>
      <c r="AQ393">
        <v>14.58531108</v>
      </c>
      <c r="AR393">
        <v>19.253586179999999</v>
      </c>
      <c r="AS393">
        <v>25.214683144999999</v>
      </c>
      <c r="AT393">
        <v>31.293395021999999</v>
      </c>
      <c r="AU393">
        <v>78.286861310000006</v>
      </c>
      <c r="AV393">
        <v>-0.13791563400000001</v>
      </c>
      <c r="AW393">
        <v>6.6455197399999999E-2</v>
      </c>
      <c r="AX393">
        <v>0.105066228</v>
      </c>
      <c r="AY393">
        <v>0.15700681</v>
      </c>
      <c r="AZ393">
        <v>0.207766539</v>
      </c>
      <c r="BA393">
        <v>0.24954719980000001</v>
      </c>
      <c r="BB393">
        <v>0.45266923199999998</v>
      </c>
      <c r="BC393">
        <v>4.0741699999999996</v>
      </c>
      <c r="BD393">
        <v>5.2218499999999999</v>
      </c>
      <c r="BE393">
        <v>5.6989700000000001</v>
      </c>
      <c r="BF393">
        <v>6.4436999999999998</v>
      </c>
      <c r="BG393">
        <v>7.2146699999999999</v>
      </c>
      <c r="BH393">
        <v>7.9493039999999997</v>
      </c>
      <c r="BI393">
        <v>11.42022</v>
      </c>
      <c r="BJ393">
        <v>6.5021000000000004</v>
      </c>
      <c r="BK393">
        <v>36.21</v>
      </c>
      <c r="BL393">
        <v>0.21</v>
      </c>
    </row>
    <row r="394" spans="1:64">
      <c r="A394" t="s">
        <v>956</v>
      </c>
      <c r="B394" t="s">
        <v>31</v>
      </c>
      <c r="C394" t="s">
        <v>957</v>
      </c>
      <c r="D394" t="s">
        <v>928</v>
      </c>
      <c r="E394">
        <v>492</v>
      </c>
      <c r="F394">
        <v>2.99</v>
      </c>
      <c r="G394">
        <v>4.4271000000000003</v>
      </c>
      <c r="H394">
        <v>5.1680000000000001</v>
      </c>
      <c r="I394">
        <v>6.1029999999999998</v>
      </c>
      <c r="J394">
        <v>7.1572500000000003</v>
      </c>
      <c r="K394">
        <v>8.0630000000000006</v>
      </c>
      <c r="L394">
        <v>10.601000000000001</v>
      </c>
      <c r="M394">
        <v>-5.6608000000000001</v>
      </c>
      <c r="N394">
        <v>-1.84039</v>
      </c>
      <c r="O394">
        <v>-0.84189999999999998</v>
      </c>
      <c r="P394">
        <v>0.22614999999999999</v>
      </c>
      <c r="Q394">
        <v>1.3194999999999999</v>
      </c>
      <c r="R394">
        <v>2.2413400000000001</v>
      </c>
      <c r="S394">
        <v>4.1397000000000004</v>
      </c>
      <c r="T394">
        <v>20</v>
      </c>
      <c r="U394">
        <v>30</v>
      </c>
      <c r="V394">
        <v>31</v>
      </c>
      <c r="W394">
        <v>33</v>
      </c>
      <c r="X394">
        <v>35</v>
      </c>
      <c r="Y394">
        <v>38</v>
      </c>
      <c r="Z394">
        <v>44</v>
      </c>
      <c r="AA394">
        <v>0.153819864</v>
      </c>
      <c r="AB394">
        <v>0.20724081120000001</v>
      </c>
      <c r="AC394">
        <v>0.22935679079999999</v>
      </c>
      <c r="AD394">
        <v>0.26359887300000001</v>
      </c>
      <c r="AE394">
        <v>0.29081316149999997</v>
      </c>
      <c r="AF394">
        <v>0.32374577399999999</v>
      </c>
      <c r="AG394">
        <v>0.38921243300000002</v>
      </c>
      <c r="AH394">
        <v>1.493226771</v>
      </c>
      <c r="AI394">
        <v>1.8507813463</v>
      </c>
      <c r="AJ394">
        <v>1.9819794523000001</v>
      </c>
      <c r="AK394">
        <v>2.1991188039999998</v>
      </c>
      <c r="AL394">
        <v>2.4172292995000002</v>
      </c>
      <c r="AM394">
        <v>2.6202130984999998</v>
      </c>
      <c r="AN394">
        <v>3.0755609449999999</v>
      </c>
      <c r="AO394">
        <v>10.411361960000001</v>
      </c>
      <c r="AP394">
        <v>14.844203822000001</v>
      </c>
      <c r="AQ394">
        <v>18.845526802999998</v>
      </c>
      <c r="AR394">
        <v>23.800984034999999</v>
      </c>
      <c r="AS394">
        <v>28.629338820000001</v>
      </c>
      <c r="AT394">
        <v>34.546985733</v>
      </c>
      <c r="AU394">
        <v>68.918277189999998</v>
      </c>
      <c r="AV394">
        <v>-7.0002236999999995E-2</v>
      </c>
      <c r="AW394">
        <v>4.0185747399999999E-2</v>
      </c>
      <c r="AX394">
        <v>7.6873904800000004E-2</v>
      </c>
      <c r="AY394">
        <v>0.120465088</v>
      </c>
      <c r="AZ394">
        <v>0.16450749079999999</v>
      </c>
      <c r="BA394">
        <v>0.20814591430000001</v>
      </c>
      <c r="BB394">
        <v>0.28963886700000002</v>
      </c>
      <c r="BC394">
        <v>4.2409999999999997</v>
      </c>
      <c r="BD394">
        <v>5.3046300000000004</v>
      </c>
      <c r="BE394">
        <v>5.7387750000000004</v>
      </c>
      <c r="BF394">
        <v>6.2899000000000003</v>
      </c>
      <c r="BG394">
        <v>6.9207999999999998</v>
      </c>
      <c r="BH394">
        <v>7.3978999999999999</v>
      </c>
      <c r="BI394">
        <v>8.6989999999999998</v>
      </c>
      <c r="BJ394">
        <v>6.3314000000000004</v>
      </c>
      <c r="BK394">
        <v>18.899999999999999</v>
      </c>
      <c r="BL394">
        <v>0</v>
      </c>
    </row>
    <row r="395" spans="1:64">
      <c r="A395" t="s">
        <v>958</v>
      </c>
      <c r="B395" t="s">
        <v>77</v>
      </c>
      <c r="C395" t="s">
        <v>957</v>
      </c>
      <c r="D395" t="s">
        <v>928</v>
      </c>
      <c r="E395">
        <v>129</v>
      </c>
      <c r="F395">
        <v>1.34</v>
      </c>
      <c r="G395">
        <v>2.7949999999999999</v>
      </c>
      <c r="H395">
        <v>3.5790000000000002</v>
      </c>
      <c r="I395">
        <v>5.6349999999999998</v>
      </c>
      <c r="J395">
        <v>7.673</v>
      </c>
      <c r="K395">
        <v>8.3719999999999999</v>
      </c>
      <c r="L395">
        <v>9.7929999999999993</v>
      </c>
      <c r="M395">
        <v>-4.1838499999999996</v>
      </c>
      <c r="N395">
        <v>-2.4523999999999999</v>
      </c>
      <c r="O395">
        <v>-0.71867999999999999</v>
      </c>
      <c r="P395">
        <v>0.82184999999999997</v>
      </c>
      <c r="Q395">
        <v>2.7161849999999998</v>
      </c>
      <c r="R395">
        <v>3.5039099999999999</v>
      </c>
      <c r="S395">
        <v>5.80267</v>
      </c>
      <c r="T395">
        <v>21</v>
      </c>
      <c r="U395">
        <v>27</v>
      </c>
      <c r="V395">
        <v>29</v>
      </c>
      <c r="W395">
        <v>32</v>
      </c>
      <c r="X395">
        <v>35</v>
      </c>
      <c r="Y395">
        <v>39</v>
      </c>
      <c r="Z395">
        <v>45</v>
      </c>
      <c r="AA395">
        <v>0.17923710000000001</v>
      </c>
      <c r="AB395">
        <v>0.20276</v>
      </c>
      <c r="AC395">
        <v>0.2315754545</v>
      </c>
      <c r="AD395">
        <v>0.27277304400000002</v>
      </c>
      <c r="AE395">
        <v>0.31202298550000002</v>
      </c>
      <c r="AF395">
        <v>0.34709038399999997</v>
      </c>
      <c r="AG395">
        <v>0.41389563200000001</v>
      </c>
      <c r="AH395">
        <v>1.5199376120000001</v>
      </c>
      <c r="AI395">
        <v>1.7628345569999999</v>
      </c>
      <c r="AJ395">
        <v>1.9512230530000001</v>
      </c>
      <c r="AK395">
        <v>2.2317875909999998</v>
      </c>
      <c r="AL395">
        <v>2.584913142</v>
      </c>
      <c r="AM395">
        <v>2.7642500870000002</v>
      </c>
      <c r="AN395">
        <v>2.9418368620000002</v>
      </c>
      <c r="AO395">
        <v>4.1081368300000003</v>
      </c>
      <c r="AP395">
        <v>10.07182442</v>
      </c>
      <c r="AQ395">
        <v>12.61766136</v>
      </c>
      <c r="AR395">
        <v>19.538467109999999</v>
      </c>
      <c r="AS395">
        <v>28.180259155000002</v>
      </c>
      <c r="AT395">
        <v>41.888964039999998</v>
      </c>
      <c r="AU395">
        <v>51.243761200000002</v>
      </c>
      <c r="AV395">
        <v>-3.5971140999999998E-2</v>
      </c>
      <c r="AW395">
        <v>2.3947916999999999E-2</v>
      </c>
      <c r="AX395">
        <v>7.9029288500000003E-2</v>
      </c>
      <c r="AY395">
        <v>0.14853115</v>
      </c>
      <c r="AZ395">
        <v>0.234351645</v>
      </c>
      <c r="BA395">
        <v>0.26585021599999997</v>
      </c>
      <c r="BB395">
        <v>0.37598859699999998</v>
      </c>
      <c r="BC395">
        <v>4.1739300000000004</v>
      </c>
      <c r="BD395">
        <v>4.7212500000000004</v>
      </c>
      <c r="BE395">
        <v>5.6989700000000001</v>
      </c>
      <c r="BF395">
        <v>6.3139399999999997</v>
      </c>
      <c r="BG395">
        <v>7.2686900000000003</v>
      </c>
      <c r="BH395">
        <v>7.8538699999999997</v>
      </c>
      <c r="BI395">
        <v>8.3979400000000002</v>
      </c>
      <c r="BJ395">
        <v>6.3853</v>
      </c>
      <c r="BK395">
        <v>41.86</v>
      </c>
      <c r="BL395">
        <v>0</v>
      </c>
    </row>
    <row r="396" spans="1:64">
      <c r="A396" t="s">
        <v>962</v>
      </c>
      <c r="B396" t="s">
        <v>81</v>
      </c>
      <c r="C396" t="s">
        <v>961</v>
      </c>
      <c r="D396" t="s">
        <v>928</v>
      </c>
      <c r="E396">
        <v>939</v>
      </c>
      <c r="F396">
        <v>2.3940000000000001</v>
      </c>
      <c r="G396">
        <v>4.2080000000000002</v>
      </c>
      <c r="H396">
        <v>5.0339999999999998</v>
      </c>
      <c r="I396">
        <v>5.9870000000000001</v>
      </c>
      <c r="J396">
        <v>6.891</v>
      </c>
      <c r="K396">
        <v>7.85</v>
      </c>
      <c r="L396">
        <v>10.28</v>
      </c>
      <c r="M396">
        <v>-4.1884899999999998</v>
      </c>
      <c r="N396">
        <v>-1.423</v>
      </c>
      <c r="O396">
        <v>-0.36510999999999999</v>
      </c>
      <c r="P396">
        <v>0.86173</v>
      </c>
      <c r="Q396">
        <v>1.8806700000000001</v>
      </c>
      <c r="R396">
        <v>2.97797</v>
      </c>
      <c r="S396">
        <v>7.2779699999999998</v>
      </c>
      <c r="T396">
        <v>15</v>
      </c>
      <c r="U396">
        <v>29</v>
      </c>
      <c r="V396">
        <v>30</v>
      </c>
      <c r="W396">
        <v>33</v>
      </c>
      <c r="X396">
        <v>36</v>
      </c>
      <c r="Y396">
        <v>39</v>
      </c>
      <c r="Z396">
        <v>54</v>
      </c>
      <c r="AA396">
        <v>0.136675767</v>
      </c>
      <c r="AB396">
        <v>0.21708525300000001</v>
      </c>
      <c r="AC396">
        <v>0.24104299700000001</v>
      </c>
      <c r="AD396">
        <v>0.27428960299999999</v>
      </c>
      <c r="AE396">
        <v>0.32694908299999997</v>
      </c>
      <c r="AF396">
        <v>0.366851971</v>
      </c>
      <c r="AG396">
        <v>0.82199999999999995</v>
      </c>
      <c r="AH396">
        <v>1.4846930549999999</v>
      </c>
      <c r="AI396">
        <v>1.905058095</v>
      </c>
      <c r="AJ396">
        <v>2.039505637</v>
      </c>
      <c r="AK396">
        <v>2.3711580109999999</v>
      </c>
      <c r="AL396">
        <v>2.712892182</v>
      </c>
      <c r="AM396">
        <v>2.958984557</v>
      </c>
      <c r="AN396">
        <v>4.1236196190000003</v>
      </c>
      <c r="AO396">
        <v>3.874695864</v>
      </c>
      <c r="AP396">
        <v>13.599033500000001</v>
      </c>
      <c r="AQ396">
        <v>16.2928067</v>
      </c>
      <c r="AR396">
        <v>21.222445260000001</v>
      </c>
      <c r="AS396">
        <v>26.882601399999999</v>
      </c>
      <c r="AT396">
        <v>32.734940620000003</v>
      </c>
      <c r="AU396">
        <v>66.990661349999996</v>
      </c>
      <c r="AV396">
        <v>-3.5773146999999998E-2</v>
      </c>
      <c r="AW396">
        <v>5.8432316999999998E-2</v>
      </c>
      <c r="AX396">
        <v>9.7028821000000001E-2</v>
      </c>
      <c r="AY396">
        <v>0.146105869</v>
      </c>
      <c r="AZ396">
        <v>0.19498861100000001</v>
      </c>
      <c r="BA396">
        <v>0.24315705000000001</v>
      </c>
      <c r="BB396">
        <v>0.642103333</v>
      </c>
      <c r="BC396">
        <v>4.2764199999999999</v>
      </c>
      <c r="BD396">
        <v>5.4202199999999996</v>
      </c>
      <c r="BE396">
        <v>5.8239099999999997</v>
      </c>
      <c r="BF396">
        <v>6.8</v>
      </c>
      <c r="BG396">
        <v>7.7958800000000004</v>
      </c>
      <c r="BH396">
        <v>8.3979400000000002</v>
      </c>
      <c r="BI396">
        <v>10.698969999999999</v>
      </c>
      <c r="BJ396">
        <v>6.8361999999999998</v>
      </c>
      <c r="BK396">
        <v>22.9</v>
      </c>
      <c r="BL396">
        <v>0.53</v>
      </c>
    </row>
    <row r="397" spans="1:64">
      <c r="A397" t="s">
        <v>960</v>
      </c>
      <c r="B397" t="s">
        <v>31</v>
      </c>
      <c r="C397" t="s">
        <v>961</v>
      </c>
      <c r="D397" t="s">
        <v>928</v>
      </c>
      <c r="E397">
        <v>296</v>
      </c>
      <c r="F397">
        <v>3.02</v>
      </c>
      <c r="G397">
        <v>4.7123999999999997</v>
      </c>
      <c r="H397">
        <v>5.4232500000000003</v>
      </c>
      <c r="I397">
        <v>6.2344999999999997</v>
      </c>
      <c r="J397">
        <v>6.9554999999999998</v>
      </c>
      <c r="K397">
        <v>7.609</v>
      </c>
      <c r="L397">
        <v>9.57</v>
      </c>
      <c r="M397">
        <v>-4.2690000000000001</v>
      </c>
      <c r="N397">
        <v>-1.0184899999999999</v>
      </c>
      <c r="O397">
        <v>-0.17652499999999999</v>
      </c>
      <c r="P397">
        <v>0.98829999999999996</v>
      </c>
      <c r="Q397">
        <v>2.084975</v>
      </c>
      <c r="R397">
        <v>2.6436500000000001</v>
      </c>
      <c r="S397">
        <v>4.5170000000000003</v>
      </c>
      <c r="T397">
        <v>25</v>
      </c>
      <c r="U397">
        <v>29.7</v>
      </c>
      <c r="V397">
        <v>31</v>
      </c>
      <c r="W397">
        <v>33</v>
      </c>
      <c r="X397">
        <v>35</v>
      </c>
      <c r="Y397">
        <v>36</v>
      </c>
      <c r="Z397">
        <v>42</v>
      </c>
      <c r="AA397">
        <v>0.16824904800000001</v>
      </c>
      <c r="AB397">
        <v>0.22152276509999999</v>
      </c>
      <c r="AC397">
        <v>0.24866384799999999</v>
      </c>
      <c r="AD397">
        <v>0.30525817300000002</v>
      </c>
      <c r="AE397">
        <v>0.33333618479999999</v>
      </c>
      <c r="AF397">
        <v>0.355673077</v>
      </c>
      <c r="AG397">
        <v>0.41168500000000002</v>
      </c>
      <c r="AH397">
        <v>1.537946928</v>
      </c>
      <c r="AI397">
        <v>1.8584305362</v>
      </c>
      <c r="AJ397">
        <v>2.0436582959999998</v>
      </c>
      <c r="AK397">
        <v>2.5418655745000001</v>
      </c>
      <c r="AL397">
        <v>2.8453394780000001</v>
      </c>
      <c r="AM397">
        <v>2.9582042102999999</v>
      </c>
      <c r="AN397">
        <v>3.2980972930000001</v>
      </c>
      <c r="AO397">
        <v>9.1332116790000004</v>
      </c>
      <c r="AP397">
        <v>15.198373141999999</v>
      </c>
      <c r="AQ397">
        <v>17.427803584999999</v>
      </c>
      <c r="AR397">
        <v>20.716280045000001</v>
      </c>
      <c r="AS397">
        <v>24.960654213000002</v>
      </c>
      <c r="AT397">
        <v>29.910039613999999</v>
      </c>
      <c r="AU397">
        <v>52.297472849999998</v>
      </c>
      <c r="AV397">
        <v>-4.2908684000000002E-2</v>
      </c>
      <c r="AW397">
        <v>6.5339920499999996E-2</v>
      </c>
      <c r="AX397">
        <v>0.10341263050000001</v>
      </c>
      <c r="AY397">
        <v>0.15363351650000001</v>
      </c>
      <c r="AZ397">
        <v>0.19711428580000001</v>
      </c>
      <c r="BA397">
        <v>0.22559384360000001</v>
      </c>
      <c r="BB397">
        <v>0.31062225799999998</v>
      </c>
      <c r="BC397">
        <v>4.3010000000000002</v>
      </c>
      <c r="BD397">
        <v>5.29908</v>
      </c>
      <c r="BE397">
        <v>5.8599500000000004</v>
      </c>
      <c r="BF397">
        <v>7.2</v>
      </c>
      <c r="BG397">
        <v>8.2218</v>
      </c>
      <c r="BH397">
        <v>8.5208700000000004</v>
      </c>
      <c r="BI397">
        <v>9.24</v>
      </c>
      <c r="BJ397">
        <v>7.0351999999999997</v>
      </c>
      <c r="BK397">
        <v>14.19</v>
      </c>
      <c r="BL397">
        <v>0</v>
      </c>
    </row>
    <row r="398" spans="1:64">
      <c r="A398" t="s">
        <v>965</v>
      </c>
      <c r="B398" t="s">
        <v>81</v>
      </c>
      <c r="C398" t="s">
        <v>964</v>
      </c>
      <c r="D398" t="s">
        <v>928</v>
      </c>
      <c r="E398">
        <v>1616</v>
      </c>
      <c r="F398">
        <v>-0.30299999999999999</v>
      </c>
      <c r="G398">
        <v>3.577</v>
      </c>
      <c r="H398">
        <v>4.5274999999999999</v>
      </c>
      <c r="I398">
        <v>5.6574999999999998</v>
      </c>
      <c r="J398">
        <v>6.8137499999999998</v>
      </c>
      <c r="K398">
        <v>7.8734000000000002</v>
      </c>
      <c r="L398">
        <v>10.601000000000001</v>
      </c>
      <c r="M398">
        <v>-4.0723900000000004</v>
      </c>
      <c r="N398">
        <v>-1.4645319999999999</v>
      </c>
      <c r="O398">
        <v>-0.33667249999999999</v>
      </c>
      <c r="P398">
        <v>0.78220000000000001</v>
      </c>
      <c r="Q398">
        <v>1.96827</v>
      </c>
      <c r="R398">
        <v>3.1961580000000001</v>
      </c>
      <c r="S398">
        <v>5.8520000000000003</v>
      </c>
      <c r="T398">
        <v>18</v>
      </c>
      <c r="U398">
        <v>27</v>
      </c>
      <c r="V398">
        <v>30</v>
      </c>
      <c r="W398">
        <v>33</v>
      </c>
      <c r="X398">
        <v>36</v>
      </c>
      <c r="Y398">
        <v>40</v>
      </c>
      <c r="Z398">
        <v>56</v>
      </c>
      <c r="AA398">
        <v>0.145773138</v>
      </c>
      <c r="AB398">
        <v>0.21056839090000001</v>
      </c>
      <c r="AC398">
        <v>0.2398766383</v>
      </c>
      <c r="AD398">
        <v>0.272024508</v>
      </c>
      <c r="AE398">
        <v>0.30452147130000001</v>
      </c>
      <c r="AF398">
        <v>0.337122223</v>
      </c>
      <c r="AG398">
        <v>0.48912653299999997</v>
      </c>
      <c r="AH398">
        <v>1.4323863889999999</v>
      </c>
      <c r="AI398">
        <v>1.8470980975</v>
      </c>
      <c r="AJ398">
        <v>2.0209757060000002</v>
      </c>
      <c r="AK398">
        <v>2.271493457</v>
      </c>
      <c r="AL398">
        <v>2.5319421449999999</v>
      </c>
      <c r="AM398">
        <v>2.7772283290000002</v>
      </c>
      <c r="AN398">
        <v>3.3025433300000002</v>
      </c>
      <c r="AO398">
        <v>-1.3090516249999999</v>
      </c>
      <c r="AP398">
        <v>11.71963107</v>
      </c>
      <c r="AQ398">
        <v>15.762311338</v>
      </c>
      <c r="AR398">
        <v>21.114902085000001</v>
      </c>
      <c r="AS398">
        <v>26.818686825</v>
      </c>
      <c r="AT398">
        <v>33.115697955999998</v>
      </c>
      <c r="AU398">
        <v>59.009500289999998</v>
      </c>
      <c r="AV398">
        <v>-2.8479358E-2</v>
      </c>
      <c r="AW398">
        <v>5.2858782299999997E-2</v>
      </c>
      <c r="AX398">
        <v>9.76978758E-2</v>
      </c>
      <c r="AY398">
        <v>0.14359016450000001</v>
      </c>
      <c r="AZ398">
        <v>0.19553176899999999</v>
      </c>
      <c r="BA398">
        <v>0.25235477319999999</v>
      </c>
      <c r="BB398">
        <v>0.48562650000000002</v>
      </c>
      <c r="BC398">
        <v>4.1166799999999997</v>
      </c>
      <c r="BD398">
        <v>5.2306970000000002</v>
      </c>
      <c r="BE398">
        <v>5.7246949999999996</v>
      </c>
      <c r="BF398">
        <v>6.4</v>
      </c>
      <c r="BG398">
        <v>7.3010299999999999</v>
      </c>
      <c r="BH398">
        <v>8.0457599999999996</v>
      </c>
      <c r="BI398">
        <v>10</v>
      </c>
      <c r="BJ398">
        <v>6.5366</v>
      </c>
      <c r="BK398">
        <v>30.82</v>
      </c>
      <c r="BL398">
        <v>0.12</v>
      </c>
    </row>
    <row r="399" spans="1:64">
      <c r="A399" t="s">
        <v>963</v>
      </c>
      <c r="B399" t="s">
        <v>31</v>
      </c>
      <c r="C399" t="s">
        <v>964</v>
      </c>
      <c r="D399" t="s">
        <v>928</v>
      </c>
      <c r="E399">
        <v>644</v>
      </c>
      <c r="F399">
        <v>2.99</v>
      </c>
      <c r="G399">
        <v>4.391</v>
      </c>
      <c r="H399">
        <v>5.194</v>
      </c>
      <c r="I399">
        <v>6.2874999999999996</v>
      </c>
      <c r="J399">
        <v>7.4160000000000004</v>
      </c>
      <c r="K399">
        <v>8.2870000000000008</v>
      </c>
      <c r="L399">
        <v>10.601000000000001</v>
      </c>
      <c r="M399">
        <v>-4.0374999999999996</v>
      </c>
      <c r="N399">
        <v>-2.0384000000000002</v>
      </c>
      <c r="O399">
        <v>-0.87404999999999999</v>
      </c>
      <c r="P399">
        <v>0.24954999999999999</v>
      </c>
      <c r="Q399">
        <v>1.4955750000000001</v>
      </c>
      <c r="R399">
        <v>2.46035</v>
      </c>
      <c r="S399">
        <v>4.6416000000000004</v>
      </c>
      <c r="T399">
        <v>20</v>
      </c>
      <c r="U399">
        <v>30</v>
      </c>
      <c r="V399">
        <v>32</v>
      </c>
      <c r="W399">
        <v>34</v>
      </c>
      <c r="X399">
        <v>36</v>
      </c>
      <c r="Y399">
        <v>39</v>
      </c>
      <c r="Z399">
        <v>57</v>
      </c>
      <c r="AA399">
        <v>0.131925926</v>
      </c>
      <c r="AB399">
        <v>0.2124347325</v>
      </c>
      <c r="AC399">
        <v>0.23534006399999999</v>
      </c>
      <c r="AD399">
        <v>0.26810773700000001</v>
      </c>
      <c r="AE399">
        <v>0.29897858649999998</v>
      </c>
      <c r="AF399">
        <v>0.32706653450000001</v>
      </c>
      <c r="AG399">
        <v>0.44131273900000001</v>
      </c>
      <c r="AH399">
        <v>1.447557746</v>
      </c>
      <c r="AI399">
        <v>1.8434787825000001</v>
      </c>
      <c r="AJ399">
        <v>2.0057888149999998</v>
      </c>
      <c r="AK399">
        <v>2.2924907294999999</v>
      </c>
      <c r="AL399">
        <v>2.5498078568000002</v>
      </c>
      <c r="AM399">
        <v>2.7614243209999998</v>
      </c>
      <c r="AN399">
        <v>3.1356887969999998</v>
      </c>
      <c r="AO399">
        <v>8.3810339979999995</v>
      </c>
      <c r="AP399">
        <v>15.020652330000001</v>
      </c>
      <c r="AQ399">
        <v>18.684799959999999</v>
      </c>
      <c r="AR399">
        <v>23.684228239999999</v>
      </c>
      <c r="AS399">
        <v>28.970687392999999</v>
      </c>
      <c r="AT399">
        <v>35.148037530000003</v>
      </c>
      <c r="AU399">
        <v>66.75912409</v>
      </c>
      <c r="AV399">
        <v>-5.1687499999999997E-2</v>
      </c>
      <c r="AW399">
        <v>3.1523549499999998E-2</v>
      </c>
      <c r="AX399">
        <v>7.74666403E-2</v>
      </c>
      <c r="AY399">
        <v>0.1207375935</v>
      </c>
      <c r="AZ399">
        <v>0.17241487829999999</v>
      </c>
      <c r="BA399">
        <v>0.2189475635</v>
      </c>
      <c r="BB399">
        <v>0.32120366700000003</v>
      </c>
      <c r="BC399">
        <v>4.0555000000000003</v>
      </c>
      <c r="BD399">
        <v>5.2495000000000003</v>
      </c>
      <c r="BE399">
        <v>5.7563750000000002</v>
      </c>
      <c r="BF399">
        <v>6.5324</v>
      </c>
      <c r="BG399">
        <v>7.4041750000000004</v>
      </c>
      <c r="BH399">
        <v>8</v>
      </c>
      <c r="BI399">
        <v>9</v>
      </c>
      <c r="BJ399">
        <v>6.5895000000000001</v>
      </c>
      <c r="BK399">
        <v>18.79</v>
      </c>
      <c r="BL399">
        <v>0</v>
      </c>
    </row>
    <row r="400" spans="1:64">
      <c r="A400" t="s">
        <v>966</v>
      </c>
      <c r="B400" t="s">
        <v>77</v>
      </c>
      <c r="C400" t="s">
        <v>964</v>
      </c>
      <c r="D400" t="s">
        <v>928</v>
      </c>
      <c r="E400">
        <v>394</v>
      </c>
      <c r="F400">
        <v>0.28199999999999997</v>
      </c>
      <c r="G400">
        <v>3.0089999999999999</v>
      </c>
      <c r="H400">
        <v>4.0880000000000001</v>
      </c>
      <c r="I400">
        <v>5.9550000000000001</v>
      </c>
      <c r="J400">
        <v>7.3025000000000002</v>
      </c>
      <c r="K400">
        <v>7.9904999999999999</v>
      </c>
      <c r="L400">
        <v>10.515000000000001</v>
      </c>
      <c r="M400">
        <v>-3.6949999999999998</v>
      </c>
      <c r="N400">
        <v>-1.1762900000000001</v>
      </c>
      <c r="O400">
        <v>-0.21345249999999999</v>
      </c>
      <c r="P400">
        <v>1.2300500000000001</v>
      </c>
      <c r="Q400">
        <v>2.6720649999999999</v>
      </c>
      <c r="R400">
        <v>3.8913899999999999</v>
      </c>
      <c r="S400">
        <v>5.944</v>
      </c>
      <c r="T400">
        <v>16</v>
      </c>
      <c r="U400">
        <v>26</v>
      </c>
      <c r="V400">
        <v>29</v>
      </c>
      <c r="W400">
        <v>34</v>
      </c>
      <c r="X400">
        <v>40</v>
      </c>
      <c r="Y400">
        <v>43</v>
      </c>
      <c r="Z400">
        <v>57</v>
      </c>
      <c r="AA400">
        <v>0.15863157899999999</v>
      </c>
      <c r="AB400">
        <v>0.221602464</v>
      </c>
      <c r="AC400">
        <v>0.25392203299999999</v>
      </c>
      <c r="AD400">
        <v>0.28494326949999998</v>
      </c>
      <c r="AE400">
        <v>0.30848996080000002</v>
      </c>
      <c r="AF400">
        <v>0.349129036</v>
      </c>
      <c r="AG400">
        <v>0.42088650700000002</v>
      </c>
      <c r="AH400">
        <v>1.6043779890000001</v>
      </c>
      <c r="AI400">
        <v>2.0409159830000001</v>
      </c>
      <c r="AJ400">
        <v>2.194601923</v>
      </c>
      <c r="AK400">
        <v>2.3686130795000002</v>
      </c>
      <c r="AL400">
        <v>2.6758259595</v>
      </c>
      <c r="AM400">
        <v>2.8659001599999998</v>
      </c>
      <c r="AN400">
        <v>3.3226735519999999</v>
      </c>
      <c r="AO400">
        <v>1.0147013469999999</v>
      </c>
      <c r="AP400">
        <v>9.5897012739999994</v>
      </c>
      <c r="AQ400">
        <v>13.761559478000001</v>
      </c>
      <c r="AR400">
        <v>20.551349555000002</v>
      </c>
      <c r="AS400">
        <v>26.187162279999999</v>
      </c>
      <c r="AT400">
        <v>34.146031010000002</v>
      </c>
      <c r="AU400">
        <v>57.655607170000003</v>
      </c>
      <c r="AV400">
        <v>-5.3126E-2</v>
      </c>
      <c r="AW400">
        <v>6.8841266499999998E-2</v>
      </c>
      <c r="AX400">
        <v>0.10287114679999999</v>
      </c>
      <c r="AY400">
        <v>0.15872010449999999</v>
      </c>
      <c r="AZ400">
        <v>0.22516383449999999</v>
      </c>
      <c r="BA400">
        <v>0.289283605</v>
      </c>
      <c r="BB400">
        <v>0.38244266700000001</v>
      </c>
      <c r="BC400">
        <v>4.3605099999999997</v>
      </c>
      <c r="BD400">
        <v>5.5875149999999998</v>
      </c>
      <c r="BE400">
        <v>6.1173250000000001</v>
      </c>
      <c r="BF400">
        <v>6.9499399999999998</v>
      </c>
      <c r="BG400">
        <v>7.7447299999999997</v>
      </c>
      <c r="BH400">
        <v>8.625</v>
      </c>
      <c r="BI400">
        <v>9.3979400000000002</v>
      </c>
      <c r="BJ400">
        <v>6.9705000000000004</v>
      </c>
      <c r="BK400">
        <v>31.47</v>
      </c>
      <c r="BL400">
        <v>0</v>
      </c>
    </row>
    <row r="401" spans="1:64">
      <c r="A401" t="s">
        <v>1212</v>
      </c>
      <c r="B401" t="s">
        <v>31</v>
      </c>
      <c r="C401" t="s">
        <v>1213</v>
      </c>
      <c r="D401" t="s">
        <v>103</v>
      </c>
      <c r="E401">
        <v>108</v>
      </c>
      <c r="F401">
        <v>-1.41</v>
      </c>
      <c r="G401">
        <v>1.45</v>
      </c>
      <c r="H401">
        <v>2.4177499999999998</v>
      </c>
      <c r="I401">
        <v>2.9005000000000001</v>
      </c>
      <c r="J401">
        <v>3.47525</v>
      </c>
      <c r="K401">
        <v>4.0598000000000001</v>
      </c>
      <c r="L401">
        <v>6.1740000000000004</v>
      </c>
      <c r="M401">
        <v>-0.14610000000000001</v>
      </c>
      <c r="N401">
        <v>1.49594</v>
      </c>
      <c r="O401">
        <v>2.5154000000000001</v>
      </c>
      <c r="P401">
        <v>3.4264000000000001</v>
      </c>
      <c r="Q401">
        <v>4.6413500000000001</v>
      </c>
      <c r="R401">
        <v>5.26877</v>
      </c>
      <c r="S401">
        <v>6.8906999999999998</v>
      </c>
      <c r="T401">
        <v>17</v>
      </c>
      <c r="U401">
        <v>25</v>
      </c>
      <c r="V401">
        <v>26</v>
      </c>
      <c r="W401">
        <v>28</v>
      </c>
      <c r="X401">
        <v>30</v>
      </c>
      <c r="Y401">
        <v>31.1</v>
      </c>
      <c r="Z401">
        <v>38</v>
      </c>
      <c r="AA401">
        <v>0.16801679999999999</v>
      </c>
      <c r="AB401">
        <v>0.2196202967</v>
      </c>
      <c r="AC401">
        <v>0.255953186</v>
      </c>
      <c r="AD401">
        <v>0.3223069905</v>
      </c>
      <c r="AE401">
        <v>0.35908695299999999</v>
      </c>
      <c r="AF401">
        <v>0.39309815939999998</v>
      </c>
      <c r="AG401">
        <v>0.53093208300000005</v>
      </c>
      <c r="AH401">
        <v>1.4293182680000001</v>
      </c>
      <c r="AI401">
        <v>1.6518192695</v>
      </c>
      <c r="AJ401">
        <v>1.9539883038000001</v>
      </c>
      <c r="AK401">
        <v>2.37808609</v>
      </c>
      <c r="AL401">
        <v>2.699138714</v>
      </c>
      <c r="AM401">
        <v>2.9111453018</v>
      </c>
      <c r="AN401">
        <v>3.5848110690000001</v>
      </c>
      <c r="AO401">
        <v>-6.3785885840000001</v>
      </c>
      <c r="AP401">
        <v>4.3797621527999997</v>
      </c>
      <c r="AQ401">
        <v>7.0919745633</v>
      </c>
      <c r="AR401">
        <v>9.2616742159999994</v>
      </c>
      <c r="AS401">
        <v>11.186359968</v>
      </c>
      <c r="AT401">
        <v>14.472224549</v>
      </c>
      <c r="AU401">
        <v>23.943621190000002</v>
      </c>
      <c r="AV401">
        <v>0.104745094</v>
      </c>
      <c r="AW401">
        <v>0.1795846794</v>
      </c>
      <c r="AX401">
        <v>0.23684743899999999</v>
      </c>
      <c r="AY401">
        <v>0.28899673050000002</v>
      </c>
      <c r="AZ401">
        <v>0.33673984750000002</v>
      </c>
      <c r="BA401">
        <v>0.37926032970000001</v>
      </c>
      <c r="BB401">
        <v>0.48861036000000002</v>
      </c>
      <c r="BC401">
        <v>4.0044000000000004</v>
      </c>
      <c r="BD401">
        <v>4.4284100000000004</v>
      </c>
      <c r="BE401">
        <v>5.3820750000000004</v>
      </c>
      <c r="BF401">
        <v>6.4603000000000002</v>
      </c>
      <c r="BG401">
        <v>7.3978999999999999</v>
      </c>
      <c r="BH401">
        <v>8.1027000000000005</v>
      </c>
      <c r="BI401">
        <v>9.3010000000000002</v>
      </c>
      <c r="BJ401">
        <v>6.3898000000000001</v>
      </c>
      <c r="BK401">
        <v>94.44</v>
      </c>
      <c r="BL401">
        <v>1.85</v>
      </c>
    </row>
    <row r="402" spans="1:64">
      <c r="A402" t="s">
        <v>896</v>
      </c>
      <c r="B402" t="s">
        <v>31</v>
      </c>
      <c r="C402" t="s">
        <v>897</v>
      </c>
      <c r="D402" t="s">
        <v>29</v>
      </c>
      <c r="E402">
        <v>234</v>
      </c>
      <c r="F402">
        <v>-5.0640000000000001</v>
      </c>
      <c r="G402">
        <v>-0.17749999999999999</v>
      </c>
      <c r="H402">
        <v>1.82725</v>
      </c>
      <c r="I402">
        <v>3.6604999999999999</v>
      </c>
      <c r="J402">
        <v>4.51525</v>
      </c>
      <c r="K402">
        <v>5.6475</v>
      </c>
      <c r="L402">
        <v>15.804</v>
      </c>
      <c r="M402">
        <v>-11.777100000000001</v>
      </c>
      <c r="N402">
        <v>-0.19744999999999999</v>
      </c>
      <c r="O402">
        <v>1.2420500000000001</v>
      </c>
      <c r="P402">
        <v>2.49275</v>
      </c>
      <c r="Q402">
        <v>4.4597499999999997</v>
      </c>
      <c r="R402">
        <v>6.8441000000000001</v>
      </c>
      <c r="S402">
        <v>9.3315999999999999</v>
      </c>
      <c r="T402">
        <v>16</v>
      </c>
      <c r="U402">
        <v>25</v>
      </c>
      <c r="V402">
        <v>31</v>
      </c>
      <c r="W402">
        <v>37</v>
      </c>
      <c r="X402">
        <v>40</v>
      </c>
      <c r="Y402">
        <v>42</v>
      </c>
      <c r="Z402">
        <v>50</v>
      </c>
      <c r="AA402">
        <v>0.114934438</v>
      </c>
      <c r="AB402">
        <v>0.16863708550000001</v>
      </c>
      <c r="AC402">
        <v>0.19694544280000001</v>
      </c>
      <c r="AD402">
        <v>0.23978771800000001</v>
      </c>
      <c r="AE402">
        <v>0.2740217955</v>
      </c>
      <c r="AF402">
        <v>0.31054189599999998</v>
      </c>
      <c r="AG402">
        <v>0.443800684</v>
      </c>
      <c r="AH402">
        <v>1.260661453</v>
      </c>
      <c r="AI402">
        <v>1.589965971</v>
      </c>
      <c r="AJ402">
        <v>1.8055910623</v>
      </c>
      <c r="AK402">
        <v>2.0681653445000001</v>
      </c>
      <c r="AL402">
        <v>2.3002514297999999</v>
      </c>
      <c r="AM402">
        <v>2.4841246109999999</v>
      </c>
      <c r="AN402">
        <v>3.0704419939999998</v>
      </c>
      <c r="AO402">
        <v>-25.984279440000002</v>
      </c>
      <c r="AP402">
        <v>-0.87264730599999996</v>
      </c>
      <c r="AQ402">
        <v>8.2252708964999997</v>
      </c>
      <c r="AR402">
        <v>14.211099095</v>
      </c>
      <c r="AS402">
        <v>20.574916600000002</v>
      </c>
      <c r="AT402">
        <v>27.690641315000001</v>
      </c>
      <c r="AU402">
        <v>137.5044795</v>
      </c>
      <c r="AV402">
        <v>-0.225138063</v>
      </c>
      <c r="AW402">
        <v>0.1047469775</v>
      </c>
      <c r="AX402">
        <v>0.1592396318</v>
      </c>
      <c r="AY402">
        <v>0.20567210050000001</v>
      </c>
      <c r="AZ402">
        <v>0.27515682499999999</v>
      </c>
      <c r="BA402">
        <v>0.38379764449999998</v>
      </c>
      <c r="BB402">
        <v>0.66915963199999995</v>
      </c>
      <c r="BC402">
        <v>4.0132000000000003</v>
      </c>
      <c r="BD402">
        <v>4.6290500000000003</v>
      </c>
      <c r="BE402">
        <v>5.2272749999999997</v>
      </c>
      <c r="BF402">
        <v>5.9748000000000001</v>
      </c>
      <c r="BG402">
        <v>6.5884</v>
      </c>
      <c r="BH402">
        <v>7.3010000000000002</v>
      </c>
      <c r="BI402">
        <v>8.4318000000000008</v>
      </c>
      <c r="BJ402">
        <v>5.9455999999999998</v>
      </c>
      <c r="BK402">
        <v>45.3</v>
      </c>
      <c r="BL402">
        <v>0</v>
      </c>
    </row>
    <row r="403" spans="1:64">
      <c r="A403" t="s">
        <v>898</v>
      </c>
      <c r="B403" t="s">
        <v>77</v>
      </c>
      <c r="C403" t="s">
        <v>897</v>
      </c>
      <c r="D403" t="s">
        <v>29</v>
      </c>
      <c r="E403">
        <v>135</v>
      </c>
      <c r="F403">
        <v>2.024</v>
      </c>
      <c r="G403">
        <v>2.4908000000000001</v>
      </c>
      <c r="H403">
        <v>3.6080000000000001</v>
      </c>
      <c r="I403">
        <v>5.8719999999999999</v>
      </c>
      <c r="J403">
        <v>6.9889999999999999</v>
      </c>
      <c r="K403">
        <v>7.7843999999999998</v>
      </c>
      <c r="L403">
        <v>10.028</v>
      </c>
      <c r="M403">
        <v>-2.0693899999999998</v>
      </c>
      <c r="N403">
        <v>-0.45988600000000002</v>
      </c>
      <c r="O403">
        <v>0.23710999999999999</v>
      </c>
      <c r="P403">
        <v>1.51207</v>
      </c>
      <c r="Q403">
        <v>2.8987099999999999</v>
      </c>
      <c r="R403">
        <v>3.7813659999999998</v>
      </c>
      <c r="S403">
        <v>5.3746099999999997</v>
      </c>
      <c r="T403">
        <v>18</v>
      </c>
      <c r="U403">
        <v>25.6</v>
      </c>
      <c r="V403">
        <v>27</v>
      </c>
      <c r="W403">
        <v>30</v>
      </c>
      <c r="X403">
        <v>32</v>
      </c>
      <c r="Y403">
        <v>34</v>
      </c>
      <c r="Z403">
        <v>56</v>
      </c>
      <c r="AA403">
        <v>0.20555736899999999</v>
      </c>
      <c r="AB403">
        <v>0.2464074322</v>
      </c>
      <c r="AC403">
        <v>0.29135398600000001</v>
      </c>
      <c r="AD403">
        <v>0.32054886399999999</v>
      </c>
      <c r="AE403">
        <v>0.35518714499999998</v>
      </c>
      <c r="AF403">
        <v>0.38610757600000001</v>
      </c>
      <c r="AG403">
        <v>0.49560435000000003</v>
      </c>
      <c r="AH403">
        <v>1.6439660629999999</v>
      </c>
      <c r="AI403">
        <v>1.9428949426</v>
      </c>
      <c r="AJ403">
        <v>2.316806267</v>
      </c>
      <c r="AK403">
        <v>2.613222473</v>
      </c>
      <c r="AL403">
        <v>2.7829017779999998</v>
      </c>
      <c r="AM403">
        <v>2.9155590463999999</v>
      </c>
      <c r="AN403">
        <v>3.3526998020000001</v>
      </c>
      <c r="AO403">
        <v>5.2138363999999999</v>
      </c>
      <c r="AP403">
        <v>8.1124667755999997</v>
      </c>
      <c r="AQ403">
        <v>12.481690739999999</v>
      </c>
      <c r="AR403">
        <v>16.972687789999998</v>
      </c>
      <c r="AS403">
        <v>21.940247370000002</v>
      </c>
      <c r="AT403">
        <v>25.406246675999999</v>
      </c>
      <c r="AU403">
        <v>35.397199030000003</v>
      </c>
      <c r="AV403">
        <v>1.9546312999999999E-2</v>
      </c>
      <c r="AW403">
        <v>9.0070473400000003E-2</v>
      </c>
      <c r="AX403">
        <v>0.120878715</v>
      </c>
      <c r="AY403">
        <v>0.17837518299999999</v>
      </c>
      <c r="AZ403">
        <v>0.24408134300000001</v>
      </c>
      <c r="BA403">
        <v>0.30247564100000002</v>
      </c>
      <c r="BB403">
        <v>0.44569162299999998</v>
      </c>
      <c r="BC403">
        <v>4.4672499999999999</v>
      </c>
      <c r="BD403">
        <v>5.3262039999999997</v>
      </c>
      <c r="BE403">
        <v>6.2732700000000001</v>
      </c>
      <c r="BF403">
        <v>7.1079100000000004</v>
      </c>
      <c r="BG403">
        <v>7.8068799999999996</v>
      </c>
      <c r="BH403">
        <v>8.1181280000000005</v>
      </c>
      <c r="BI403">
        <v>9.3010300000000008</v>
      </c>
      <c r="BJ403">
        <v>6.9793000000000003</v>
      </c>
      <c r="BK403">
        <v>37.04</v>
      </c>
      <c r="BL403">
        <v>1.48</v>
      </c>
    </row>
    <row r="404" spans="1:64">
      <c r="A404" t="s">
        <v>899</v>
      </c>
      <c r="B404" t="s">
        <v>31</v>
      </c>
      <c r="C404" t="s">
        <v>900</v>
      </c>
      <c r="D404" t="s">
        <v>29</v>
      </c>
      <c r="E404">
        <v>238</v>
      </c>
      <c r="F404">
        <v>-1.5860000000000001</v>
      </c>
      <c r="G404">
        <v>0.73329999999999995</v>
      </c>
      <c r="H404">
        <v>2.5714999999999999</v>
      </c>
      <c r="I404">
        <v>3.7204999999999999</v>
      </c>
      <c r="J404">
        <v>4.4617500000000003</v>
      </c>
      <c r="K404">
        <v>5.3780000000000001</v>
      </c>
      <c r="L404">
        <v>7.3940000000000001</v>
      </c>
      <c r="M404">
        <v>-1.3204</v>
      </c>
      <c r="N404">
        <v>0.80545</v>
      </c>
      <c r="O404">
        <v>1.785825</v>
      </c>
      <c r="P404">
        <v>3.1168</v>
      </c>
      <c r="Q404">
        <v>4.5262000000000002</v>
      </c>
      <c r="R404">
        <v>5.8201499999999999</v>
      </c>
      <c r="S404">
        <v>8.2638999999999996</v>
      </c>
      <c r="T404">
        <v>19</v>
      </c>
      <c r="U404">
        <v>25.9</v>
      </c>
      <c r="V404">
        <v>31</v>
      </c>
      <c r="W404">
        <v>38</v>
      </c>
      <c r="X404">
        <v>40</v>
      </c>
      <c r="Y404">
        <v>42</v>
      </c>
      <c r="Z404">
        <v>50</v>
      </c>
      <c r="AA404">
        <v>0.141171976</v>
      </c>
      <c r="AB404">
        <v>0.1795045599</v>
      </c>
      <c r="AC404">
        <v>0.21145578949999999</v>
      </c>
      <c r="AD404">
        <v>0.25953921050000001</v>
      </c>
      <c r="AE404">
        <v>0.30938336379999998</v>
      </c>
      <c r="AF404">
        <v>0.36548506419999999</v>
      </c>
      <c r="AG404">
        <v>0.42692084200000002</v>
      </c>
      <c r="AH404">
        <v>1.4102705289999999</v>
      </c>
      <c r="AI404">
        <v>1.7702915883000001</v>
      </c>
      <c r="AJ404">
        <v>1.9572075025</v>
      </c>
      <c r="AK404">
        <v>2.2958976044999999</v>
      </c>
      <c r="AL404">
        <v>2.6138858807999998</v>
      </c>
      <c r="AM404">
        <v>2.8211511177999999</v>
      </c>
      <c r="AN404">
        <v>3.1758748959999998</v>
      </c>
      <c r="AO404">
        <v>-3.7149744020000002</v>
      </c>
      <c r="AP404">
        <v>2.8610223710999998</v>
      </c>
      <c r="AQ404">
        <v>8.8123193994999998</v>
      </c>
      <c r="AR404">
        <v>12.79559175</v>
      </c>
      <c r="AS404">
        <v>19.131420245000001</v>
      </c>
      <c r="AT404">
        <v>24.696557869999999</v>
      </c>
      <c r="AU404">
        <v>42.158550380000001</v>
      </c>
      <c r="AV404">
        <v>7.0801156000000004E-2</v>
      </c>
      <c r="AW404">
        <v>0.1409107198</v>
      </c>
      <c r="AX404">
        <v>0.177923737</v>
      </c>
      <c r="AY404">
        <v>0.23631230349999999</v>
      </c>
      <c r="AZ404">
        <v>0.29135599200000001</v>
      </c>
      <c r="BA404">
        <v>0.34271358000000002</v>
      </c>
      <c r="BB404">
        <v>0.65227978900000005</v>
      </c>
      <c r="BC404">
        <v>4.3278999999999996</v>
      </c>
      <c r="BD404">
        <v>5.1043700000000003</v>
      </c>
      <c r="BE404">
        <v>5.6554000000000002</v>
      </c>
      <c r="BF404">
        <v>6.5649499999999996</v>
      </c>
      <c r="BG404">
        <v>7.6422999999999996</v>
      </c>
      <c r="BH404">
        <v>8.2081199999999992</v>
      </c>
      <c r="BI404">
        <v>8.6989999999999998</v>
      </c>
      <c r="BJ404">
        <v>6.6482999999999999</v>
      </c>
      <c r="BK404">
        <v>46.64</v>
      </c>
      <c r="BL404">
        <v>0</v>
      </c>
    </row>
    <row r="405" spans="1:64">
      <c r="A405" t="s">
        <v>901</v>
      </c>
      <c r="B405" t="s">
        <v>31</v>
      </c>
      <c r="C405" t="s">
        <v>902</v>
      </c>
      <c r="D405" t="s">
        <v>29</v>
      </c>
      <c r="E405">
        <v>261</v>
      </c>
      <c r="F405">
        <v>-0.91800000000000004</v>
      </c>
      <c r="G405">
        <v>1.1898</v>
      </c>
      <c r="H405">
        <v>3.2225000000000001</v>
      </c>
      <c r="I405">
        <v>4.1909999999999998</v>
      </c>
      <c r="J405">
        <v>5.2859999999999996</v>
      </c>
      <c r="K405">
        <v>6.0129999999999999</v>
      </c>
      <c r="L405">
        <v>7.3239999999999998</v>
      </c>
      <c r="M405">
        <v>-3.0316000000000001</v>
      </c>
      <c r="N405">
        <v>0.1671</v>
      </c>
      <c r="O405">
        <v>1.32985</v>
      </c>
      <c r="P405">
        <v>2.5718000000000001</v>
      </c>
      <c r="Q405">
        <v>3.8353000000000002</v>
      </c>
      <c r="R405">
        <v>5.5892200000000001</v>
      </c>
      <c r="S405">
        <v>8.1790000000000003</v>
      </c>
      <c r="T405">
        <v>18</v>
      </c>
      <c r="U405">
        <v>28</v>
      </c>
      <c r="V405">
        <v>30</v>
      </c>
      <c r="W405">
        <v>35</v>
      </c>
      <c r="X405">
        <v>40</v>
      </c>
      <c r="Y405">
        <v>42</v>
      </c>
      <c r="Z405">
        <v>50</v>
      </c>
      <c r="AA405">
        <v>0.144925951</v>
      </c>
      <c r="AB405">
        <v>0.19764985660000001</v>
      </c>
      <c r="AC405">
        <v>0.24131865</v>
      </c>
      <c r="AD405">
        <v>0.27089988599999998</v>
      </c>
      <c r="AE405">
        <v>0.3105056665</v>
      </c>
      <c r="AF405">
        <v>0.3401648766</v>
      </c>
      <c r="AG405">
        <v>0.49472222199999999</v>
      </c>
      <c r="AH405">
        <v>1.4235551340000001</v>
      </c>
      <c r="AI405">
        <v>1.8563656684000001</v>
      </c>
      <c r="AJ405">
        <v>2.1831870554999999</v>
      </c>
      <c r="AK405">
        <v>2.387962264</v>
      </c>
      <c r="AL405">
        <v>2.5920126720000001</v>
      </c>
      <c r="AM405">
        <v>2.7544648085999999</v>
      </c>
      <c r="AN405">
        <v>3.100759697</v>
      </c>
      <c r="AO405">
        <v>-3.2225376369999998</v>
      </c>
      <c r="AP405">
        <v>4.6941297088000002</v>
      </c>
      <c r="AQ405">
        <v>10.942800405</v>
      </c>
      <c r="AR405">
        <v>15.157471920000001</v>
      </c>
      <c r="AS405">
        <v>20.054616299999999</v>
      </c>
      <c r="AT405">
        <v>25.366729144000001</v>
      </c>
      <c r="AU405">
        <v>46.081786379999997</v>
      </c>
      <c r="AV405">
        <v>-1.251135E-3</v>
      </c>
      <c r="AW405">
        <v>0.1181065166</v>
      </c>
      <c r="AX405">
        <v>0.1679152545</v>
      </c>
      <c r="AY405">
        <v>0.21528861499999999</v>
      </c>
      <c r="AZ405">
        <v>0.26662462300000001</v>
      </c>
      <c r="BA405">
        <v>0.32699538119999999</v>
      </c>
      <c r="BB405">
        <v>0.51690055599999996</v>
      </c>
      <c r="BC405">
        <v>4.1938000000000004</v>
      </c>
      <c r="BD405">
        <v>5.4897799999999997</v>
      </c>
      <c r="BE405">
        <v>6.3872</v>
      </c>
      <c r="BF405">
        <v>6.9585999999999997</v>
      </c>
      <c r="BG405">
        <v>7.4985499999999998</v>
      </c>
      <c r="BH405">
        <v>7.91012</v>
      </c>
      <c r="BI405">
        <v>9.0457999999999998</v>
      </c>
      <c r="BJ405">
        <v>6.8423999999999996</v>
      </c>
      <c r="BK405">
        <v>36.78</v>
      </c>
      <c r="BL405">
        <v>0.38</v>
      </c>
    </row>
    <row r="406" spans="1:64">
      <c r="A406" t="s">
        <v>903</v>
      </c>
      <c r="B406" t="s">
        <v>31</v>
      </c>
      <c r="C406" t="s">
        <v>904</v>
      </c>
      <c r="D406" t="s">
        <v>29</v>
      </c>
      <c r="E406">
        <v>162</v>
      </c>
      <c r="F406">
        <v>-0.373</v>
      </c>
      <c r="G406">
        <v>0.75219999999999998</v>
      </c>
      <c r="H406">
        <v>2.2217500000000001</v>
      </c>
      <c r="I406">
        <v>3.6004999999999998</v>
      </c>
      <c r="J406">
        <v>4.4027500000000002</v>
      </c>
      <c r="K406">
        <v>5.1436999999999999</v>
      </c>
      <c r="L406">
        <v>5.9779999999999998</v>
      </c>
      <c r="M406">
        <v>-1.3758999999999999</v>
      </c>
      <c r="N406">
        <v>0.33855000000000002</v>
      </c>
      <c r="O406">
        <v>1.2002999999999999</v>
      </c>
      <c r="P406">
        <v>2.2959000000000001</v>
      </c>
      <c r="Q406">
        <v>3.970675</v>
      </c>
      <c r="R406">
        <v>6.0673000000000004</v>
      </c>
      <c r="S406">
        <v>7.8780000000000001</v>
      </c>
      <c r="T406">
        <v>20</v>
      </c>
      <c r="U406">
        <v>28</v>
      </c>
      <c r="V406">
        <v>35</v>
      </c>
      <c r="W406">
        <v>39</v>
      </c>
      <c r="X406">
        <v>40</v>
      </c>
      <c r="Y406">
        <v>43</v>
      </c>
      <c r="Z406">
        <v>50</v>
      </c>
      <c r="AA406">
        <v>0.12851474500000001</v>
      </c>
      <c r="AB406">
        <v>0.16220154019999999</v>
      </c>
      <c r="AC406">
        <v>0.18074521499999999</v>
      </c>
      <c r="AD406">
        <v>0.2242424935</v>
      </c>
      <c r="AE406">
        <v>0.25784931849999998</v>
      </c>
      <c r="AF406">
        <v>0.30817306929999999</v>
      </c>
      <c r="AG406">
        <v>0.52738149999999995</v>
      </c>
      <c r="AH406">
        <v>1.337123192</v>
      </c>
      <c r="AI406">
        <v>1.5435696670000001</v>
      </c>
      <c r="AJ406">
        <v>1.758980529</v>
      </c>
      <c r="AK406">
        <v>2.0045536424999999</v>
      </c>
      <c r="AL406">
        <v>2.2735958709999999</v>
      </c>
      <c r="AM406">
        <v>2.4929964956999999</v>
      </c>
      <c r="AN406">
        <v>3.134190002</v>
      </c>
      <c r="AO406">
        <v>-1.5342515569999999</v>
      </c>
      <c r="AP406">
        <v>2.8094082694</v>
      </c>
      <c r="AQ406">
        <v>8.8559057150000005</v>
      </c>
      <c r="AR406">
        <v>15.567137450000001</v>
      </c>
      <c r="AS406">
        <v>21.337555295000001</v>
      </c>
      <c r="AT406">
        <v>27.063164746999998</v>
      </c>
      <c r="AU406">
        <v>44.236169269999998</v>
      </c>
      <c r="AV406">
        <v>6.9111488999999998E-2</v>
      </c>
      <c r="AW406">
        <v>0.1238093856</v>
      </c>
      <c r="AX406">
        <v>0.1565651445</v>
      </c>
      <c r="AY406">
        <v>0.20503220550000001</v>
      </c>
      <c r="AZ406">
        <v>0.26125389380000003</v>
      </c>
      <c r="BA406">
        <v>0.33415416250000002</v>
      </c>
      <c r="BB406">
        <v>0.53830299999999998</v>
      </c>
      <c r="BC406">
        <v>4.0132000000000003</v>
      </c>
      <c r="BD406">
        <v>4.5786499999999997</v>
      </c>
      <c r="BE406">
        <v>5.2272749999999997</v>
      </c>
      <c r="BF406">
        <v>5.7843</v>
      </c>
      <c r="BG406">
        <v>6.6452999999999998</v>
      </c>
      <c r="BH406">
        <v>7.5228999999999999</v>
      </c>
      <c r="BI406">
        <v>8.1548999999999996</v>
      </c>
      <c r="BJ406">
        <v>5.9733999999999998</v>
      </c>
      <c r="BK406">
        <v>34.57</v>
      </c>
      <c r="BL406">
        <v>1.23</v>
      </c>
    </row>
    <row r="407" spans="1:64">
      <c r="A407" t="s">
        <v>905</v>
      </c>
      <c r="B407" t="s">
        <v>31</v>
      </c>
      <c r="C407" t="s">
        <v>906</v>
      </c>
      <c r="D407" t="s">
        <v>29</v>
      </c>
      <c r="E407">
        <v>121</v>
      </c>
      <c r="F407">
        <v>-1.4359999999999999</v>
      </c>
      <c r="G407">
        <v>0.23699999999999999</v>
      </c>
      <c r="H407">
        <v>1.8660000000000001</v>
      </c>
      <c r="I407">
        <v>3.3889999999999998</v>
      </c>
      <c r="J407">
        <v>4.4524999999999997</v>
      </c>
      <c r="K407">
        <v>5.6752000000000002</v>
      </c>
      <c r="L407">
        <v>7.3940000000000001</v>
      </c>
      <c r="M407">
        <v>-1.3414999999999999</v>
      </c>
      <c r="N407">
        <v>7.6999999999999999E-2</v>
      </c>
      <c r="O407">
        <v>1.7121999999999999</v>
      </c>
      <c r="P407">
        <v>2.6909999999999998</v>
      </c>
      <c r="Q407">
        <v>4.7959500000000004</v>
      </c>
      <c r="R407">
        <v>6.6186600000000002</v>
      </c>
      <c r="S407">
        <v>8.1669999999999998</v>
      </c>
      <c r="T407">
        <v>21</v>
      </c>
      <c r="U407">
        <v>33</v>
      </c>
      <c r="V407">
        <v>36</v>
      </c>
      <c r="W407">
        <v>39</v>
      </c>
      <c r="X407">
        <v>41</v>
      </c>
      <c r="Y407">
        <v>43</v>
      </c>
      <c r="Z407">
        <v>50</v>
      </c>
      <c r="AA407">
        <v>0.14949166</v>
      </c>
      <c r="AB407">
        <v>0.17819236720000001</v>
      </c>
      <c r="AC407">
        <v>0.2015077025</v>
      </c>
      <c r="AD407">
        <v>0.231384697</v>
      </c>
      <c r="AE407">
        <v>0.26355023700000002</v>
      </c>
      <c r="AF407">
        <v>0.28430925000000001</v>
      </c>
      <c r="AG407">
        <v>0.34047435700000001</v>
      </c>
      <c r="AH407">
        <v>1.6577005060000001</v>
      </c>
      <c r="AI407">
        <v>1.7498336822</v>
      </c>
      <c r="AJ407">
        <v>1.8744556105000001</v>
      </c>
      <c r="AK407">
        <v>2.0813050030000002</v>
      </c>
      <c r="AL407">
        <v>2.4000699304999999</v>
      </c>
      <c r="AM407">
        <v>2.6627864508000001</v>
      </c>
      <c r="AN407">
        <v>2.7657379679999998</v>
      </c>
      <c r="AO407">
        <v>-5.8489198739999999</v>
      </c>
      <c r="AP407">
        <v>0.998626334</v>
      </c>
      <c r="AQ407">
        <v>8.1380170014999997</v>
      </c>
      <c r="AR407">
        <v>14.50737466</v>
      </c>
      <c r="AS407">
        <v>20.483143145</v>
      </c>
      <c r="AT407">
        <v>29.442792684</v>
      </c>
      <c r="AU407">
        <v>37.268523309999999</v>
      </c>
      <c r="AV407">
        <v>6.6174267999999994E-2</v>
      </c>
      <c r="AW407">
        <v>0.1134324966</v>
      </c>
      <c r="AX407">
        <v>0.17125286000000001</v>
      </c>
      <c r="AY407">
        <v>0.21275511899999999</v>
      </c>
      <c r="AZ407">
        <v>0.28157147399999999</v>
      </c>
      <c r="BA407">
        <v>0.36880609559999999</v>
      </c>
      <c r="BB407">
        <v>0.46417947599999998</v>
      </c>
      <c r="BC407">
        <v>4.3010000000000002</v>
      </c>
      <c r="BD407">
        <v>5.3010000000000002</v>
      </c>
      <c r="BE407">
        <v>5.5662000000000003</v>
      </c>
      <c r="BF407">
        <v>6.3010000000000002</v>
      </c>
      <c r="BG407">
        <v>7.2218</v>
      </c>
      <c r="BH407">
        <v>7.9885999999999999</v>
      </c>
      <c r="BI407">
        <v>8.3010000000000002</v>
      </c>
      <c r="BJ407">
        <v>6.3918999999999997</v>
      </c>
      <c r="BK407">
        <v>30.58</v>
      </c>
      <c r="BL407">
        <v>0</v>
      </c>
    </row>
    <row r="408" spans="1:64">
      <c r="A408" t="s">
        <v>907</v>
      </c>
      <c r="B408" t="s">
        <v>31</v>
      </c>
      <c r="C408" t="s">
        <v>908</v>
      </c>
      <c r="D408" t="s">
        <v>29</v>
      </c>
      <c r="E408">
        <v>196</v>
      </c>
      <c r="F408">
        <v>1.573</v>
      </c>
      <c r="G408">
        <v>3.5057</v>
      </c>
      <c r="H408">
        <v>4.1340000000000003</v>
      </c>
      <c r="I408">
        <v>5.0145</v>
      </c>
      <c r="J408">
        <v>5.7750000000000004</v>
      </c>
      <c r="K408">
        <v>6.4009999999999998</v>
      </c>
      <c r="L408">
        <v>7.3239999999999998</v>
      </c>
      <c r="M408">
        <v>-1.4733000000000001</v>
      </c>
      <c r="N408">
        <v>0.88463000000000003</v>
      </c>
      <c r="O408">
        <v>1.78955</v>
      </c>
      <c r="P408">
        <v>2.8017500000000002</v>
      </c>
      <c r="Q408">
        <v>3.7306249999999999</v>
      </c>
      <c r="R408">
        <v>4.6173299999999999</v>
      </c>
      <c r="S408">
        <v>7.1260000000000003</v>
      </c>
      <c r="T408">
        <v>25</v>
      </c>
      <c r="U408">
        <v>27</v>
      </c>
      <c r="V408">
        <v>29</v>
      </c>
      <c r="W408">
        <v>32</v>
      </c>
      <c r="X408">
        <v>35</v>
      </c>
      <c r="Y408">
        <v>37</v>
      </c>
      <c r="Z408">
        <v>39</v>
      </c>
      <c r="AA408">
        <v>0.217303406</v>
      </c>
      <c r="AB408">
        <v>0.28266596449999998</v>
      </c>
      <c r="AC408">
        <v>0.30812738979999998</v>
      </c>
      <c r="AD408">
        <v>0.328858714</v>
      </c>
      <c r="AE408">
        <v>0.35855303030000002</v>
      </c>
      <c r="AF408">
        <v>0.38556113139999998</v>
      </c>
      <c r="AG408">
        <v>0.419791621</v>
      </c>
      <c r="AH408">
        <v>1.794530945</v>
      </c>
      <c r="AI408">
        <v>2.2692757816000002</v>
      </c>
      <c r="AJ408">
        <v>2.588920243</v>
      </c>
      <c r="AK408">
        <v>2.7747222665</v>
      </c>
      <c r="AL408">
        <v>2.9383121989999998</v>
      </c>
      <c r="AM408">
        <v>3.0447512492</v>
      </c>
      <c r="AN408">
        <v>3.2964517240000002</v>
      </c>
      <c r="AO408">
        <v>4.0916692330000002</v>
      </c>
      <c r="AP408">
        <v>10.007250403</v>
      </c>
      <c r="AQ408">
        <v>12.269248663000001</v>
      </c>
      <c r="AR408">
        <v>15.023669045</v>
      </c>
      <c r="AS408">
        <v>17.808411150000001</v>
      </c>
      <c r="AT408">
        <v>21.088274155000001</v>
      </c>
      <c r="AU408">
        <v>30.638866749999998</v>
      </c>
      <c r="AV408">
        <v>4.7924344000000001E-2</v>
      </c>
      <c r="AW408">
        <v>0.154276734</v>
      </c>
      <c r="AX408">
        <v>0.18623411200000001</v>
      </c>
      <c r="AY408">
        <v>0.22778324350000001</v>
      </c>
      <c r="AZ408">
        <v>0.26844642130000002</v>
      </c>
      <c r="BA408">
        <v>0.31106209629999998</v>
      </c>
      <c r="BB408">
        <v>0.42592322599999999</v>
      </c>
      <c r="BC408">
        <v>5.0757000000000003</v>
      </c>
      <c r="BD408">
        <v>6.2778900000000002</v>
      </c>
      <c r="BE408">
        <v>7.2460250000000004</v>
      </c>
      <c r="BF408">
        <v>7.9207999999999998</v>
      </c>
      <c r="BG408">
        <v>8.3097999999999992</v>
      </c>
      <c r="BH408">
        <v>8.6311400000000003</v>
      </c>
      <c r="BI408">
        <v>9.4948999999999995</v>
      </c>
      <c r="BJ408">
        <v>7.6879</v>
      </c>
      <c r="BK408">
        <v>49.49</v>
      </c>
      <c r="BL408">
        <v>0</v>
      </c>
    </row>
    <row r="409" spans="1:64">
      <c r="A409" t="s">
        <v>909</v>
      </c>
      <c r="B409" t="s">
        <v>31</v>
      </c>
      <c r="C409" t="s">
        <v>910</v>
      </c>
      <c r="D409" t="s">
        <v>29</v>
      </c>
      <c r="E409">
        <v>135</v>
      </c>
      <c r="F409">
        <v>-1.254</v>
      </c>
      <c r="G409">
        <v>1.5152000000000001</v>
      </c>
      <c r="H409">
        <v>2.1819999999999999</v>
      </c>
      <c r="I409">
        <v>2.9830000000000001</v>
      </c>
      <c r="J409">
        <v>3.8639999999999999</v>
      </c>
      <c r="K409">
        <v>4.7969999999999997</v>
      </c>
      <c r="L409">
        <v>5.7430000000000003</v>
      </c>
      <c r="M409">
        <v>0.26900000000000002</v>
      </c>
      <c r="N409">
        <v>1.8063400000000001</v>
      </c>
      <c r="O409">
        <v>2.6728999999999998</v>
      </c>
      <c r="P409">
        <v>3.4529999999999998</v>
      </c>
      <c r="Q409">
        <v>4.3727</v>
      </c>
      <c r="R409">
        <v>5.0122200000000001</v>
      </c>
      <c r="S409">
        <v>6.9379999999999997</v>
      </c>
      <c r="T409">
        <v>17</v>
      </c>
      <c r="U409">
        <v>19</v>
      </c>
      <c r="V409">
        <v>21</v>
      </c>
      <c r="W409">
        <v>25</v>
      </c>
      <c r="X409">
        <v>42</v>
      </c>
      <c r="Y409">
        <v>44</v>
      </c>
      <c r="Z409">
        <v>47</v>
      </c>
      <c r="AA409">
        <v>0.20124108700000001</v>
      </c>
      <c r="AB409">
        <v>0.2289079504</v>
      </c>
      <c r="AC409">
        <v>0.245869333</v>
      </c>
      <c r="AD409">
        <v>0.32483891300000001</v>
      </c>
      <c r="AE409">
        <v>0.38026405000000002</v>
      </c>
      <c r="AF409">
        <v>0.42892973099999998</v>
      </c>
      <c r="AG409">
        <v>0.47489035299999999</v>
      </c>
      <c r="AH409">
        <v>1.680653715</v>
      </c>
      <c r="AI409">
        <v>2.0811185444000002</v>
      </c>
      <c r="AJ409">
        <v>2.2323716669999998</v>
      </c>
      <c r="AK409">
        <v>2.3688308149999999</v>
      </c>
      <c r="AL409">
        <v>2.5059018850000001</v>
      </c>
      <c r="AM409">
        <v>2.6339887983999999</v>
      </c>
      <c r="AN409">
        <v>2.91865256</v>
      </c>
      <c r="AO409">
        <v>-4.1189781019999998</v>
      </c>
      <c r="AP409">
        <v>3.7010038912000001</v>
      </c>
      <c r="AQ409">
        <v>6.016509697</v>
      </c>
      <c r="AR409">
        <v>10.003637250000001</v>
      </c>
      <c r="AS409">
        <v>14.305497799999999</v>
      </c>
      <c r="AT409">
        <v>18.329424438</v>
      </c>
      <c r="AU409">
        <v>24.7464376</v>
      </c>
      <c r="AV409">
        <v>0.12775136400000001</v>
      </c>
      <c r="AW409">
        <v>0.18943944539999999</v>
      </c>
      <c r="AX409">
        <v>0.224462095</v>
      </c>
      <c r="AY409">
        <v>0.26698939100000002</v>
      </c>
      <c r="AZ409">
        <v>0.34338244400000001</v>
      </c>
      <c r="BA409">
        <v>0.41740453779999998</v>
      </c>
      <c r="BB409">
        <v>0.54238882399999999</v>
      </c>
      <c r="BC409">
        <v>4</v>
      </c>
      <c r="BD409">
        <v>5.1832799999999999</v>
      </c>
      <c r="BE409">
        <v>5.7167000000000003</v>
      </c>
      <c r="BF409">
        <v>6.5030999999999999</v>
      </c>
      <c r="BG409">
        <v>7.3665000000000003</v>
      </c>
      <c r="BH409">
        <v>7.7211999999999996</v>
      </c>
      <c r="BI409">
        <v>8.2218</v>
      </c>
      <c r="BJ409">
        <v>6.4919000000000002</v>
      </c>
      <c r="BK409">
        <v>58.52</v>
      </c>
      <c r="BL409">
        <v>1.48</v>
      </c>
    </row>
    <row r="410" spans="1:64">
      <c r="A410" t="s">
        <v>1214</v>
      </c>
      <c r="B410" t="s">
        <v>31</v>
      </c>
      <c r="C410" t="s">
        <v>1215</v>
      </c>
      <c r="D410" t="s">
        <v>103</v>
      </c>
      <c r="E410">
        <v>285</v>
      </c>
      <c r="F410">
        <v>-4.6920000000000002</v>
      </c>
      <c r="G410">
        <v>-1.3322000000000001</v>
      </c>
      <c r="H410">
        <v>0.17949999999999999</v>
      </c>
      <c r="I410">
        <v>1.4410000000000001</v>
      </c>
      <c r="J410">
        <v>3.2040000000000002</v>
      </c>
      <c r="K410">
        <v>4.4930000000000003</v>
      </c>
      <c r="L410">
        <v>8.3819999999999997</v>
      </c>
      <c r="M410">
        <v>-2.7456</v>
      </c>
      <c r="N410">
        <v>0.78615999999999997</v>
      </c>
      <c r="O410">
        <v>2.0929000000000002</v>
      </c>
      <c r="P410">
        <v>5.1820000000000004</v>
      </c>
      <c r="Q410">
        <v>6.6800499999999996</v>
      </c>
      <c r="R410">
        <v>8.1165400000000005</v>
      </c>
      <c r="S410">
        <v>11.8169</v>
      </c>
      <c r="T410">
        <v>12</v>
      </c>
      <c r="U410">
        <v>30</v>
      </c>
      <c r="V410">
        <v>33</v>
      </c>
      <c r="W410">
        <v>37</v>
      </c>
      <c r="X410">
        <v>41.5</v>
      </c>
      <c r="Y410">
        <v>46</v>
      </c>
      <c r="Z410">
        <v>52</v>
      </c>
      <c r="AA410">
        <v>0.12517964000000001</v>
      </c>
      <c r="AB410">
        <v>0.15310688159999999</v>
      </c>
      <c r="AC410">
        <v>0.196147089</v>
      </c>
      <c r="AD410">
        <v>0.23362022900000001</v>
      </c>
      <c r="AE410">
        <v>0.26141014150000003</v>
      </c>
      <c r="AF410">
        <v>0.29710082939999999</v>
      </c>
      <c r="AG410">
        <v>0.91610187499999995</v>
      </c>
      <c r="AH410">
        <v>1.344512865</v>
      </c>
      <c r="AI410">
        <v>1.5661529318</v>
      </c>
      <c r="AJ410">
        <v>1.7802427649999999</v>
      </c>
      <c r="AK410">
        <v>2.1306653469999999</v>
      </c>
      <c r="AL410">
        <v>2.320304718</v>
      </c>
      <c r="AM410">
        <v>2.5500089086000002</v>
      </c>
      <c r="AN410">
        <v>4.6570102379999998</v>
      </c>
      <c r="AO410">
        <v>-17.30458402</v>
      </c>
      <c r="AP410">
        <v>-5.5751327530000001</v>
      </c>
      <c r="AQ410">
        <v>0.73503849300000001</v>
      </c>
      <c r="AR410">
        <v>5.5065443060000003</v>
      </c>
      <c r="AS410">
        <v>16.018457385000001</v>
      </c>
      <c r="AT410">
        <v>27.904724900000001</v>
      </c>
      <c r="AU410">
        <v>46.676011559999999</v>
      </c>
      <c r="AV410">
        <v>2.3523907E-2</v>
      </c>
      <c r="AW410">
        <v>0.13465139779999999</v>
      </c>
      <c r="AX410">
        <v>0.19161515900000001</v>
      </c>
      <c r="AY410">
        <v>0.30300364899999999</v>
      </c>
      <c r="AZ410">
        <v>0.371185286</v>
      </c>
      <c r="BA410">
        <v>0.45362557440000001</v>
      </c>
      <c r="BB410">
        <v>0.844178333</v>
      </c>
      <c r="BC410">
        <v>4.0404999999999998</v>
      </c>
      <c r="BD410">
        <v>4.7519600000000004</v>
      </c>
      <c r="BE410">
        <v>5.2289500000000002</v>
      </c>
      <c r="BF410">
        <v>6.1548999999999996</v>
      </c>
      <c r="BG410">
        <v>6.8745000000000003</v>
      </c>
      <c r="BH410">
        <v>7.5777400000000004</v>
      </c>
      <c r="BI410">
        <v>10.699</v>
      </c>
      <c r="BJ410">
        <v>6.1860999999999997</v>
      </c>
      <c r="BK410">
        <v>52.98</v>
      </c>
      <c r="BL410">
        <v>3.51</v>
      </c>
    </row>
    <row r="411" spans="1:64">
      <c r="A411" t="s">
        <v>1216</v>
      </c>
      <c r="B411" t="s">
        <v>77</v>
      </c>
      <c r="C411" t="s">
        <v>1215</v>
      </c>
      <c r="D411" t="s">
        <v>103</v>
      </c>
      <c r="E411">
        <v>655</v>
      </c>
      <c r="F411">
        <v>-5.8819999999999997</v>
      </c>
      <c r="G411">
        <v>-1.3362000000000001</v>
      </c>
      <c r="H411">
        <v>0.222</v>
      </c>
      <c r="I411">
        <v>1.69</v>
      </c>
      <c r="J411">
        <v>2.8149999999999999</v>
      </c>
      <c r="K411">
        <v>3.9174000000000002</v>
      </c>
      <c r="L411">
        <v>7.1790000000000003</v>
      </c>
      <c r="M411">
        <v>-2.84172</v>
      </c>
      <c r="N411">
        <v>1.6304559999999999</v>
      </c>
      <c r="O411">
        <v>2.98291</v>
      </c>
      <c r="P411">
        <v>4.57721</v>
      </c>
      <c r="Q411">
        <v>6.1116700000000002</v>
      </c>
      <c r="R411">
        <v>7.5849260000000003</v>
      </c>
      <c r="S411">
        <v>11.79921</v>
      </c>
      <c r="T411">
        <v>9</v>
      </c>
      <c r="U411">
        <v>17.600000000000001</v>
      </c>
      <c r="V411">
        <v>29</v>
      </c>
      <c r="W411">
        <v>33</v>
      </c>
      <c r="X411">
        <v>37</v>
      </c>
      <c r="Y411">
        <v>41</v>
      </c>
      <c r="Z411">
        <v>58</v>
      </c>
      <c r="AA411">
        <v>0.102046733</v>
      </c>
      <c r="AB411">
        <v>0.18915720480000001</v>
      </c>
      <c r="AC411">
        <v>0.22675821400000001</v>
      </c>
      <c r="AD411">
        <v>0.25922600299999998</v>
      </c>
      <c r="AE411">
        <v>0.31198166900000002</v>
      </c>
      <c r="AF411">
        <v>0.45958355779999999</v>
      </c>
      <c r="AG411">
        <v>0.96612247799999995</v>
      </c>
      <c r="AH411">
        <v>1.2154977840000001</v>
      </c>
      <c r="AI411">
        <v>1.6746596612</v>
      </c>
      <c r="AJ411">
        <v>1.943057601</v>
      </c>
      <c r="AK411">
        <v>2.1852357429999998</v>
      </c>
      <c r="AL411">
        <v>2.4698609889999998</v>
      </c>
      <c r="AM411">
        <v>2.6569871900000002</v>
      </c>
      <c r="AN411">
        <v>3.471812999</v>
      </c>
      <c r="AO411">
        <v>-24.102264550000001</v>
      </c>
      <c r="AP411">
        <v>-5.0075292229999997</v>
      </c>
      <c r="AQ411">
        <v>0.51261124800000002</v>
      </c>
      <c r="AR411">
        <v>6.3021034699999996</v>
      </c>
      <c r="AS411">
        <v>11.21092305</v>
      </c>
      <c r="AT411">
        <v>17.882841736</v>
      </c>
      <c r="AU411">
        <v>67.263299630000006</v>
      </c>
      <c r="AV411">
        <v>3.8317096000000002E-2</v>
      </c>
      <c r="AW411">
        <v>0.17520767340000001</v>
      </c>
      <c r="AX411">
        <v>0.239085515</v>
      </c>
      <c r="AY411">
        <v>0.30425302999999998</v>
      </c>
      <c r="AZ411">
        <v>0.38950473099999999</v>
      </c>
      <c r="BA411">
        <v>0.56983792</v>
      </c>
      <c r="BB411">
        <v>1.1271427000000001</v>
      </c>
      <c r="BC411">
        <v>4</v>
      </c>
      <c r="BD411">
        <v>4.7695499999999997</v>
      </c>
      <c r="BE411">
        <v>5.5228799999999998</v>
      </c>
      <c r="BF411">
        <v>5.9172099999999999</v>
      </c>
      <c r="BG411">
        <v>6.6556100000000002</v>
      </c>
      <c r="BH411">
        <v>7.3872200000000001</v>
      </c>
      <c r="BI411">
        <v>10</v>
      </c>
      <c r="BJ411">
        <v>6.0663999999999998</v>
      </c>
      <c r="BK411">
        <v>77.25</v>
      </c>
      <c r="BL411">
        <v>10.99</v>
      </c>
    </row>
    <row r="412" spans="1:64">
      <c r="A412" t="s">
        <v>609</v>
      </c>
      <c r="B412" t="s">
        <v>31</v>
      </c>
      <c r="C412" t="s">
        <v>610</v>
      </c>
      <c r="D412" t="s">
        <v>583</v>
      </c>
      <c r="E412">
        <v>259</v>
      </c>
      <c r="F412">
        <v>-2.5830000000000002</v>
      </c>
      <c r="G412">
        <v>-1.3089999999999999</v>
      </c>
      <c r="H412">
        <v>4.1000000000000002E-2</v>
      </c>
      <c r="I412">
        <v>2.4</v>
      </c>
      <c r="J412">
        <v>4.3760000000000003</v>
      </c>
      <c r="K412">
        <v>5.6539999999999999</v>
      </c>
      <c r="L412">
        <v>7.8040000000000003</v>
      </c>
      <c r="M412">
        <v>-2.9213</v>
      </c>
      <c r="N412">
        <v>0.43259999999999998</v>
      </c>
      <c r="O412">
        <v>1.8939999999999999</v>
      </c>
      <c r="P412">
        <v>3.7709000000000001</v>
      </c>
      <c r="Q412">
        <v>5.9619999999999997</v>
      </c>
      <c r="R412">
        <v>7.1440000000000001</v>
      </c>
      <c r="S412">
        <v>9.2110000000000003</v>
      </c>
      <c r="T412">
        <v>18</v>
      </c>
      <c r="U412">
        <v>22</v>
      </c>
      <c r="V412">
        <v>25</v>
      </c>
      <c r="W412">
        <v>29</v>
      </c>
      <c r="X412">
        <v>34</v>
      </c>
      <c r="Y412">
        <v>40</v>
      </c>
      <c r="Z412">
        <v>50</v>
      </c>
      <c r="AA412">
        <v>0.155266667</v>
      </c>
      <c r="AB412">
        <v>0.212197778</v>
      </c>
      <c r="AC412">
        <v>0.2387225</v>
      </c>
      <c r="AD412">
        <v>0.27536429200000001</v>
      </c>
      <c r="AE412">
        <v>0.320482143</v>
      </c>
      <c r="AF412">
        <v>0.36011939100000001</v>
      </c>
      <c r="AG412">
        <v>0.51375000000000004</v>
      </c>
      <c r="AH412">
        <v>1.392417308</v>
      </c>
      <c r="AI412">
        <v>1.680653715</v>
      </c>
      <c r="AJ412">
        <v>1.9418760980000001</v>
      </c>
      <c r="AK412">
        <v>2.1667299180000001</v>
      </c>
      <c r="AL412">
        <v>2.4355552999999999</v>
      </c>
      <c r="AM412">
        <v>2.5980688220000001</v>
      </c>
      <c r="AN412">
        <v>3.9016417950000002</v>
      </c>
      <c r="AO412">
        <v>-12.11696336</v>
      </c>
      <c r="AP412">
        <v>-5.0293120289999997</v>
      </c>
      <c r="AQ412">
        <v>0.12791488600000001</v>
      </c>
      <c r="AR412">
        <v>7.7406362189999998</v>
      </c>
      <c r="AS412">
        <v>13.98212141</v>
      </c>
      <c r="AT412">
        <v>21.958721430000001</v>
      </c>
      <c r="AU412">
        <v>38.499101330000002</v>
      </c>
      <c r="AV412">
        <v>-1.0278212E-2</v>
      </c>
      <c r="AW412">
        <v>0.130526529</v>
      </c>
      <c r="AX412">
        <v>0.19286787899999999</v>
      </c>
      <c r="AY412">
        <v>0.28499000000000002</v>
      </c>
      <c r="AZ412">
        <v>0.37398730800000002</v>
      </c>
      <c r="BA412">
        <v>0.44041413800000001</v>
      </c>
      <c r="BB412">
        <v>0.55846307699999997</v>
      </c>
      <c r="BC412">
        <v>4</v>
      </c>
      <c r="BD412">
        <v>4.3936000000000002</v>
      </c>
      <c r="BE412">
        <v>5.1871</v>
      </c>
      <c r="BF412">
        <v>5.9585999999999997</v>
      </c>
      <c r="BG412">
        <v>6.9630000000000001</v>
      </c>
      <c r="BH412">
        <v>7.62</v>
      </c>
      <c r="BI412">
        <v>10.8239</v>
      </c>
      <c r="BJ412">
        <v>6.0438000000000001</v>
      </c>
      <c r="BK412">
        <v>71.430000000000007</v>
      </c>
      <c r="BL412">
        <v>0.77</v>
      </c>
    </row>
    <row r="413" spans="1:64">
      <c r="A413" t="s">
        <v>611</v>
      </c>
      <c r="B413" t="s">
        <v>31</v>
      </c>
      <c r="C413" t="s">
        <v>612</v>
      </c>
      <c r="D413" t="s">
        <v>583</v>
      </c>
      <c r="E413">
        <v>235</v>
      </c>
      <c r="F413">
        <v>1.8280000000000001</v>
      </c>
      <c r="G413">
        <v>3.9373999999999998</v>
      </c>
      <c r="H413">
        <v>4.8579999999999997</v>
      </c>
      <c r="I413">
        <v>5.6139999999999999</v>
      </c>
      <c r="J413">
        <v>6.3490000000000002</v>
      </c>
      <c r="K413">
        <v>7.0995999999999997</v>
      </c>
      <c r="L413">
        <v>8.1660000000000004</v>
      </c>
      <c r="M413">
        <v>-2.1379000000000001</v>
      </c>
      <c r="N413">
        <v>-0.41574</v>
      </c>
      <c r="O413">
        <v>0.4133</v>
      </c>
      <c r="P413">
        <v>1.6673</v>
      </c>
      <c r="Q413">
        <v>2.8298999999999999</v>
      </c>
      <c r="R413">
        <v>3.78</v>
      </c>
      <c r="S413">
        <v>5.6185</v>
      </c>
      <c r="T413">
        <v>24</v>
      </c>
      <c r="U413">
        <v>27</v>
      </c>
      <c r="V413">
        <v>29</v>
      </c>
      <c r="W413">
        <v>31</v>
      </c>
      <c r="X413">
        <v>34</v>
      </c>
      <c r="Y413">
        <v>36</v>
      </c>
      <c r="Z413">
        <v>39</v>
      </c>
      <c r="AA413">
        <v>0.17290481599999999</v>
      </c>
      <c r="AB413">
        <v>0.23794740240000001</v>
      </c>
      <c r="AC413">
        <v>0.269527929</v>
      </c>
      <c r="AD413">
        <v>0.307467143</v>
      </c>
      <c r="AE413">
        <v>0.36845045199999998</v>
      </c>
      <c r="AF413">
        <v>0.408010078</v>
      </c>
      <c r="AG413">
        <v>0.472870968</v>
      </c>
      <c r="AH413">
        <v>1.6074684050000001</v>
      </c>
      <c r="AI413">
        <v>1.9931414102</v>
      </c>
      <c r="AJ413">
        <v>2.241213686</v>
      </c>
      <c r="AK413">
        <v>2.5619370140000002</v>
      </c>
      <c r="AL413">
        <v>2.9288362879999998</v>
      </c>
      <c r="AM413">
        <v>3.1284982829999999</v>
      </c>
      <c r="AN413">
        <v>3.8192252199999999</v>
      </c>
      <c r="AO413">
        <v>6.1443868320000004</v>
      </c>
      <c r="AP413">
        <v>10.976679603999999</v>
      </c>
      <c r="AQ413">
        <v>13.962291260000001</v>
      </c>
      <c r="AR413">
        <v>17.816149639999999</v>
      </c>
      <c r="AS413">
        <v>21.876554200000001</v>
      </c>
      <c r="AT413">
        <v>25.901696386000001</v>
      </c>
      <c r="AU413">
        <v>35.821619579999997</v>
      </c>
      <c r="AV413">
        <v>2.5329332999999999E-2</v>
      </c>
      <c r="AW413">
        <v>9.3931793E-2</v>
      </c>
      <c r="AX413">
        <v>0.12918876500000001</v>
      </c>
      <c r="AY413">
        <v>0.18300111099999999</v>
      </c>
      <c r="AZ413">
        <v>0.23875250000000001</v>
      </c>
      <c r="BA413">
        <v>0.28761750660000002</v>
      </c>
      <c r="BB413">
        <v>0.37642568999999998</v>
      </c>
      <c r="BC413">
        <v>4.4142999999999999</v>
      </c>
      <c r="BD413">
        <v>5.4977600000000004</v>
      </c>
      <c r="BE413">
        <v>6.2933000000000003</v>
      </c>
      <c r="BF413">
        <v>7.36</v>
      </c>
      <c r="BG413">
        <v>8</v>
      </c>
      <c r="BH413">
        <v>8.64</v>
      </c>
      <c r="BI413">
        <v>10.7</v>
      </c>
      <c r="BJ413">
        <v>7.2138999999999998</v>
      </c>
      <c r="BK413">
        <v>28.94</v>
      </c>
      <c r="BL413">
        <v>0.43</v>
      </c>
    </row>
    <row r="414" spans="1:64">
      <c r="A414" t="s">
        <v>613</v>
      </c>
      <c r="B414" t="s">
        <v>77</v>
      </c>
      <c r="C414" t="s">
        <v>612</v>
      </c>
      <c r="D414" t="s">
        <v>583</v>
      </c>
      <c r="E414">
        <v>189</v>
      </c>
      <c r="F414">
        <v>2.2330000000000001</v>
      </c>
      <c r="G414">
        <v>3.6080000000000001</v>
      </c>
      <c r="H414">
        <v>4.3230000000000004</v>
      </c>
      <c r="I414">
        <v>5.48</v>
      </c>
      <c r="J414">
        <v>6.1760000000000002</v>
      </c>
      <c r="K414">
        <v>6.7619999999999996</v>
      </c>
      <c r="L414">
        <v>9.0830000000000002</v>
      </c>
      <c r="M414">
        <v>-3.3840300000000001</v>
      </c>
      <c r="N414">
        <v>-9.0700000000000003E-2</v>
      </c>
      <c r="O414">
        <v>0.89748499999999998</v>
      </c>
      <c r="P414">
        <v>2.0379999999999998</v>
      </c>
      <c r="Q414">
        <v>3.2938749999999999</v>
      </c>
      <c r="R414">
        <v>4.5504899999999999</v>
      </c>
      <c r="S414">
        <v>5.81473</v>
      </c>
      <c r="T414">
        <v>20</v>
      </c>
      <c r="U414">
        <v>26</v>
      </c>
      <c r="V414">
        <v>28</v>
      </c>
      <c r="W414">
        <v>30</v>
      </c>
      <c r="X414">
        <v>32</v>
      </c>
      <c r="Y414">
        <v>34</v>
      </c>
      <c r="Z414">
        <v>49</v>
      </c>
      <c r="AA414">
        <v>0.159338549</v>
      </c>
      <c r="AB414">
        <v>0.25412662800000002</v>
      </c>
      <c r="AC414">
        <v>0.28149295499999999</v>
      </c>
      <c r="AD414">
        <v>0.336243809</v>
      </c>
      <c r="AE414">
        <v>0.3988065435</v>
      </c>
      <c r="AF414">
        <v>0.42779525499999999</v>
      </c>
      <c r="AG414">
        <v>0.46495218100000002</v>
      </c>
      <c r="AH414">
        <v>1.5916298289999999</v>
      </c>
      <c r="AI414">
        <v>1.967610337</v>
      </c>
      <c r="AJ414">
        <v>2.257362246</v>
      </c>
      <c r="AK414">
        <v>2.6569314739999998</v>
      </c>
      <c r="AL414">
        <v>3.0995223415000002</v>
      </c>
      <c r="AM414">
        <v>3.244188893</v>
      </c>
      <c r="AN414">
        <v>3.462527965</v>
      </c>
      <c r="AO414">
        <v>7.5816257419999999</v>
      </c>
      <c r="AP414">
        <v>9.8108880519999992</v>
      </c>
      <c r="AQ414">
        <v>11.79286984</v>
      </c>
      <c r="AR414">
        <v>15.566656269999999</v>
      </c>
      <c r="AS414">
        <v>19.432945024999999</v>
      </c>
      <c r="AT414">
        <v>22.98460437</v>
      </c>
      <c r="AU414">
        <v>57.004410159999999</v>
      </c>
      <c r="AV414">
        <v>1.6385284E-2</v>
      </c>
      <c r="AW414">
        <v>0.10734532400000001</v>
      </c>
      <c r="AX414">
        <v>0.15151210749999999</v>
      </c>
      <c r="AY414">
        <v>0.207833883</v>
      </c>
      <c r="AZ414">
        <v>0.27135015550000002</v>
      </c>
      <c r="BA414">
        <v>0.31700507300000003</v>
      </c>
      <c r="BB414">
        <v>0.36797355199999998</v>
      </c>
      <c r="BC414">
        <v>4.1804600000000001</v>
      </c>
      <c r="BD414">
        <v>5.4559300000000004</v>
      </c>
      <c r="BE414">
        <v>6.1739750000000004</v>
      </c>
      <c r="BF414">
        <v>7.5228799999999998</v>
      </c>
      <c r="BG414">
        <v>8.5850299999999997</v>
      </c>
      <c r="BH414">
        <v>8.9586100000000002</v>
      </c>
      <c r="BI414">
        <v>9.4089399999999994</v>
      </c>
      <c r="BJ414">
        <v>7.3472999999999997</v>
      </c>
      <c r="BK414">
        <v>40.21</v>
      </c>
      <c r="BL414">
        <v>0</v>
      </c>
    </row>
    <row r="415" spans="1:64">
      <c r="A415" t="s">
        <v>616</v>
      </c>
      <c r="B415" t="s">
        <v>31</v>
      </c>
      <c r="C415" t="s">
        <v>615</v>
      </c>
      <c r="D415" t="s">
        <v>583</v>
      </c>
      <c r="E415">
        <v>346</v>
      </c>
      <c r="F415">
        <v>1.5780000000000001</v>
      </c>
      <c r="G415">
        <v>4.2055999999999996</v>
      </c>
      <c r="H415">
        <v>5.2655000000000003</v>
      </c>
      <c r="I415">
        <v>6.4290000000000003</v>
      </c>
      <c r="J415">
        <v>7.3490000000000002</v>
      </c>
      <c r="K415">
        <v>8.4505999999999997</v>
      </c>
      <c r="L415">
        <v>9.8870000000000005</v>
      </c>
      <c r="M415">
        <v>-2.802</v>
      </c>
      <c r="N415">
        <v>-0.80520000000000003</v>
      </c>
      <c r="O415">
        <v>0.19175</v>
      </c>
      <c r="P415">
        <v>1.2535000000000001</v>
      </c>
      <c r="Q415">
        <v>1.9764999999999999</v>
      </c>
      <c r="R415">
        <v>2.9227400000000001</v>
      </c>
      <c r="S415">
        <v>5.8422000000000001</v>
      </c>
      <c r="T415">
        <v>20</v>
      </c>
      <c r="U415">
        <v>25</v>
      </c>
      <c r="V415">
        <v>29</v>
      </c>
      <c r="W415">
        <v>32</v>
      </c>
      <c r="X415">
        <v>34</v>
      </c>
      <c r="Y415">
        <v>36</v>
      </c>
      <c r="Z415">
        <v>41</v>
      </c>
      <c r="AA415">
        <v>0.18274689199999999</v>
      </c>
      <c r="AB415">
        <v>0.27001454530000002</v>
      </c>
      <c r="AC415">
        <v>0.29774638549999999</v>
      </c>
      <c r="AD415">
        <v>0.32670730549999999</v>
      </c>
      <c r="AE415">
        <v>0.35886948530000001</v>
      </c>
      <c r="AF415">
        <v>0.39392463789999999</v>
      </c>
      <c r="AG415">
        <v>0.52842857099999996</v>
      </c>
      <c r="AH415">
        <v>1.642757757</v>
      </c>
      <c r="AI415">
        <v>2.2713691398</v>
      </c>
      <c r="AJ415">
        <v>2.4762216330000002</v>
      </c>
      <c r="AK415">
        <v>2.6736639245</v>
      </c>
      <c r="AL415">
        <v>2.8837234600000001</v>
      </c>
      <c r="AM415">
        <v>3.0141235313000001</v>
      </c>
      <c r="AN415">
        <v>3.3231694119999999</v>
      </c>
      <c r="AO415">
        <v>4.3463915919999998</v>
      </c>
      <c r="AP415">
        <v>12.22267606</v>
      </c>
      <c r="AQ415">
        <v>15.292074232999999</v>
      </c>
      <c r="AR415">
        <v>18.932114975000001</v>
      </c>
      <c r="AS415">
        <v>23.027796638000002</v>
      </c>
      <c r="AT415">
        <v>27.977870384999999</v>
      </c>
      <c r="AU415">
        <v>40.073687870000001</v>
      </c>
      <c r="AV415">
        <v>9.980526E-3</v>
      </c>
      <c r="AW415">
        <v>7.8590903599999998E-2</v>
      </c>
      <c r="AX415">
        <v>0.11879150400000001</v>
      </c>
      <c r="AY415">
        <v>0.1653684225</v>
      </c>
      <c r="AZ415">
        <v>0.204944618</v>
      </c>
      <c r="BA415">
        <v>0.24222660660000001</v>
      </c>
      <c r="BB415">
        <v>0.39685049999999999</v>
      </c>
      <c r="BC415">
        <v>4.7317</v>
      </c>
      <c r="BD415">
        <v>6.3</v>
      </c>
      <c r="BE415">
        <v>6.9</v>
      </c>
      <c r="BF415">
        <v>7.4</v>
      </c>
      <c r="BG415">
        <v>8.1</v>
      </c>
      <c r="BH415">
        <v>8.6</v>
      </c>
      <c r="BI415">
        <v>9.4</v>
      </c>
      <c r="BJ415">
        <v>7.4393000000000002</v>
      </c>
      <c r="BK415">
        <v>19.649999999999999</v>
      </c>
      <c r="BL415">
        <v>0</v>
      </c>
    </row>
    <row r="416" spans="1:64">
      <c r="A416" t="s">
        <v>614</v>
      </c>
      <c r="B416" t="s">
        <v>77</v>
      </c>
      <c r="C416" t="s">
        <v>615</v>
      </c>
      <c r="D416" t="s">
        <v>583</v>
      </c>
      <c r="E416">
        <v>188</v>
      </c>
      <c r="F416">
        <v>2.0129999999999999</v>
      </c>
      <c r="G416">
        <v>4.1951999999999998</v>
      </c>
      <c r="H416">
        <v>4.883</v>
      </c>
      <c r="I416">
        <v>6.0395000000000003</v>
      </c>
      <c r="J416">
        <v>6.9649999999999999</v>
      </c>
      <c r="K416">
        <v>7.8005000000000004</v>
      </c>
      <c r="L416">
        <v>10.407999999999999</v>
      </c>
      <c r="M416">
        <v>-6.11557</v>
      </c>
      <c r="N416">
        <v>-2.0823700000000001</v>
      </c>
      <c r="O416">
        <v>-1.10337</v>
      </c>
      <c r="P416">
        <v>0.61099999999999999</v>
      </c>
      <c r="Q416">
        <v>2.2204999999999999</v>
      </c>
      <c r="R416">
        <v>2.9110999999999998</v>
      </c>
      <c r="S416">
        <v>6.0279600000000002</v>
      </c>
      <c r="T416">
        <v>19</v>
      </c>
      <c r="U416">
        <v>27</v>
      </c>
      <c r="V416">
        <v>30</v>
      </c>
      <c r="W416">
        <v>33</v>
      </c>
      <c r="X416">
        <v>36</v>
      </c>
      <c r="Y416">
        <v>43</v>
      </c>
      <c r="Z416">
        <v>52</v>
      </c>
      <c r="AA416">
        <v>0.113089021</v>
      </c>
      <c r="AB416">
        <v>0.1968502301</v>
      </c>
      <c r="AC416">
        <v>0.22110349949999999</v>
      </c>
      <c r="AD416">
        <v>0.25858582600000002</v>
      </c>
      <c r="AE416">
        <v>0.29847867680000001</v>
      </c>
      <c r="AF416">
        <v>0.37425355529999998</v>
      </c>
      <c r="AG416">
        <v>0.60404545499999995</v>
      </c>
      <c r="AH416">
        <v>1.3119044900000001</v>
      </c>
      <c r="AI416">
        <v>1.703083379</v>
      </c>
      <c r="AJ416">
        <v>1.8821832933</v>
      </c>
      <c r="AK416">
        <v>2.2330105219999998</v>
      </c>
      <c r="AL416">
        <v>2.5717454788</v>
      </c>
      <c r="AM416">
        <v>2.9497541407000001</v>
      </c>
      <c r="AN416">
        <v>3.8834540350000002</v>
      </c>
      <c r="AO416">
        <v>4.5683073470000002</v>
      </c>
      <c r="AP416">
        <v>14.105971612999999</v>
      </c>
      <c r="AQ416">
        <v>16.146461597999998</v>
      </c>
      <c r="AR416">
        <v>20.546335715000001</v>
      </c>
      <c r="AS416">
        <v>31.338584860000001</v>
      </c>
      <c r="AT416">
        <v>35.088036891999998</v>
      </c>
      <c r="AU416">
        <v>92.033690750000005</v>
      </c>
      <c r="AV416">
        <v>-5.0121748000000001E-2</v>
      </c>
      <c r="AW416">
        <v>1.8296051399999999E-2</v>
      </c>
      <c r="AX416">
        <v>6.4182761500000005E-2</v>
      </c>
      <c r="AY416">
        <v>0.13908400849999999</v>
      </c>
      <c r="AZ416">
        <v>0.20189715229999999</v>
      </c>
      <c r="BA416">
        <v>0.23084482179999999</v>
      </c>
      <c r="BB416">
        <v>0.441332208</v>
      </c>
      <c r="BC416">
        <v>4.0705799999999996</v>
      </c>
      <c r="BD416">
        <v>4.7169030000000003</v>
      </c>
      <c r="BE416">
        <v>5.3166599999999997</v>
      </c>
      <c r="BF416">
        <v>6.6025150000000004</v>
      </c>
      <c r="BG416">
        <v>7.44</v>
      </c>
      <c r="BH416">
        <v>8.1820330000000006</v>
      </c>
      <c r="BI416">
        <v>10.199999999999999</v>
      </c>
      <c r="BJ416">
        <v>6.4920999999999998</v>
      </c>
      <c r="BK416">
        <v>26.6</v>
      </c>
      <c r="BL416">
        <v>0</v>
      </c>
    </row>
    <row r="417" spans="1:64">
      <c r="A417" t="s">
        <v>617</v>
      </c>
      <c r="B417" t="s">
        <v>77</v>
      </c>
      <c r="C417" t="s">
        <v>618</v>
      </c>
      <c r="D417" t="s">
        <v>583</v>
      </c>
      <c r="E417">
        <v>141</v>
      </c>
      <c r="F417">
        <v>1.986</v>
      </c>
      <c r="G417">
        <v>3</v>
      </c>
      <c r="H417">
        <v>4.0705</v>
      </c>
      <c r="I417">
        <v>5.907</v>
      </c>
      <c r="J417">
        <v>6.6680000000000001</v>
      </c>
      <c r="K417">
        <v>7.2422000000000004</v>
      </c>
      <c r="L417">
        <v>9.0830000000000002</v>
      </c>
      <c r="M417">
        <v>-4.1969399999999997</v>
      </c>
      <c r="N417">
        <v>-2.0841940000000001</v>
      </c>
      <c r="O417">
        <v>-1.042675</v>
      </c>
      <c r="P417">
        <v>0.15991</v>
      </c>
      <c r="Q417">
        <v>1.91035</v>
      </c>
      <c r="R417">
        <v>3.21685</v>
      </c>
      <c r="S417">
        <v>6.2968000000000002</v>
      </c>
      <c r="T417">
        <v>19</v>
      </c>
      <c r="U417">
        <v>24</v>
      </c>
      <c r="V417">
        <v>27</v>
      </c>
      <c r="W417">
        <v>29</v>
      </c>
      <c r="X417">
        <v>32</v>
      </c>
      <c r="Y417">
        <v>38</v>
      </c>
      <c r="Z417">
        <v>49</v>
      </c>
      <c r="AA417">
        <v>0.13661024899999999</v>
      </c>
      <c r="AB417">
        <v>0.1955497698</v>
      </c>
      <c r="AC417">
        <v>0.23261826599999999</v>
      </c>
      <c r="AD417">
        <v>0.26892155200000001</v>
      </c>
      <c r="AE417">
        <v>0.32053921149999998</v>
      </c>
      <c r="AF417">
        <v>0.36897243899999999</v>
      </c>
      <c r="AG417">
        <v>0.463302033</v>
      </c>
      <c r="AH417">
        <v>1.395164756</v>
      </c>
      <c r="AI417">
        <v>1.7264239254</v>
      </c>
      <c r="AJ417">
        <v>1.911138515</v>
      </c>
      <c r="AK417">
        <v>2.0390265780000001</v>
      </c>
      <c r="AL417">
        <v>2.299520486</v>
      </c>
      <c r="AM417">
        <v>2.6562900448</v>
      </c>
      <c r="AN417">
        <v>3.3970213309999999</v>
      </c>
      <c r="AO417">
        <v>4.420512725</v>
      </c>
      <c r="AP417">
        <v>9.1009225671999996</v>
      </c>
      <c r="AQ417">
        <v>12.92599122</v>
      </c>
      <c r="AR417">
        <v>19.4895757</v>
      </c>
      <c r="AS417">
        <v>27.99143531</v>
      </c>
      <c r="AT417">
        <v>35.641103129999998</v>
      </c>
      <c r="AU417">
        <v>66.488422850000006</v>
      </c>
      <c r="AV417">
        <v>-3.9379131999999997E-2</v>
      </c>
      <c r="AW417">
        <v>2.7441808599999999E-2</v>
      </c>
      <c r="AX417">
        <v>6.4540229000000005E-2</v>
      </c>
      <c r="AY417">
        <v>0.117735162</v>
      </c>
      <c r="AZ417">
        <v>0.20828264599999999</v>
      </c>
      <c r="BA417">
        <v>0.2742595894</v>
      </c>
      <c r="BB417">
        <v>0.45606464000000002</v>
      </c>
      <c r="BC417">
        <v>4.1548999999999996</v>
      </c>
      <c r="BD417">
        <v>4.8930119999999997</v>
      </c>
      <c r="BE417">
        <v>5.2716649999999996</v>
      </c>
      <c r="BF417">
        <v>5.6020599999999998</v>
      </c>
      <c r="BG417">
        <v>6.291245</v>
      </c>
      <c r="BH417">
        <v>7.2024679999999996</v>
      </c>
      <c r="BI417">
        <v>9.1307700000000001</v>
      </c>
      <c r="BJ417">
        <v>5.8533999999999997</v>
      </c>
      <c r="BK417">
        <v>36.880000000000003</v>
      </c>
      <c r="BL417">
        <v>2.13</v>
      </c>
    </row>
    <row r="418" spans="1:64">
      <c r="A418" t="s">
        <v>619</v>
      </c>
      <c r="B418" t="s">
        <v>31</v>
      </c>
      <c r="C418" t="s">
        <v>620</v>
      </c>
      <c r="D418" t="s">
        <v>583</v>
      </c>
      <c r="E418">
        <v>299</v>
      </c>
      <c r="F418">
        <v>1.5780000000000001</v>
      </c>
      <c r="G418">
        <v>3.8140000000000001</v>
      </c>
      <c r="H418">
        <v>4.9000000000000004</v>
      </c>
      <c r="I418">
        <v>6.1159999999999997</v>
      </c>
      <c r="J418">
        <v>7.1239999999999997</v>
      </c>
      <c r="K418">
        <v>7.6959999999999997</v>
      </c>
      <c r="L418">
        <v>9.0210000000000008</v>
      </c>
      <c r="M418">
        <v>-1.8715999999999999</v>
      </c>
      <c r="N418">
        <v>-0.15920000000000001</v>
      </c>
      <c r="O418">
        <v>0.52969999999999995</v>
      </c>
      <c r="P418">
        <v>1.8421000000000001</v>
      </c>
      <c r="Q418">
        <v>3.0562999999999998</v>
      </c>
      <c r="R418">
        <v>3.8835000000000002</v>
      </c>
      <c r="S418">
        <v>5.3000999999999996</v>
      </c>
      <c r="T418">
        <v>25</v>
      </c>
      <c r="U418">
        <v>32</v>
      </c>
      <c r="V418">
        <v>35</v>
      </c>
      <c r="W418">
        <v>36</v>
      </c>
      <c r="X418">
        <v>37</v>
      </c>
      <c r="Y418">
        <v>38</v>
      </c>
      <c r="Z418">
        <v>41</v>
      </c>
      <c r="AA418">
        <v>0.18934205900000001</v>
      </c>
      <c r="AB418">
        <v>0.25660572399999998</v>
      </c>
      <c r="AC418">
        <v>0.27694354300000001</v>
      </c>
      <c r="AD418">
        <v>0.30241824299999998</v>
      </c>
      <c r="AE418">
        <v>0.32358678899999999</v>
      </c>
      <c r="AF418">
        <v>0.33891060000000001</v>
      </c>
      <c r="AG418">
        <v>0.42905765400000001</v>
      </c>
      <c r="AH418">
        <v>1.631404928</v>
      </c>
      <c r="AI418">
        <v>2.256711868</v>
      </c>
      <c r="AJ418">
        <v>2.471573979</v>
      </c>
      <c r="AK418">
        <v>2.6751581610000001</v>
      </c>
      <c r="AL418">
        <v>2.8761001460000002</v>
      </c>
      <c r="AM418">
        <v>2.9940668879999999</v>
      </c>
      <c r="AN418">
        <v>3.2581829180000002</v>
      </c>
      <c r="AO418">
        <v>4.7917829120000004</v>
      </c>
      <c r="AP418">
        <v>12.309071360000001</v>
      </c>
      <c r="AQ418">
        <v>16.09350104</v>
      </c>
      <c r="AR418">
        <v>19.939951260000001</v>
      </c>
      <c r="AS418">
        <v>24.409460289999998</v>
      </c>
      <c r="AT418">
        <v>27.141687730000001</v>
      </c>
      <c r="AU418">
        <v>34.986624740000003</v>
      </c>
      <c r="AV418">
        <v>4.1700215999999998E-2</v>
      </c>
      <c r="AW418">
        <v>0.104768457</v>
      </c>
      <c r="AX418">
        <v>0.13115802800000001</v>
      </c>
      <c r="AY418">
        <v>0.18323972999999999</v>
      </c>
      <c r="AZ418">
        <v>0.226866872</v>
      </c>
      <c r="BA418">
        <v>0.26481027000000001</v>
      </c>
      <c r="BB418">
        <v>0.38981144000000001</v>
      </c>
      <c r="BC418">
        <v>4.6989999999999998</v>
      </c>
      <c r="BD418">
        <v>6.4973999999999998</v>
      </c>
      <c r="BE418">
        <v>7.1890999999999998</v>
      </c>
      <c r="BF418">
        <v>7.8040000000000003</v>
      </c>
      <c r="BG418">
        <v>8.4122000000000003</v>
      </c>
      <c r="BH418">
        <v>8.7570999999999994</v>
      </c>
      <c r="BI418">
        <v>9.3605999999999998</v>
      </c>
      <c r="BJ418">
        <v>7.7118000000000002</v>
      </c>
      <c r="BK418">
        <v>24.08</v>
      </c>
      <c r="BL418">
        <v>0</v>
      </c>
    </row>
    <row r="419" spans="1:64">
      <c r="A419" t="s">
        <v>621</v>
      </c>
      <c r="B419" t="s">
        <v>77</v>
      </c>
      <c r="C419" t="s">
        <v>620</v>
      </c>
      <c r="D419" t="s">
        <v>583</v>
      </c>
      <c r="E419">
        <v>141</v>
      </c>
      <c r="F419">
        <v>1.905</v>
      </c>
      <c r="G419">
        <v>3.0497999999999998</v>
      </c>
      <c r="H419">
        <v>5.4059999999999997</v>
      </c>
      <c r="I419">
        <v>6.444</v>
      </c>
      <c r="J419">
        <v>7.0960000000000001</v>
      </c>
      <c r="K419">
        <v>7.9471999999999996</v>
      </c>
      <c r="L419">
        <v>9.0830000000000002</v>
      </c>
      <c r="M419">
        <v>-3.6912699999999998</v>
      </c>
      <c r="N419">
        <v>-2.1096599999999999</v>
      </c>
      <c r="O419">
        <v>-0.57211999999999996</v>
      </c>
      <c r="P419">
        <v>0.69591000000000003</v>
      </c>
      <c r="Q419">
        <v>1.427665</v>
      </c>
      <c r="R419">
        <v>2.9295599999999999</v>
      </c>
      <c r="S419">
        <v>7.4684900000000001</v>
      </c>
      <c r="T419">
        <v>19</v>
      </c>
      <c r="U419">
        <v>23.2</v>
      </c>
      <c r="V419">
        <v>27</v>
      </c>
      <c r="W419">
        <v>30</v>
      </c>
      <c r="X419">
        <v>35</v>
      </c>
      <c r="Y419">
        <v>44</v>
      </c>
      <c r="Z419">
        <v>49</v>
      </c>
      <c r="AA419">
        <v>0.130628891</v>
      </c>
      <c r="AB419">
        <v>0.17093480059999999</v>
      </c>
      <c r="AC419">
        <v>0.25019498849999999</v>
      </c>
      <c r="AD419">
        <v>0.29709345799999998</v>
      </c>
      <c r="AE419">
        <v>0.35293293050000002</v>
      </c>
      <c r="AF419">
        <v>0.38957089760000002</v>
      </c>
      <c r="AG419">
        <v>0.51958565199999995</v>
      </c>
      <c r="AH419">
        <v>1.3695170160000001</v>
      </c>
      <c r="AI419">
        <v>1.7237205797999999</v>
      </c>
      <c r="AJ419">
        <v>2.0159002565000002</v>
      </c>
      <c r="AK419">
        <v>2.3425940550000002</v>
      </c>
      <c r="AL419">
        <v>2.7137301950000001</v>
      </c>
      <c r="AM419">
        <v>2.9150825398000002</v>
      </c>
      <c r="AN419">
        <v>3.609895157</v>
      </c>
      <c r="AO419">
        <v>3.8742409310000001</v>
      </c>
      <c r="AP419">
        <v>10.053918272000001</v>
      </c>
      <c r="AQ419">
        <v>16.054456689999999</v>
      </c>
      <c r="AR419">
        <v>20.335766419999999</v>
      </c>
      <c r="AS419">
        <v>25.985814765000001</v>
      </c>
      <c r="AT419">
        <v>44.168042636000003</v>
      </c>
      <c r="AU419">
        <v>61.104399890000003</v>
      </c>
      <c r="AV419">
        <v>-1.3786639999999999E-3</v>
      </c>
      <c r="AW419">
        <v>4.1539534199999999E-2</v>
      </c>
      <c r="AX419">
        <v>8.6168867499999996E-2</v>
      </c>
      <c r="AY419">
        <v>0.13716555799999999</v>
      </c>
      <c r="AZ419">
        <v>0.17700500150000001</v>
      </c>
      <c r="BA419">
        <v>0.25953745480000001</v>
      </c>
      <c r="BB419">
        <v>0.52027325199999996</v>
      </c>
      <c r="BC419">
        <v>4.0443100000000003</v>
      </c>
      <c r="BD419">
        <v>5.1574179999999998</v>
      </c>
      <c r="BE419">
        <v>5.6479249999999999</v>
      </c>
      <c r="BF419">
        <v>6.3777900000000001</v>
      </c>
      <c r="BG419">
        <v>7.4088149999999997</v>
      </c>
      <c r="BH419">
        <v>8.0431080000000001</v>
      </c>
      <c r="BI419">
        <v>9.4814900000000009</v>
      </c>
      <c r="BJ419">
        <v>6.5528000000000004</v>
      </c>
      <c r="BK419">
        <v>21.28</v>
      </c>
      <c r="BL419">
        <v>0.71</v>
      </c>
    </row>
    <row r="420" spans="1:64">
      <c r="A420" t="s">
        <v>622</v>
      </c>
      <c r="B420" t="s">
        <v>77</v>
      </c>
      <c r="C420" t="s">
        <v>623</v>
      </c>
      <c r="D420" t="s">
        <v>583</v>
      </c>
      <c r="E420">
        <v>194</v>
      </c>
      <c r="F420">
        <v>1.1160000000000001</v>
      </c>
      <c r="G420">
        <v>2.306</v>
      </c>
      <c r="H420">
        <v>3.7795000000000001</v>
      </c>
      <c r="I420">
        <v>5.9640000000000004</v>
      </c>
      <c r="J420">
        <v>6.8005000000000004</v>
      </c>
      <c r="K420">
        <v>7.5250000000000004</v>
      </c>
      <c r="L420">
        <v>9.0830000000000002</v>
      </c>
      <c r="M420">
        <v>-3.7731599999999998</v>
      </c>
      <c r="N420">
        <v>-1.9178949999999999</v>
      </c>
      <c r="O420">
        <v>-0.83259499999999997</v>
      </c>
      <c r="P420">
        <v>1.041185</v>
      </c>
      <c r="Q420">
        <v>3.4951625000000002</v>
      </c>
      <c r="R420">
        <v>5.5784649999999996</v>
      </c>
      <c r="S420">
        <v>7.8050300000000004</v>
      </c>
      <c r="T420">
        <v>20</v>
      </c>
      <c r="U420">
        <v>25</v>
      </c>
      <c r="V420">
        <v>27</v>
      </c>
      <c r="W420">
        <v>30</v>
      </c>
      <c r="X420">
        <v>35</v>
      </c>
      <c r="Y420">
        <v>39</v>
      </c>
      <c r="Z420">
        <v>49</v>
      </c>
      <c r="AA420">
        <v>0.146308839</v>
      </c>
      <c r="AB420">
        <v>0.20289278450000001</v>
      </c>
      <c r="AC420">
        <v>0.2485108365</v>
      </c>
      <c r="AD420">
        <v>0.29658676299999998</v>
      </c>
      <c r="AE420">
        <v>0.3688616898</v>
      </c>
      <c r="AF420">
        <v>0.43159224149999997</v>
      </c>
      <c r="AG420">
        <v>0.5054341</v>
      </c>
      <c r="AH420">
        <v>1.50996496</v>
      </c>
      <c r="AI420">
        <v>1.8211432839999999</v>
      </c>
      <c r="AJ420">
        <v>2.0474992603</v>
      </c>
      <c r="AK420">
        <v>2.2521454675000001</v>
      </c>
      <c r="AL420">
        <v>2.911997108</v>
      </c>
      <c r="AM420">
        <v>3.2159791795000001</v>
      </c>
      <c r="AN420">
        <v>3.896032494</v>
      </c>
      <c r="AO420">
        <v>2.9504154530000002</v>
      </c>
      <c r="AP420">
        <v>5.7321309495000001</v>
      </c>
      <c r="AQ420">
        <v>11.047785418</v>
      </c>
      <c r="AR420">
        <v>19.461165964999999</v>
      </c>
      <c r="AS420">
        <v>26.907071285000001</v>
      </c>
      <c r="AT420">
        <v>34.945943294999999</v>
      </c>
      <c r="AU420">
        <v>60.183407629999998</v>
      </c>
      <c r="AV420">
        <v>-2.5032347E-2</v>
      </c>
      <c r="AW420">
        <v>3.2111168000000002E-2</v>
      </c>
      <c r="AX420">
        <v>7.4217533500000002E-2</v>
      </c>
      <c r="AY420">
        <v>0.148941201</v>
      </c>
      <c r="AZ420">
        <v>0.28354914879999998</v>
      </c>
      <c r="BA420">
        <v>0.40011759800000002</v>
      </c>
      <c r="BB420">
        <v>0.499497476</v>
      </c>
      <c r="BC420">
        <v>4.5528399999999998</v>
      </c>
      <c r="BD420">
        <v>5.2656450000000001</v>
      </c>
      <c r="BE420">
        <v>5.6989700000000001</v>
      </c>
      <c r="BF420">
        <v>6.2111400000000003</v>
      </c>
      <c r="BG420">
        <v>7.8860599999999996</v>
      </c>
      <c r="BH420">
        <v>9.0339150000000004</v>
      </c>
      <c r="BI420">
        <v>10.698969999999999</v>
      </c>
      <c r="BJ420">
        <v>6.7789999999999999</v>
      </c>
      <c r="BK420">
        <v>33.51</v>
      </c>
      <c r="BL420">
        <v>6.7</v>
      </c>
    </row>
    <row r="421" spans="1:64">
      <c r="A421" t="s">
        <v>1066</v>
      </c>
      <c r="B421" t="s">
        <v>31</v>
      </c>
      <c r="C421" t="s">
        <v>1067</v>
      </c>
      <c r="D421" t="s">
        <v>146</v>
      </c>
      <c r="E421">
        <v>151</v>
      </c>
      <c r="F421">
        <v>1.954</v>
      </c>
      <c r="G421">
        <v>4.6079999999999997</v>
      </c>
      <c r="H421">
        <v>5.492</v>
      </c>
      <c r="I421">
        <v>6.6449999999999996</v>
      </c>
      <c r="J421">
        <v>7.5730000000000004</v>
      </c>
      <c r="K421">
        <v>8.9542000000000002</v>
      </c>
      <c r="L421">
        <v>10.978999999999999</v>
      </c>
      <c r="M421">
        <v>-4.0304000000000002</v>
      </c>
      <c r="N421">
        <v>-2.4638399999999998</v>
      </c>
      <c r="O421">
        <v>-1.0914999999999999</v>
      </c>
      <c r="P421">
        <v>0.65569999999999995</v>
      </c>
      <c r="Q421">
        <v>1.9177</v>
      </c>
      <c r="R421">
        <v>3.0358800000000001</v>
      </c>
      <c r="S421">
        <v>5.2110000000000003</v>
      </c>
      <c r="T421">
        <v>20</v>
      </c>
      <c r="U421">
        <v>24.2</v>
      </c>
      <c r="V421">
        <v>26</v>
      </c>
      <c r="W421">
        <v>29</v>
      </c>
      <c r="X421">
        <v>36</v>
      </c>
      <c r="Y421">
        <v>38</v>
      </c>
      <c r="Z421">
        <v>43</v>
      </c>
      <c r="AA421">
        <v>0.16889232600000001</v>
      </c>
      <c r="AB421">
        <v>0.2304801578</v>
      </c>
      <c r="AC421">
        <v>0.26376364099999999</v>
      </c>
      <c r="AD421">
        <v>0.332512048</v>
      </c>
      <c r="AE421">
        <v>0.38133127999999999</v>
      </c>
      <c r="AF421">
        <v>0.41055379400000003</v>
      </c>
      <c r="AG421">
        <v>0.47666409999999998</v>
      </c>
      <c r="AH421">
        <v>1.4663966020000001</v>
      </c>
      <c r="AI421">
        <v>1.9222216184000001</v>
      </c>
      <c r="AJ421">
        <v>2.148045421</v>
      </c>
      <c r="AK421">
        <v>2.5713287039999999</v>
      </c>
      <c r="AL421">
        <v>2.9396985579999999</v>
      </c>
      <c r="AM421">
        <v>3.0715087670000001</v>
      </c>
      <c r="AN421">
        <v>3.312036392</v>
      </c>
      <c r="AO421">
        <v>8.6043795620000001</v>
      </c>
      <c r="AP421">
        <v>13.258291032000001</v>
      </c>
      <c r="AQ421">
        <v>15.398952339999999</v>
      </c>
      <c r="AR421">
        <v>19.241686609999999</v>
      </c>
      <c r="AS421">
        <v>27.497043489999999</v>
      </c>
      <c r="AT421">
        <v>35.300044812000003</v>
      </c>
      <c r="AU421">
        <v>46.606452930000003</v>
      </c>
      <c r="AV421">
        <v>-4.7351242000000002E-2</v>
      </c>
      <c r="AW421">
        <v>1.4782115E-2</v>
      </c>
      <c r="AX421">
        <v>6.3266316000000003E-2</v>
      </c>
      <c r="AY421">
        <v>0.14328062499999999</v>
      </c>
      <c r="AZ421">
        <v>0.202497974</v>
      </c>
      <c r="BA421">
        <v>0.2302460684</v>
      </c>
      <c r="BB421">
        <v>0.36596678599999999</v>
      </c>
      <c r="BC421">
        <v>4.0269000000000004</v>
      </c>
      <c r="BD421">
        <v>5.3045600000000004</v>
      </c>
      <c r="BE421">
        <v>5.8539000000000003</v>
      </c>
      <c r="BF421">
        <v>7.0605000000000002</v>
      </c>
      <c r="BG421">
        <v>8.1548999999999996</v>
      </c>
      <c r="BH421">
        <v>9</v>
      </c>
      <c r="BI421">
        <v>9.3978999999999999</v>
      </c>
      <c r="BJ421">
        <v>7.0549999999999997</v>
      </c>
      <c r="BK421">
        <v>13.25</v>
      </c>
      <c r="BL421">
        <v>0</v>
      </c>
    </row>
    <row r="422" spans="1:64">
      <c r="A422" t="s">
        <v>624</v>
      </c>
      <c r="B422" t="s">
        <v>77</v>
      </c>
      <c r="C422" t="s">
        <v>625</v>
      </c>
      <c r="D422" t="s">
        <v>583</v>
      </c>
      <c r="E422">
        <v>141</v>
      </c>
      <c r="F422">
        <v>1.077</v>
      </c>
      <c r="G422">
        <v>2.4969999999999999</v>
      </c>
      <c r="H422">
        <v>3.3039999999999998</v>
      </c>
      <c r="I422">
        <v>5.0090000000000003</v>
      </c>
      <c r="J422">
        <v>6.0425000000000004</v>
      </c>
      <c r="K422">
        <v>6.6112000000000002</v>
      </c>
      <c r="L422">
        <v>9.0830000000000002</v>
      </c>
      <c r="M422">
        <v>-4.1969399999999997</v>
      </c>
      <c r="N422">
        <v>-0.54989600000000005</v>
      </c>
      <c r="O422">
        <v>0.21321499999999999</v>
      </c>
      <c r="P422">
        <v>1.347</v>
      </c>
      <c r="Q422">
        <v>3.1934999999999998</v>
      </c>
      <c r="R422">
        <v>4.3003799999999996</v>
      </c>
      <c r="S422">
        <v>5.7434900000000004</v>
      </c>
      <c r="T422">
        <v>18</v>
      </c>
      <c r="U422">
        <v>21</v>
      </c>
      <c r="V422">
        <v>23</v>
      </c>
      <c r="W422">
        <v>30</v>
      </c>
      <c r="X422">
        <v>33</v>
      </c>
      <c r="Y422">
        <v>35</v>
      </c>
      <c r="Z422">
        <v>49</v>
      </c>
      <c r="AA422">
        <v>0.127588696</v>
      </c>
      <c r="AB422">
        <v>0.23300331420000001</v>
      </c>
      <c r="AC422">
        <v>0.26613431199999998</v>
      </c>
      <c r="AD422">
        <v>0.29653062899999999</v>
      </c>
      <c r="AE422">
        <v>0.37395026799999997</v>
      </c>
      <c r="AF422">
        <v>0.43414020260000002</v>
      </c>
      <c r="AG422">
        <v>0.495809524</v>
      </c>
      <c r="AH422">
        <v>1.358382609</v>
      </c>
      <c r="AI422">
        <v>1.9398915919999999</v>
      </c>
      <c r="AJ422">
        <v>2.1659200255000002</v>
      </c>
      <c r="AK422">
        <v>2.311390646</v>
      </c>
      <c r="AL422">
        <v>2.5489269779999999</v>
      </c>
      <c r="AM422">
        <v>2.8077939719999998</v>
      </c>
      <c r="AN422">
        <v>3.1554625129999998</v>
      </c>
      <c r="AO422">
        <v>3.1233219390000002</v>
      </c>
      <c r="AP422">
        <v>6.3607687610000001</v>
      </c>
      <c r="AQ422">
        <v>8.3945398574999999</v>
      </c>
      <c r="AR422">
        <v>18.263405909999999</v>
      </c>
      <c r="AS422">
        <v>22.007995149999999</v>
      </c>
      <c r="AT422">
        <v>26.394827370000002</v>
      </c>
      <c r="AU422">
        <v>66.488422850000006</v>
      </c>
      <c r="AV422">
        <v>-6.3430159999999999E-3</v>
      </c>
      <c r="AW422">
        <v>8.8451300999999996E-2</v>
      </c>
      <c r="AX422">
        <v>0.1210906065</v>
      </c>
      <c r="AY422">
        <v>0.17380246099999999</v>
      </c>
      <c r="AZ422">
        <v>0.31011868399999998</v>
      </c>
      <c r="BA422">
        <v>0.34811466800000002</v>
      </c>
      <c r="BB422">
        <v>0.411160476</v>
      </c>
      <c r="BC422">
        <v>4.2839999999999998</v>
      </c>
      <c r="BD422">
        <v>5.30558</v>
      </c>
      <c r="BE422">
        <v>5.9104099999999997</v>
      </c>
      <c r="BF422">
        <v>6.3</v>
      </c>
      <c r="BG422">
        <v>6.8239099999999997</v>
      </c>
      <c r="BH422">
        <v>7.3008240000000004</v>
      </c>
      <c r="BI422">
        <v>8.4814900000000009</v>
      </c>
      <c r="BJ422">
        <v>6.3468</v>
      </c>
      <c r="BK422">
        <v>49.65</v>
      </c>
      <c r="BL422">
        <v>0.71</v>
      </c>
    </row>
    <row r="423" spans="1:64">
      <c r="A423" t="s">
        <v>1068</v>
      </c>
      <c r="B423" t="s">
        <v>31</v>
      </c>
      <c r="C423" t="s">
        <v>1069</v>
      </c>
      <c r="D423" t="s">
        <v>146</v>
      </c>
      <c r="E423">
        <v>850</v>
      </c>
      <c r="F423">
        <v>0.54</v>
      </c>
      <c r="G423">
        <v>2.1934</v>
      </c>
      <c r="H423">
        <v>2.9630000000000001</v>
      </c>
      <c r="I423">
        <v>3.8319999999999999</v>
      </c>
      <c r="J423">
        <v>4.7285000000000004</v>
      </c>
      <c r="K423">
        <v>5.6416000000000004</v>
      </c>
      <c r="L423">
        <v>10.613</v>
      </c>
      <c r="M423">
        <v>-6.1494</v>
      </c>
      <c r="N423">
        <v>-0.40278999999999998</v>
      </c>
      <c r="O423">
        <v>0.60014999999999996</v>
      </c>
      <c r="P423">
        <v>1.50085</v>
      </c>
      <c r="Q423">
        <v>2.37425</v>
      </c>
      <c r="R423">
        <v>3.1574399999999998</v>
      </c>
      <c r="S423">
        <v>6.2618</v>
      </c>
      <c r="T423">
        <v>13</v>
      </c>
      <c r="U423">
        <v>20</v>
      </c>
      <c r="V423">
        <v>22</v>
      </c>
      <c r="W423">
        <v>24</v>
      </c>
      <c r="X423">
        <v>27</v>
      </c>
      <c r="Y423">
        <v>29</v>
      </c>
      <c r="Z423">
        <v>47</v>
      </c>
      <c r="AA423">
        <v>0.117079617</v>
      </c>
      <c r="AB423">
        <v>0.22575785030000001</v>
      </c>
      <c r="AC423">
        <v>0.2522080948</v>
      </c>
      <c r="AD423">
        <v>0.29230404300000001</v>
      </c>
      <c r="AE423">
        <v>0.35267373899999999</v>
      </c>
      <c r="AF423">
        <v>0.41692974599999999</v>
      </c>
      <c r="AG423">
        <v>0.62884442100000004</v>
      </c>
      <c r="AH423">
        <v>1.2654040689999999</v>
      </c>
      <c r="AI423">
        <v>1.6406701549</v>
      </c>
      <c r="AJ423">
        <v>1.7797979165</v>
      </c>
      <c r="AK423">
        <v>2.0111653610000002</v>
      </c>
      <c r="AL423">
        <v>2.3096549548</v>
      </c>
      <c r="AM423">
        <v>2.5788096764000001</v>
      </c>
      <c r="AN423">
        <v>3.6053726990000001</v>
      </c>
      <c r="AO423">
        <v>1.9960313510000001</v>
      </c>
      <c r="AP423">
        <v>6.8772154695000003</v>
      </c>
      <c r="AQ423">
        <v>9.7124360435000003</v>
      </c>
      <c r="AR423">
        <v>12.843693125</v>
      </c>
      <c r="AS423">
        <v>15.921907770000001</v>
      </c>
      <c r="AT423">
        <v>20.539598780999999</v>
      </c>
      <c r="AU423">
        <v>86.829802310000005</v>
      </c>
      <c r="AV423">
        <v>-6.8248468000000007E-2</v>
      </c>
      <c r="AW423">
        <v>8.7308806599999997E-2</v>
      </c>
      <c r="AX423">
        <v>0.14397761249999999</v>
      </c>
      <c r="AY423">
        <v>0.19383917000000001</v>
      </c>
      <c r="AZ423">
        <v>0.24815669379999999</v>
      </c>
      <c r="BA423">
        <v>0.30507956060000002</v>
      </c>
      <c r="BB423">
        <v>0.54076178900000005</v>
      </c>
      <c r="BC423">
        <v>4</v>
      </c>
      <c r="BD423">
        <v>4.2839999999999998</v>
      </c>
      <c r="BE423">
        <v>4.6411499999999997</v>
      </c>
      <c r="BF423">
        <v>5.2675999999999998</v>
      </c>
      <c r="BG423">
        <v>5.9207999999999998</v>
      </c>
      <c r="BH423">
        <v>6.5228999999999999</v>
      </c>
      <c r="BI423">
        <v>8.7211999999999996</v>
      </c>
      <c r="BJ423">
        <v>5.3540999999999999</v>
      </c>
      <c r="BK423">
        <v>80.819999999999993</v>
      </c>
      <c r="BL423">
        <v>0.59</v>
      </c>
    </row>
    <row r="424" spans="1:64">
      <c r="A424" t="s">
        <v>1070</v>
      </c>
      <c r="B424" t="s">
        <v>31</v>
      </c>
      <c r="C424" t="s">
        <v>1071</v>
      </c>
      <c r="D424" t="s">
        <v>146</v>
      </c>
      <c r="E424">
        <v>1931</v>
      </c>
      <c r="F424">
        <v>-1.3160000000000001</v>
      </c>
      <c r="G424">
        <v>2.0568</v>
      </c>
      <c r="H424">
        <v>2.8380000000000001</v>
      </c>
      <c r="I424">
        <v>3.7370000000000001</v>
      </c>
      <c r="J424">
        <v>4.6840000000000002</v>
      </c>
      <c r="K424">
        <v>5.6821999999999999</v>
      </c>
      <c r="L424">
        <v>12.879</v>
      </c>
      <c r="M424">
        <v>-7.6749000000000001</v>
      </c>
      <c r="N424">
        <v>0.35515999999999998</v>
      </c>
      <c r="O424">
        <v>1.5478000000000001</v>
      </c>
      <c r="P424">
        <v>2.754</v>
      </c>
      <c r="Q424">
        <v>3.7404000000000002</v>
      </c>
      <c r="R424">
        <v>4.4144199999999998</v>
      </c>
      <c r="S424">
        <v>8.6003000000000007</v>
      </c>
      <c r="T424">
        <v>1</v>
      </c>
      <c r="U424">
        <v>21</v>
      </c>
      <c r="V424">
        <v>23</v>
      </c>
      <c r="W424">
        <v>25</v>
      </c>
      <c r="X424">
        <v>28</v>
      </c>
      <c r="Y424">
        <v>31</v>
      </c>
      <c r="Z424">
        <v>47</v>
      </c>
      <c r="AA424">
        <v>0.121777778</v>
      </c>
      <c r="AB424">
        <v>0.25323266840000003</v>
      </c>
      <c r="AC424">
        <v>0.29755154499999997</v>
      </c>
      <c r="AD424">
        <v>0.34300233299999999</v>
      </c>
      <c r="AE424">
        <v>0.40193353599999998</v>
      </c>
      <c r="AF424">
        <v>0.4524426024</v>
      </c>
      <c r="AG424">
        <v>9.9794909999999994</v>
      </c>
      <c r="AH424">
        <v>1.276721692</v>
      </c>
      <c r="AI424">
        <v>1.907735373</v>
      </c>
      <c r="AJ424">
        <v>2.126229215</v>
      </c>
      <c r="AK424">
        <v>2.3893522049999998</v>
      </c>
      <c r="AL424">
        <v>2.726727211</v>
      </c>
      <c r="AM424">
        <v>3.0166654012</v>
      </c>
      <c r="AN424">
        <v>7.2843</v>
      </c>
      <c r="AO424">
        <v>-1.0826339949999999</v>
      </c>
      <c r="AP424">
        <v>5.7542873217999997</v>
      </c>
      <c r="AQ424">
        <v>8.0147406540000006</v>
      </c>
      <c r="AR424">
        <v>10.52712024</v>
      </c>
      <c r="AS424">
        <v>13.953948370000001</v>
      </c>
      <c r="AT424">
        <v>18.555846421999998</v>
      </c>
      <c r="AU424">
        <v>66.837110600000003</v>
      </c>
      <c r="AV424">
        <v>-0.17317873</v>
      </c>
      <c r="AW424">
        <v>0.1288640274</v>
      </c>
      <c r="AX424">
        <v>0.19295046399999999</v>
      </c>
      <c r="AY424">
        <v>0.25783093099999999</v>
      </c>
      <c r="AZ424">
        <v>0.31944847799999998</v>
      </c>
      <c r="BA424">
        <v>0.36806257279999999</v>
      </c>
      <c r="BB424">
        <v>11.893411</v>
      </c>
      <c r="BC424">
        <v>4</v>
      </c>
      <c r="BD424">
        <v>4.9931200000000002</v>
      </c>
      <c r="BE424">
        <v>5.585</v>
      </c>
      <c r="BF424">
        <v>6.3289999999999997</v>
      </c>
      <c r="BG424">
        <v>7.2218</v>
      </c>
      <c r="BH424">
        <v>7.9557799999999999</v>
      </c>
      <c r="BI424">
        <v>9.5527999999999995</v>
      </c>
      <c r="BJ424">
        <v>6.3903999999999996</v>
      </c>
      <c r="BK424">
        <v>81.67</v>
      </c>
      <c r="BL424">
        <v>3.47</v>
      </c>
    </row>
    <row r="425" spans="1:64">
      <c r="A425" t="s">
        <v>1072</v>
      </c>
      <c r="B425" t="s">
        <v>31</v>
      </c>
      <c r="C425" t="s">
        <v>1073</v>
      </c>
      <c r="D425" t="s">
        <v>146</v>
      </c>
      <c r="E425">
        <v>768</v>
      </c>
      <c r="F425">
        <v>-5.6059999999999999</v>
      </c>
      <c r="G425">
        <v>1.663</v>
      </c>
      <c r="H425">
        <v>2.9935</v>
      </c>
      <c r="I425">
        <v>5.2765000000000004</v>
      </c>
      <c r="J425">
        <v>7.4169999999999998</v>
      </c>
      <c r="K425">
        <v>9.3285</v>
      </c>
      <c r="L425">
        <v>12.101000000000001</v>
      </c>
      <c r="M425">
        <v>-6.0823</v>
      </c>
      <c r="N425">
        <v>-2.8605200000000002</v>
      </c>
      <c r="O425">
        <v>-1.7602249999999999</v>
      </c>
      <c r="P425">
        <v>6.0699999999999997E-2</v>
      </c>
      <c r="Q425">
        <v>2.754375</v>
      </c>
      <c r="R425">
        <v>4.5457700000000001</v>
      </c>
      <c r="S425">
        <v>11.401899999999999</v>
      </c>
      <c r="T425">
        <v>4</v>
      </c>
      <c r="U425">
        <v>22</v>
      </c>
      <c r="V425">
        <v>28</v>
      </c>
      <c r="W425">
        <v>34</v>
      </c>
      <c r="X425">
        <v>41</v>
      </c>
      <c r="Y425">
        <v>48</v>
      </c>
      <c r="Z425">
        <v>66</v>
      </c>
      <c r="AA425">
        <v>9.9473416999999995E-2</v>
      </c>
      <c r="AB425">
        <v>0.15906928819999999</v>
      </c>
      <c r="AC425">
        <v>0.20390955250000001</v>
      </c>
      <c r="AD425">
        <v>0.23318536400000001</v>
      </c>
      <c r="AE425">
        <v>0.26823743750000001</v>
      </c>
      <c r="AF425">
        <v>0.3356944993</v>
      </c>
      <c r="AG425">
        <v>1.7447634999999999</v>
      </c>
      <c r="AH425">
        <v>1.2735395350000001</v>
      </c>
      <c r="AI425">
        <v>1.5679937841</v>
      </c>
      <c r="AJ425">
        <v>1.7401582143000001</v>
      </c>
      <c r="AK425">
        <v>2.0198035765000002</v>
      </c>
      <c r="AL425">
        <v>2.2766971374999998</v>
      </c>
      <c r="AM425">
        <v>2.4232064255000001</v>
      </c>
      <c r="AN425">
        <v>4.208920269</v>
      </c>
      <c r="AO425">
        <v>-46.648467150000002</v>
      </c>
      <c r="AP425">
        <v>5.2070606038999996</v>
      </c>
      <c r="AQ425">
        <v>12.167382028</v>
      </c>
      <c r="AR425">
        <v>23.680176795000001</v>
      </c>
      <c r="AS425">
        <v>36.094446193000003</v>
      </c>
      <c r="AT425">
        <v>43.445449834999998</v>
      </c>
      <c r="AU425">
        <v>77.834469010000007</v>
      </c>
      <c r="AV425">
        <v>-8.7398832999999995E-2</v>
      </c>
      <c r="AW425">
        <v>6.8981622999999999E-3</v>
      </c>
      <c r="AX425">
        <v>4.3682440500000003E-2</v>
      </c>
      <c r="AY425">
        <v>0.112810377</v>
      </c>
      <c r="AZ425">
        <v>0.23813900630000001</v>
      </c>
      <c r="BA425">
        <v>0.32270805689999998</v>
      </c>
      <c r="BB425">
        <v>2.3164259999999999</v>
      </c>
      <c r="BC425">
        <v>4</v>
      </c>
      <c r="BD425">
        <v>4.4502699999999997</v>
      </c>
      <c r="BE425">
        <v>4.8492499999999996</v>
      </c>
      <c r="BF425">
        <v>5.6021000000000001</v>
      </c>
      <c r="BG425">
        <v>6.6576000000000004</v>
      </c>
      <c r="BH425">
        <v>7.2681899999999997</v>
      </c>
      <c r="BI425">
        <v>8.9207999999999998</v>
      </c>
      <c r="BJ425">
        <v>5.7710999999999997</v>
      </c>
      <c r="BK425">
        <v>32.549999999999997</v>
      </c>
      <c r="BL425">
        <v>1.04</v>
      </c>
    </row>
    <row r="426" spans="1:64">
      <c r="A426" t="s">
        <v>1074</v>
      </c>
      <c r="B426" t="s">
        <v>77</v>
      </c>
      <c r="C426" t="s">
        <v>1073</v>
      </c>
      <c r="D426" t="s">
        <v>146</v>
      </c>
      <c r="E426">
        <v>247</v>
      </c>
      <c r="F426">
        <v>-6.7960000000000003</v>
      </c>
      <c r="G426">
        <v>-0.36380000000000001</v>
      </c>
      <c r="H426">
        <v>1.3340000000000001</v>
      </c>
      <c r="I426">
        <v>2.5840000000000001</v>
      </c>
      <c r="J426">
        <v>3.6859999999999999</v>
      </c>
      <c r="K426">
        <v>4.5923999999999996</v>
      </c>
      <c r="L426">
        <v>8.9649999999999999</v>
      </c>
      <c r="M426">
        <v>-3.97784</v>
      </c>
      <c r="N426">
        <v>1.1253880000000001</v>
      </c>
      <c r="O426">
        <v>2.1187800000000001</v>
      </c>
      <c r="P426">
        <v>3.1829700000000001</v>
      </c>
      <c r="Q426">
        <v>4.4891399999999999</v>
      </c>
      <c r="R426">
        <v>6.4093419999999997</v>
      </c>
      <c r="S426">
        <v>14.94373</v>
      </c>
      <c r="T426">
        <v>14</v>
      </c>
      <c r="U426">
        <v>19</v>
      </c>
      <c r="V426">
        <v>24</v>
      </c>
      <c r="W426">
        <v>30</v>
      </c>
      <c r="X426">
        <v>39</v>
      </c>
      <c r="Y426">
        <v>48</v>
      </c>
      <c r="Z426">
        <v>62</v>
      </c>
      <c r="AA426">
        <v>0.11512059299999999</v>
      </c>
      <c r="AB426">
        <v>0.17628163220000001</v>
      </c>
      <c r="AC426">
        <v>0.21346114199999999</v>
      </c>
      <c r="AD426">
        <v>0.27473011000000003</v>
      </c>
      <c r="AE426">
        <v>0.32078321700000001</v>
      </c>
      <c r="AF426">
        <v>0.36318800439999999</v>
      </c>
      <c r="AG426">
        <v>0.45064018900000002</v>
      </c>
      <c r="AH426">
        <v>1.371222975</v>
      </c>
      <c r="AI426">
        <v>1.6988605731999999</v>
      </c>
      <c r="AJ426">
        <v>1.8382900369999999</v>
      </c>
      <c r="AK426">
        <v>2.0614061430000001</v>
      </c>
      <c r="AL426">
        <v>2.289128491</v>
      </c>
      <c r="AM426">
        <v>2.6186196800000001</v>
      </c>
      <c r="AN426">
        <v>3.4920510220000001</v>
      </c>
      <c r="AO426">
        <v>-50.16599944</v>
      </c>
      <c r="AP426">
        <v>-1.318109838</v>
      </c>
      <c r="AQ426">
        <v>4.6241847150000002</v>
      </c>
      <c r="AR426">
        <v>9.4643062100000002</v>
      </c>
      <c r="AS426">
        <v>15.215965069999999</v>
      </c>
      <c r="AT426">
        <v>19.991381772</v>
      </c>
      <c r="AU426">
        <v>51.60595893</v>
      </c>
      <c r="AV426">
        <v>-4.0378911000000003E-2</v>
      </c>
      <c r="AW426">
        <v>0.16020029699999999</v>
      </c>
      <c r="AX426">
        <v>0.20198143099999999</v>
      </c>
      <c r="AY426">
        <v>0.25321173499999999</v>
      </c>
      <c r="AZ426">
        <v>0.34014944499999999</v>
      </c>
      <c r="BA426">
        <v>0.40484469200000001</v>
      </c>
      <c r="BB426">
        <v>0.72721915000000004</v>
      </c>
      <c r="BC426">
        <v>4.0315200000000004</v>
      </c>
      <c r="BD426">
        <v>4.5850299999999997</v>
      </c>
      <c r="BE426">
        <v>4.9829699999999999</v>
      </c>
      <c r="BF426">
        <v>5.6989700000000001</v>
      </c>
      <c r="BG426">
        <v>6.4436999999999998</v>
      </c>
      <c r="BH426">
        <v>7.7447299999999997</v>
      </c>
      <c r="BI426">
        <v>11.744730000000001</v>
      </c>
      <c r="BJ426">
        <v>5.9005999999999998</v>
      </c>
      <c r="BK426">
        <v>65.989999999999995</v>
      </c>
      <c r="BL426">
        <v>0</v>
      </c>
    </row>
    <row r="427" spans="1:64">
      <c r="A427" t="s">
        <v>1075</v>
      </c>
      <c r="B427" t="s">
        <v>31</v>
      </c>
      <c r="C427" t="s">
        <v>1076</v>
      </c>
      <c r="D427" t="s">
        <v>146</v>
      </c>
      <c r="E427">
        <v>135</v>
      </c>
      <c r="F427">
        <v>0.73599999999999999</v>
      </c>
      <c r="G427">
        <v>2.2593999999999999</v>
      </c>
      <c r="H427">
        <v>2.9950000000000001</v>
      </c>
      <c r="I427">
        <v>3.5649999999999999</v>
      </c>
      <c r="J427">
        <v>4.6470000000000002</v>
      </c>
      <c r="K427">
        <v>6.3234000000000004</v>
      </c>
      <c r="L427">
        <v>7.2649999999999997</v>
      </c>
      <c r="M427">
        <v>-2.36</v>
      </c>
      <c r="N427">
        <v>1.1800000000000001E-3</v>
      </c>
      <c r="O427">
        <v>1.7224999999999999</v>
      </c>
      <c r="P427">
        <v>2.9009</v>
      </c>
      <c r="Q427">
        <v>3.6240000000000001</v>
      </c>
      <c r="R427">
        <v>4.1539000000000001</v>
      </c>
      <c r="S427">
        <v>5.6204999999999998</v>
      </c>
      <c r="T427">
        <v>21</v>
      </c>
      <c r="U427">
        <v>24</v>
      </c>
      <c r="V427">
        <v>25</v>
      </c>
      <c r="W427">
        <v>28</v>
      </c>
      <c r="X427">
        <v>33</v>
      </c>
      <c r="Y427">
        <v>35</v>
      </c>
      <c r="Z427">
        <v>39</v>
      </c>
      <c r="AA427">
        <v>0.15657142900000001</v>
      </c>
      <c r="AB427">
        <v>0.21767655999999999</v>
      </c>
      <c r="AC427">
        <v>0.26066794300000001</v>
      </c>
      <c r="AD427">
        <v>0.30936982600000001</v>
      </c>
      <c r="AE427">
        <v>0.35539380799999998</v>
      </c>
      <c r="AF427">
        <v>0.38384111999999998</v>
      </c>
      <c r="AG427">
        <v>0.43395320799999998</v>
      </c>
      <c r="AH427">
        <v>1.376700842</v>
      </c>
      <c r="AI427">
        <v>1.8659430159999999</v>
      </c>
      <c r="AJ427">
        <v>2.081404166</v>
      </c>
      <c r="AK427">
        <v>2.3196118110000001</v>
      </c>
      <c r="AL427">
        <v>2.5808859580000001</v>
      </c>
      <c r="AM427">
        <v>2.7971973349999999</v>
      </c>
      <c r="AN427">
        <v>3.0201301279999999</v>
      </c>
      <c r="AO427">
        <v>1.9438691699999999</v>
      </c>
      <c r="AP427">
        <v>6.9583392654000003</v>
      </c>
      <c r="AQ427">
        <v>8.5983726189999992</v>
      </c>
      <c r="AR427">
        <v>11.036968979999999</v>
      </c>
      <c r="AS427">
        <v>17.67019539</v>
      </c>
      <c r="AT427">
        <v>25.947177543999999</v>
      </c>
      <c r="AU427">
        <v>39.459854010000001</v>
      </c>
      <c r="AV427">
        <v>1.5905882E-2</v>
      </c>
      <c r="AW427">
        <v>0.1115525404</v>
      </c>
      <c r="AX427">
        <v>0.19376084399999999</v>
      </c>
      <c r="AY427">
        <v>0.25267814700000002</v>
      </c>
      <c r="AZ427">
        <v>0.29568578600000001</v>
      </c>
      <c r="BA427">
        <v>0.33867582099999999</v>
      </c>
      <c r="BB427">
        <v>0.44578630400000002</v>
      </c>
      <c r="BC427">
        <v>4</v>
      </c>
      <c r="BD427">
        <v>5.1911199999999997</v>
      </c>
      <c r="BE427">
        <v>5.7446999999999999</v>
      </c>
      <c r="BF427">
        <v>6.3564999999999996</v>
      </c>
      <c r="BG427">
        <v>6.9585999999999997</v>
      </c>
      <c r="BH427">
        <v>7.5545799999999996</v>
      </c>
      <c r="BI427">
        <v>8.6989999999999998</v>
      </c>
      <c r="BJ427">
        <v>6.3082000000000003</v>
      </c>
      <c r="BK427">
        <v>78.52</v>
      </c>
      <c r="BL427">
        <v>0</v>
      </c>
    </row>
    <row r="428" spans="1:64">
      <c r="A428" t="s">
        <v>911</v>
      </c>
      <c r="B428" t="s">
        <v>31</v>
      </c>
      <c r="C428" t="s">
        <v>912</v>
      </c>
      <c r="D428" t="s">
        <v>29</v>
      </c>
      <c r="E428">
        <v>185</v>
      </c>
      <c r="F428">
        <v>-2.5880000000000001</v>
      </c>
      <c r="G428">
        <v>3.016</v>
      </c>
      <c r="H428">
        <v>4.1310000000000002</v>
      </c>
      <c r="I428">
        <v>4.9539999999999997</v>
      </c>
      <c r="J428">
        <v>5.7474999999999996</v>
      </c>
      <c r="K428">
        <v>6.4539999999999997</v>
      </c>
      <c r="L428">
        <v>8.0730000000000004</v>
      </c>
      <c r="M428">
        <v>-1.5037</v>
      </c>
      <c r="N428">
        <v>-0.33983999999999998</v>
      </c>
      <c r="O428">
        <v>0.39729999999999999</v>
      </c>
      <c r="P428">
        <v>1.4177</v>
      </c>
      <c r="Q428">
        <v>2.3637000000000001</v>
      </c>
      <c r="R428">
        <v>3.3765399999999999</v>
      </c>
      <c r="S428">
        <v>10.1089</v>
      </c>
      <c r="T428">
        <v>13</v>
      </c>
      <c r="U428">
        <v>22.6</v>
      </c>
      <c r="V428">
        <v>25</v>
      </c>
      <c r="W428">
        <v>28</v>
      </c>
      <c r="X428">
        <v>34</v>
      </c>
      <c r="Y428">
        <v>39</v>
      </c>
      <c r="Z428">
        <v>45</v>
      </c>
      <c r="AA428">
        <v>0.18513513500000001</v>
      </c>
      <c r="AB428">
        <v>0.22977921000000001</v>
      </c>
      <c r="AC428">
        <v>0.25339536950000002</v>
      </c>
      <c r="AD428">
        <v>0.298761481</v>
      </c>
      <c r="AE428">
        <v>0.34655035249999999</v>
      </c>
      <c r="AF428">
        <v>0.42844826260000002</v>
      </c>
      <c r="AG428">
        <v>0.66059292300000005</v>
      </c>
      <c r="AH428">
        <v>1.5592554190000001</v>
      </c>
      <c r="AI428">
        <v>1.8642782082</v>
      </c>
      <c r="AJ428">
        <v>2.1385059059999998</v>
      </c>
      <c r="AK428">
        <v>2.3186094759999998</v>
      </c>
      <c r="AL428">
        <v>2.5237411545000001</v>
      </c>
      <c r="AM428">
        <v>2.7971161555999999</v>
      </c>
      <c r="AN428">
        <v>3.5233948289999999</v>
      </c>
      <c r="AO428">
        <v>-5.6156762520000001</v>
      </c>
      <c r="AP428">
        <v>8.6245325840000007</v>
      </c>
      <c r="AQ428">
        <v>12.234505535</v>
      </c>
      <c r="AR428">
        <v>16.199216270000001</v>
      </c>
      <c r="AS428">
        <v>21.815936845</v>
      </c>
      <c r="AT428">
        <v>26.328493821999999</v>
      </c>
      <c r="AU428">
        <v>35.880235210000002</v>
      </c>
      <c r="AV428">
        <v>3.7857808E-2</v>
      </c>
      <c r="AW428">
        <v>9.8704520599999998E-2</v>
      </c>
      <c r="AX428">
        <v>0.128705347</v>
      </c>
      <c r="AY428">
        <v>0.177569545</v>
      </c>
      <c r="AZ428">
        <v>0.230257402</v>
      </c>
      <c r="BA428">
        <v>0.29790635999999998</v>
      </c>
      <c r="BB428">
        <v>0.83990489499999998</v>
      </c>
      <c r="BC428">
        <v>4.1433</v>
      </c>
      <c r="BD428">
        <v>5.0925200000000004</v>
      </c>
      <c r="BE428">
        <v>5.87</v>
      </c>
      <c r="BF428">
        <v>6.4318</v>
      </c>
      <c r="BG428">
        <v>7</v>
      </c>
      <c r="BH428">
        <v>7.5585599999999999</v>
      </c>
      <c r="BI428">
        <v>8.8538999999999994</v>
      </c>
      <c r="BJ428">
        <v>6.4010999999999996</v>
      </c>
      <c r="BK428">
        <v>49.73</v>
      </c>
      <c r="BL428">
        <v>3.78</v>
      </c>
    </row>
    <row r="429" spans="1:64">
      <c r="A429" t="s">
        <v>1217</v>
      </c>
      <c r="B429" t="s">
        <v>31</v>
      </c>
      <c r="C429" t="s">
        <v>1218</v>
      </c>
      <c r="D429" t="s">
        <v>103</v>
      </c>
      <c r="E429">
        <v>1875</v>
      </c>
      <c r="F429">
        <v>-4.9160000000000004</v>
      </c>
      <c r="G429">
        <v>2.6833999999999998</v>
      </c>
      <c r="H429">
        <v>3.5790000000000002</v>
      </c>
      <c r="I429">
        <v>4.9059999999999997</v>
      </c>
      <c r="J429">
        <v>6.02</v>
      </c>
      <c r="K429">
        <v>7.2447999999999997</v>
      </c>
      <c r="L429">
        <v>9.9359999999999999</v>
      </c>
      <c r="M429">
        <v>-4.2389999999999999</v>
      </c>
      <c r="N429">
        <v>-0.15942000000000001</v>
      </c>
      <c r="O429">
        <v>1.0439000000000001</v>
      </c>
      <c r="P429">
        <v>2.7359</v>
      </c>
      <c r="Q429">
        <v>4.266</v>
      </c>
      <c r="R429">
        <v>5.5415999999999999</v>
      </c>
      <c r="S429">
        <v>10.1098</v>
      </c>
      <c r="T429">
        <v>20</v>
      </c>
      <c r="U429">
        <v>35</v>
      </c>
      <c r="V429">
        <v>39</v>
      </c>
      <c r="W429">
        <v>45</v>
      </c>
      <c r="X429">
        <v>51</v>
      </c>
      <c r="Y429">
        <v>57</v>
      </c>
      <c r="Z429">
        <v>70</v>
      </c>
      <c r="AA429">
        <v>9.3456459000000006E-2</v>
      </c>
      <c r="AB429">
        <v>0.16374125040000001</v>
      </c>
      <c r="AC429">
        <v>0.19619022699999999</v>
      </c>
      <c r="AD429">
        <v>0.22986369800000001</v>
      </c>
      <c r="AE429">
        <v>0.26808736799999999</v>
      </c>
      <c r="AF429">
        <v>0.30553365939999999</v>
      </c>
      <c r="AG429">
        <v>0.45666666700000003</v>
      </c>
      <c r="AH429">
        <v>1.212326614</v>
      </c>
      <c r="AI429">
        <v>1.8382787798</v>
      </c>
      <c r="AJ429">
        <v>2.1342891260000001</v>
      </c>
      <c r="AK429">
        <v>2.4413472189999998</v>
      </c>
      <c r="AL429">
        <v>2.702664414</v>
      </c>
      <c r="AM429">
        <v>2.9060700223999998</v>
      </c>
      <c r="AN429">
        <v>4.0953450220000001</v>
      </c>
      <c r="AO429">
        <v>-47.671100269999997</v>
      </c>
      <c r="AP429">
        <v>10.373528084</v>
      </c>
      <c r="AQ429">
        <v>15.320483149999999</v>
      </c>
      <c r="AR429">
        <v>21.2463379</v>
      </c>
      <c r="AS429">
        <v>27.980321499999999</v>
      </c>
      <c r="AT429">
        <v>34.988712292000002</v>
      </c>
      <c r="AU429">
        <v>78.971844450000006</v>
      </c>
      <c r="AV429">
        <v>-6.2151100000000005E-4</v>
      </c>
      <c r="AW429">
        <v>0.1056716784</v>
      </c>
      <c r="AX429">
        <v>0.14207256100000001</v>
      </c>
      <c r="AY429">
        <v>0.192511395</v>
      </c>
      <c r="AZ429">
        <v>0.23768067600000001</v>
      </c>
      <c r="BA429">
        <v>0.2815476468</v>
      </c>
      <c r="BB429">
        <v>0.442844444</v>
      </c>
      <c r="BC429">
        <v>4</v>
      </c>
      <c r="BD429">
        <v>5.6989999999999998</v>
      </c>
      <c r="BE429">
        <v>6.6973000000000003</v>
      </c>
      <c r="BF429">
        <v>7.6894</v>
      </c>
      <c r="BG429">
        <v>8.4685000000000006</v>
      </c>
      <c r="BH429">
        <v>9.0489800000000002</v>
      </c>
      <c r="BI429">
        <v>12</v>
      </c>
      <c r="BJ429">
        <v>7.5305999999999997</v>
      </c>
      <c r="BK429">
        <v>10.51</v>
      </c>
      <c r="BL429">
        <v>0.05</v>
      </c>
    </row>
    <row r="430" spans="1:64">
      <c r="A430" t="s">
        <v>967</v>
      </c>
      <c r="B430" t="s">
        <v>31</v>
      </c>
      <c r="C430" t="s">
        <v>968</v>
      </c>
      <c r="D430" t="s">
        <v>928</v>
      </c>
      <c r="E430">
        <v>107</v>
      </c>
      <c r="F430">
        <v>5.37</v>
      </c>
      <c r="G430">
        <v>7.4736000000000002</v>
      </c>
      <c r="H430">
        <v>8.5589999999999993</v>
      </c>
      <c r="I430">
        <v>9.4350000000000005</v>
      </c>
      <c r="J430">
        <v>10.225</v>
      </c>
      <c r="K430">
        <v>10.9574</v>
      </c>
      <c r="L430">
        <v>12.397</v>
      </c>
      <c r="M430">
        <v>-6.2610000000000001</v>
      </c>
      <c r="N430">
        <v>-5.1927599999999998</v>
      </c>
      <c r="O430">
        <v>-4.1943000000000001</v>
      </c>
      <c r="P430">
        <v>-3.4738000000000002</v>
      </c>
      <c r="Q430">
        <v>-2.6421999999999999</v>
      </c>
      <c r="R430">
        <v>-1.1855</v>
      </c>
      <c r="S430">
        <v>0.7722</v>
      </c>
      <c r="T430">
        <v>22</v>
      </c>
      <c r="U430">
        <v>30.8</v>
      </c>
      <c r="V430">
        <v>36</v>
      </c>
      <c r="W430">
        <v>41</v>
      </c>
      <c r="X430">
        <v>44</v>
      </c>
      <c r="Y430">
        <v>47</v>
      </c>
      <c r="Z430">
        <v>51</v>
      </c>
      <c r="AA430">
        <v>0.15188196100000001</v>
      </c>
      <c r="AB430">
        <v>0.16911454879999999</v>
      </c>
      <c r="AC430">
        <v>0.18218716700000001</v>
      </c>
      <c r="AD430">
        <v>0.19683985100000001</v>
      </c>
      <c r="AE430">
        <v>0.217130189</v>
      </c>
      <c r="AF430">
        <v>0.27901447600000001</v>
      </c>
      <c r="AG430">
        <v>0.46805427300000002</v>
      </c>
      <c r="AH430">
        <v>1.4085039610000001</v>
      </c>
      <c r="AI430">
        <v>1.717963742</v>
      </c>
      <c r="AJ430">
        <v>1.819186387</v>
      </c>
      <c r="AK430">
        <v>1.9229923390000001</v>
      </c>
      <c r="AL430">
        <v>2.0705807049999998</v>
      </c>
      <c r="AM430">
        <v>2.2637178697999998</v>
      </c>
      <c r="AN430">
        <v>2.9735245159999999</v>
      </c>
      <c r="AO430">
        <v>14.408585479999999</v>
      </c>
      <c r="AP430">
        <v>29.274955299999998</v>
      </c>
      <c r="AQ430">
        <v>39.23866975</v>
      </c>
      <c r="AR430">
        <v>46.109248620000002</v>
      </c>
      <c r="AS430">
        <v>54.836456849999998</v>
      </c>
      <c r="AT430">
        <v>62.731286328000003</v>
      </c>
      <c r="AU430">
        <v>78.449079389999994</v>
      </c>
      <c r="AV430">
        <v>-7.9889928999999998E-2</v>
      </c>
      <c r="AW430">
        <v>-5.2190861999999998E-2</v>
      </c>
      <c r="AX430">
        <v>-2.8206574000000002E-2</v>
      </c>
      <c r="AY430">
        <v>-7.294231E-3</v>
      </c>
      <c r="AZ430">
        <v>1.5733161999999998E-2</v>
      </c>
      <c r="BA430">
        <v>6.0535251200000001E-2</v>
      </c>
      <c r="BB430">
        <v>0.15908700000000001</v>
      </c>
      <c r="BC430">
        <v>4.1612</v>
      </c>
      <c r="BD430">
        <v>5.27468</v>
      </c>
      <c r="BE430">
        <v>5.4949000000000003</v>
      </c>
      <c r="BF430">
        <v>5.9649999999999999</v>
      </c>
      <c r="BG430">
        <v>6.2263999999999999</v>
      </c>
      <c r="BH430">
        <v>6.6358600000000001</v>
      </c>
      <c r="BI430">
        <v>8.2218</v>
      </c>
      <c r="BJ430">
        <v>5.9390999999999998</v>
      </c>
      <c r="BK430">
        <v>0</v>
      </c>
      <c r="BL430">
        <v>0</v>
      </c>
    </row>
    <row r="431" spans="1:64">
      <c r="A431" t="s">
        <v>1077</v>
      </c>
      <c r="B431" t="s">
        <v>31</v>
      </c>
      <c r="C431" t="s">
        <v>1078</v>
      </c>
      <c r="D431" t="s">
        <v>146</v>
      </c>
      <c r="E431">
        <v>262</v>
      </c>
      <c r="F431">
        <v>1.018</v>
      </c>
      <c r="G431">
        <v>1.9499</v>
      </c>
      <c r="H431">
        <v>2.4809999999999999</v>
      </c>
      <c r="I431">
        <v>3.1644999999999999</v>
      </c>
      <c r="J431">
        <v>4.0092499999999998</v>
      </c>
      <c r="K431">
        <v>4.6852</v>
      </c>
      <c r="L431">
        <v>7.52</v>
      </c>
      <c r="M431">
        <v>-1.3838999999999999</v>
      </c>
      <c r="N431">
        <v>2.0867800000000001</v>
      </c>
      <c r="O431">
        <v>2.9130500000000001</v>
      </c>
      <c r="P431">
        <v>4.1102499999999997</v>
      </c>
      <c r="Q431">
        <v>5.0924750000000003</v>
      </c>
      <c r="R431">
        <v>6.3307599999999997</v>
      </c>
      <c r="S431">
        <v>8.4120000000000008</v>
      </c>
      <c r="T431">
        <v>23</v>
      </c>
      <c r="U431">
        <v>25</v>
      </c>
      <c r="V431">
        <v>27</v>
      </c>
      <c r="W431">
        <v>31</v>
      </c>
      <c r="X431">
        <v>34</v>
      </c>
      <c r="Y431">
        <v>36</v>
      </c>
      <c r="Z431">
        <v>41</v>
      </c>
      <c r="AA431">
        <v>0.189618538</v>
      </c>
      <c r="AB431">
        <v>0.25174141420000001</v>
      </c>
      <c r="AC431">
        <v>0.29053372249999998</v>
      </c>
      <c r="AD431">
        <v>0.3236255515</v>
      </c>
      <c r="AE431">
        <v>0.37717513499999999</v>
      </c>
      <c r="AF431">
        <v>0.41756504</v>
      </c>
      <c r="AG431">
        <v>0.57665491999999996</v>
      </c>
      <c r="AH431">
        <v>1.568135563</v>
      </c>
      <c r="AI431">
        <v>2.0525018803999999</v>
      </c>
      <c r="AJ431">
        <v>2.3610291925000002</v>
      </c>
      <c r="AK431">
        <v>2.6135638624999999</v>
      </c>
      <c r="AL431">
        <v>2.8882890725000001</v>
      </c>
      <c r="AM431">
        <v>3.3592845118999999</v>
      </c>
      <c r="AN431">
        <v>4.0063920059999996</v>
      </c>
      <c r="AO431">
        <v>3.2222692930000001</v>
      </c>
      <c r="AP431">
        <v>5.2623459026999999</v>
      </c>
      <c r="AQ431">
        <v>7.0805560864999997</v>
      </c>
      <c r="AR431">
        <v>10.031324037999999</v>
      </c>
      <c r="AS431">
        <v>12.689309079999999</v>
      </c>
      <c r="AT431">
        <v>16.005389406999999</v>
      </c>
      <c r="AU431">
        <v>27.766272449999999</v>
      </c>
      <c r="AV431">
        <v>3.8079114999999997E-2</v>
      </c>
      <c r="AW431">
        <v>0.2061127908</v>
      </c>
      <c r="AX431">
        <v>0.24090403630000001</v>
      </c>
      <c r="AY431">
        <v>0.28998756450000002</v>
      </c>
      <c r="AZ431">
        <v>0.341048819</v>
      </c>
      <c r="BA431">
        <v>0.40643724440000001</v>
      </c>
      <c r="BB431">
        <v>0.53087211999999995</v>
      </c>
      <c r="BC431">
        <v>4.1675000000000004</v>
      </c>
      <c r="BD431">
        <v>5.7311899999999998</v>
      </c>
      <c r="BE431">
        <v>6.5682</v>
      </c>
      <c r="BF431">
        <v>7.2044499999999996</v>
      </c>
      <c r="BG431">
        <v>8.0247250000000001</v>
      </c>
      <c r="BH431">
        <v>9.4418000000000006</v>
      </c>
      <c r="BI431">
        <v>10.5229</v>
      </c>
      <c r="BJ431">
        <v>7.3624999999999998</v>
      </c>
      <c r="BK431">
        <v>93.13</v>
      </c>
      <c r="BL431">
        <v>5.73</v>
      </c>
    </row>
    <row r="432" spans="1:64">
      <c r="A432" t="s">
        <v>832</v>
      </c>
      <c r="B432" t="s">
        <v>31</v>
      </c>
      <c r="C432" t="s">
        <v>833</v>
      </c>
      <c r="D432" t="s">
        <v>814</v>
      </c>
      <c r="E432">
        <v>210</v>
      </c>
      <c r="F432">
        <v>-3.8679999999999999</v>
      </c>
      <c r="G432">
        <v>3.7496999999999998</v>
      </c>
      <c r="H432">
        <v>4.1897500000000001</v>
      </c>
      <c r="I432">
        <v>4.6905000000000001</v>
      </c>
      <c r="J432">
        <v>5.0724999999999998</v>
      </c>
      <c r="K432">
        <v>5.8666999999999998</v>
      </c>
      <c r="L432">
        <v>7.49</v>
      </c>
      <c r="M432">
        <v>-0.56920000000000004</v>
      </c>
      <c r="N432">
        <v>0.61695</v>
      </c>
      <c r="O432">
        <v>1.1279250000000001</v>
      </c>
      <c r="P432">
        <v>1.8689499999999999</v>
      </c>
      <c r="Q432">
        <v>2.4855</v>
      </c>
      <c r="R432">
        <v>3.0241799999999999</v>
      </c>
      <c r="S432">
        <v>12.0898</v>
      </c>
      <c r="T432">
        <v>13</v>
      </c>
      <c r="U432">
        <v>25</v>
      </c>
      <c r="V432">
        <v>27</v>
      </c>
      <c r="W432">
        <v>31</v>
      </c>
      <c r="X432">
        <v>39</v>
      </c>
      <c r="Y432">
        <v>41</v>
      </c>
      <c r="Z432">
        <v>48</v>
      </c>
      <c r="AA432">
        <v>0.19243647899999999</v>
      </c>
      <c r="AB432">
        <v>0.2177919271</v>
      </c>
      <c r="AC432">
        <v>0.23907550650000001</v>
      </c>
      <c r="AD432">
        <v>0.27576975650000002</v>
      </c>
      <c r="AE432">
        <v>0.32698429579999999</v>
      </c>
      <c r="AF432">
        <v>0.36645722089999999</v>
      </c>
      <c r="AG432">
        <v>0.522560154</v>
      </c>
      <c r="AH432">
        <v>1.897878221</v>
      </c>
      <c r="AI432">
        <v>2.0740556831000001</v>
      </c>
      <c r="AJ432">
        <v>2.1788775569999999</v>
      </c>
      <c r="AK432">
        <v>2.2784235105000001</v>
      </c>
      <c r="AL432">
        <v>2.4443112655000001</v>
      </c>
      <c r="AM432">
        <v>2.6412475008</v>
      </c>
      <c r="AN432">
        <v>3.2526707469999998</v>
      </c>
      <c r="AO432">
        <v>-7.5547773740000004</v>
      </c>
      <c r="AP432">
        <v>11.099051466000001</v>
      </c>
      <c r="AQ432">
        <v>13.497694002999999</v>
      </c>
      <c r="AR432">
        <v>16.921055485</v>
      </c>
      <c r="AS432">
        <v>20.681626850000001</v>
      </c>
      <c r="AT432">
        <v>24.298524740000001</v>
      </c>
      <c r="AU432">
        <v>37.918066940000003</v>
      </c>
      <c r="AV432">
        <v>9.4754083000000003E-2</v>
      </c>
      <c r="AW432">
        <v>0.13666818040000001</v>
      </c>
      <c r="AX432">
        <v>0.16134836329999999</v>
      </c>
      <c r="AY432">
        <v>0.189379152</v>
      </c>
      <c r="AZ432">
        <v>0.2162034733</v>
      </c>
      <c r="BA432">
        <v>0.2627433079</v>
      </c>
      <c r="BB432">
        <v>0.86386481800000003</v>
      </c>
      <c r="BC432">
        <v>4.6576000000000004</v>
      </c>
      <c r="BD432">
        <v>5.7233099999999997</v>
      </c>
      <c r="BE432">
        <v>6.1608499999999999</v>
      </c>
      <c r="BF432">
        <v>6.6411499999999997</v>
      </c>
      <c r="BG432">
        <v>6.9556750000000003</v>
      </c>
      <c r="BH432">
        <v>7.2301700000000002</v>
      </c>
      <c r="BI432">
        <v>8.5228999999999999</v>
      </c>
      <c r="BJ432">
        <v>6.5578000000000003</v>
      </c>
      <c r="BK432">
        <v>52.86</v>
      </c>
      <c r="BL432">
        <v>0.48</v>
      </c>
    </row>
    <row r="433" spans="1:64">
      <c r="A433" t="s">
        <v>1079</v>
      </c>
      <c r="B433" t="s">
        <v>31</v>
      </c>
      <c r="C433" t="s">
        <v>1080</v>
      </c>
      <c r="D433" t="s">
        <v>146</v>
      </c>
      <c r="E433">
        <v>174</v>
      </c>
      <c r="F433">
        <v>-7.7759999999999998</v>
      </c>
      <c r="G433">
        <v>0.53900000000000003</v>
      </c>
      <c r="H433">
        <v>1.5907500000000001</v>
      </c>
      <c r="I433">
        <v>3.0485000000000002</v>
      </c>
      <c r="J433">
        <v>4.0577500000000004</v>
      </c>
      <c r="K433">
        <v>4.9009999999999998</v>
      </c>
      <c r="L433">
        <v>13.663</v>
      </c>
      <c r="M433">
        <v>-8.9640000000000004</v>
      </c>
      <c r="N433">
        <v>0.87575000000000003</v>
      </c>
      <c r="O433">
        <v>2.6265749999999999</v>
      </c>
      <c r="P433">
        <v>3.7969499999999998</v>
      </c>
      <c r="Q433">
        <v>4.6683000000000003</v>
      </c>
      <c r="R433">
        <v>5.3985000000000003</v>
      </c>
      <c r="S433">
        <v>13.2989</v>
      </c>
      <c r="T433">
        <v>10</v>
      </c>
      <c r="U433">
        <v>19</v>
      </c>
      <c r="V433">
        <v>21</v>
      </c>
      <c r="W433">
        <v>24</v>
      </c>
      <c r="X433">
        <v>29</v>
      </c>
      <c r="Y433">
        <v>35.5</v>
      </c>
      <c r="Z433">
        <v>58</v>
      </c>
      <c r="AA433">
        <v>0.10870829799999999</v>
      </c>
      <c r="AB433">
        <v>0.184007433</v>
      </c>
      <c r="AC433">
        <v>0.26040799529999997</v>
      </c>
      <c r="AD433">
        <v>0.37246053000000001</v>
      </c>
      <c r="AE433">
        <v>0.4579761088</v>
      </c>
      <c r="AF433">
        <v>0.51760196599999997</v>
      </c>
      <c r="AG433">
        <v>0.69575976900000003</v>
      </c>
      <c r="AH433">
        <v>1.3447901799999999</v>
      </c>
      <c r="AI433">
        <v>1.5791993980000001</v>
      </c>
      <c r="AJ433">
        <v>1.9315404897999999</v>
      </c>
      <c r="AK433">
        <v>2.4310087084999998</v>
      </c>
      <c r="AL433">
        <v>2.9552721215000002</v>
      </c>
      <c r="AM433">
        <v>3.1604462689999999</v>
      </c>
      <c r="AN433">
        <v>3.6105779120000001</v>
      </c>
      <c r="AO433">
        <v>-55.496074540000002</v>
      </c>
      <c r="AP433">
        <v>1.809692547</v>
      </c>
      <c r="AQ433">
        <v>4.8008055507999998</v>
      </c>
      <c r="AR433">
        <v>7.5843934549999998</v>
      </c>
      <c r="AS433">
        <v>9.8690467650000002</v>
      </c>
      <c r="AT433">
        <v>14.309714789999999</v>
      </c>
      <c r="AU433">
        <v>120.97479970000001</v>
      </c>
      <c r="AV433">
        <v>-0.104450526</v>
      </c>
      <c r="AW433">
        <v>0.16466520949999999</v>
      </c>
      <c r="AX433">
        <v>0.25396521599999999</v>
      </c>
      <c r="AY433">
        <v>0.312360217</v>
      </c>
      <c r="AZ433">
        <v>0.37756905330000001</v>
      </c>
      <c r="BA433">
        <v>0.4246474395</v>
      </c>
      <c r="BB433">
        <v>0.64583746200000003</v>
      </c>
      <c r="BC433">
        <v>4</v>
      </c>
      <c r="BD433">
        <v>4.4791499999999997</v>
      </c>
      <c r="BE433">
        <v>5.0915999999999997</v>
      </c>
      <c r="BF433">
        <v>6.2529000000000003</v>
      </c>
      <c r="BG433">
        <v>7.4558999999999997</v>
      </c>
      <c r="BH433">
        <v>8.1883499999999998</v>
      </c>
      <c r="BI433">
        <v>9.1548999999999996</v>
      </c>
      <c r="BJ433">
        <v>6.3238000000000003</v>
      </c>
      <c r="BK433">
        <v>89.66</v>
      </c>
      <c r="BL433">
        <v>10.92</v>
      </c>
    </row>
    <row r="434" spans="1:64">
      <c r="A434" t="s">
        <v>1219</v>
      </c>
      <c r="B434" t="s">
        <v>31</v>
      </c>
      <c r="C434" t="s">
        <v>1220</v>
      </c>
      <c r="D434" t="s">
        <v>103</v>
      </c>
      <c r="E434">
        <v>155</v>
      </c>
      <c r="F434">
        <v>1.3129999999999999</v>
      </c>
      <c r="G434">
        <v>3.4878</v>
      </c>
      <c r="H434">
        <v>5.3310000000000004</v>
      </c>
      <c r="I434">
        <v>6.2690000000000001</v>
      </c>
      <c r="J434">
        <v>7.9420000000000002</v>
      </c>
      <c r="K434">
        <v>12.155799999999999</v>
      </c>
      <c r="L434">
        <v>13.959</v>
      </c>
      <c r="M434">
        <v>-7.9964000000000004</v>
      </c>
      <c r="N434">
        <v>-5.8083200000000001</v>
      </c>
      <c r="O434">
        <v>-2.5642999999999998</v>
      </c>
      <c r="P434">
        <v>-0.95550000000000002</v>
      </c>
      <c r="Q434">
        <v>0.46960000000000002</v>
      </c>
      <c r="R434">
        <v>2.3510599999999999</v>
      </c>
      <c r="S434">
        <v>3.7755000000000001</v>
      </c>
      <c r="T434">
        <v>24</v>
      </c>
      <c r="U434">
        <v>28.6</v>
      </c>
      <c r="V434">
        <v>32</v>
      </c>
      <c r="W434">
        <v>39</v>
      </c>
      <c r="X434">
        <v>47</v>
      </c>
      <c r="Y434">
        <v>56</v>
      </c>
      <c r="Z434">
        <v>62</v>
      </c>
      <c r="AA434">
        <v>0.10983422599999999</v>
      </c>
      <c r="AB434">
        <v>0.14041129459999999</v>
      </c>
      <c r="AC434">
        <v>0.16194867900000001</v>
      </c>
      <c r="AD434">
        <v>0.19590044200000001</v>
      </c>
      <c r="AE434">
        <v>0.228121606</v>
      </c>
      <c r="AF434">
        <v>0.26624688740000002</v>
      </c>
      <c r="AG434">
        <v>0.309275138</v>
      </c>
      <c r="AH434">
        <v>1.334377801</v>
      </c>
      <c r="AI434">
        <v>1.5279969346</v>
      </c>
      <c r="AJ434">
        <v>1.6775610059999999</v>
      </c>
      <c r="AK434">
        <v>1.852093239</v>
      </c>
      <c r="AL434">
        <v>2.0002636630000001</v>
      </c>
      <c r="AM434">
        <v>2.1118311014</v>
      </c>
      <c r="AN434">
        <v>2.5032118900000002</v>
      </c>
      <c r="AO434">
        <v>5.4425866860000003</v>
      </c>
      <c r="AP434">
        <v>13.770225778</v>
      </c>
      <c r="AQ434">
        <v>23.363628439999999</v>
      </c>
      <c r="AR434">
        <v>32.869705539999998</v>
      </c>
      <c r="AS434">
        <v>47.119283639999999</v>
      </c>
      <c r="AT434">
        <v>77.843606653999998</v>
      </c>
      <c r="AU434">
        <v>116.98539239999999</v>
      </c>
      <c r="AV434">
        <v>-7.7880483E-2</v>
      </c>
      <c r="AW434">
        <v>-3.5066194000000002E-2</v>
      </c>
      <c r="AX434">
        <v>3.0402016E-2</v>
      </c>
      <c r="AY434">
        <v>7.2848477999999994E-2</v>
      </c>
      <c r="AZ434">
        <v>0.131229029</v>
      </c>
      <c r="BA434">
        <v>0.2122286152</v>
      </c>
      <c r="BB434">
        <v>0.30993980799999998</v>
      </c>
      <c r="BC434">
        <v>4.0176999999999996</v>
      </c>
      <c r="BD434">
        <v>4.5952599999999997</v>
      </c>
      <c r="BE434">
        <v>5.0087999999999999</v>
      </c>
      <c r="BF434">
        <v>5.5528000000000004</v>
      </c>
      <c r="BG434">
        <v>6.0457999999999998</v>
      </c>
      <c r="BH434">
        <v>6.4161000000000001</v>
      </c>
      <c r="BI434">
        <v>7.4089</v>
      </c>
      <c r="BJ434">
        <v>5.5225</v>
      </c>
      <c r="BK434">
        <v>18.71</v>
      </c>
      <c r="BL434">
        <v>0</v>
      </c>
    </row>
    <row r="435" spans="1:64">
      <c r="A435" t="s">
        <v>1081</v>
      </c>
      <c r="B435" t="s">
        <v>31</v>
      </c>
      <c r="C435" t="s">
        <v>1082</v>
      </c>
      <c r="D435" t="s">
        <v>146</v>
      </c>
      <c r="E435">
        <v>105</v>
      </c>
      <c r="F435">
        <v>-10.324</v>
      </c>
      <c r="G435">
        <v>-4.1639999999999997</v>
      </c>
      <c r="H435">
        <v>0.57899999999999996</v>
      </c>
      <c r="I435">
        <v>3.7360000000000002</v>
      </c>
      <c r="J435">
        <v>5.4024999999999999</v>
      </c>
      <c r="K435">
        <v>5.9181999999999997</v>
      </c>
      <c r="L435">
        <v>7.2279999999999998</v>
      </c>
      <c r="M435">
        <v>-2.9839000000000002</v>
      </c>
      <c r="N435">
        <v>-1.0188200000000001</v>
      </c>
      <c r="O435">
        <v>-3.6249999999999998E-2</v>
      </c>
      <c r="P435">
        <v>1.0109999999999999</v>
      </c>
      <c r="Q435">
        <v>4.2450000000000001</v>
      </c>
      <c r="R435">
        <v>8.9272600000000004</v>
      </c>
      <c r="S435">
        <v>15.7049</v>
      </c>
      <c r="T435">
        <v>9</v>
      </c>
      <c r="U435">
        <v>19.600000000000001</v>
      </c>
      <c r="V435">
        <v>23</v>
      </c>
      <c r="W435">
        <v>29</v>
      </c>
      <c r="X435">
        <v>37.5</v>
      </c>
      <c r="Y435">
        <v>43.4</v>
      </c>
      <c r="Z435">
        <v>68</v>
      </c>
      <c r="AA435">
        <v>8.8711528999999997E-2</v>
      </c>
      <c r="AB435">
        <v>0.14590942100000001</v>
      </c>
      <c r="AC435">
        <v>0.1685737095</v>
      </c>
      <c r="AD435">
        <v>0.23687756700000001</v>
      </c>
      <c r="AE435">
        <v>0.314790193</v>
      </c>
      <c r="AF435">
        <v>0.34752636399999998</v>
      </c>
      <c r="AG435">
        <v>0.66551555600000001</v>
      </c>
      <c r="AH435">
        <v>1.241697305</v>
      </c>
      <c r="AI435">
        <v>1.4291595507999999</v>
      </c>
      <c r="AJ435">
        <v>1.531214936</v>
      </c>
      <c r="AK435">
        <v>1.747402441</v>
      </c>
      <c r="AL435">
        <v>2.0293725419999999</v>
      </c>
      <c r="AM435">
        <v>2.1824835457999998</v>
      </c>
      <c r="AN435">
        <v>2.5352174440000002</v>
      </c>
      <c r="AO435">
        <v>-112.75873679999999</v>
      </c>
      <c r="AP435">
        <v>-27.8492964</v>
      </c>
      <c r="AQ435">
        <v>1.518626494</v>
      </c>
      <c r="AR435">
        <v>15.678457079999999</v>
      </c>
      <c r="AS435">
        <v>19.18319674</v>
      </c>
      <c r="AT435">
        <v>27.132996454000001</v>
      </c>
      <c r="AU435">
        <v>44.752208170000003</v>
      </c>
      <c r="AV435">
        <v>-2.7559190000000001E-2</v>
      </c>
      <c r="AW435">
        <v>5.9328394999999999E-2</v>
      </c>
      <c r="AX435">
        <v>0.10882175149999999</v>
      </c>
      <c r="AY435">
        <v>0.157169</v>
      </c>
      <c r="AZ435">
        <v>0.35996667500000001</v>
      </c>
      <c r="BA435">
        <v>0.40675901060000003</v>
      </c>
      <c r="BB435">
        <v>0.80787333299999997</v>
      </c>
      <c r="BC435">
        <v>4.0044000000000004</v>
      </c>
      <c r="BD435">
        <v>4.1350600000000002</v>
      </c>
      <c r="BE435">
        <v>4.3642500000000002</v>
      </c>
      <c r="BF435">
        <v>4.8087</v>
      </c>
      <c r="BG435">
        <v>5.3188000000000004</v>
      </c>
      <c r="BH435">
        <v>5.6383000000000001</v>
      </c>
      <c r="BI435">
        <v>6</v>
      </c>
      <c r="BJ435">
        <v>4.8689999999999998</v>
      </c>
      <c r="BK435">
        <v>44.76</v>
      </c>
      <c r="BL435">
        <v>0.95</v>
      </c>
    </row>
    <row r="436" spans="1:64">
      <c r="A436" t="s">
        <v>1226</v>
      </c>
      <c r="B436" t="s">
        <v>31</v>
      </c>
      <c r="C436" t="s">
        <v>1227</v>
      </c>
      <c r="D436" t="s">
        <v>1223</v>
      </c>
      <c r="E436">
        <v>125</v>
      </c>
      <c r="F436">
        <v>-2.3759999999999999</v>
      </c>
      <c r="G436">
        <v>-0.23619999999999999</v>
      </c>
      <c r="H436">
        <v>0.22700000000000001</v>
      </c>
      <c r="I436">
        <v>0.78900000000000003</v>
      </c>
      <c r="J436">
        <v>1.9670000000000001</v>
      </c>
      <c r="K436">
        <v>4.069</v>
      </c>
      <c r="L436">
        <v>6.1950000000000003</v>
      </c>
      <c r="M436">
        <v>-2.24E-2</v>
      </c>
      <c r="N436">
        <v>1.86354</v>
      </c>
      <c r="O436">
        <v>3.5381499999999999</v>
      </c>
      <c r="P436">
        <v>4.9889999999999999</v>
      </c>
      <c r="Q436">
        <v>5.9405000000000001</v>
      </c>
      <c r="R436">
        <v>7.0620000000000003</v>
      </c>
      <c r="S436">
        <v>8.5579999999999998</v>
      </c>
      <c r="T436">
        <v>18</v>
      </c>
      <c r="U436">
        <v>24</v>
      </c>
      <c r="V436">
        <v>27</v>
      </c>
      <c r="W436">
        <v>29</v>
      </c>
      <c r="X436">
        <v>31</v>
      </c>
      <c r="Y436">
        <v>36</v>
      </c>
      <c r="Z436">
        <v>48</v>
      </c>
      <c r="AA436">
        <v>0.151885348</v>
      </c>
      <c r="AB436">
        <v>0.21787093020000001</v>
      </c>
      <c r="AC436">
        <v>0.24186245149999999</v>
      </c>
      <c r="AD436">
        <v>0.27612350000000002</v>
      </c>
      <c r="AE436">
        <v>0.30696782049999999</v>
      </c>
      <c r="AF436">
        <v>0.3472949998</v>
      </c>
      <c r="AG436">
        <v>0.46847149999999999</v>
      </c>
      <c r="AH436">
        <v>1.538152382</v>
      </c>
      <c r="AI436">
        <v>1.6978835988000001</v>
      </c>
      <c r="AJ436">
        <v>1.8675284299999999</v>
      </c>
      <c r="AK436">
        <v>2.1231413969999999</v>
      </c>
      <c r="AL436">
        <v>2.4176459834999999</v>
      </c>
      <c r="AM436">
        <v>2.6779823824000002</v>
      </c>
      <c r="AN436">
        <v>3.135418585</v>
      </c>
      <c r="AO436">
        <v>-8.9047525570000001</v>
      </c>
      <c r="AP436">
        <v>-0.85718966799999996</v>
      </c>
      <c r="AQ436">
        <v>0.74952584649999998</v>
      </c>
      <c r="AR436">
        <v>2.8381720349999999</v>
      </c>
      <c r="AS436">
        <v>8.7122320885000004</v>
      </c>
      <c r="AT436">
        <v>14.596052075999999</v>
      </c>
      <c r="AU436">
        <v>27.287627069999999</v>
      </c>
      <c r="AV436">
        <v>0.11014755599999999</v>
      </c>
      <c r="AW436">
        <v>0.2000480714</v>
      </c>
      <c r="AX436">
        <v>0.267291365</v>
      </c>
      <c r="AY436">
        <v>0.355104643</v>
      </c>
      <c r="AZ436">
        <v>0.39883953700000002</v>
      </c>
      <c r="BA436">
        <v>0.4480199996</v>
      </c>
      <c r="BB436">
        <v>0.53282952400000005</v>
      </c>
      <c r="BC436">
        <v>4</v>
      </c>
      <c r="BD436">
        <v>4.452</v>
      </c>
      <c r="BE436">
        <v>5.1108000000000002</v>
      </c>
      <c r="BF436">
        <v>5.81</v>
      </c>
      <c r="BG436">
        <v>6.63</v>
      </c>
      <c r="BH436">
        <v>7.5819999999999999</v>
      </c>
      <c r="BI436">
        <v>9.5527999999999995</v>
      </c>
      <c r="BJ436">
        <v>5.9438000000000004</v>
      </c>
      <c r="BK436">
        <v>88.8</v>
      </c>
      <c r="BL436">
        <v>0</v>
      </c>
    </row>
    <row r="437" spans="1:64">
      <c r="A437" t="s">
        <v>1228</v>
      </c>
      <c r="B437" t="s">
        <v>77</v>
      </c>
      <c r="C437" t="s">
        <v>1227</v>
      </c>
      <c r="D437" t="s">
        <v>1223</v>
      </c>
      <c r="E437">
        <v>111</v>
      </c>
      <c r="F437">
        <v>-1.272</v>
      </c>
      <c r="G437">
        <v>0.1024</v>
      </c>
      <c r="H437">
        <v>0.70199999999999996</v>
      </c>
      <c r="I437">
        <v>1.7310000000000001</v>
      </c>
      <c r="J437">
        <v>2.9750000000000001</v>
      </c>
      <c r="K437">
        <v>4.3898000000000001</v>
      </c>
      <c r="L437">
        <v>6.4279999999999999</v>
      </c>
      <c r="M437">
        <v>0.83164000000000005</v>
      </c>
      <c r="N437">
        <v>2.7282579999999998</v>
      </c>
      <c r="O437">
        <v>4.2275400000000003</v>
      </c>
      <c r="P437">
        <v>5.6941100000000002</v>
      </c>
      <c r="Q437">
        <v>6.7320000000000002</v>
      </c>
      <c r="R437">
        <v>7.5014159999999999</v>
      </c>
      <c r="S437">
        <v>10.11727</v>
      </c>
      <c r="T437">
        <v>24</v>
      </c>
      <c r="U437">
        <v>27</v>
      </c>
      <c r="V437">
        <v>28</v>
      </c>
      <c r="W437">
        <v>31</v>
      </c>
      <c r="X437">
        <v>34</v>
      </c>
      <c r="Y437">
        <v>38</v>
      </c>
      <c r="Z437">
        <v>48</v>
      </c>
      <c r="AA437">
        <v>0.18905255400000001</v>
      </c>
      <c r="AB437">
        <v>0.24557932220000001</v>
      </c>
      <c r="AC437">
        <v>0.274415152</v>
      </c>
      <c r="AD437">
        <v>0.315557912</v>
      </c>
      <c r="AE437">
        <v>0.36982593400000002</v>
      </c>
      <c r="AF437">
        <v>0.40126812899999997</v>
      </c>
      <c r="AG437">
        <v>0.44821562199999998</v>
      </c>
      <c r="AH437">
        <v>1.802327163</v>
      </c>
      <c r="AI437">
        <v>2.2196175789999999</v>
      </c>
      <c r="AJ437">
        <v>2.3386456560000002</v>
      </c>
      <c r="AK437">
        <v>2.640455818</v>
      </c>
      <c r="AL437">
        <v>2.9090360319999999</v>
      </c>
      <c r="AM437">
        <v>3.0756517682000002</v>
      </c>
      <c r="AN437">
        <v>3.701445906</v>
      </c>
      <c r="AO437">
        <v>-5.2180537869999997</v>
      </c>
      <c r="AP437">
        <v>0.34976802820000003</v>
      </c>
      <c r="AQ437">
        <v>1.7468039310000001</v>
      </c>
      <c r="AR437">
        <v>5.1065494009999997</v>
      </c>
      <c r="AS437">
        <v>10.12178724</v>
      </c>
      <c r="AT437">
        <v>16.083120057999999</v>
      </c>
      <c r="AU437">
        <v>22.906569910000002</v>
      </c>
      <c r="AV437">
        <v>0.14451020000000001</v>
      </c>
      <c r="AW437">
        <v>0.22121711699999999</v>
      </c>
      <c r="AX437">
        <v>0.276477994</v>
      </c>
      <c r="AY437">
        <v>0.35521375399999999</v>
      </c>
      <c r="AZ437">
        <v>0.42762070000000002</v>
      </c>
      <c r="BA437">
        <v>0.4737564286</v>
      </c>
      <c r="BB437">
        <v>0.54414562200000005</v>
      </c>
      <c r="BC437">
        <v>5</v>
      </c>
      <c r="BD437">
        <v>6.3726120000000002</v>
      </c>
      <c r="BE437">
        <v>6.6647400000000001</v>
      </c>
      <c r="BF437">
        <v>7.4692600000000002</v>
      </c>
      <c r="BG437">
        <v>7.9592999999999998</v>
      </c>
      <c r="BH437">
        <v>8.6667660000000009</v>
      </c>
      <c r="BI437">
        <v>10.46927</v>
      </c>
      <c r="BJ437">
        <v>7.4336000000000002</v>
      </c>
      <c r="BK437">
        <v>85.59</v>
      </c>
      <c r="BL437">
        <v>0.9</v>
      </c>
    </row>
    <row r="438" spans="1:64">
      <c r="A438" t="s">
        <v>1229</v>
      </c>
      <c r="B438" t="s">
        <v>31</v>
      </c>
      <c r="C438" t="s">
        <v>1230</v>
      </c>
      <c r="D438" t="s">
        <v>1223</v>
      </c>
      <c r="E438">
        <v>281</v>
      </c>
      <c r="F438">
        <v>-0.28299999999999997</v>
      </c>
      <c r="G438">
        <v>1.2090000000000001</v>
      </c>
      <c r="H438">
        <v>2.1244999999999998</v>
      </c>
      <c r="I438">
        <v>2.9</v>
      </c>
      <c r="J438">
        <v>3.6945000000000001</v>
      </c>
      <c r="K438">
        <v>4.5679999999999996</v>
      </c>
      <c r="L438">
        <v>8.1880000000000006</v>
      </c>
      <c r="M438">
        <v>-2.2160000000000002</v>
      </c>
      <c r="N438">
        <v>1.7788200000000001</v>
      </c>
      <c r="O438">
        <v>3.3782999999999999</v>
      </c>
      <c r="P438">
        <v>4.3586</v>
      </c>
      <c r="Q438">
        <v>5.2106000000000003</v>
      </c>
      <c r="R438">
        <v>5.9400599999999999</v>
      </c>
      <c r="S438">
        <v>8.2844999999999995</v>
      </c>
      <c r="T438">
        <v>22</v>
      </c>
      <c r="U438">
        <v>27</v>
      </c>
      <c r="V438">
        <v>28</v>
      </c>
      <c r="W438">
        <v>30</v>
      </c>
      <c r="X438">
        <v>32</v>
      </c>
      <c r="Y438">
        <v>35</v>
      </c>
      <c r="Z438">
        <v>70</v>
      </c>
      <c r="AA438">
        <v>0.104870238</v>
      </c>
      <c r="AB438">
        <v>0.2365814144</v>
      </c>
      <c r="AC438">
        <v>0.27951566350000001</v>
      </c>
      <c r="AD438">
        <v>0.31621883299999998</v>
      </c>
      <c r="AE438">
        <v>0.3552419785</v>
      </c>
      <c r="AF438">
        <v>0.4045356296</v>
      </c>
      <c r="AG438">
        <v>0.467027731</v>
      </c>
      <c r="AH438">
        <v>1.391457902</v>
      </c>
      <c r="AI438">
        <v>2.0107842013999999</v>
      </c>
      <c r="AJ438">
        <v>2.259893693</v>
      </c>
      <c r="AK438">
        <v>2.5041173130000001</v>
      </c>
      <c r="AL438">
        <v>2.7889355555000002</v>
      </c>
      <c r="AM438">
        <v>3.0889215665999998</v>
      </c>
      <c r="AN438">
        <v>3.4260440440000002</v>
      </c>
      <c r="AO438">
        <v>-0.92201992099999996</v>
      </c>
      <c r="AP438">
        <v>3.7475868266000001</v>
      </c>
      <c r="AQ438">
        <v>6.1946619590000003</v>
      </c>
      <c r="AR438">
        <v>8.6263494309999995</v>
      </c>
      <c r="AS438">
        <v>11.647700824999999</v>
      </c>
      <c r="AT438">
        <v>16.721095095999999</v>
      </c>
      <c r="AU438">
        <v>54.742604350000001</v>
      </c>
      <c r="AV438">
        <v>5.4779258999999997E-2</v>
      </c>
      <c r="AW438">
        <v>0.18918382459999999</v>
      </c>
      <c r="AX438">
        <v>0.25812227250000003</v>
      </c>
      <c r="AY438">
        <v>0.31131429599999999</v>
      </c>
      <c r="AZ438">
        <v>0.3585033225</v>
      </c>
      <c r="BA438">
        <v>0.39538705880000002</v>
      </c>
      <c r="BB438">
        <v>0.48932550000000002</v>
      </c>
      <c r="BC438">
        <v>4.0269000000000004</v>
      </c>
      <c r="BD438">
        <v>5.7765000000000004</v>
      </c>
      <c r="BE438">
        <v>6.4401999999999999</v>
      </c>
      <c r="BF438">
        <v>6.9626000000000001</v>
      </c>
      <c r="BG438">
        <v>7.6595500000000003</v>
      </c>
      <c r="BH438">
        <v>8.4525000000000006</v>
      </c>
      <c r="BI438">
        <v>9.5228999999999999</v>
      </c>
      <c r="BJ438">
        <v>7.0448000000000004</v>
      </c>
      <c r="BK438">
        <v>90.39</v>
      </c>
      <c r="BL438">
        <v>2.14</v>
      </c>
    </row>
    <row r="439" spans="1:64">
      <c r="A439" t="s">
        <v>1233</v>
      </c>
      <c r="B439" t="s">
        <v>31</v>
      </c>
      <c r="C439" t="s">
        <v>1232</v>
      </c>
      <c r="D439" t="s">
        <v>1223</v>
      </c>
      <c r="E439">
        <v>1026</v>
      </c>
      <c r="F439">
        <v>0.36299999999999999</v>
      </c>
      <c r="G439">
        <v>1.9683999999999999</v>
      </c>
      <c r="H439">
        <v>2.6469999999999998</v>
      </c>
      <c r="I439">
        <v>3.4119999999999999</v>
      </c>
      <c r="J439">
        <v>4.17875</v>
      </c>
      <c r="K439">
        <v>5.0591999999999997</v>
      </c>
      <c r="L439">
        <v>8.0370000000000008</v>
      </c>
      <c r="M439">
        <v>-2.4300000000000002</v>
      </c>
      <c r="N439">
        <v>1.24973</v>
      </c>
      <c r="O439">
        <v>2.2962500000000001</v>
      </c>
      <c r="P439">
        <v>3.4334500000000001</v>
      </c>
      <c r="Q439">
        <v>4.5211249999999996</v>
      </c>
      <c r="R439">
        <v>5.4976900000000004</v>
      </c>
      <c r="S439">
        <v>7.4359999999999999</v>
      </c>
      <c r="T439">
        <v>11</v>
      </c>
      <c r="U439">
        <v>18</v>
      </c>
      <c r="V439">
        <v>20</v>
      </c>
      <c r="W439">
        <v>22</v>
      </c>
      <c r="X439">
        <v>24</v>
      </c>
      <c r="Y439">
        <v>26</v>
      </c>
      <c r="Z439">
        <v>47</v>
      </c>
      <c r="AA439">
        <v>0.15109642600000001</v>
      </c>
      <c r="AB439">
        <v>0.330080608</v>
      </c>
      <c r="AC439">
        <v>0.38555536379999999</v>
      </c>
      <c r="AD439">
        <v>0.44151463000000002</v>
      </c>
      <c r="AE439">
        <v>0.49108895499999999</v>
      </c>
      <c r="AF439">
        <v>0.55370330999999995</v>
      </c>
      <c r="AG439">
        <v>0.98460758299999995</v>
      </c>
      <c r="AH439">
        <v>1.615099896</v>
      </c>
      <c r="AI439">
        <v>2.2225839267</v>
      </c>
      <c r="AJ439">
        <v>2.4370056677999998</v>
      </c>
      <c r="AK439">
        <v>2.7695109360000001</v>
      </c>
      <c r="AL439">
        <v>3.0403556350000001</v>
      </c>
      <c r="AM439">
        <v>3.2471537031</v>
      </c>
      <c r="AN439">
        <v>4.1176016019999997</v>
      </c>
      <c r="AO439">
        <v>0.86726160699999999</v>
      </c>
      <c r="AP439">
        <v>4.0736291168000003</v>
      </c>
      <c r="AQ439">
        <v>5.9214170742999999</v>
      </c>
      <c r="AR439">
        <v>7.6545643999999999</v>
      </c>
      <c r="AS439">
        <v>10.070997985</v>
      </c>
      <c r="AT439">
        <v>13.239868338000001</v>
      </c>
      <c r="AU439">
        <v>46.328031750000001</v>
      </c>
      <c r="AV439">
        <v>3.1735713999999998E-2</v>
      </c>
      <c r="AW439">
        <v>0.18619680920000001</v>
      </c>
      <c r="AX439">
        <v>0.26152353779999998</v>
      </c>
      <c r="AY439">
        <v>0.33118400250000002</v>
      </c>
      <c r="AZ439">
        <v>0.39994707229999998</v>
      </c>
      <c r="BA439">
        <v>0.47740393149999999</v>
      </c>
      <c r="BB439">
        <v>0.83291008300000002</v>
      </c>
      <c r="BC439">
        <v>4</v>
      </c>
      <c r="BD439">
        <v>5.5296200000000004</v>
      </c>
      <c r="BE439">
        <v>6.1489250000000002</v>
      </c>
      <c r="BF439">
        <v>6.9207999999999998</v>
      </c>
      <c r="BG439">
        <v>7.645975</v>
      </c>
      <c r="BH439">
        <v>8.1548999999999996</v>
      </c>
      <c r="BI439">
        <v>9.8000000000000007</v>
      </c>
      <c r="BJ439">
        <v>6.8838999999999997</v>
      </c>
      <c r="BK439">
        <v>89.28</v>
      </c>
      <c r="BL439">
        <v>20.86</v>
      </c>
    </row>
    <row r="440" spans="1:64">
      <c r="A440" t="s">
        <v>1231</v>
      </c>
      <c r="B440" t="s">
        <v>77</v>
      </c>
      <c r="C440" t="s">
        <v>1232</v>
      </c>
      <c r="D440" t="s">
        <v>1223</v>
      </c>
      <c r="E440">
        <v>737</v>
      </c>
      <c r="F440">
        <v>-0.52700000000000002</v>
      </c>
      <c r="G440">
        <v>2.6320000000000001</v>
      </c>
      <c r="H440">
        <v>3.2629999999999999</v>
      </c>
      <c r="I440">
        <v>3.891</v>
      </c>
      <c r="J440">
        <v>4.78</v>
      </c>
      <c r="K440">
        <v>5.9707999999999997</v>
      </c>
      <c r="L440">
        <v>11.143000000000001</v>
      </c>
      <c r="M440">
        <v>-4.61409</v>
      </c>
      <c r="N440">
        <v>-0.13971600000000001</v>
      </c>
      <c r="O440">
        <v>1.58423</v>
      </c>
      <c r="P440">
        <v>2.83657</v>
      </c>
      <c r="Q440">
        <v>3.85623</v>
      </c>
      <c r="R440">
        <v>4.7487740000000001</v>
      </c>
      <c r="S440">
        <v>6.2892799999999998</v>
      </c>
      <c r="T440">
        <v>13</v>
      </c>
      <c r="U440">
        <v>18</v>
      </c>
      <c r="V440">
        <v>20</v>
      </c>
      <c r="W440">
        <v>22</v>
      </c>
      <c r="X440">
        <v>24</v>
      </c>
      <c r="Y440">
        <v>30</v>
      </c>
      <c r="Z440">
        <v>70</v>
      </c>
      <c r="AA440">
        <v>0.12139628700000001</v>
      </c>
      <c r="AB440">
        <v>0.27253484719999999</v>
      </c>
      <c r="AC440">
        <v>0.35026022800000001</v>
      </c>
      <c r="AD440">
        <v>0.42716523899999997</v>
      </c>
      <c r="AE440">
        <v>0.48213292200000002</v>
      </c>
      <c r="AF440">
        <v>0.53524861700000004</v>
      </c>
      <c r="AG440">
        <v>0.70457142900000003</v>
      </c>
      <c r="AH440">
        <v>1.61038416</v>
      </c>
      <c r="AI440">
        <v>2.0185188148000002</v>
      </c>
      <c r="AJ440">
        <v>2.2756820289999999</v>
      </c>
      <c r="AK440">
        <v>2.6385925569999999</v>
      </c>
      <c r="AL440">
        <v>2.9788109985000002</v>
      </c>
      <c r="AM440">
        <v>3.2193715784000001</v>
      </c>
      <c r="AN440">
        <v>3.8203444649999998</v>
      </c>
      <c r="AO440">
        <v>-2.4849204519999999</v>
      </c>
      <c r="AP440">
        <v>5.6490354366000002</v>
      </c>
      <c r="AQ440">
        <v>7.0876986259999999</v>
      </c>
      <c r="AR440">
        <v>8.9742657660000003</v>
      </c>
      <c r="AS440">
        <v>12.87980475</v>
      </c>
      <c r="AT440">
        <v>19.825292810000001</v>
      </c>
      <c r="AU440">
        <v>73.260536950000002</v>
      </c>
      <c r="AV440">
        <v>-3.0509791000000001E-2</v>
      </c>
      <c r="AW440">
        <v>0.102796022</v>
      </c>
      <c r="AX440">
        <v>0.199170074</v>
      </c>
      <c r="AY440">
        <v>0.29122474500000001</v>
      </c>
      <c r="AZ440">
        <v>0.36233062649999997</v>
      </c>
      <c r="BA440">
        <v>0.41486360480000001</v>
      </c>
      <c r="BB440">
        <v>0.59807529400000004</v>
      </c>
      <c r="BC440">
        <v>4.0268699999999997</v>
      </c>
      <c r="BD440">
        <v>5.2931100000000004</v>
      </c>
      <c r="BE440">
        <v>5.8316749999999997</v>
      </c>
      <c r="BF440">
        <v>6.7569600000000003</v>
      </c>
      <c r="BG440">
        <v>7.5376000000000003</v>
      </c>
      <c r="BH440">
        <v>8.0969099999999994</v>
      </c>
      <c r="BI440">
        <v>9.5228800000000007</v>
      </c>
      <c r="BJ440">
        <v>6.6947000000000001</v>
      </c>
      <c r="BK440">
        <v>77.75</v>
      </c>
      <c r="BL440">
        <v>11.8</v>
      </c>
    </row>
    <row r="441" spans="1:64">
      <c r="A441" t="s">
        <v>1236</v>
      </c>
      <c r="B441" t="s">
        <v>31</v>
      </c>
      <c r="C441" t="s">
        <v>1235</v>
      </c>
      <c r="D441" t="s">
        <v>1223</v>
      </c>
      <c r="E441">
        <v>696</v>
      </c>
      <c r="F441">
        <v>0.67600000000000005</v>
      </c>
      <c r="G441">
        <v>2.1873999999999998</v>
      </c>
      <c r="H441">
        <v>2.8940000000000001</v>
      </c>
      <c r="I441">
        <v>3.7509999999999999</v>
      </c>
      <c r="J441">
        <v>4.8025000000000002</v>
      </c>
      <c r="K441">
        <v>5.8230000000000004</v>
      </c>
      <c r="L441">
        <v>12.099</v>
      </c>
      <c r="M441">
        <v>-5.1597</v>
      </c>
      <c r="N441">
        <v>0.60277999999999998</v>
      </c>
      <c r="O441">
        <v>1.44095</v>
      </c>
      <c r="P441">
        <v>2.4851000000000001</v>
      </c>
      <c r="Q441">
        <v>3.59335</v>
      </c>
      <c r="R441">
        <v>4.3794000000000004</v>
      </c>
      <c r="S441">
        <v>6.9880000000000004</v>
      </c>
      <c r="T441">
        <v>11</v>
      </c>
      <c r="U441">
        <v>17</v>
      </c>
      <c r="V441">
        <v>19</v>
      </c>
      <c r="W441">
        <v>21</v>
      </c>
      <c r="X441">
        <v>24</v>
      </c>
      <c r="Y441">
        <v>30</v>
      </c>
      <c r="Z441">
        <v>62</v>
      </c>
      <c r="AA441">
        <v>0.15224780900000001</v>
      </c>
      <c r="AB441">
        <v>0.2772030539</v>
      </c>
      <c r="AC441">
        <v>0.33639860700000002</v>
      </c>
      <c r="AD441">
        <v>0.40318444799999997</v>
      </c>
      <c r="AE441">
        <v>0.4879072733</v>
      </c>
      <c r="AF441">
        <v>0.56496556949999999</v>
      </c>
      <c r="AG441">
        <v>0.97183233300000005</v>
      </c>
      <c r="AH441">
        <v>1.574636006</v>
      </c>
      <c r="AI441">
        <v>2.0163172164000001</v>
      </c>
      <c r="AJ441">
        <v>2.2064159939999999</v>
      </c>
      <c r="AK441">
        <v>2.5235958654999999</v>
      </c>
      <c r="AL441">
        <v>2.8030905260000001</v>
      </c>
      <c r="AM441">
        <v>3.1111467073000001</v>
      </c>
      <c r="AN441">
        <v>4.0392213129999996</v>
      </c>
      <c r="AO441">
        <v>1.9073593550000001</v>
      </c>
      <c r="AP441">
        <v>4.7866446399999996</v>
      </c>
      <c r="AQ441">
        <v>6.4798460838</v>
      </c>
      <c r="AR441">
        <v>8.8932977364999992</v>
      </c>
      <c r="AS441">
        <v>12.225852845</v>
      </c>
      <c r="AT441">
        <v>17.867391294000001</v>
      </c>
      <c r="AU441">
        <v>64.905787320000002</v>
      </c>
      <c r="AV441">
        <v>-2.7603705999999999E-2</v>
      </c>
      <c r="AW441">
        <v>0.14391194609999999</v>
      </c>
      <c r="AX441">
        <v>0.20113518399999999</v>
      </c>
      <c r="AY441">
        <v>0.27569397899999998</v>
      </c>
      <c r="AZ441">
        <v>0.35588532029999997</v>
      </c>
      <c r="BA441">
        <v>0.427436435</v>
      </c>
      <c r="BB441">
        <v>0.82013483300000001</v>
      </c>
      <c r="BC441">
        <v>4</v>
      </c>
      <c r="BD441">
        <v>5.1548999999999996</v>
      </c>
      <c r="BE441">
        <v>5.5406500000000003</v>
      </c>
      <c r="BF441">
        <v>6.3726000000000003</v>
      </c>
      <c r="BG441">
        <v>7.0555000000000003</v>
      </c>
      <c r="BH441">
        <v>7.7455100000000003</v>
      </c>
      <c r="BI441">
        <v>9.1249000000000002</v>
      </c>
      <c r="BJ441">
        <v>6.3757999999999999</v>
      </c>
      <c r="BK441">
        <v>78.02</v>
      </c>
      <c r="BL441">
        <v>7.61</v>
      </c>
    </row>
    <row r="442" spans="1:64">
      <c r="A442" t="s">
        <v>1234</v>
      </c>
      <c r="B442" t="s">
        <v>77</v>
      </c>
      <c r="C442" t="s">
        <v>1235</v>
      </c>
      <c r="D442" t="s">
        <v>1223</v>
      </c>
      <c r="E442">
        <v>656</v>
      </c>
      <c r="F442">
        <v>-0.48399999999999999</v>
      </c>
      <c r="G442">
        <v>2.6339999999999999</v>
      </c>
      <c r="H442">
        <v>3.3222499999999999</v>
      </c>
      <c r="I442">
        <v>4.0990000000000002</v>
      </c>
      <c r="J442">
        <v>5.21225</v>
      </c>
      <c r="K442">
        <v>6.3120000000000003</v>
      </c>
      <c r="L442">
        <v>11.143000000000001</v>
      </c>
      <c r="M442">
        <v>-4.2891300000000001</v>
      </c>
      <c r="N442">
        <v>-5.731E-3</v>
      </c>
      <c r="O442">
        <v>1.1205075</v>
      </c>
      <c r="P442">
        <v>2.1388199999999999</v>
      </c>
      <c r="Q442">
        <v>3.1963750000000002</v>
      </c>
      <c r="R442">
        <v>4.4040499999999998</v>
      </c>
      <c r="S442">
        <v>6.1176500000000003</v>
      </c>
      <c r="T442">
        <v>11</v>
      </c>
      <c r="U442">
        <v>18</v>
      </c>
      <c r="V442">
        <v>19</v>
      </c>
      <c r="W442">
        <v>21</v>
      </c>
      <c r="X442">
        <v>25</v>
      </c>
      <c r="Y442">
        <v>32</v>
      </c>
      <c r="Z442">
        <v>70</v>
      </c>
      <c r="AA442">
        <v>0.124484267</v>
      </c>
      <c r="AB442">
        <v>0.27389098070000001</v>
      </c>
      <c r="AC442">
        <v>0.32197144350000001</v>
      </c>
      <c r="AD442">
        <v>0.388088771</v>
      </c>
      <c r="AE442">
        <v>0.47678995330000001</v>
      </c>
      <c r="AF442">
        <v>0.54149634879999997</v>
      </c>
      <c r="AG442">
        <v>0.675214286</v>
      </c>
      <c r="AH442">
        <v>1.6393006489999999</v>
      </c>
      <c r="AI442">
        <v>1.9863489721000001</v>
      </c>
      <c r="AJ442">
        <v>2.1733979495</v>
      </c>
      <c r="AK442">
        <v>2.4800081755000001</v>
      </c>
      <c r="AL442">
        <v>2.848978265</v>
      </c>
      <c r="AM442">
        <v>3.1989774236000001</v>
      </c>
      <c r="AN442">
        <v>3.8171861420000002</v>
      </c>
      <c r="AO442">
        <v>-2.2020302840000001</v>
      </c>
      <c r="AP442">
        <v>6.0260359539000001</v>
      </c>
      <c r="AQ442">
        <v>7.5577667784999996</v>
      </c>
      <c r="AR442">
        <v>10.063691195000001</v>
      </c>
      <c r="AS442">
        <v>14.637326353000001</v>
      </c>
      <c r="AT442">
        <v>19.265369810999999</v>
      </c>
      <c r="AU442">
        <v>66.088506800000005</v>
      </c>
      <c r="AV442">
        <v>-6.7851081999999993E-2</v>
      </c>
      <c r="AW442">
        <v>0.11064222579999999</v>
      </c>
      <c r="AX442">
        <v>0.17335024600000001</v>
      </c>
      <c r="AY442">
        <v>0.24628755450000001</v>
      </c>
      <c r="AZ442">
        <v>0.32225634349999999</v>
      </c>
      <c r="BA442">
        <v>0.40222008640000001</v>
      </c>
      <c r="BB442">
        <v>0.73681849099999996</v>
      </c>
      <c r="BC442">
        <v>4.0124199999999997</v>
      </c>
      <c r="BD442">
        <v>5.1559429999999997</v>
      </c>
      <c r="BE442">
        <v>5.5279749999999996</v>
      </c>
      <c r="BF442">
        <v>6.3289499999999999</v>
      </c>
      <c r="BG442">
        <v>7.2757199999999997</v>
      </c>
      <c r="BH442">
        <v>8.1040530000000004</v>
      </c>
      <c r="BI442">
        <v>9.4436999999999998</v>
      </c>
      <c r="BJ442">
        <v>6.4452999999999996</v>
      </c>
      <c r="BK442">
        <v>71.8</v>
      </c>
      <c r="BL442">
        <v>9.15</v>
      </c>
    </row>
    <row r="443" spans="1:64">
      <c r="A443" t="s">
        <v>1237</v>
      </c>
      <c r="B443" t="s">
        <v>31</v>
      </c>
      <c r="C443" t="s">
        <v>1238</v>
      </c>
      <c r="D443" t="s">
        <v>1223</v>
      </c>
      <c r="E443">
        <v>1324</v>
      </c>
      <c r="F443">
        <v>0.40899999999999997</v>
      </c>
      <c r="G443">
        <v>2.2294999999999998</v>
      </c>
      <c r="H443">
        <v>2.9197500000000001</v>
      </c>
      <c r="I443">
        <v>3.7675000000000001</v>
      </c>
      <c r="J443">
        <v>4.8237500000000004</v>
      </c>
      <c r="K443">
        <v>5.8959999999999999</v>
      </c>
      <c r="L443">
        <v>12.099</v>
      </c>
      <c r="M443">
        <v>-5.2450999999999999</v>
      </c>
      <c r="N443">
        <v>0.59079999999999999</v>
      </c>
      <c r="O443">
        <v>1.7177</v>
      </c>
      <c r="P443">
        <v>3.08535</v>
      </c>
      <c r="Q443">
        <v>4.2928249999999997</v>
      </c>
      <c r="R443">
        <v>5.0568999999999997</v>
      </c>
      <c r="S443">
        <v>7.2317</v>
      </c>
      <c r="T443">
        <v>11</v>
      </c>
      <c r="U443">
        <v>18</v>
      </c>
      <c r="V443">
        <v>20</v>
      </c>
      <c r="W443">
        <v>22</v>
      </c>
      <c r="X443">
        <v>26</v>
      </c>
      <c r="Y443">
        <v>33</v>
      </c>
      <c r="Z443">
        <v>51</v>
      </c>
      <c r="AA443">
        <v>0.17349418999999999</v>
      </c>
      <c r="AB443">
        <v>0.27091916500000002</v>
      </c>
      <c r="AC443">
        <v>0.33085285980000001</v>
      </c>
      <c r="AD443">
        <v>0.41606405950000003</v>
      </c>
      <c r="AE443">
        <v>0.50419061700000001</v>
      </c>
      <c r="AF443">
        <v>0.58381864999999999</v>
      </c>
      <c r="AG443">
        <v>0.83942390899999997</v>
      </c>
      <c r="AH443">
        <v>1.5377557100000001</v>
      </c>
      <c r="AI443">
        <v>2.1358467700000001</v>
      </c>
      <c r="AJ443">
        <v>2.3412766433000001</v>
      </c>
      <c r="AK443">
        <v>2.6404982785</v>
      </c>
      <c r="AL443">
        <v>3.0483669252999999</v>
      </c>
      <c r="AM443">
        <v>3.2998475649999999</v>
      </c>
      <c r="AN443">
        <v>3.9924835320000001</v>
      </c>
      <c r="AO443">
        <v>0.98493788900000001</v>
      </c>
      <c r="AP443">
        <v>4.4282646464999997</v>
      </c>
      <c r="AQ443">
        <v>6.0858267988000003</v>
      </c>
      <c r="AR443">
        <v>8.6974102604999999</v>
      </c>
      <c r="AS443">
        <v>12.856293409999999</v>
      </c>
      <c r="AT443">
        <v>20.494906440000001</v>
      </c>
      <c r="AU443">
        <v>65.714517270000002</v>
      </c>
      <c r="AV443">
        <v>-2.9897784E-2</v>
      </c>
      <c r="AW443">
        <v>0.137543308</v>
      </c>
      <c r="AX443">
        <v>0.20513275880000001</v>
      </c>
      <c r="AY443">
        <v>0.30271040399999999</v>
      </c>
      <c r="AZ443">
        <v>0.39422124400000003</v>
      </c>
      <c r="BA443">
        <v>0.48428096450000002</v>
      </c>
      <c r="BB443">
        <v>0.69336416700000003</v>
      </c>
      <c r="BC443">
        <v>4</v>
      </c>
      <c r="BD443">
        <v>5.5060500000000001</v>
      </c>
      <c r="BE443">
        <v>6.0554500000000004</v>
      </c>
      <c r="BF443">
        <v>6.8794000000000004</v>
      </c>
      <c r="BG443">
        <v>7.6989999999999998</v>
      </c>
      <c r="BH443">
        <v>8.2291000000000007</v>
      </c>
      <c r="BI443">
        <v>9.7211999999999996</v>
      </c>
      <c r="BJ443">
        <v>6.8680000000000003</v>
      </c>
      <c r="BK443">
        <v>77.27</v>
      </c>
      <c r="BL443">
        <v>18.579999999999998</v>
      </c>
    </row>
    <row r="444" spans="1:64">
      <c r="A444" t="s">
        <v>1239</v>
      </c>
      <c r="B444" t="s">
        <v>77</v>
      </c>
      <c r="C444" t="s">
        <v>1238</v>
      </c>
      <c r="D444" t="s">
        <v>1223</v>
      </c>
      <c r="E444">
        <v>1192</v>
      </c>
      <c r="F444">
        <v>-2.0059999999999998</v>
      </c>
      <c r="G444">
        <v>2.7</v>
      </c>
      <c r="H444">
        <v>3.3965000000000001</v>
      </c>
      <c r="I444">
        <v>4.1440000000000001</v>
      </c>
      <c r="J444">
        <v>5.1747500000000004</v>
      </c>
      <c r="K444">
        <v>6.0895000000000001</v>
      </c>
      <c r="L444">
        <v>11.143000000000001</v>
      </c>
      <c r="M444">
        <v>-4.2221799999999998</v>
      </c>
      <c r="N444">
        <v>0.36876799999999998</v>
      </c>
      <c r="O444">
        <v>1.8976175</v>
      </c>
      <c r="P444">
        <v>3.2862300000000002</v>
      </c>
      <c r="Q444">
        <v>4.4497049999999998</v>
      </c>
      <c r="R444">
        <v>5.328373</v>
      </c>
      <c r="S444">
        <v>9.1989400000000003</v>
      </c>
      <c r="T444">
        <v>10</v>
      </c>
      <c r="U444">
        <v>19</v>
      </c>
      <c r="V444">
        <v>21</v>
      </c>
      <c r="W444">
        <v>27</v>
      </c>
      <c r="X444">
        <v>32</v>
      </c>
      <c r="Y444">
        <v>34</v>
      </c>
      <c r="Z444">
        <v>70</v>
      </c>
      <c r="AA444">
        <v>0.11739308399999999</v>
      </c>
      <c r="AB444">
        <v>0.27557496869999998</v>
      </c>
      <c r="AC444">
        <v>0.32077460629999999</v>
      </c>
      <c r="AD444">
        <v>0.37512493549999998</v>
      </c>
      <c r="AE444">
        <v>0.4721897115</v>
      </c>
      <c r="AF444">
        <v>0.5842002409</v>
      </c>
      <c r="AG444">
        <v>1.171840709</v>
      </c>
      <c r="AH444">
        <v>1.6148551609999999</v>
      </c>
      <c r="AI444">
        <v>2.1757588393999998</v>
      </c>
      <c r="AJ444">
        <v>2.4113048443</v>
      </c>
      <c r="AK444">
        <v>2.7545072670000001</v>
      </c>
      <c r="AL444">
        <v>3.1013844910000001</v>
      </c>
      <c r="AM444">
        <v>3.4969762320000002</v>
      </c>
      <c r="AN444">
        <v>4.582715468</v>
      </c>
      <c r="AO444">
        <v>-4.3927007299999996</v>
      </c>
      <c r="AP444">
        <v>5.2951305369000004</v>
      </c>
      <c r="AQ444">
        <v>7.5610003107999999</v>
      </c>
      <c r="AR444">
        <v>10.80044758</v>
      </c>
      <c r="AS444">
        <v>15.070576004999999</v>
      </c>
      <c r="AT444">
        <v>20.210452593999999</v>
      </c>
      <c r="AU444">
        <v>64.637819699999994</v>
      </c>
      <c r="AV444">
        <v>-1.2974278000000001E-2</v>
      </c>
      <c r="AW444">
        <v>0.1311275831</v>
      </c>
      <c r="AX444">
        <v>0.20696914329999999</v>
      </c>
      <c r="AY444">
        <v>0.27608487450000002</v>
      </c>
      <c r="AZ444">
        <v>0.35436880749999999</v>
      </c>
      <c r="BA444">
        <v>0.46494703510000002</v>
      </c>
      <c r="BB444">
        <v>1.1612123169999999</v>
      </c>
      <c r="BC444">
        <v>4.1366800000000001</v>
      </c>
      <c r="BD444">
        <v>5.6498699999999999</v>
      </c>
      <c r="BE444">
        <v>6.43635</v>
      </c>
      <c r="BF444">
        <v>7.5100449999999999</v>
      </c>
      <c r="BG444">
        <v>8.3010300000000008</v>
      </c>
      <c r="BH444">
        <v>8.9176009999999994</v>
      </c>
      <c r="BI444">
        <v>10.522880000000001</v>
      </c>
      <c r="BJ444">
        <v>7.3925999999999998</v>
      </c>
      <c r="BK444">
        <v>71.06</v>
      </c>
      <c r="BL444">
        <v>16.86</v>
      </c>
    </row>
    <row r="445" spans="1:64">
      <c r="A445" t="s">
        <v>1240</v>
      </c>
      <c r="B445" t="s">
        <v>31</v>
      </c>
      <c r="C445" t="s">
        <v>1241</v>
      </c>
      <c r="D445" t="s">
        <v>1223</v>
      </c>
      <c r="E445">
        <v>192</v>
      </c>
      <c r="F445">
        <v>1.6759999999999999</v>
      </c>
      <c r="G445">
        <v>3.6642000000000001</v>
      </c>
      <c r="H445">
        <v>4.20275</v>
      </c>
      <c r="I445">
        <v>4.851</v>
      </c>
      <c r="J445">
        <v>5.4707499999999998</v>
      </c>
      <c r="K445">
        <v>6.0594000000000001</v>
      </c>
      <c r="L445">
        <v>7.1239999999999997</v>
      </c>
      <c r="M445">
        <v>-1.1400999999999999</v>
      </c>
      <c r="N445">
        <v>0.70535999999999999</v>
      </c>
      <c r="O445">
        <v>1.3279000000000001</v>
      </c>
      <c r="P445">
        <v>2.2656000000000001</v>
      </c>
      <c r="Q445">
        <v>3.6776249999999999</v>
      </c>
      <c r="R445">
        <v>4.7908400000000002</v>
      </c>
      <c r="S445">
        <v>5.9737</v>
      </c>
      <c r="T445">
        <v>24</v>
      </c>
      <c r="U445">
        <v>29</v>
      </c>
      <c r="V445">
        <v>30.25</v>
      </c>
      <c r="W445">
        <v>33</v>
      </c>
      <c r="X445">
        <v>35</v>
      </c>
      <c r="Y445">
        <v>37</v>
      </c>
      <c r="Z445">
        <v>40</v>
      </c>
      <c r="AA445">
        <v>0.17904494900000001</v>
      </c>
      <c r="AB445">
        <v>0.23528672880000001</v>
      </c>
      <c r="AC445">
        <v>0.25536647579999999</v>
      </c>
      <c r="AD445">
        <v>0.29029464449999998</v>
      </c>
      <c r="AE445">
        <v>0.35513063880000001</v>
      </c>
      <c r="AF445">
        <v>0.39016677589999998</v>
      </c>
      <c r="AG445">
        <v>0.45904722599999997</v>
      </c>
      <c r="AH445">
        <v>1.6981917660000001</v>
      </c>
      <c r="AI445">
        <v>1.9472662811000001</v>
      </c>
      <c r="AJ445">
        <v>2.0985315348000002</v>
      </c>
      <c r="AK445">
        <v>2.388192772</v>
      </c>
      <c r="AL445">
        <v>3.1638693610000002</v>
      </c>
      <c r="AM445">
        <v>3.4139696815999998</v>
      </c>
      <c r="AN445">
        <v>3.7075753470000001</v>
      </c>
      <c r="AO445">
        <v>7.3401459850000004</v>
      </c>
      <c r="AP445">
        <v>11.257965469</v>
      </c>
      <c r="AQ445">
        <v>13.260252243</v>
      </c>
      <c r="AR445">
        <v>15.839309634999999</v>
      </c>
      <c r="AS445">
        <v>18.864891154999999</v>
      </c>
      <c r="AT445">
        <v>22.061705193000002</v>
      </c>
      <c r="AU445">
        <v>34.834828039999998</v>
      </c>
      <c r="AV445">
        <v>7.0950333000000004E-2</v>
      </c>
      <c r="AW445">
        <v>0.13954855469999999</v>
      </c>
      <c r="AX445">
        <v>0.16854146249999999</v>
      </c>
      <c r="AY445">
        <v>0.21122051650000001</v>
      </c>
      <c r="AZ445">
        <v>0.26050695800000001</v>
      </c>
      <c r="BA445">
        <v>0.30558263099999999</v>
      </c>
      <c r="BB445">
        <v>0.38379896699999999</v>
      </c>
      <c r="BC445">
        <v>5</v>
      </c>
      <c r="BD445">
        <v>5.5086000000000004</v>
      </c>
      <c r="BE445">
        <v>5.8539000000000003</v>
      </c>
      <c r="BF445">
        <v>6.8490500000000001</v>
      </c>
      <c r="BG445">
        <v>9.1044999999999998</v>
      </c>
      <c r="BH445">
        <v>9.8951799999999999</v>
      </c>
      <c r="BI445">
        <v>10.5686</v>
      </c>
      <c r="BJ445">
        <v>7.2991999999999999</v>
      </c>
      <c r="BK445">
        <v>57.29</v>
      </c>
      <c r="BL445">
        <v>0.52</v>
      </c>
    </row>
    <row r="446" spans="1:64">
      <c r="A446" t="s">
        <v>1242</v>
      </c>
      <c r="B446" t="s">
        <v>81</v>
      </c>
      <c r="C446" t="s">
        <v>1243</v>
      </c>
      <c r="D446" t="s">
        <v>1223</v>
      </c>
      <c r="E446">
        <v>241</v>
      </c>
      <c r="F446">
        <v>0.80500000000000005</v>
      </c>
      <c r="G446">
        <v>2.0855999999999999</v>
      </c>
      <c r="H446">
        <v>2.7545000000000002</v>
      </c>
      <c r="I446">
        <v>3.492</v>
      </c>
      <c r="J446">
        <v>4.24</v>
      </c>
      <c r="K446">
        <v>4.7946</v>
      </c>
      <c r="L446">
        <v>5.907</v>
      </c>
      <c r="M446">
        <v>-0.46822000000000003</v>
      </c>
      <c r="N446">
        <v>1.5854360000000001</v>
      </c>
      <c r="O446">
        <v>2.30897</v>
      </c>
      <c r="P446">
        <v>3.1418699999999999</v>
      </c>
      <c r="Q446">
        <v>4.27529</v>
      </c>
      <c r="R446">
        <v>5.0027100000000004</v>
      </c>
      <c r="S446">
        <v>5.9389000000000003</v>
      </c>
      <c r="T446">
        <v>23</v>
      </c>
      <c r="U446">
        <v>28</v>
      </c>
      <c r="V446">
        <v>30</v>
      </c>
      <c r="W446">
        <v>32</v>
      </c>
      <c r="X446">
        <v>34</v>
      </c>
      <c r="Y446">
        <v>35</v>
      </c>
      <c r="Z446">
        <v>36</v>
      </c>
      <c r="AA446">
        <v>0.184749738</v>
      </c>
      <c r="AB446">
        <v>0.23666364640000001</v>
      </c>
      <c r="AC446">
        <v>0.27066203799999999</v>
      </c>
      <c r="AD446">
        <v>0.29452559699999997</v>
      </c>
      <c r="AE446">
        <v>0.32075601500000001</v>
      </c>
      <c r="AF446">
        <v>0.33596200599999998</v>
      </c>
      <c r="AG446">
        <v>0.39673026900000002</v>
      </c>
      <c r="AH446">
        <v>1.5918366749999999</v>
      </c>
      <c r="AI446">
        <v>1.957023207</v>
      </c>
      <c r="AJ446">
        <v>2.1883684250000002</v>
      </c>
      <c r="AK446">
        <v>2.4220245870000001</v>
      </c>
      <c r="AL446">
        <v>2.602141144</v>
      </c>
      <c r="AM446">
        <v>2.7187286294000002</v>
      </c>
      <c r="AN446">
        <v>3.152741239</v>
      </c>
      <c r="AO446">
        <v>2.861177198</v>
      </c>
      <c r="AP446">
        <v>7.2518036272000002</v>
      </c>
      <c r="AQ446">
        <v>9.5655309989999999</v>
      </c>
      <c r="AR446">
        <v>11.9725541</v>
      </c>
      <c r="AS446">
        <v>14.151807675000001</v>
      </c>
      <c r="AT446">
        <v>17.218049583999999</v>
      </c>
      <c r="AU446">
        <v>25.36850592</v>
      </c>
      <c r="AV446">
        <v>9.0954330999999999E-2</v>
      </c>
      <c r="AW446">
        <v>0.18139376139999999</v>
      </c>
      <c r="AX446">
        <v>0.21911734699999999</v>
      </c>
      <c r="AY446">
        <v>0.25098146300000002</v>
      </c>
      <c r="AZ446">
        <v>0.29049506400000003</v>
      </c>
      <c r="BA446">
        <v>0.32318524739999999</v>
      </c>
      <c r="BB446">
        <v>0.36674348099999998</v>
      </c>
      <c r="BC446">
        <v>4.4948499999999996</v>
      </c>
      <c r="BD446">
        <v>5.3882839999999996</v>
      </c>
      <c r="BE446">
        <v>6.1192250000000001</v>
      </c>
      <c r="BF446">
        <v>6.8794300000000002</v>
      </c>
      <c r="BG446">
        <v>7.3768750000000001</v>
      </c>
      <c r="BH446">
        <v>7.6947320000000001</v>
      </c>
      <c r="BI446">
        <v>9</v>
      </c>
      <c r="BJ446">
        <v>6.7034000000000002</v>
      </c>
      <c r="BK446">
        <v>95.02</v>
      </c>
      <c r="BL446">
        <v>0</v>
      </c>
    </row>
    <row r="447" spans="1:64">
      <c r="A447" t="s">
        <v>1244</v>
      </c>
      <c r="B447" t="s">
        <v>31</v>
      </c>
      <c r="C447" t="s">
        <v>1243</v>
      </c>
      <c r="D447" t="s">
        <v>1223</v>
      </c>
      <c r="E447">
        <v>406</v>
      </c>
      <c r="F447">
        <v>0.26700000000000002</v>
      </c>
      <c r="G447">
        <v>1.9455</v>
      </c>
      <c r="H447">
        <v>2.7287499999999998</v>
      </c>
      <c r="I447">
        <v>3.6915</v>
      </c>
      <c r="J447">
        <v>5.2190000000000003</v>
      </c>
      <c r="K447">
        <v>6.3840000000000003</v>
      </c>
      <c r="L447">
        <v>8.8629999999999995</v>
      </c>
      <c r="M447">
        <v>-2.4329999999999998</v>
      </c>
      <c r="N447">
        <v>2.4920000000000001E-2</v>
      </c>
      <c r="O447">
        <v>0.94142499999999996</v>
      </c>
      <c r="P447">
        <v>2.4855499999999999</v>
      </c>
      <c r="Q447">
        <v>4.0413500000000004</v>
      </c>
      <c r="R447">
        <v>5.51227</v>
      </c>
      <c r="S447">
        <v>8.5386000000000006</v>
      </c>
      <c r="T447">
        <v>22</v>
      </c>
      <c r="U447">
        <v>25</v>
      </c>
      <c r="V447">
        <v>27</v>
      </c>
      <c r="W447">
        <v>30</v>
      </c>
      <c r="X447">
        <v>35</v>
      </c>
      <c r="Y447">
        <v>40.299999999999997</v>
      </c>
      <c r="Z447">
        <v>46</v>
      </c>
      <c r="AA447">
        <v>0.186624444</v>
      </c>
      <c r="AB447">
        <v>0.21210410230000001</v>
      </c>
      <c r="AC447">
        <v>0.2534220593</v>
      </c>
      <c r="AD447">
        <v>0.29640439299999999</v>
      </c>
      <c r="AE447">
        <v>0.33435903849999998</v>
      </c>
      <c r="AF447">
        <v>0.36274847809999999</v>
      </c>
      <c r="AG447">
        <v>0.47241379300000003</v>
      </c>
      <c r="AH447">
        <v>1.472016174</v>
      </c>
      <c r="AI447">
        <v>1.9410569960999999</v>
      </c>
      <c r="AJ447">
        <v>2.075168642</v>
      </c>
      <c r="AK447">
        <v>2.3136488650000002</v>
      </c>
      <c r="AL447">
        <v>2.5401758714999998</v>
      </c>
      <c r="AM447">
        <v>2.8330953049000001</v>
      </c>
      <c r="AN447">
        <v>3.6415024009999999</v>
      </c>
      <c r="AO447">
        <v>0.69731262500000002</v>
      </c>
      <c r="AP447">
        <v>5.8680100662000001</v>
      </c>
      <c r="AQ447">
        <v>8.6533898745000002</v>
      </c>
      <c r="AR447">
        <v>11.518115755</v>
      </c>
      <c r="AS447">
        <v>20.30117061</v>
      </c>
      <c r="AT447">
        <v>27.894535097999999</v>
      </c>
      <c r="AU447">
        <v>45.20503695</v>
      </c>
      <c r="AV447">
        <v>3.1874145999999999E-2</v>
      </c>
      <c r="AW447">
        <v>0.1117933549</v>
      </c>
      <c r="AX447">
        <v>0.14985336299999999</v>
      </c>
      <c r="AY447">
        <v>0.23843323050000001</v>
      </c>
      <c r="AZ447">
        <v>0.30078549449999997</v>
      </c>
      <c r="BA447">
        <v>0.35803308630000003</v>
      </c>
      <c r="BB447">
        <v>0.49749589700000002</v>
      </c>
      <c r="BC447">
        <v>4</v>
      </c>
      <c r="BD447">
        <v>5.2</v>
      </c>
      <c r="BE447">
        <v>6.0075000000000003</v>
      </c>
      <c r="BF447">
        <v>6.4200999999999997</v>
      </c>
      <c r="BG447">
        <v>7.1675000000000004</v>
      </c>
      <c r="BH447">
        <v>7.9289399999999999</v>
      </c>
      <c r="BI447">
        <v>10</v>
      </c>
      <c r="BJ447">
        <v>6.5541999999999998</v>
      </c>
      <c r="BK447">
        <v>69.209999999999994</v>
      </c>
      <c r="BL447">
        <v>0.25</v>
      </c>
    </row>
    <row r="448" spans="1:64">
      <c r="A448" t="s">
        <v>1245</v>
      </c>
      <c r="B448" t="s">
        <v>31</v>
      </c>
      <c r="C448" t="s">
        <v>1246</v>
      </c>
      <c r="D448" t="s">
        <v>1223</v>
      </c>
      <c r="E448">
        <v>223</v>
      </c>
      <c r="F448">
        <v>-2.3199999999999998</v>
      </c>
      <c r="G448">
        <v>-0.29699999999999999</v>
      </c>
      <c r="H448">
        <v>0.14099999999999999</v>
      </c>
      <c r="I448">
        <v>1.1639999999999999</v>
      </c>
      <c r="J448">
        <v>2.5059999999999998</v>
      </c>
      <c r="K448">
        <v>3.2555999999999998</v>
      </c>
      <c r="L448">
        <v>5.2850000000000001</v>
      </c>
      <c r="M448">
        <v>2.93E-2</v>
      </c>
      <c r="N448">
        <v>2.4555799999999999</v>
      </c>
      <c r="O448">
        <v>3.9445999999999999</v>
      </c>
      <c r="P448">
        <v>5.1269999999999998</v>
      </c>
      <c r="Q448">
        <v>5.8898000000000001</v>
      </c>
      <c r="R448">
        <v>6.7428400000000002</v>
      </c>
      <c r="S448">
        <v>8.0409000000000006</v>
      </c>
      <c r="T448">
        <v>14</v>
      </c>
      <c r="U448">
        <v>17</v>
      </c>
      <c r="V448">
        <v>19</v>
      </c>
      <c r="W448">
        <v>20</v>
      </c>
      <c r="X448">
        <v>22</v>
      </c>
      <c r="Y448">
        <v>25</v>
      </c>
      <c r="Z448">
        <v>33</v>
      </c>
      <c r="AA448">
        <v>0.23132449999999999</v>
      </c>
      <c r="AB448">
        <v>0.31580945020000001</v>
      </c>
      <c r="AC448">
        <v>0.35871166700000001</v>
      </c>
      <c r="AD448">
        <v>0.416018526</v>
      </c>
      <c r="AE448">
        <v>0.47949999999999998</v>
      </c>
      <c r="AF448">
        <v>0.55113730000000005</v>
      </c>
      <c r="AG448">
        <v>0.61659785700000003</v>
      </c>
      <c r="AH448">
        <v>1.7062450250000001</v>
      </c>
      <c r="AI448">
        <v>2.011252367</v>
      </c>
      <c r="AJ448">
        <v>2.1940093919999999</v>
      </c>
      <c r="AK448">
        <v>2.4631419700000001</v>
      </c>
      <c r="AL448">
        <v>2.7862549940000001</v>
      </c>
      <c r="AM448">
        <v>3.0856025535999998</v>
      </c>
      <c r="AN448">
        <v>3.5233948289999999</v>
      </c>
      <c r="AO448">
        <v>-7.1061553420000001</v>
      </c>
      <c r="AP448">
        <v>-0.77512678800000001</v>
      </c>
      <c r="AQ448">
        <v>0.31484356699999999</v>
      </c>
      <c r="AR448">
        <v>2.5474595889999998</v>
      </c>
      <c r="AS448">
        <v>6.9437867669999997</v>
      </c>
      <c r="AT448">
        <v>9.2005980223999995</v>
      </c>
      <c r="AU448">
        <v>15.226592869999999</v>
      </c>
      <c r="AV448">
        <v>0.11311268400000001</v>
      </c>
      <c r="AW448">
        <v>0.26142981980000002</v>
      </c>
      <c r="AX448">
        <v>0.34313965000000002</v>
      </c>
      <c r="AY448">
        <v>0.46978136799999998</v>
      </c>
      <c r="AZ448">
        <v>0.54645123799999995</v>
      </c>
      <c r="BA448">
        <v>0.59545749739999998</v>
      </c>
      <c r="BB448">
        <v>0.83973953300000004</v>
      </c>
      <c r="BC448">
        <v>4.1798000000000002</v>
      </c>
      <c r="BD448">
        <v>5.00176</v>
      </c>
      <c r="BE448">
        <v>5.4089</v>
      </c>
      <c r="BF448">
        <v>6.0655000000000001</v>
      </c>
      <c r="BG448">
        <v>6.8539000000000003</v>
      </c>
      <c r="BH448">
        <v>7.78538</v>
      </c>
      <c r="BI448">
        <v>9</v>
      </c>
      <c r="BJ448">
        <v>6.1727999999999996</v>
      </c>
      <c r="BK448">
        <v>99.1</v>
      </c>
      <c r="BL448">
        <v>33.18</v>
      </c>
    </row>
    <row r="449" spans="1:64">
      <c r="A449" t="s">
        <v>1083</v>
      </c>
      <c r="B449" t="s">
        <v>31</v>
      </c>
      <c r="C449" t="s">
        <v>1084</v>
      </c>
      <c r="D449" t="s">
        <v>146</v>
      </c>
      <c r="E449">
        <v>115</v>
      </c>
      <c r="F449">
        <v>1.71</v>
      </c>
      <c r="G449">
        <v>4.492</v>
      </c>
      <c r="H449">
        <v>5.3979999999999997</v>
      </c>
      <c r="I449">
        <v>6.3129999999999997</v>
      </c>
      <c r="J449">
        <v>8.7720000000000002</v>
      </c>
      <c r="K449">
        <v>9.4474</v>
      </c>
      <c r="L449">
        <v>12.018000000000001</v>
      </c>
      <c r="M449">
        <v>-5.8680000000000003</v>
      </c>
      <c r="N449">
        <v>-2.6651400000000001</v>
      </c>
      <c r="O449">
        <v>-1.7888999999999999</v>
      </c>
      <c r="P449">
        <v>-0.66039999999999999</v>
      </c>
      <c r="Q449">
        <v>0.71550000000000002</v>
      </c>
      <c r="R449">
        <v>1.49912</v>
      </c>
      <c r="S449">
        <v>3.6490999999999998</v>
      </c>
      <c r="T449">
        <v>22</v>
      </c>
      <c r="U449">
        <v>27.6</v>
      </c>
      <c r="V449">
        <v>30</v>
      </c>
      <c r="W449">
        <v>33</v>
      </c>
      <c r="X449">
        <v>35</v>
      </c>
      <c r="Y449">
        <v>38</v>
      </c>
      <c r="Z449">
        <v>41</v>
      </c>
      <c r="AA449">
        <v>0.162734923</v>
      </c>
      <c r="AB449">
        <v>0.19859471400000001</v>
      </c>
      <c r="AC449">
        <v>0.219565333</v>
      </c>
      <c r="AD449">
        <v>0.24956634799999999</v>
      </c>
      <c r="AE449">
        <v>0.30827996899999999</v>
      </c>
      <c r="AF449">
        <v>0.34096600459999998</v>
      </c>
      <c r="AG449">
        <v>0.40684784600000001</v>
      </c>
      <c r="AH449">
        <v>1.4577661420000001</v>
      </c>
      <c r="AI449">
        <v>1.6029362108</v>
      </c>
      <c r="AJ449">
        <v>1.886054772</v>
      </c>
      <c r="AK449">
        <v>2.2057845070000002</v>
      </c>
      <c r="AL449">
        <v>2.561749748</v>
      </c>
      <c r="AM449">
        <v>2.7263766885999998</v>
      </c>
      <c r="AN449">
        <v>3.191524893</v>
      </c>
      <c r="AO449">
        <v>6.0555979070000001</v>
      </c>
      <c r="AP449">
        <v>17.282508946</v>
      </c>
      <c r="AQ449">
        <v>21.232305149999998</v>
      </c>
      <c r="AR449">
        <v>25.415920830000001</v>
      </c>
      <c r="AS449">
        <v>30.919596129999999</v>
      </c>
      <c r="AT449">
        <v>36.097163559999998</v>
      </c>
      <c r="AU449">
        <v>54.634861600000001</v>
      </c>
      <c r="AV449">
        <v>-0.11230999999999999</v>
      </c>
      <c r="AW449">
        <v>-2.9558169999999999E-3</v>
      </c>
      <c r="AX449">
        <v>2.9735378999999999E-2</v>
      </c>
      <c r="AY449">
        <v>8.7627800000000006E-2</v>
      </c>
      <c r="AZ449">
        <v>0.13924363200000001</v>
      </c>
      <c r="BA449">
        <v>0.17215404100000001</v>
      </c>
      <c r="BB449">
        <v>0.30327949999999998</v>
      </c>
      <c r="BC449">
        <v>4.0176999999999996</v>
      </c>
      <c r="BD449">
        <v>4.4283200000000003</v>
      </c>
      <c r="BE449">
        <v>5.3590999999999998</v>
      </c>
      <c r="BF449">
        <v>6.3278999999999996</v>
      </c>
      <c r="BG449">
        <v>7.2007000000000003</v>
      </c>
      <c r="BH449">
        <v>7.7305999999999999</v>
      </c>
      <c r="BI449">
        <v>8.8538999999999994</v>
      </c>
      <c r="BJ449">
        <v>6.2354000000000003</v>
      </c>
      <c r="BK449">
        <v>16.52</v>
      </c>
      <c r="BL449">
        <v>0</v>
      </c>
    </row>
    <row r="450" spans="1:64">
      <c r="A450" t="s">
        <v>913</v>
      </c>
      <c r="B450" t="s">
        <v>31</v>
      </c>
      <c r="C450" t="s">
        <v>914</v>
      </c>
      <c r="D450" t="s">
        <v>29</v>
      </c>
      <c r="E450">
        <v>628</v>
      </c>
      <c r="F450">
        <v>-3.2810000000000001</v>
      </c>
      <c r="G450">
        <v>2.0573999999999999</v>
      </c>
      <c r="H450">
        <v>3.5135000000000001</v>
      </c>
      <c r="I450">
        <v>4.9625000000000004</v>
      </c>
      <c r="J450">
        <v>6.101</v>
      </c>
      <c r="K450">
        <v>6.79</v>
      </c>
      <c r="L450">
        <v>10.116</v>
      </c>
      <c r="M450">
        <v>-4.3826999999999998</v>
      </c>
      <c r="N450">
        <v>7.5600000000000001E-2</v>
      </c>
      <c r="O450">
        <v>0.892675</v>
      </c>
      <c r="P450">
        <v>1.8228500000000001</v>
      </c>
      <c r="Q450">
        <v>2.9547750000000002</v>
      </c>
      <c r="R450">
        <v>4.28627</v>
      </c>
      <c r="S450">
        <v>10.322800000000001</v>
      </c>
      <c r="T450">
        <v>17</v>
      </c>
      <c r="U450">
        <v>25</v>
      </c>
      <c r="V450">
        <v>28</v>
      </c>
      <c r="W450">
        <v>33</v>
      </c>
      <c r="X450">
        <v>36</v>
      </c>
      <c r="Y450">
        <v>40</v>
      </c>
      <c r="Z450">
        <v>69</v>
      </c>
      <c r="AA450">
        <v>8.7669126999999999E-2</v>
      </c>
      <c r="AB450">
        <v>0.20891749009999999</v>
      </c>
      <c r="AC450">
        <v>0.24809118629999999</v>
      </c>
      <c r="AD450">
        <v>0.28900909050000001</v>
      </c>
      <c r="AE450">
        <v>0.32480547929999998</v>
      </c>
      <c r="AF450">
        <v>0.36424247809999999</v>
      </c>
      <c r="AG450">
        <v>0.49656791700000003</v>
      </c>
      <c r="AH450">
        <v>1.163227067</v>
      </c>
      <c r="AI450">
        <v>1.8056612759999999</v>
      </c>
      <c r="AJ450">
        <v>2.1090174193000002</v>
      </c>
      <c r="AK450">
        <v>2.3833994700000001</v>
      </c>
      <c r="AL450">
        <v>2.6237350175</v>
      </c>
      <c r="AM450">
        <v>2.8044655399999998</v>
      </c>
      <c r="AN450">
        <v>3.3527869570000002</v>
      </c>
      <c r="AO450">
        <v>-18.368871769999998</v>
      </c>
      <c r="AP450">
        <v>8.0944857654</v>
      </c>
      <c r="AQ450">
        <v>12.34989601</v>
      </c>
      <c r="AR450">
        <v>16.612872840000001</v>
      </c>
      <c r="AS450">
        <v>20.727517675000001</v>
      </c>
      <c r="AT450">
        <v>23.808937138000001</v>
      </c>
      <c r="AU450">
        <v>48.571641700000001</v>
      </c>
      <c r="AV450">
        <v>-5.1278351E-2</v>
      </c>
      <c r="AW450">
        <v>0.1143507768</v>
      </c>
      <c r="AX450">
        <v>0.15099258300000001</v>
      </c>
      <c r="AY450">
        <v>0.19035417499999999</v>
      </c>
      <c r="AZ450">
        <v>0.232607589</v>
      </c>
      <c r="BA450">
        <v>0.27597903410000002</v>
      </c>
      <c r="BB450">
        <v>0.522717235</v>
      </c>
      <c r="BC450">
        <v>4</v>
      </c>
      <c r="BD450">
        <v>5.1361100000000004</v>
      </c>
      <c r="BE450">
        <v>5.9207999999999998</v>
      </c>
      <c r="BF450">
        <v>6.6989999999999998</v>
      </c>
      <c r="BG450">
        <v>7.4419000000000004</v>
      </c>
      <c r="BH450">
        <v>8</v>
      </c>
      <c r="BI450">
        <v>9.6021000000000001</v>
      </c>
      <c r="BJ450">
        <v>6.6528</v>
      </c>
      <c r="BK450">
        <v>38.380000000000003</v>
      </c>
      <c r="BL450">
        <v>0.32</v>
      </c>
    </row>
    <row r="451" spans="1:64">
      <c r="A451" t="s">
        <v>915</v>
      </c>
      <c r="B451" t="s">
        <v>77</v>
      </c>
      <c r="C451" t="s">
        <v>914</v>
      </c>
      <c r="D451" t="s">
        <v>29</v>
      </c>
      <c r="E451">
        <v>133</v>
      </c>
      <c r="F451">
        <v>-3.8860000000000001</v>
      </c>
      <c r="G451">
        <v>3.3208000000000002</v>
      </c>
      <c r="H451">
        <v>3.8260000000000001</v>
      </c>
      <c r="I451">
        <v>5.0960000000000001</v>
      </c>
      <c r="J451">
        <v>5.9640000000000004</v>
      </c>
      <c r="K451">
        <v>6.6790000000000003</v>
      </c>
      <c r="L451">
        <v>7.819</v>
      </c>
      <c r="M451">
        <v>-2.2729400000000002</v>
      </c>
      <c r="N451">
        <v>-1.1470579999999999</v>
      </c>
      <c r="O451">
        <v>-0.29866500000000001</v>
      </c>
      <c r="P451">
        <v>0.80579000000000001</v>
      </c>
      <c r="Q451">
        <v>2.1107800000000001</v>
      </c>
      <c r="R451">
        <v>2.6794099999999998</v>
      </c>
      <c r="S451">
        <v>8.1852999999999998</v>
      </c>
      <c r="T451">
        <v>17</v>
      </c>
      <c r="U451">
        <v>23</v>
      </c>
      <c r="V451">
        <v>24</v>
      </c>
      <c r="W451">
        <v>26</v>
      </c>
      <c r="X451">
        <v>29</v>
      </c>
      <c r="Y451">
        <v>30</v>
      </c>
      <c r="Z451">
        <v>65</v>
      </c>
      <c r="AA451">
        <v>0.14074705500000001</v>
      </c>
      <c r="AB451">
        <v>0.22734259500000001</v>
      </c>
      <c r="AC451">
        <v>0.26270387750000002</v>
      </c>
      <c r="AD451">
        <v>0.29611970399999998</v>
      </c>
      <c r="AE451">
        <v>0.34353504499999998</v>
      </c>
      <c r="AF451">
        <v>0.37390205199999998</v>
      </c>
      <c r="AG451">
        <v>0.49361986499999999</v>
      </c>
      <c r="AH451">
        <v>1.5261072040000001</v>
      </c>
      <c r="AI451">
        <v>1.8642009535999999</v>
      </c>
      <c r="AJ451">
        <v>1.9822757625</v>
      </c>
      <c r="AK451">
        <v>2.1396270739999999</v>
      </c>
      <c r="AL451">
        <v>2.3422503589999999</v>
      </c>
      <c r="AM451">
        <v>2.5392253415999999</v>
      </c>
      <c r="AN451">
        <v>2.7726573019999998</v>
      </c>
      <c r="AO451">
        <v>-18.473216059999999</v>
      </c>
      <c r="AP451">
        <v>9.9639800007999995</v>
      </c>
      <c r="AQ451">
        <v>11.47114756</v>
      </c>
      <c r="AR451">
        <v>16.347149999999999</v>
      </c>
      <c r="AS451">
        <v>22.2835252</v>
      </c>
      <c r="AT451">
        <v>26.62477397</v>
      </c>
      <c r="AU451">
        <v>32.713055730000001</v>
      </c>
      <c r="AV451">
        <v>7.2024070000000001E-3</v>
      </c>
      <c r="AW451">
        <v>5.4278619600000001E-2</v>
      </c>
      <c r="AX451">
        <v>9.6430391000000004E-2</v>
      </c>
      <c r="AY451">
        <v>0.15345893499999999</v>
      </c>
      <c r="AZ451">
        <v>0.22934887700000001</v>
      </c>
      <c r="BA451">
        <v>0.2589769314</v>
      </c>
      <c r="BB451">
        <v>0.52499868800000005</v>
      </c>
      <c r="BC451">
        <v>4.2992999999999997</v>
      </c>
      <c r="BD451">
        <v>5.0479260000000004</v>
      </c>
      <c r="BE451">
        <v>5.3925799999999997</v>
      </c>
      <c r="BF451">
        <v>5.6197900000000001</v>
      </c>
      <c r="BG451">
        <v>6.2636099999999999</v>
      </c>
      <c r="BH451">
        <v>6.6720839999999999</v>
      </c>
      <c r="BI451">
        <v>7.5512899999999998</v>
      </c>
      <c r="BJ451">
        <v>5.7737999999999996</v>
      </c>
      <c r="BK451">
        <v>46.62</v>
      </c>
      <c r="BL451">
        <v>0.75</v>
      </c>
    </row>
    <row r="452" spans="1:64">
      <c r="A452" t="s">
        <v>484</v>
      </c>
      <c r="B452" t="s">
        <v>31</v>
      </c>
      <c r="C452" t="s">
        <v>483</v>
      </c>
      <c r="D452" t="s">
        <v>463</v>
      </c>
      <c r="E452">
        <v>369</v>
      </c>
      <c r="F452">
        <v>1.147</v>
      </c>
      <c r="G452">
        <v>2.6459999999999999</v>
      </c>
      <c r="H452">
        <v>3.3210000000000002</v>
      </c>
      <c r="I452">
        <v>4.3369999999999997</v>
      </c>
      <c r="J452">
        <v>5.5220000000000002</v>
      </c>
      <c r="K452">
        <v>7.7510000000000003</v>
      </c>
      <c r="L452">
        <v>10.752000000000001</v>
      </c>
      <c r="M452">
        <v>-3.1040999999999999</v>
      </c>
      <c r="N452">
        <v>-0.40410000000000001</v>
      </c>
      <c r="O452">
        <v>1.1745000000000001</v>
      </c>
      <c r="P452">
        <v>2.5541</v>
      </c>
      <c r="Q452">
        <v>3.6877</v>
      </c>
      <c r="R452">
        <v>4.4241999999999999</v>
      </c>
      <c r="S452">
        <v>6.2592999999999996</v>
      </c>
      <c r="T452">
        <v>14</v>
      </c>
      <c r="U452">
        <v>17</v>
      </c>
      <c r="V452">
        <v>21.5</v>
      </c>
      <c r="W452">
        <v>28</v>
      </c>
      <c r="X452">
        <v>31</v>
      </c>
      <c r="Y452">
        <v>34</v>
      </c>
      <c r="Z452">
        <v>45</v>
      </c>
      <c r="AA452">
        <v>0.20083743300000001</v>
      </c>
      <c r="AB452">
        <v>0.26731707300000002</v>
      </c>
      <c r="AC452">
        <v>0.31014969399999998</v>
      </c>
      <c r="AD452">
        <v>0.35805755900000003</v>
      </c>
      <c r="AE452">
        <v>0.42773053449999998</v>
      </c>
      <c r="AF452">
        <v>0.54270837500000002</v>
      </c>
      <c r="AG452">
        <v>0.69614535300000002</v>
      </c>
      <c r="AH452">
        <v>1.5852909260000001</v>
      </c>
      <c r="AI452">
        <v>2.0808144880000001</v>
      </c>
      <c r="AJ452">
        <v>2.3460025390000001</v>
      </c>
      <c r="AK452">
        <v>2.6768420220000002</v>
      </c>
      <c r="AL452">
        <v>2.900486522</v>
      </c>
      <c r="AM452">
        <v>3.1593147140000002</v>
      </c>
      <c r="AN452">
        <v>3.6922713140000001</v>
      </c>
      <c r="AO452">
        <v>2.5447607209999998</v>
      </c>
      <c r="AP452">
        <v>5.491727858</v>
      </c>
      <c r="AQ452">
        <v>7.8720362305</v>
      </c>
      <c r="AR452">
        <v>12.173044450000001</v>
      </c>
      <c r="AS452">
        <v>17.857688045</v>
      </c>
      <c r="AT452">
        <v>24.289046169999999</v>
      </c>
      <c r="AU452">
        <v>43.141831459999999</v>
      </c>
      <c r="AV452">
        <v>-1.4041226E-2</v>
      </c>
      <c r="AW452">
        <v>9.1909758999999994E-2</v>
      </c>
      <c r="AX452">
        <v>0.17111376950000001</v>
      </c>
      <c r="AY452">
        <v>0.24344064000000001</v>
      </c>
      <c r="AZ452">
        <v>0.32780947700000002</v>
      </c>
      <c r="BA452">
        <v>0.41775213300000003</v>
      </c>
      <c r="BB452">
        <v>0.61542594100000003</v>
      </c>
      <c r="BC452">
        <v>4.2218</v>
      </c>
      <c r="BD452">
        <v>5.3978999999999999</v>
      </c>
      <c r="BE452">
        <v>6.2092999999999998</v>
      </c>
      <c r="BF452">
        <v>6.9309000000000003</v>
      </c>
      <c r="BG452">
        <v>7.8465499999999997</v>
      </c>
      <c r="BH452">
        <v>8.2941000000000003</v>
      </c>
      <c r="BI452">
        <v>9.2218</v>
      </c>
      <c r="BJ452">
        <v>6.9573999999999998</v>
      </c>
      <c r="BK452">
        <v>62.33</v>
      </c>
      <c r="BL452">
        <v>4.34</v>
      </c>
    </row>
    <row r="453" spans="1:64">
      <c r="A453" t="s">
        <v>482</v>
      </c>
      <c r="B453" t="s">
        <v>77</v>
      </c>
      <c r="C453" t="s">
        <v>483</v>
      </c>
      <c r="D453" t="s">
        <v>463</v>
      </c>
      <c r="E453">
        <v>122</v>
      </c>
      <c r="F453">
        <v>2.2370000000000001</v>
      </c>
      <c r="G453">
        <v>3.0882999999999998</v>
      </c>
      <c r="H453">
        <v>3.7195</v>
      </c>
      <c r="I453">
        <v>4.7050000000000001</v>
      </c>
      <c r="J453">
        <v>6.4247500000000004</v>
      </c>
      <c r="K453">
        <v>7.2858999999999998</v>
      </c>
      <c r="L453">
        <v>9.5779999999999994</v>
      </c>
      <c r="M453">
        <v>-2.41316</v>
      </c>
      <c r="N453">
        <v>9.7989000000000007E-2</v>
      </c>
      <c r="O453">
        <v>1.2719374999999999</v>
      </c>
      <c r="P453">
        <v>2.2343850000000001</v>
      </c>
      <c r="Q453">
        <v>3.2104875000000002</v>
      </c>
      <c r="R453">
        <v>3.9886529999999998</v>
      </c>
      <c r="S453">
        <v>6.2858799999999997</v>
      </c>
      <c r="T453">
        <v>17</v>
      </c>
      <c r="U453">
        <v>26.3</v>
      </c>
      <c r="V453">
        <v>28</v>
      </c>
      <c r="W453">
        <v>31</v>
      </c>
      <c r="X453">
        <v>36</v>
      </c>
      <c r="Y453">
        <v>38</v>
      </c>
      <c r="Z453">
        <v>43</v>
      </c>
      <c r="AA453">
        <v>0.189844086</v>
      </c>
      <c r="AB453">
        <v>0.23825394820000001</v>
      </c>
      <c r="AC453">
        <v>0.277568129</v>
      </c>
      <c r="AD453">
        <v>0.3118542775</v>
      </c>
      <c r="AE453">
        <v>0.34558274480000001</v>
      </c>
      <c r="AF453">
        <v>0.4095472617</v>
      </c>
      <c r="AG453">
        <v>0.69053157600000004</v>
      </c>
      <c r="AH453">
        <v>1.585305344</v>
      </c>
      <c r="AI453">
        <v>1.8832836679</v>
      </c>
      <c r="AJ453">
        <v>2.2220698708</v>
      </c>
      <c r="AK453">
        <v>2.6325081235000001</v>
      </c>
      <c r="AL453">
        <v>2.8624599867999998</v>
      </c>
      <c r="AM453">
        <v>3.1733522516999999</v>
      </c>
      <c r="AN453">
        <v>3.6624965180000002</v>
      </c>
      <c r="AO453">
        <v>3.2569265509999998</v>
      </c>
      <c r="AP453">
        <v>9.1626380987000005</v>
      </c>
      <c r="AQ453">
        <v>11.744719733</v>
      </c>
      <c r="AR453">
        <v>15.19348842</v>
      </c>
      <c r="AS453">
        <v>20.443947004999998</v>
      </c>
      <c r="AT453">
        <v>25.554632347999998</v>
      </c>
      <c r="AU453">
        <v>43.63054005</v>
      </c>
      <c r="AV453">
        <v>2.1647858999999998E-2</v>
      </c>
      <c r="AW453">
        <v>0.1145060076</v>
      </c>
      <c r="AX453">
        <v>0.16280283400000001</v>
      </c>
      <c r="AY453">
        <v>0.208789159</v>
      </c>
      <c r="AZ453">
        <v>0.25537108780000001</v>
      </c>
      <c r="BA453">
        <v>0.30679028460000002</v>
      </c>
      <c r="BB453">
        <v>0.61756797600000002</v>
      </c>
      <c r="BC453">
        <v>4.3098000000000001</v>
      </c>
      <c r="BD453">
        <v>5.2240399999999996</v>
      </c>
      <c r="BE453">
        <v>6.0736949999999998</v>
      </c>
      <c r="BF453">
        <v>7.5457599999999996</v>
      </c>
      <c r="BG453">
        <v>8.2820474999999991</v>
      </c>
      <c r="BH453">
        <v>8.9368449999999999</v>
      </c>
      <c r="BI453">
        <v>9.6989699999999992</v>
      </c>
      <c r="BJ453">
        <v>7.2431999999999999</v>
      </c>
      <c r="BK453">
        <v>51.64</v>
      </c>
      <c r="BL453">
        <v>4.0999999999999996</v>
      </c>
    </row>
    <row r="454" spans="1:64">
      <c r="A454" t="s">
        <v>485</v>
      </c>
      <c r="B454" t="s">
        <v>31</v>
      </c>
      <c r="C454" t="s">
        <v>486</v>
      </c>
      <c r="D454" t="s">
        <v>463</v>
      </c>
      <c r="E454">
        <v>280</v>
      </c>
      <c r="F454">
        <v>1.147</v>
      </c>
      <c r="G454">
        <v>2.8738000000000001</v>
      </c>
      <c r="H454">
        <v>3.67</v>
      </c>
      <c r="I454">
        <v>4.9000000000000004</v>
      </c>
      <c r="J454">
        <v>5.9550000000000001</v>
      </c>
      <c r="K454">
        <v>8.5690000000000008</v>
      </c>
      <c r="L454">
        <v>10.752000000000001</v>
      </c>
      <c r="M454">
        <v>-4.9195000000000002</v>
      </c>
      <c r="N454">
        <v>-1.88486</v>
      </c>
      <c r="O454">
        <v>0.89300000000000002</v>
      </c>
      <c r="P454">
        <v>2.6694499999999999</v>
      </c>
      <c r="Q454">
        <v>4.5508749999999996</v>
      </c>
      <c r="R454">
        <v>5.4694799999999999</v>
      </c>
      <c r="S454">
        <v>7.4779</v>
      </c>
      <c r="T454">
        <v>17</v>
      </c>
      <c r="U454">
        <v>24</v>
      </c>
      <c r="V454">
        <v>26</v>
      </c>
      <c r="W454">
        <v>29</v>
      </c>
      <c r="X454">
        <v>32</v>
      </c>
      <c r="Y454">
        <v>36</v>
      </c>
      <c r="Z454">
        <v>45</v>
      </c>
      <c r="AA454">
        <v>0.17377948800000001</v>
      </c>
      <c r="AB454">
        <v>0.25752508670000002</v>
      </c>
      <c r="AC454">
        <v>0.29652518950000001</v>
      </c>
      <c r="AD454">
        <v>0.34704004550000001</v>
      </c>
      <c r="AE454">
        <v>0.41285072350000002</v>
      </c>
      <c r="AF454">
        <v>0.45115522689999998</v>
      </c>
      <c r="AG454">
        <v>0.63657050000000004</v>
      </c>
      <c r="AH454">
        <v>1.706972975</v>
      </c>
      <c r="AI454">
        <v>2.0895111948</v>
      </c>
      <c r="AJ454">
        <v>2.2740429383</v>
      </c>
      <c r="AK454">
        <v>2.6103908885</v>
      </c>
      <c r="AL454">
        <v>3.1630932619999999</v>
      </c>
      <c r="AM454">
        <v>3.397604142</v>
      </c>
      <c r="AN454">
        <v>4.5838215660000001</v>
      </c>
      <c r="AO454">
        <v>2.1083208400000002</v>
      </c>
      <c r="AP454">
        <v>6.9751376704999997</v>
      </c>
      <c r="AQ454">
        <v>9.3211201339999992</v>
      </c>
      <c r="AR454">
        <v>13.205971630000001</v>
      </c>
      <c r="AS454">
        <v>19.417504277999999</v>
      </c>
      <c r="AT454">
        <v>29.212080629999999</v>
      </c>
      <c r="AU454">
        <v>51.358190270000001</v>
      </c>
      <c r="AV454">
        <v>-9.0049710000000005E-2</v>
      </c>
      <c r="AW454">
        <v>2.7005397699999999E-2</v>
      </c>
      <c r="AX454">
        <v>0.1518319055</v>
      </c>
      <c r="AY454">
        <v>0.229973392</v>
      </c>
      <c r="AZ454">
        <v>0.33258969049999998</v>
      </c>
      <c r="BA454">
        <v>0.3899959335</v>
      </c>
      <c r="BB454">
        <v>0.61136509999999999</v>
      </c>
      <c r="BC454">
        <v>4.3372000000000002</v>
      </c>
      <c r="BD454">
        <v>5.7047999999999996</v>
      </c>
      <c r="BE454">
        <v>6.2777750000000001</v>
      </c>
      <c r="BF454">
        <v>7.1580500000000002</v>
      </c>
      <c r="BG454">
        <v>8.6030499999999996</v>
      </c>
      <c r="BH454">
        <v>9.6989999999999998</v>
      </c>
      <c r="BI454">
        <v>12.4559</v>
      </c>
      <c r="BJ454">
        <v>7.4786999999999999</v>
      </c>
      <c r="BK454">
        <v>52.5</v>
      </c>
      <c r="BL454">
        <v>10</v>
      </c>
    </row>
    <row r="455" spans="1:64">
      <c r="A455" t="s">
        <v>776</v>
      </c>
      <c r="B455" t="s">
        <v>77</v>
      </c>
      <c r="C455" t="s">
        <v>777</v>
      </c>
      <c r="D455" t="s">
        <v>676</v>
      </c>
      <c r="E455">
        <v>136</v>
      </c>
      <c r="F455">
        <v>0.21099999999999999</v>
      </c>
      <c r="G455">
        <v>2.9079999999999999</v>
      </c>
      <c r="H455">
        <v>3.8570000000000002</v>
      </c>
      <c r="I455">
        <v>4.6464999999999996</v>
      </c>
      <c r="J455">
        <v>5.2709999999999999</v>
      </c>
      <c r="K455">
        <v>6.1078000000000001</v>
      </c>
      <c r="L455">
        <v>7.2240000000000002</v>
      </c>
      <c r="M455">
        <v>-1.98123</v>
      </c>
      <c r="N455">
        <v>5.5970000000000004E-3</v>
      </c>
      <c r="O455">
        <v>1.0326150000000001</v>
      </c>
      <c r="P455">
        <v>3.0455950000000001</v>
      </c>
      <c r="Q455">
        <v>4.0968900000000001</v>
      </c>
      <c r="R455">
        <v>4.8403219999999996</v>
      </c>
      <c r="S455">
        <v>7.1340000000000003</v>
      </c>
      <c r="T455">
        <v>27</v>
      </c>
      <c r="U455">
        <v>31</v>
      </c>
      <c r="V455">
        <v>33</v>
      </c>
      <c r="W455">
        <v>41</v>
      </c>
      <c r="X455">
        <v>46</v>
      </c>
      <c r="Y455">
        <v>50.6</v>
      </c>
      <c r="Z455">
        <v>68</v>
      </c>
      <c r="AA455">
        <v>0.122686567</v>
      </c>
      <c r="AB455">
        <v>0.1880560148</v>
      </c>
      <c r="AC455">
        <v>0.21833364750000001</v>
      </c>
      <c r="AD455">
        <v>0.24386055649999999</v>
      </c>
      <c r="AE455">
        <v>0.27030424549999998</v>
      </c>
      <c r="AF455">
        <v>0.3008898619</v>
      </c>
      <c r="AG455">
        <v>0.36303879100000003</v>
      </c>
      <c r="AH455">
        <v>1.4604477389999999</v>
      </c>
      <c r="AI455">
        <v>1.7894813587</v>
      </c>
      <c r="AJ455">
        <v>2.0633444500000002</v>
      </c>
      <c r="AK455">
        <v>2.3868716545000002</v>
      </c>
      <c r="AL455">
        <v>2.6367814959999998</v>
      </c>
      <c r="AM455">
        <v>2.8373952042999999</v>
      </c>
      <c r="AN455">
        <v>3.465479449</v>
      </c>
      <c r="AO455">
        <v>1.719829684</v>
      </c>
      <c r="AP455">
        <v>11.614216548</v>
      </c>
      <c r="AQ455">
        <v>14.399854514999999</v>
      </c>
      <c r="AR455">
        <v>18.260252399999999</v>
      </c>
      <c r="AS455">
        <v>21.945745238000001</v>
      </c>
      <c r="AT455">
        <v>27.644841464999999</v>
      </c>
      <c r="AU455">
        <v>47.345426359999998</v>
      </c>
      <c r="AV455">
        <v>2.6178591000000001E-2</v>
      </c>
      <c r="AW455">
        <v>0.11120793230000001</v>
      </c>
      <c r="AX455">
        <v>0.1472153913</v>
      </c>
      <c r="AY455">
        <v>0.2062684015</v>
      </c>
      <c r="AZ455">
        <v>0.2400752135</v>
      </c>
      <c r="BA455">
        <v>0.26926232480000001</v>
      </c>
      <c r="BB455">
        <v>0.33482072299999999</v>
      </c>
      <c r="BC455">
        <v>4.1307700000000001</v>
      </c>
      <c r="BD455">
        <v>5.4594199999999997</v>
      </c>
      <c r="BE455">
        <v>6</v>
      </c>
      <c r="BF455">
        <v>7.3278999999999996</v>
      </c>
      <c r="BG455">
        <v>8.1411724999999997</v>
      </c>
      <c r="BH455">
        <v>8.7600750000000005</v>
      </c>
      <c r="BI455">
        <v>11</v>
      </c>
      <c r="BJ455">
        <v>7.1626000000000003</v>
      </c>
      <c r="BK455">
        <v>24.26</v>
      </c>
      <c r="BL455">
        <v>0</v>
      </c>
    </row>
    <row r="456" spans="1:64">
      <c r="A456" t="s">
        <v>778</v>
      </c>
      <c r="B456" t="s">
        <v>77</v>
      </c>
      <c r="C456" t="s">
        <v>779</v>
      </c>
      <c r="D456" t="s">
        <v>676</v>
      </c>
      <c r="E456">
        <v>122</v>
      </c>
      <c r="F456">
        <v>0.21099999999999999</v>
      </c>
      <c r="G456">
        <v>2.7892000000000001</v>
      </c>
      <c r="H456">
        <v>3.64025</v>
      </c>
      <c r="I456">
        <v>4.4569999999999999</v>
      </c>
      <c r="J456">
        <v>5.2454999999999998</v>
      </c>
      <c r="K456">
        <v>5.7381000000000002</v>
      </c>
      <c r="L456">
        <v>8.2200000000000006</v>
      </c>
      <c r="M456">
        <v>-2.9189699999999998</v>
      </c>
      <c r="N456">
        <v>-0.353933</v>
      </c>
      <c r="O456">
        <v>1.0930800000000001</v>
      </c>
      <c r="P456">
        <v>2.453865</v>
      </c>
      <c r="Q456">
        <v>3.3706700000000001</v>
      </c>
      <c r="R456">
        <v>4.4487920000000001</v>
      </c>
      <c r="S456">
        <v>7.3349399999999996</v>
      </c>
      <c r="T456">
        <v>26</v>
      </c>
      <c r="U456">
        <v>28</v>
      </c>
      <c r="V456">
        <v>30</v>
      </c>
      <c r="W456">
        <v>33</v>
      </c>
      <c r="X456">
        <v>38</v>
      </c>
      <c r="Y456">
        <v>48.4</v>
      </c>
      <c r="Z456">
        <v>68</v>
      </c>
      <c r="AA456">
        <v>0.120882353</v>
      </c>
      <c r="AB456">
        <v>0.17270599659999999</v>
      </c>
      <c r="AC456">
        <v>0.21759438</v>
      </c>
      <c r="AD456">
        <v>0.27847744149999998</v>
      </c>
      <c r="AE456">
        <v>0.31887621100000002</v>
      </c>
      <c r="AF456">
        <v>0.34639308829999998</v>
      </c>
      <c r="AG456">
        <v>0.39065144099999999</v>
      </c>
      <c r="AH456">
        <v>1.6493067560000001</v>
      </c>
      <c r="AI456">
        <v>1.766608433</v>
      </c>
      <c r="AJ456">
        <v>1.985177084</v>
      </c>
      <c r="AK456">
        <v>2.2853879109999999</v>
      </c>
      <c r="AL456">
        <v>2.5648615278000002</v>
      </c>
      <c r="AM456">
        <v>2.7707479830000001</v>
      </c>
      <c r="AN456">
        <v>3.2422062010000001</v>
      </c>
      <c r="AO456">
        <v>1.719829684</v>
      </c>
      <c r="AP456">
        <v>9.1350406703000004</v>
      </c>
      <c r="AQ456">
        <v>11.98791209</v>
      </c>
      <c r="AR456">
        <v>14.753094730000001</v>
      </c>
      <c r="AS456">
        <v>21.664479915000001</v>
      </c>
      <c r="AT456">
        <v>27.727239456</v>
      </c>
      <c r="AU456">
        <v>55.460919859999997</v>
      </c>
      <c r="AV456">
        <v>2.9387982E-2</v>
      </c>
      <c r="AW456">
        <v>9.5746883199999994E-2</v>
      </c>
      <c r="AX456">
        <v>0.159216939</v>
      </c>
      <c r="AY456">
        <v>0.2095210475</v>
      </c>
      <c r="AZ456">
        <v>0.25026195299999998</v>
      </c>
      <c r="BA456">
        <v>0.29461306710000001</v>
      </c>
      <c r="BB456">
        <v>0.37490619400000003</v>
      </c>
      <c r="BC456">
        <v>5.2132500000000004</v>
      </c>
      <c r="BD456">
        <v>5.399578</v>
      </c>
      <c r="BE456">
        <v>5.9181375000000003</v>
      </c>
      <c r="BF456">
        <v>6.4744200000000003</v>
      </c>
      <c r="BG456">
        <v>7.2537675000000004</v>
      </c>
      <c r="BH456">
        <v>7.8958180000000002</v>
      </c>
      <c r="BI456">
        <v>9.4202200000000005</v>
      </c>
      <c r="BJ456">
        <v>6.6124999999999998</v>
      </c>
      <c r="BK456">
        <v>55.74</v>
      </c>
      <c r="BL456">
        <v>0</v>
      </c>
    </row>
    <row r="457" spans="1:64">
      <c r="A457" t="s">
        <v>810</v>
      </c>
      <c r="B457" t="s">
        <v>31</v>
      </c>
      <c r="C457" t="s">
        <v>811</v>
      </c>
      <c r="D457" t="s">
        <v>793</v>
      </c>
      <c r="E457">
        <v>201</v>
      </c>
      <c r="F457">
        <v>-0.55700000000000005</v>
      </c>
      <c r="G457">
        <v>1.1337999999999999</v>
      </c>
      <c r="H457">
        <v>1.8454999999999999</v>
      </c>
      <c r="I457">
        <v>3.331</v>
      </c>
      <c r="J457">
        <v>4.7095000000000002</v>
      </c>
      <c r="K457">
        <v>6.734</v>
      </c>
      <c r="L457">
        <v>10.122</v>
      </c>
      <c r="M457">
        <v>-4.9001999999999999</v>
      </c>
      <c r="N457">
        <v>-0.10843999999999999</v>
      </c>
      <c r="O457">
        <v>1.0041500000000001</v>
      </c>
      <c r="P457">
        <v>2.851</v>
      </c>
      <c r="Q457">
        <v>4.7210999999999999</v>
      </c>
      <c r="R457">
        <v>6.0162399999999998</v>
      </c>
      <c r="S457">
        <v>7.2476000000000003</v>
      </c>
      <c r="T457">
        <v>16</v>
      </c>
      <c r="U457">
        <v>20</v>
      </c>
      <c r="V457">
        <v>22</v>
      </c>
      <c r="W457">
        <v>26</v>
      </c>
      <c r="X457">
        <v>29</v>
      </c>
      <c r="Y457">
        <v>33</v>
      </c>
      <c r="Z457">
        <v>46</v>
      </c>
      <c r="AA457">
        <v>0.188738348</v>
      </c>
      <c r="AB457">
        <v>0.23965002960000001</v>
      </c>
      <c r="AC457">
        <v>0.29047196650000001</v>
      </c>
      <c r="AD457">
        <v>0.33614195499999999</v>
      </c>
      <c r="AE457">
        <v>0.389686121</v>
      </c>
      <c r="AF457">
        <v>0.43731724719999998</v>
      </c>
      <c r="AG457">
        <v>0.57257627799999999</v>
      </c>
      <c r="AH457">
        <v>1.5540677279999999</v>
      </c>
      <c r="AI457">
        <v>1.854686622</v>
      </c>
      <c r="AJ457">
        <v>2.076961217</v>
      </c>
      <c r="AK457">
        <v>2.3148653600000002</v>
      </c>
      <c r="AL457">
        <v>2.7145387025000001</v>
      </c>
      <c r="AM457">
        <v>2.9978916374</v>
      </c>
      <c r="AN457">
        <v>3.3655078710000002</v>
      </c>
      <c r="AO457">
        <v>-1.0468909639999999</v>
      </c>
      <c r="AP457">
        <v>3.1310557399999999</v>
      </c>
      <c r="AQ457">
        <v>5.3184183774999996</v>
      </c>
      <c r="AR457">
        <v>9.7420004470000006</v>
      </c>
      <c r="AS457">
        <v>15.625724655000001</v>
      </c>
      <c r="AT457">
        <v>21.770853429999999</v>
      </c>
      <c r="AU457">
        <v>45.276777619999997</v>
      </c>
      <c r="AV457">
        <v>-9.8789813000000004E-2</v>
      </c>
      <c r="AW457">
        <v>0.10585212200000001</v>
      </c>
      <c r="AX457">
        <v>0.1671063485</v>
      </c>
      <c r="AY457">
        <v>0.27161760899999998</v>
      </c>
      <c r="AZ457">
        <v>0.36688905649999998</v>
      </c>
      <c r="BA457">
        <v>0.4346476292</v>
      </c>
      <c r="BB457">
        <v>0.68793923499999998</v>
      </c>
      <c r="BC457">
        <v>4.0655000000000001</v>
      </c>
      <c r="BD457">
        <v>4.8909000000000002</v>
      </c>
      <c r="BE457">
        <v>5.3010000000000002</v>
      </c>
      <c r="BF457">
        <v>6.3372000000000002</v>
      </c>
      <c r="BG457">
        <v>7.1676500000000001</v>
      </c>
      <c r="BH457">
        <v>7.9585999999999997</v>
      </c>
      <c r="BI457">
        <v>9.3978999999999999</v>
      </c>
      <c r="BJ457">
        <v>6.3441000000000001</v>
      </c>
      <c r="BK457">
        <v>76.12</v>
      </c>
      <c r="BL457">
        <v>6.97</v>
      </c>
    </row>
    <row r="458" spans="1:64">
      <c r="A458" t="s">
        <v>916</v>
      </c>
      <c r="B458" t="s">
        <v>31</v>
      </c>
      <c r="C458" t="s">
        <v>917</v>
      </c>
      <c r="D458" t="s">
        <v>29</v>
      </c>
      <c r="E458">
        <v>106</v>
      </c>
      <c r="F458">
        <v>1.411</v>
      </c>
      <c r="G458">
        <v>1.903</v>
      </c>
      <c r="H458">
        <v>2.6687500000000002</v>
      </c>
      <c r="I458">
        <v>3.3159999999999998</v>
      </c>
      <c r="J458">
        <v>4.1515000000000004</v>
      </c>
      <c r="K458">
        <v>5.1227</v>
      </c>
      <c r="L458">
        <v>6.9729999999999999</v>
      </c>
      <c r="M458">
        <v>-2.6720000000000002</v>
      </c>
      <c r="N458">
        <v>0.44700000000000001</v>
      </c>
      <c r="O458">
        <v>1.4629749999999999</v>
      </c>
      <c r="P458">
        <v>2.7734000000000001</v>
      </c>
      <c r="Q458">
        <v>4.138725</v>
      </c>
      <c r="R458">
        <v>5.2411000000000003</v>
      </c>
      <c r="S458">
        <v>6.5098000000000003</v>
      </c>
      <c r="T458">
        <v>18</v>
      </c>
      <c r="U458">
        <v>23</v>
      </c>
      <c r="V458">
        <v>27</v>
      </c>
      <c r="W458">
        <v>30</v>
      </c>
      <c r="X458">
        <v>33</v>
      </c>
      <c r="Y458">
        <v>35</v>
      </c>
      <c r="Z458">
        <v>39</v>
      </c>
      <c r="AA458">
        <v>0.17560831299999999</v>
      </c>
      <c r="AB458">
        <v>0.20811744760000001</v>
      </c>
      <c r="AC458">
        <v>0.23758185849999999</v>
      </c>
      <c r="AD458">
        <v>0.27052573749999997</v>
      </c>
      <c r="AE458">
        <v>0.3584956708</v>
      </c>
      <c r="AF458">
        <v>0.42190222170000002</v>
      </c>
      <c r="AG458">
        <v>0.49830814299999998</v>
      </c>
      <c r="AH458">
        <v>1.450205298</v>
      </c>
      <c r="AI458">
        <v>1.7196322678</v>
      </c>
      <c r="AJ458">
        <v>1.9266458348</v>
      </c>
      <c r="AK458">
        <v>2.180691564</v>
      </c>
      <c r="AL458">
        <v>2.7106343502999999</v>
      </c>
      <c r="AM458">
        <v>2.8738039454000002</v>
      </c>
      <c r="AN458">
        <v>3.0883128229999999</v>
      </c>
      <c r="AO458">
        <v>4.1609009490000002</v>
      </c>
      <c r="AP458">
        <v>5.3945160879999996</v>
      </c>
      <c r="AQ458">
        <v>7.4748157273000002</v>
      </c>
      <c r="AR458">
        <v>11.4665374</v>
      </c>
      <c r="AS458">
        <v>17.107770680000002</v>
      </c>
      <c r="AT458">
        <v>21.938005118</v>
      </c>
      <c r="AU458">
        <v>37.868633500000001</v>
      </c>
      <c r="AV458">
        <v>-3.395E-3</v>
      </c>
      <c r="AW458">
        <v>0.1298597625</v>
      </c>
      <c r="AX458">
        <v>0.17219940680000001</v>
      </c>
      <c r="AY458">
        <v>0.25057902500000001</v>
      </c>
      <c r="AZ458">
        <v>0.31802856499999999</v>
      </c>
      <c r="BA458">
        <v>0.3934045833</v>
      </c>
      <c r="BB458">
        <v>0.431555091</v>
      </c>
      <c r="BC458">
        <v>4.1017999999999999</v>
      </c>
      <c r="BD458">
        <v>4.7961499999999999</v>
      </c>
      <c r="BE458">
        <v>5.3010000000000002</v>
      </c>
      <c r="BF458">
        <v>6.1753</v>
      </c>
      <c r="BG458">
        <v>7.1521499999999998</v>
      </c>
      <c r="BH458">
        <v>7.8539000000000003</v>
      </c>
      <c r="BI458">
        <v>8.3978999999999999</v>
      </c>
      <c r="BJ458">
        <v>6.2659000000000002</v>
      </c>
      <c r="BK458">
        <v>87.74</v>
      </c>
      <c r="BL458">
        <v>2.83</v>
      </c>
    </row>
    <row r="459" spans="1:64">
      <c r="A459" t="s">
        <v>782</v>
      </c>
      <c r="B459" t="s">
        <v>31</v>
      </c>
      <c r="C459" t="s">
        <v>781</v>
      </c>
      <c r="D459" t="s">
        <v>676</v>
      </c>
      <c r="E459">
        <v>1174</v>
      </c>
      <c r="F459">
        <v>-2.633</v>
      </c>
      <c r="G459">
        <v>3.883</v>
      </c>
      <c r="H459">
        <v>4.5994999999999999</v>
      </c>
      <c r="I459">
        <v>5.4385000000000003</v>
      </c>
      <c r="J459">
        <v>6.2869999999999999</v>
      </c>
      <c r="K459">
        <v>7.15</v>
      </c>
      <c r="L459">
        <v>11.826000000000001</v>
      </c>
      <c r="M459">
        <v>-5.8593999999999999</v>
      </c>
      <c r="N459">
        <v>-0.14269999999999999</v>
      </c>
      <c r="O459">
        <v>1.1539250000000001</v>
      </c>
      <c r="P459">
        <v>2.4153500000000001</v>
      </c>
      <c r="Q459">
        <v>3.6072250000000001</v>
      </c>
      <c r="R459">
        <v>4.6504500000000002</v>
      </c>
      <c r="S459">
        <v>11.428900000000001</v>
      </c>
      <c r="T459">
        <v>16</v>
      </c>
      <c r="U459">
        <v>27</v>
      </c>
      <c r="V459">
        <v>31</v>
      </c>
      <c r="W459">
        <v>35</v>
      </c>
      <c r="X459">
        <v>39.25</v>
      </c>
      <c r="Y459">
        <v>43</v>
      </c>
      <c r="Z459">
        <v>66</v>
      </c>
      <c r="AA459">
        <v>0.13012132600000001</v>
      </c>
      <c r="AB459">
        <v>0.21743581349999999</v>
      </c>
      <c r="AC459">
        <v>0.261594096</v>
      </c>
      <c r="AD459">
        <v>0.30828424999999998</v>
      </c>
      <c r="AE459">
        <v>0.35309872279999999</v>
      </c>
      <c r="AF459">
        <v>0.39998565149999998</v>
      </c>
      <c r="AG459">
        <v>0.75314893800000005</v>
      </c>
      <c r="AH459">
        <v>1.3214655040000001</v>
      </c>
      <c r="AI459">
        <v>2.0569025750000001</v>
      </c>
      <c r="AJ459">
        <v>2.3365674272999999</v>
      </c>
      <c r="AK459">
        <v>2.710964675</v>
      </c>
      <c r="AL459">
        <v>3.0393947995000001</v>
      </c>
      <c r="AM459">
        <v>3.2829998845000001</v>
      </c>
      <c r="AN459">
        <v>4.0167143980000004</v>
      </c>
      <c r="AO459">
        <v>-3.4959884680000002</v>
      </c>
      <c r="AP459">
        <v>10.83447507</v>
      </c>
      <c r="AQ459">
        <v>13.865308273</v>
      </c>
      <c r="AR459">
        <v>17.758702565</v>
      </c>
      <c r="AS459">
        <v>22.440647675000001</v>
      </c>
      <c r="AT459">
        <v>29.949772875000001</v>
      </c>
      <c r="AU459">
        <v>82.464159980000005</v>
      </c>
      <c r="AV459">
        <v>-3.2294389E-2</v>
      </c>
      <c r="AW459">
        <v>0.105865704</v>
      </c>
      <c r="AX459">
        <v>0.15374649579999999</v>
      </c>
      <c r="AY459">
        <v>0.20703537750000001</v>
      </c>
      <c r="AZ459">
        <v>0.25419492100000002</v>
      </c>
      <c r="BA459">
        <v>0.30285680500000001</v>
      </c>
      <c r="BB459">
        <v>1.0895995629999999</v>
      </c>
      <c r="BC459">
        <v>4</v>
      </c>
      <c r="BD459">
        <v>5.9944499999999996</v>
      </c>
      <c r="BE459">
        <v>6.7695999999999996</v>
      </c>
      <c r="BF459">
        <v>7.8860999999999999</v>
      </c>
      <c r="BG459">
        <v>8.9586000000000006</v>
      </c>
      <c r="BH459">
        <v>9.5375999999999994</v>
      </c>
      <c r="BI459">
        <v>11.769600000000001</v>
      </c>
      <c r="BJ459">
        <v>7.8019999999999996</v>
      </c>
      <c r="BK459">
        <v>25.47</v>
      </c>
      <c r="BL459">
        <v>2.9</v>
      </c>
    </row>
    <row r="460" spans="1:64">
      <c r="A460" t="s">
        <v>780</v>
      </c>
      <c r="B460" t="s">
        <v>77</v>
      </c>
      <c r="C460" t="s">
        <v>781</v>
      </c>
      <c r="D460" t="s">
        <v>676</v>
      </c>
      <c r="E460">
        <v>670</v>
      </c>
      <c r="F460">
        <v>-0.90700000000000003</v>
      </c>
      <c r="G460">
        <v>3.6711999999999998</v>
      </c>
      <c r="H460">
        <v>4.5197500000000002</v>
      </c>
      <c r="I460">
        <v>5.601</v>
      </c>
      <c r="J460">
        <v>6.6619999999999999</v>
      </c>
      <c r="K460">
        <v>8.0205000000000002</v>
      </c>
      <c r="L460">
        <v>13.525</v>
      </c>
      <c r="M460">
        <v>-6.5663900000000002</v>
      </c>
      <c r="N460">
        <v>-0.35111599999999998</v>
      </c>
      <c r="O460">
        <v>1.0233125000000001</v>
      </c>
      <c r="P460">
        <v>2.5408650000000002</v>
      </c>
      <c r="Q460">
        <v>3.8111199999999998</v>
      </c>
      <c r="R460">
        <v>4.8963429999999999</v>
      </c>
      <c r="S460">
        <v>8.7639999999999993</v>
      </c>
      <c r="T460">
        <v>22</v>
      </c>
      <c r="U460">
        <v>30</v>
      </c>
      <c r="V460">
        <v>34</v>
      </c>
      <c r="W460">
        <v>40</v>
      </c>
      <c r="X460">
        <v>46</v>
      </c>
      <c r="Y460">
        <v>48</v>
      </c>
      <c r="Z460">
        <v>70</v>
      </c>
      <c r="AA460">
        <v>0.102141818</v>
      </c>
      <c r="AB460">
        <v>0.2075594067</v>
      </c>
      <c r="AC460">
        <v>0.2333515293</v>
      </c>
      <c r="AD460">
        <v>0.27572023400000001</v>
      </c>
      <c r="AE460">
        <v>0.33523151099999998</v>
      </c>
      <c r="AF460">
        <v>0.38621166039999999</v>
      </c>
      <c r="AG460">
        <v>0.61352173899999995</v>
      </c>
      <c r="AH460">
        <v>1.248000142</v>
      </c>
      <c r="AI460">
        <v>2.1741215125000002</v>
      </c>
      <c r="AJ460">
        <v>2.3837718972999999</v>
      </c>
      <c r="AK460">
        <v>2.6897402769999998</v>
      </c>
      <c r="AL460">
        <v>2.9707340793000001</v>
      </c>
      <c r="AM460">
        <v>3.2625282545999998</v>
      </c>
      <c r="AN460">
        <v>4.0208592779999996</v>
      </c>
      <c r="AO460">
        <v>-5.7707706679999999</v>
      </c>
      <c r="AP460">
        <v>10.894173148</v>
      </c>
      <c r="AQ460">
        <v>14.178432902999999</v>
      </c>
      <c r="AR460">
        <v>19.979314875</v>
      </c>
      <c r="AS460">
        <v>26.697617648000001</v>
      </c>
      <c r="AT460">
        <v>36.232367146000001</v>
      </c>
      <c r="AU460">
        <v>83.704001750000003</v>
      </c>
      <c r="AV460">
        <v>-4.1473801999999997E-2</v>
      </c>
      <c r="AW460">
        <v>9.8819800799999996E-2</v>
      </c>
      <c r="AX460">
        <v>0.14458077</v>
      </c>
      <c r="AY460">
        <v>0.1972796795</v>
      </c>
      <c r="AZ460">
        <v>0.25436666749999998</v>
      </c>
      <c r="BA460">
        <v>0.307394897</v>
      </c>
      <c r="BB460">
        <v>0.49831225800000001</v>
      </c>
      <c r="BC460">
        <v>4.1426699999999999</v>
      </c>
      <c r="BD460">
        <v>6.6028539999999998</v>
      </c>
      <c r="BE460">
        <v>7.3187600000000002</v>
      </c>
      <c r="BF460">
        <v>8.1079399999999993</v>
      </c>
      <c r="BG460">
        <v>8.9273450000000008</v>
      </c>
      <c r="BH460">
        <v>9.3979400000000002</v>
      </c>
      <c r="BI460">
        <v>10.698969999999999</v>
      </c>
      <c r="BJ460">
        <v>8.0630000000000006</v>
      </c>
      <c r="BK460">
        <v>24.63</v>
      </c>
      <c r="BL460">
        <v>4.03</v>
      </c>
    </row>
    <row r="461" spans="1:64">
      <c r="A461" t="s">
        <v>785</v>
      </c>
      <c r="B461" t="s">
        <v>31</v>
      </c>
      <c r="C461" t="s">
        <v>784</v>
      </c>
      <c r="D461" t="s">
        <v>676</v>
      </c>
      <c r="E461">
        <v>117</v>
      </c>
      <c r="F461">
        <v>1.3979999999999999</v>
      </c>
      <c r="G461">
        <v>2.4493999999999998</v>
      </c>
      <c r="H461">
        <v>3.7185000000000001</v>
      </c>
      <c r="I461">
        <v>5.2450000000000001</v>
      </c>
      <c r="J461">
        <v>5.9420000000000002</v>
      </c>
      <c r="K461">
        <v>6.6210000000000004</v>
      </c>
      <c r="L461">
        <v>8.1910000000000007</v>
      </c>
      <c r="M461">
        <v>-2.5712000000000002</v>
      </c>
      <c r="N461">
        <v>-6.4879999999999993E-2</v>
      </c>
      <c r="O461">
        <v>1.1554</v>
      </c>
      <c r="P461">
        <v>2.3748</v>
      </c>
      <c r="Q461">
        <v>4.3591499999999996</v>
      </c>
      <c r="R461">
        <v>5.4145000000000003</v>
      </c>
      <c r="S461">
        <v>6.8019999999999996</v>
      </c>
      <c r="T461">
        <v>27</v>
      </c>
      <c r="U461">
        <v>31.8</v>
      </c>
      <c r="V461">
        <v>35</v>
      </c>
      <c r="W461">
        <v>39</v>
      </c>
      <c r="X461">
        <v>41</v>
      </c>
      <c r="Y461">
        <v>43</v>
      </c>
      <c r="Z461">
        <v>61</v>
      </c>
      <c r="AA461">
        <v>0.150330939</v>
      </c>
      <c r="AB461">
        <v>0.20142639000000001</v>
      </c>
      <c r="AC461">
        <v>0.2329803245</v>
      </c>
      <c r="AD461">
        <v>0.26662483300000001</v>
      </c>
      <c r="AE461">
        <v>0.314511924</v>
      </c>
      <c r="AF461">
        <v>0.34749818599999999</v>
      </c>
      <c r="AG461">
        <v>0.40637506899999998</v>
      </c>
      <c r="AH461">
        <v>1.6728810380000001</v>
      </c>
      <c r="AI461">
        <v>2.0302606181999998</v>
      </c>
      <c r="AJ461">
        <v>2.2152083695</v>
      </c>
      <c r="AK461">
        <v>2.5342522490000001</v>
      </c>
      <c r="AL461">
        <v>2.8048785175000002</v>
      </c>
      <c r="AM461">
        <v>2.9208012056000001</v>
      </c>
      <c r="AN461">
        <v>3.1871299620000002</v>
      </c>
      <c r="AO461">
        <v>3.9821969020000001</v>
      </c>
      <c r="AP461">
        <v>7.745947353</v>
      </c>
      <c r="AQ461">
        <v>12.050849599999999</v>
      </c>
      <c r="AR461">
        <v>20.708026449999998</v>
      </c>
      <c r="AS461">
        <v>25.343416659999999</v>
      </c>
      <c r="AT461">
        <v>30.057968308</v>
      </c>
      <c r="AU461">
        <v>52.870021729999998</v>
      </c>
      <c r="AV461">
        <v>3.8271026E-2</v>
      </c>
      <c r="AW461">
        <v>0.10833975379999999</v>
      </c>
      <c r="AX461">
        <v>0.1506413975</v>
      </c>
      <c r="AY461">
        <v>0.19233690000000001</v>
      </c>
      <c r="AZ461">
        <v>0.28339320950000002</v>
      </c>
      <c r="BA461">
        <v>0.33906118540000002</v>
      </c>
      <c r="BB461">
        <v>0.40221062499999999</v>
      </c>
      <c r="BC461">
        <v>4.5961999999999996</v>
      </c>
      <c r="BD461">
        <v>5.9707800000000004</v>
      </c>
      <c r="BE461">
        <v>6.7851999999999997</v>
      </c>
      <c r="BF461">
        <v>7.6197999999999997</v>
      </c>
      <c r="BG461">
        <v>8.1738999999999997</v>
      </c>
      <c r="BH461">
        <v>8.6004199999999997</v>
      </c>
      <c r="BI461">
        <v>9.4915000000000003</v>
      </c>
      <c r="BJ461">
        <v>7.4452999999999996</v>
      </c>
      <c r="BK461">
        <v>33.33</v>
      </c>
      <c r="BL461">
        <v>0</v>
      </c>
    </row>
    <row r="462" spans="1:64">
      <c r="A462" t="s">
        <v>783</v>
      </c>
      <c r="B462" t="s">
        <v>77</v>
      </c>
      <c r="C462" t="s">
        <v>784</v>
      </c>
      <c r="D462" t="s">
        <v>676</v>
      </c>
      <c r="E462">
        <v>763</v>
      </c>
      <c r="F462">
        <v>-1.4330000000000001</v>
      </c>
      <c r="G462">
        <v>3.4390000000000001</v>
      </c>
      <c r="H462">
        <v>4.2</v>
      </c>
      <c r="I462">
        <v>5.141</v>
      </c>
      <c r="J462">
        <v>6.2889999999999997</v>
      </c>
      <c r="K462">
        <v>7.8587999999999996</v>
      </c>
      <c r="L462">
        <v>10.215</v>
      </c>
      <c r="M462">
        <v>-3.3289399999999998</v>
      </c>
      <c r="N462">
        <v>-0.34793600000000002</v>
      </c>
      <c r="O462">
        <v>0.86987999999999999</v>
      </c>
      <c r="P462">
        <v>2.4809999999999999</v>
      </c>
      <c r="Q462">
        <v>4.1470000000000002</v>
      </c>
      <c r="R462">
        <v>5.2140000000000004</v>
      </c>
      <c r="S462">
        <v>9.0860000000000003</v>
      </c>
      <c r="T462">
        <v>24</v>
      </c>
      <c r="U462">
        <v>34</v>
      </c>
      <c r="V462">
        <v>40</v>
      </c>
      <c r="W462">
        <v>44</v>
      </c>
      <c r="X462">
        <v>47</v>
      </c>
      <c r="Y462">
        <v>51</v>
      </c>
      <c r="Z462">
        <v>70</v>
      </c>
      <c r="AA462">
        <v>0.106929275</v>
      </c>
      <c r="AB462">
        <v>0.1977232948</v>
      </c>
      <c r="AC462">
        <v>0.22252676099999999</v>
      </c>
      <c r="AD462">
        <v>0.24719565199999999</v>
      </c>
      <c r="AE462">
        <v>0.27767561000000002</v>
      </c>
      <c r="AF462">
        <v>0.29862411900000002</v>
      </c>
      <c r="AG462">
        <v>0.474230769</v>
      </c>
      <c r="AH462">
        <v>1.257098088</v>
      </c>
      <c r="AI462">
        <v>1.9878872245999999</v>
      </c>
      <c r="AJ462">
        <v>2.2371388680000002</v>
      </c>
      <c r="AK462">
        <v>2.546084</v>
      </c>
      <c r="AL462">
        <v>2.8282433490000001</v>
      </c>
      <c r="AM462">
        <v>2.9928004008000002</v>
      </c>
      <c r="AN462">
        <v>3.459427281</v>
      </c>
      <c r="AO462">
        <v>-8.4516249850000005</v>
      </c>
      <c r="AP462">
        <v>13.067260588</v>
      </c>
      <c r="AQ462">
        <v>16.24087591</v>
      </c>
      <c r="AR462">
        <v>19.905106610000001</v>
      </c>
      <c r="AS462">
        <v>26.188721359999999</v>
      </c>
      <c r="AT462">
        <v>35.327036216000003</v>
      </c>
      <c r="AU462">
        <v>61.078843040000002</v>
      </c>
      <c r="AV462">
        <v>7.4610049999999997E-3</v>
      </c>
      <c r="AW462">
        <v>9.9797659600000005E-2</v>
      </c>
      <c r="AX462">
        <v>0.14083312000000001</v>
      </c>
      <c r="AY462">
        <v>0.19339647800000001</v>
      </c>
      <c r="AZ462">
        <v>0.24069333300000001</v>
      </c>
      <c r="BA462">
        <v>0.26832400880000001</v>
      </c>
      <c r="BB462">
        <v>0.412919655</v>
      </c>
      <c r="BC462">
        <v>4.1366800000000001</v>
      </c>
      <c r="BD462">
        <v>5.8916360000000001</v>
      </c>
      <c r="BE462">
        <v>6.8416399999999999</v>
      </c>
      <c r="BF462">
        <v>7.9586100000000002</v>
      </c>
      <c r="BG462">
        <v>8.8000000000000007</v>
      </c>
      <c r="BH462">
        <v>9.4</v>
      </c>
      <c r="BI462">
        <v>10.6</v>
      </c>
      <c r="BJ462">
        <v>7.7976999999999999</v>
      </c>
      <c r="BK462">
        <v>10.35</v>
      </c>
      <c r="BL462">
        <v>0.26</v>
      </c>
    </row>
    <row r="463" spans="1:64">
      <c r="A463" t="s">
        <v>786</v>
      </c>
      <c r="B463" t="s">
        <v>31</v>
      </c>
      <c r="C463" t="s">
        <v>787</v>
      </c>
      <c r="D463" t="s">
        <v>676</v>
      </c>
      <c r="E463">
        <v>163</v>
      </c>
      <c r="F463">
        <v>1.486</v>
      </c>
      <c r="G463">
        <v>2.8330000000000002</v>
      </c>
      <c r="H463">
        <v>3.9129999999999998</v>
      </c>
      <c r="I463">
        <v>4.7869999999999999</v>
      </c>
      <c r="J463">
        <v>5.6740000000000004</v>
      </c>
      <c r="K463">
        <v>6.4066000000000001</v>
      </c>
      <c r="L463">
        <v>8.1910000000000007</v>
      </c>
      <c r="M463">
        <v>-2.1402999999999999</v>
      </c>
      <c r="N463">
        <v>0.45419999999999999</v>
      </c>
      <c r="O463">
        <v>1.4124000000000001</v>
      </c>
      <c r="P463">
        <v>2.2888999999999999</v>
      </c>
      <c r="Q463">
        <v>2.9287000000000001</v>
      </c>
      <c r="R463">
        <v>3.5847000000000002</v>
      </c>
      <c r="S463">
        <v>7.5140000000000002</v>
      </c>
      <c r="T463">
        <v>21</v>
      </c>
      <c r="U463">
        <v>28</v>
      </c>
      <c r="V463">
        <v>31</v>
      </c>
      <c r="W463">
        <v>34</v>
      </c>
      <c r="X463">
        <v>41</v>
      </c>
      <c r="Y463">
        <v>43</v>
      </c>
      <c r="Z463">
        <v>59</v>
      </c>
      <c r="AA463">
        <v>0.17781206799999999</v>
      </c>
      <c r="AB463">
        <v>0.21073420600000001</v>
      </c>
      <c r="AC463">
        <v>0.23375875600000001</v>
      </c>
      <c r="AD463">
        <v>0.26820196400000001</v>
      </c>
      <c r="AE463">
        <v>0.30384710300000001</v>
      </c>
      <c r="AF463">
        <v>0.3279036286</v>
      </c>
      <c r="AG463">
        <v>0.407211241</v>
      </c>
      <c r="AH463">
        <v>1.5218129629999999</v>
      </c>
      <c r="AI463">
        <v>1.9086040849999999</v>
      </c>
      <c r="AJ463">
        <v>2.0942320699999999</v>
      </c>
      <c r="AK463">
        <v>2.4074325550000002</v>
      </c>
      <c r="AL463">
        <v>2.6208037310000001</v>
      </c>
      <c r="AM463">
        <v>2.8128680799999999</v>
      </c>
      <c r="AN463">
        <v>3.1535654989999999</v>
      </c>
      <c r="AO463">
        <v>6.5032091599999999</v>
      </c>
      <c r="AP463">
        <v>11.018619360000001</v>
      </c>
      <c r="AQ463">
        <v>13.531763160000001</v>
      </c>
      <c r="AR463">
        <v>16.847964099999999</v>
      </c>
      <c r="AS463">
        <v>21.616384310000001</v>
      </c>
      <c r="AT463">
        <v>25.800786452000001</v>
      </c>
      <c r="AU463">
        <v>35.352554740000002</v>
      </c>
      <c r="AV463">
        <v>2.4758499999999999E-2</v>
      </c>
      <c r="AW463">
        <v>0.12882781360000001</v>
      </c>
      <c r="AX463">
        <v>0.16563559999999999</v>
      </c>
      <c r="AY463">
        <v>0.20439352299999999</v>
      </c>
      <c r="AZ463">
        <v>0.228550419</v>
      </c>
      <c r="BA463">
        <v>0.24834513499999999</v>
      </c>
      <c r="BB463">
        <v>0.366160543</v>
      </c>
      <c r="BC463">
        <v>4.2218</v>
      </c>
      <c r="BD463">
        <v>5.38178</v>
      </c>
      <c r="BE463">
        <v>5.8860999999999999</v>
      </c>
      <c r="BF463">
        <v>6.9585999999999997</v>
      </c>
      <c r="BG463">
        <v>7.6778000000000004</v>
      </c>
      <c r="BH463">
        <v>8.4558999999999997</v>
      </c>
      <c r="BI463">
        <v>9.6777999999999995</v>
      </c>
      <c r="BJ463">
        <v>6.9077999999999999</v>
      </c>
      <c r="BK463">
        <v>41.1</v>
      </c>
      <c r="BL463">
        <v>0</v>
      </c>
    </row>
    <row r="464" spans="1:64">
      <c r="A464" t="s">
        <v>788</v>
      </c>
      <c r="B464" t="s">
        <v>77</v>
      </c>
      <c r="C464" t="s">
        <v>787</v>
      </c>
      <c r="D464" t="s">
        <v>676</v>
      </c>
      <c r="E464">
        <v>216</v>
      </c>
      <c r="F464">
        <v>1.486</v>
      </c>
      <c r="G464">
        <v>4.4909999999999997</v>
      </c>
      <c r="H464">
        <v>5.05375</v>
      </c>
      <c r="I464">
        <v>5.8620000000000001</v>
      </c>
      <c r="J464">
        <v>6.7837500000000004</v>
      </c>
      <c r="K464">
        <v>7.6165000000000003</v>
      </c>
      <c r="L464">
        <v>9.0410000000000004</v>
      </c>
      <c r="M464">
        <v>-3.7349399999999999</v>
      </c>
      <c r="N464">
        <v>-0.61131400000000002</v>
      </c>
      <c r="O464">
        <v>0.38943749999999999</v>
      </c>
      <c r="P464">
        <v>1.3836850000000001</v>
      </c>
      <c r="Q464">
        <v>2.3114249999999998</v>
      </c>
      <c r="R464">
        <v>3.06758</v>
      </c>
      <c r="S464">
        <v>6.1715799999999996</v>
      </c>
      <c r="T464">
        <v>26</v>
      </c>
      <c r="U464">
        <v>28</v>
      </c>
      <c r="V464">
        <v>29</v>
      </c>
      <c r="W464">
        <v>31</v>
      </c>
      <c r="X464">
        <v>39</v>
      </c>
      <c r="Y464">
        <v>47</v>
      </c>
      <c r="Z464">
        <v>59</v>
      </c>
      <c r="AA464">
        <v>0.15572945099999999</v>
      </c>
      <c r="AB464">
        <v>0.22440398289999999</v>
      </c>
      <c r="AC464">
        <v>0.26249866329999999</v>
      </c>
      <c r="AD464">
        <v>0.29177033099999999</v>
      </c>
      <c r="AE464">
        <v>0.33340813600000002</v>
      </c>
      <c r="AF464">
        <v>0.36179074189999999</v>
      </c>
      <c r="AG464">
        <v>0.42143184099999997</v>
      </c>
      <c r="AH464">
        <v>1.6912557269999999</v>
      </c>
      <c r="AI464">
        <v>2.0150308543</v>
      </c>
      <c r="AJ464">
        <v>2.1933659907999998</v>
      </c>
      <c r="AK464">
        <v>2.4766219435000001</v>
      </c>
      <c r="AL464">
        <v>2.8652444938000001</v>
      </c>
      <c r="AM464">
        <v>2.9857818449</v>
      </c>
      <c r="AN464">
        <v>3.2485187450000002</v>
      </c>
      <c r="AO464">
        <v>8.3571598910000002</v>
      </c>
      <c r="AP464">
        <v>14.373401139</v>
      </c>
      <c r="AQ464">
        <v>16.797610013</v>
      </c>
      <c r="AR464">
        <v>19.228193475000001</v>
      </c>
      <c r="AS464">
        <v>22.912955788000001</v>
      </c>
      <c r="AT464">
        <v>31.412914579999999</v>
      </c>
      <c r="AU464">
        <v>51.891276509999997</v>
      </c>
      <c r="AV464">
        <v>-4.4056600000000001E-2</v>
      </c>
      <c r="AW464">
        <v>9.3512587999999994E-2</v>
      </c>
      <c r="AX464">
        <v>0.12834672250000001</v>
      </c>
      <c r="AY464">
        <v>0.16959912599999999</v>
      </c>
      <c r="AZ464">
        <v>0.204430428</v>
      </c>
      <c r="BA464">
        <v>0.23135682290000001</v>
      </c>
      <c r="BB464">
        <v>0.27777717099999999</v>
      </c>
      <c r="BC464">
        <v>4.6668799999999999</v>
      </c>
      <c r="BD464">
        <v>5.7673329999999998</v>
      </c>
      <c r="BE464">
        <v>6.2792599999999998</v>
      </c>
      <c r="BF464">
        <v>7.1140100000000004</v>
      </c>
      <c r="BG464">
        <v>8.2376699999999996</v>
      </c>
      <c r="BH464">
        <v>8.8964879999999997</v>
      </c>
      <c r="BI464">
        <v>9.5228800000000007</v>
      </c>
      <c r="BJ464">
        <v>7.2294999999999998</v>
      </c>
      <c r="BK464">
        <v>21.3</v>
      </c>
      <c r="BL464">
        <v>0</v>
      </c>
    </row>
    <row r="465" spans="1:64">
      <c r="A465" t="s">
        <v>626</v>
      </c>
      <c r="B465" t="s">
        <v>31</v>
      </c>
      <c r="C465" t="s">
        <v>627</v>
      </c>
      <c r="D465" t="s">
        <v>583</v>
      </c>
      <c r="E465">
        <v>319</v>
      </c>
      <c r="F465">
        <v>0.11799999999999999</v>
      </c>
      <c r="G465">
        <v>2.5979999999999999</v>
      </c>
      <c r="H465">
        <v>3.2879999999999998</v>
      </c>
      <c r="I465">
        <v>4.218</v>
      </c>
      <c r="J465">
        <v>4.9610000000000003</v>
      </c>
      <c r="K465">
        <v>5.8380000000000001</v>
      </c>
      <c r="L465">
        <v>8.8559999999999999</v>
      </c>
      <c r="M465">
        <v>-3.0320999999999998</v>
      </c>
      <c r="N465">
        <v>0.40770000000000001</v>
      </c>
      <c r="O465">
        <v>1.2829999999999999</v>
      </c>
      <c r="P465">
        <v>2.2101000000000002</v>
      </c>
      <c r="Q465">
        <v>3.0377999999999998</v>
      </c>
      <c r="R465">
        <v>3.8628</v>
      </c>
      <c r="S465">
        <v>5.9240000000000004</v>
      </c>
      <c r="T465">
        <v>20</v>
      </c>
      <c r="U465">
        <v>23</v>
      </c>
      <c r="V465">
        <v>28</v>
      </c>
      <c r="W465">
        <v>30</v>
      </c>
      <c r="X465">
        <v>32</v>
      </c>
      <c r="Y465">
        <v>34</v>
      </c>
      <c r="Z465">
        <v>43</v>
      </c>
      <c r="AA465">
        <v>0.159962722</v>
      </c>
      <c r="AB465">
        <v>0.246162361</v>
      </c>
      <c r="AC465">
        <v>0.26997718199999998</v>
      </c>
      <c r="AD465">
        <v>0.29412187499999998</v>
      </c>
      <c r="AE465">
        <v>0.320619143</v>
      </c>
      <c r="AF465">
        <v>0.36215713799999999</v>
      </c>
      <c r="AG465">
        <v>0.45146523300000002</v>
      </c>
      <c r="AH465">
        <v>1.4345311059999999</v>
      </c>
      <c r="AI465">
        <v>1.8589967940000001</v>
      </c>
      <c r="AJ465">
        <v>2.0905796369999998</v>
      </c>
      <c r="AK465">
        <v>2.291556301</v>
      </c>
      <c r="AL465">
        <v>2.556633385</v>
      </c>
      <c r="AM465">
        <v>2.7916121559999998</v>
      </c>
      <c r="AN465">
        <v>3.5635973120000002</v>
      </c>
      <c r="AO465">
        <v>0.44501216500000002</v>
      </c>
      <c r="AP465">
        <v>8.4440823159999994</v>
      </c>
      <c r="AQ465">
        <v>10.952178630000001</v>
      </c>
      <c r="AR465">
        <v>13.76168116</v>
      </c>
      <c r="AS465">
        <v>17.165505150000001</v>
      </c>
      <c r="AT465">
        <v>21.634852049999999</v>
      </c>
      <c r="AU465">
        <v>36.628326039999997</v>
      </c>
      <c r="AV465">
        <v>-1.4878091E-2</v>
      </c>
      <c r="AW465">
        <v>0.12839484800000001</v>
      </c>
      <c r="AX465">
        <v>0.17330865400000001</v>
      </c>
      <c r="AY465">
        <v>0.219006741</v>
      </c>
      <c r="AZ465">
        <v>0.25042820700000001</v>
      </c>
      <c r="BA465">
        <v>0.29652434599999999</v>
      </c>
      <c r="BB465">
        <v>0.41158814799999999</v>
      </c>
      <c r="BC465">
        <v>4.05</v>
      </c>
      <c r="BD465">
        <v>4.8867000000000003</v>
      </c>
      <c r="BE465">
        <v>5.7446999999999999</v>
      </c>
      <c r="BF465">
        <v>6.4264999999999999</v>
      </c>
      <c r="BG465">
        <v>7.1548999999999996</v>
      </c>
      <c r="BH465">
        <v>7.8539000000000003</v>
      </c>
      <c r="BI465">
        <v>9.8861000000000008</v>
      </c>
      <c r="BJ465">
        <v>6.3970000000000002</v>
      </c>
      <c r="BK465">
        <v>75.239999999999995</v>
      </c>
      <c r="BL465">
        <v>0</v>
      </c>
    </row>
    <row r="466" spans="1:64">
      <c r="A466" t="s">
        <v>628</v>
      </c>
      <c r="B466" t="s">
        <v>77</v>
      </c>
      <c r="C466" t="s">
        <v>627</v>
      </c>
      <c r="D466" t="s">
        <v>583</v>
      </c>
      <c r="E466">
        <v>256</v>
      </c>
      <c r="F466">
        <v>1.0409999999999999</v>
      </c>
      <c r="G466">
        <v>3.5371999999999999</v>
      </c>
      <c r="H466">
        <v>4.2779999999999996</v>
      </c>
      <c r="I466">
        <v>5.3034999999999997</v>
      </c>
      <c r="J466">
        <v>6.1902499999999998</v>
      </c>
      <c r="K466">
        <v>6.5583</v>
      </c>
      <c r="L466">
        <v>9.0830000000000002</v>
      </c>
      <c r="M466">
        <v>-3.3366199999999999</v>
      </c>
      <c r="N466">
        <v>-0.87811899999999998</v>
      </c>
      <c r="O466">
        <v>0.25580000000000003</v>
      </c>
      <c r="P466">
        <v>1.4595899999999999</v>
      </c>
      <c r="Q466">
        <v>2.5930775000000001</v>
      </c>
      <c r="R466">
        <v>3.514545</v>
      </c>
      <c r="S466">
        <v>5.5725300000000004</v>
      </c>
      <c r="T466">
        <v>20</v>
      </c>
      <c r="U466">
        <v>23</v>
      </c>
      <c r="V466">
        <v>27</v>
      </c>
      <c r="W466">
        <v>29</v>
      </c>
      <c r="X466">
        <v>31</v>
      </c>
      <c r="Y466">
        <v>33</v>
      </c>
      <c r="Z466">
        <v>52</v>
      </c>
      <c r="AA466">
        <v>0.16283176899999999</v>
      </c>
      <c r="AB466">
        <v>0.24258536929999999</v>
      </c>
      <c r="AC466">
        <v>0.27185717230000001</v>
      </c>
      <c r="AD466">
        <v>0.30481495349999999</v>
      </c>
      <c r="AE466">
        <v>0.35939745299999998</v>
      </c>
      <c r="AF466">
        <v>0.41271337689999998</v>
      </c>
      <c r="AG466">
        <v>0.47822063100000001</v>
      </c>
      <c r="AH466">
        <v>1.5179275169999999</v>
      </c>
      <c r="AI466">
        <v>1.8374231854</v>
      </c>
      <c r="AJ466">
        <v>2.0614410028000001</v>
      </c>
      <c r="AK466">
        <v>2.3612292359999998</v>
      </c>
      <c r="AL466">
        <v>2.7424454854999998</v>
      </c>
      <c r="AM466">
        <v>2.9842089838999999</v>
      </c>
      <c r="AN466">
        <v>3.4149872330000002</v>
      </c>
      <c r="AO466">
        <v>3.407417106</v>
      </c>
      <c r="AP466">
        <v>10.212752700999999</v>
      </c>
      <c r="AQ466">
        <v>12.884417833000001</v>
      </c>
      <c r="AR466">
        <v>16.193523455000001</v>
      </c>
      <c r="AS466">
        <v>20.530259303000001</v>
      </c>
      <c r="AT466">
        <v>24.089378022999998</v>
      </c>
      <c r="AU466">
        <v>55.781497889999997</v>
      </c>
      <c r="AV466">
        <v>-4.6626530999999999E-2</v>
      </c>
      <c r="AW466">
        <v>7.1286571199999996E-2</v>
      </c>
      <c r="AX466">
        <v>0.1230636143</v>
      </c>
      <c r="AY466">
        <v>0.17724415099999999</v>
      </c>
      <c r="AZ466">
        <v>0.2355787023</v>
      </c>
      <c r="BA466">
        <v>0.29185038060000001</v>
      </c>
      <c r="BB466">
        <v>0.39634360000000002</v>
      </c>
      <c r="BC466">
        <v>4.0197700000000003</v>
      </c>
      <c r="BD466">
        <v>5.132403</v>
      </c>
      <c r="BE466">
        <v>5.6989700000000001</v>
      </c>
      <c r="BF466">
        <v>6.5231199999999996</v>
      </c>
      <c r="BG466">
        <v>7.5171599999999996</v>
      </c>
      <c r="BH466">
        <v>8.1112939999999991</v>
      </c>
      <c r="BI466">
        <v>9.0757200000000005</v>
      </c>
      <c r="BJ466">
        <v>6.5651999999999999</v>
      </c>
      <c r="BK466">
        <v>42.19</v>
      </c>
      <c r="BL466">
        <v>0</v>
      </c>
    </row>
    <row r="467" spans="1:64">
      <c r="A467" t="s">
        <v>1085</v>
      </c>
      <c r="B467" t="s">
        <v>31</v>
      </c>
      <c r="C467" t="s">
        <v>1086</v>
      </c>
      <c r="D467" t="s">
        <v>146</v>
      </c>
      <c r="E467">
        <v>607</v>
      </c>
      <c r="F467">
        <v>6.6000000000000003E-2</v>
      </c>
      <c r="G467">
        <v>1.8004</v>
      </c>
      <c r="H467">
        <v>2.742</v>
      </c>
      <c r="I467">
        <v>3.7919999999999998</v>
      </c>
      <c r="J467">
        <v>4.9459999999999997</v>
      </c>
      <c r="K467">
        <v>5.86</v>
      </c>
      <c r="L467">
        <v>9.8650000000000002</v>
      </c>
      <c r="M467">
        <v>-3.8426999999999998</v>
      </c>
      <c r="N467">
        <v>0.97677999999999998</v>
      </c>
      <c r="O467">
        <v>2.0139</v>
      </c>
      <c r="P467">
        <v>3.323</v>
      </c>
      <c r="Q467">
        <v>4.2899000000000003</v>
      </c>
      <c r="R467">
        <v>5.2168999999999999</v>
      </c>
      <c r="S467">
        <v>6.7228000000000003</v>
      </c>
      <c r="T467">
        <v>14</v>
      </c>
      <c r="U467">
        <v>18</v>
      </c>
      <c r="V467">
        <v>25</v>
      </c>
      <c r="W467">
        <v>31</v>
      </c>
      <c r="X467">
        <v>35</v>
      </c>
      <c r="Y467">
        <v>40.200000000000003</v>
      </c>
      <c r="Z467">
        <v>57</v>
      </c>
      <c r="AA467">
        <v>0.155035071</v>
      </c>
      <c r="AB467">
        <v>0.21732227379999999</v>
      </c>
      <c r="AC467">
        <v>0.26154545499999998</v>
      </c>
      <c r="AD467">
        <v>0.31525714700000002</v>
      </c>
      <c r="AE467">
        <v>0.38053330800000001</v>
      </c>
      <c r="AF467">
        <v>0.50162908839999998</v>
      </c>
      <c r="AG467">
        <v>0.69432513299999998</v>
      </c>
      <c r="AH467">
        <v>1.4009996119999999</v>
      </c>
      <c r="AI467">
        <v>2.0306929116000001</v>
      </c>
      <c r="AJ467">
        <v>2.2751932300000002</v>
      </c>
      <c r="AK467">
        <v>2.5468965579999998</v>
      </c>
      <c r="AL467">
        <v>2.8001751690000001</v>
      </c>
      <c r="AM467">
        <v>3.0525454874000002</v>
      </c>
      <c r="AN467">
        <v>3.6369618309999998</v>
      </c>
      <c r="AO467">
        <v>0.15094840200000001</v>
      </c>
      <c r="AP467">
        <v>4.1846130629999996</v>
      </c>
      <c r="AQ467">
        <v>7.6195863839999998</v>
      </c>
      <c r="AR467">
        <v>11.94344268</v>
      </c>
      <c r="AS467">
        <v>17.17177616</v>
      </c>
      <c r="AT467">
        <v>25.994400108000001</v>
      </c>
      <c r="AU467">
        <v>50.485351010000002</v>
      </c>
      <c r="AV467">
        <v>-2.6436237000000001E-2</v>
      </c>
      <c r="AW467">
        <v>0.14753519440000001</v>
      </c>
      <c r="AX467">
        <v>0.197399348</v>
      </c>
      <c r="AY467">
        <v>0.25955509399999999</v>
      </c>
      <c r="AZ467">
        <v>0.32486753800000001</v>
      </c>
      <c r="BA467">
        <v>0.45592122600000001</v>
      </c>
      <c r="BB467">
        <v>0.66878179999999998</v>
      </c>
      <c r="BC467">
        <v>4.0705999999999998</v>
      </c>
      <c r="BD467">
        <v>5.4814999999999996</v>
      </c>
      <c r="BE467">
        <v>6.2756999999999996</v>
      </c>
      <c r="BF467">
        <v>7.2218</v>
      </c>
      <c r="BG467">
        <v>7.6778000000000004</v>
      </c>
      <c r="BH467">
        <v>8.2599599999999995</v>
      </c>
      <c r="BI467">
        <v>9.0457999999999998</v>
      </c>
      <c r="BJ467">
        <v>6.9966999999999997</v>
      </c>
      <c r="BK467">
        <v>70.510000000000005</v>
      </c>
      <c r="BL467">
        <v>9.39</v>
      </c>
    </row>
    <row r="468" spans="1:64">
      <c r="A468" t="s">
        <v>918</v>
      </c>
      <c r="B468" t="s">
        <v>31</v>
      </c>
      <c r="C468" t="s">
        <v>919</v>
      </c>
      <c r="D468" t="s">
        <v>29</v>
      </c>
      <c r="E468">
        <v>184</v>
      </c>
      <c r="F468">
        <v>1.2889999999999999</v>
      </c>
      <c r="G468">
        <v>2.3029999999999999</v>
      </c>
      <c r="H468">
        <v>3.3010000000000002</v>
      </c>
      <c r="I468">
        <v>4.5110000000000001</v>
      </c>
      <c r="J468">
        <v>5.3407499999999999</v>
      </c>
      <c r="K468">
        <v>5.9390000000000001</v>
      </c>
      <c r="L468">
        <v>8.7119999999999997</v>
      </c>
      <c r="M468">
        <v>-2.8258999999999999</v>
      </c>
      <c r="N468">
        <v>0.24790000000000001</v>
      </c>
      <c r="O468">
        <v>1.3009500000000001</v>
      </c>
      <c r="P468">
        <v>2.1347</v>
      </c>
      <c r="Q468">
        <v>3.1905250000000001</v>
      </c>
      <c r="R468">
        <v>3.9470999999999998</v>
      </c>
      <c r="S468">
        <v>4.9301000000000004</v>
      </c>
      <c r="T468">
        <v>20</v>
      </c>
      <c r="U468">
        <v>27</v>
      </c>
      <c r="V468">
        <v>29</v>
      </c>
      <c r="W468">
        <v>33</v>
      </c>
      <c r="X468">
        <v>36</v>
      </c>
      <c r="Y468">
        <v>40</v>
      </c>
      <c r="Z468">
        <v>45</v>
      </c>
      <c r="AA468">
        <v>0.17647948599999999</v>
      </c>
      <c r="AB468">
        <v>0.20100090500000001</v>
      </c>
      <c r="AC468">
        <v>0.23463017350000001</v>
      </c>
      <c r="AD468">
        <v>0.28088914300000001</v>
      </c>
      <c r="AE468">
        <v>0.31196783729999999</v>
      </c>
      <c r="AF468">
        <v>0.33482581700000003</v>
      </c>
      <c r="AG468">
        <v>0.44057829999999998</v>
      </c>
      <c r="AH468">
        <v>1.5517483540000001</v>
      </c>
      <c r="AI468">
        <v>1.7873321769999999</v>
      </c>
      <c r="AJ468">
        <v>1.9922747359999999</v>
      </c>
      <c r="AK468">
        <v>2.2746431475</v>
      </c>
      <c r="AL468">
        <v>2.5338139879999999</v>
      </c>
      <c r="AM468">
        <v>2.753786303</v>
      </c>
      <c r="AN468">
        <v>2.9547441820000002</v>
      </c>
      <c r="AO468">
        <v>5.2090627249999999</v>
      </c>
      <c r="AP468">
        <v>8.2356778545000004</v>
      </c>
      <c r="AQ468">
        <v>12.23387344</v>
      </c>
      <c r="AR468">
        <v>15.692857345</v>
      </c>
      <c r="AS468">
        <v>19.502689685</v>
      </c>
      <c r="AT468">
        <v>22.843841439999998</v>
      </c>
      <c r="AU468">
        <v>48.616330670000004</v>
      </c>
      <c r="AV468">
        <v>2.4967044000000001E-2</v>
      </c>
      <c r="AW468">
        <v>0.120703514</v>
      </c>
      <c r="AX468">
        <v>0.16583133729999999</v>
      </c>
      <c r="AY468">
        <v>0.20064262499999999</v>
      </c>
      <c r="AZ468">
        <v>0.240287362</v>
      </c>
      <c r="BA468">
        <v>0.283576932</v>
      </c>
      <c r="BB468">
        <v>0.39437080000000002</v>
      </c>
      <c r="BC468">
        <v>4.3188000000000004</v>
      </c>
      <c r="BD468">
        <v>5.0045999999999999</v>
      </c>
      <c r="BE468">
        <v>5.7428999999999997</v>
      </c>
      <c r="BF468">
        <v>6.3886000000000003</v>
      </c>
      <c r="BG468">
        <v>7.2272749999999997</v>
      </c>
      <c r="BH468">
        <v>8</v>
      </c>
      <c r="BI468">
        <v>8.6989999999999998</v>
      </c>
      <c r="BJ468">
        <v>6.4638</v>
      </c>
      <c r="BK468">
        <v>55.43</v>
      </c>
      <c r="BL468">
        <v>0</v>
      </c>
    </row>
    <row r="469" spans="1:64">
      <c r="A469" t="s">
        <v>1087</v>
      </c>
      <c r="B469" t="s">
        <v>31</v>
      </c>
      <c r="C469" t="s">
        <v>1088</v>
      </c>
      <c r="D469" t="s">
        <v>146</v>
      </c>
      <c r="E469">
        <v>275</v>
      </c>
      <c r="F469">
        <v>-11.334</v>
      </c>
      <c r="G469">
        <v>-3.0482</v>
      </c>
      <c r="H469">
        <v>0.112</v>
      </c>
      <c r="I469">
        <v>2.7330000000000001</v>
      </c>
      <c r="J469">
        <v>5.4749999999999996</v>
      </c>
      <c r="K469">
        <v>7.2343999999999999</v>
      </c>
      <c r="L469">
        <v>9.7639999999999993</v>
      </c>
      <c r="M469">
        <v>-4.7035</v>
      </c>
      <c r="N469">
        <v>-1.45932</v>
      </c>
      <c r="O469">
        <v>0.12479999999999999</v>
      </c>
      <c r="P469">
        <v>2.5388000000000002</v>
      </c>
      <c r="Q469">
        <v>5.2759999999999998</v>
      </c>
      <c r="R469">
        <v>8.0990800000000007</v>
      </c>
      <c r="S469">
        <v>16.456</v>
      </c>
      <c r="T469">
        <v>10</v>
      </c>
      <c r="U469">
        <v>23.6</v>
      </c>
      <c r="V469">
        <v>30</v>
      </c>
      <c r="W469">
        <v>37</v>
      </c>
      <c r="X469">
        <v>41</v>
      </c>
      <c r="Y469">
        <v>48</v>
      </c>
      <c r="Z469">
        <v>64</v>
      </c>
      <c r="AA469">
        <v>0.103272883</v>
      </c>
      <c r="AB469">
        <v>0.144191877</v>
      </c>
      <c r="AC469">
        <v>0.16935307699999999</v>
      </c>
      <c r="AD469">
        <v>0.20135394700000001</v>
      </c>
      <c r="AE469">
        <v>0.25512688</v>
      </c>
      <c r="AF469">
        <v>0.3322382874</v>
      </c>
      <c r="AG469">
        <v>0.63252900000000001</v>
      </c>
      <c r="AH469">
        <v>1.2870785849999999</v>
      </c>
      <c r="AI469">
        <v>1.4822938558000001</v>
      </c>
      <c r="AJ469">
        <v>1.6153418429999999</v>
      </c>
      <c r="AK469">
        <v>1.8160977009999999</v>
      </c>
      <c r="AL469">
        <v>2.0745360769999999</v>
      </c>
      <c r="AM469">
        <v>2.3565971524</v>
      </c>
      <c r="AN469">
        <v>2.7049274840000002</v>
      </c>
      <c r="AO469">
        <v>-103.6670969</v>
      </c>
      <c r="AP469">
        <v>-16.22106591</v>
      </c>
      <c r="AQ469">
        <v>0.71556631199999998</v>
      </c>
      <c r="AR469">
        <v>11.613829170000001</v>
      </c>
      <c r="AS469">
        <v>26.756208399999998</v>
      </c>
      <c r="AT469">
        <v>44.921385184000002</v>
      </c>
      <c r="AU469">
        <v>69.86344871</v>
      </c>
      <c r="AV469">
        <v>-2.6685E-2</v>
      </c>
      <c r="AW469">
        <v>6.2990873399999994E-2</v>
      </c>
      <c r="AX469">
        <v>0.1152744</v>
      </c>
      <c r="AY469">
        <v>0.216481438</v>
      </c>
      <c r="AZ469">
        <v>0.35174325000000001</v>
      </c>
      <c r="BA469">
        <v>0.42857824439999997</v>
      </c>
      <c r="BB469">
        <v>1.068082</v>
      </c>
      <c r="BC469">
        <v>4.0362</v>
      </c>
      <c r="BD469">
        <v>4.5228999999999999</v>
      </c>
      <c r="BE469">
        <v>4.7958999999999996</v>
      </c>
      <c r="BF469">
        <v>5.2366000000000001</v>
      </c>
      <c r="BG469">
        <v>5.7695999999999996</v>
      </c>
      <c r="BH469">
        <v>6.5819999999999999</v>
      </c>
      <c r="BI469">
        <v>8.3010000000000002</v>
      </c>
      <c r="BJ469">
        <v>5.3868</v>
      </c>
      <c r="BK469">
        <v>46.18</v>
      </c>
      <c r="BL469">
        <v>0.36</v>
      </c>
    </row>
    <row r="470" spans="1:64">
      <c r="A470" t="s">
        <v>920</v>
      </c>
      <c r="B470" t="s">
        <v>31</v>
      </c>
      <c r="C470" t="s">
        <v>921</v>
      </c>
      <c r="D470" t="s">
        <v>29</v>
      </c>
      <c r="E470">
        <v>202</v>
      </c>
      <c r="F470">
        <v>0.82499999999999996</v>
      </c>
      <c r="G470">
        <v>2.1191</v>
      </c>
      <c r="H470">
        <v>2.6495000000000002</v>
      </c>
      <c r="I470">
        <v>3.3319999999999999</v>
      </c>
      <c r="J470">
        <v>4.0529999999999999</v>
      </c>
      <c r="K470">
        <v>4.6260000000000003</v>
      </c>
      <c r="L470">
        <v>6.3929999999999998</v>
      </c>
      <c r="M470">
        <v>-0.4113</v>
      </c>
      <c r="N470">
        <v>1.8287500000000001</v>
      </c>
      <c r="O470">
        <v>2.7405750000000002</v>
      </c>
      <c r="P470">
        <v>3.5486</v>
      </c>
      <c r="Q470">
        <v>4.297625</v>
      </c>
      <c r="R470">
        <v>4.99085</v>
      </c>
      <c r="S470">
        <v>6.9848999999999997</v>
      </c>
      <c r="T470">
        <v>17</v>
      </c>
      <c r="U470">
        <v>22</v>
      </c>
      <c r="V470">
        <v>24</v>
      </c>
      <c r="W470">
        <v>27.5</v>
      </c>
      <c r="X470">
        <v>32.25</v>
      </c>
      <c r="Y470">
        <v>36.700000000000003</v>
      </c>
      <c r="Z470">
        <v>42</v>
      </c>
      <c r="AA470">
        <v>0.19429607300000001</v>
      </c>
      <c r="AB470">
        <v>0.25609054819999999</v>
      </c>
      <c r="AC470">
        <v>0.2933503663</v>
      </c>
      <c r="AD470">
        <v>0.32876951250000003</v>
      </c>
      <c r="AE470">
        <v>0.38550291079999999</v>
      </c>
      <c r="AF470">
        <v>0.44198296469999998</v>
      </c>
      <c r="AG470">
        <v>0.518551227</v>
      </c>
      <c r="AH470">
        <v>1.7932420099999999</v>
      </c>
      <c r="AI470">
        <v>2.1307429157</v>
      </c>
      <c r="AJ470">
        <v>2.3180493017999999</v>
      </c>
      <c r="AK470">
        <v>2.5540328940000001</v>
      </c>
      <c r="AL470">
        <v>2.7171808462999998</v>
      </c>
      <c r="AM470">
        <v>2.9002209378999999</v>
      </c>
      <c r="AN470">
        <v>3.2943290489999999</v>
      </c>
      <c r="AO470">
        <v>2.5049491719999999</v>
      </c>
      <c r="AP470">
        <v>6.0329202074000001</v>
      </c>
      <c r="AQ470">
        <v>7.483692885</v>
      </c>
      <c r="AR470">
        <v>9.7076338324999991</v>
      </c>
      <c r="AS470">
        <v>12.442427765</v>
      </c>
      <c r="AT470">
        <v>15.999328813</v>
      </c>
      <c r="AU470">
        <v>32.04387973</v>
      </c>
      <c r="AV470">
        <v>9.7256561000000005E-2</v>
      </c>
      <c r="AW470">
        <v>0.2036475187</v>
      </c>
      <c r="AX470">
        <v>0.2402774785</v>
      </c>
      <c r="AY470">
        <v>0.28414384149999999</v>
      </c>
      <c r="AZ470">
        <v>0.32591982050000001</v>
      </c>
      <c r="BA470">
        <v>0.36606480660000001</v>
      </c>
      <c r="BB470">
        <v>0.48272014299999999</v>
      </c>
      <c r="BC470">
        <v>4.71</v>
      </c>
      <c r="BD470">
        <v>5.5857200000000002</v>
      </c>
      <c r="BE470">
        <v>6.2542749999999998</v>
      </c>
      <c r="BF470">
        <v>6.9606000000000003</v>
      </c>
      <c r="BG470">
        <v>7.4590500000000004</v>
      </c>
      <c r="BH470">
        <v>7.8343999999999996</v>
      </c>
      <c r="BI470">
        <v>9</v>
      </c>
      <c r="BJ470">
        <v>6.8573000000000004</v>
      </c>
      <c r="BK470">
        <v>89.11</v>
      </c>
      <c r="BL470">
        <v>3.96</v>
      </c>
    </row>
    <row r="471" spans="1:64">
      <c r="A471" t="s">
        <v>969</v>
      </c>
      <c r="B471" t="s">
        <v>31</v>
      </c>
      <c r="C471" t="s">
        <v>970</v>
      </c>
      <c r="D471" t="s">
        <v>928</v>
      </c>
      <c r="E471">
        <v>151</v>
      </c>
      <c r="F471">
        <v>2.6309999999999998</v>
      </c>
      <c r="G471">
        <v>4.0948000000000002</v>
      </c>
      <c r="H471">
        <v>4.7320000000000002</v>
      </c>
      <c r="I471">
        <v>5.5439999999999996</v>
      </c>
      <c r="J471">
        <v>6.218</v>
      </c>
      <c r="K471">
        <v>6.8419999999999996</v>
      </c>
      <c r="L471">
        <v>9.0109999999999992</v>
      </c>
      <c r="M471">
        <v>-4.2285000000000004</v>
      </c>
      <c r="N471">
        <v>-1.02938</v>
      </c>
      <c r="O471">
        <v>-0.20499999999999999</v>
      </c>
      <c r="P471">
        <v>0.59619999999999995</v>
      </c>
      <c r="Q471">
        <v>1.7229000000000001</v>
      </c>
      <c r="R471">
        <v>2.9687199999999998</v>
      </c>
      <c r="S471">
        <v>7.0659000000000001</v>
      </c>
      <c r="T471">
        <v>15</v>
      </c>
      <c r="U471">
        <v>18</v>
      </c>
      <c r="V471">
        <v>21</v>
      </c>
      <c r="W471">
        <v>26</v>
      </c>
      <c r="X471">
        <v>30</v>
      </c>
      <c r="Y471">
        <v>32</v>
      </c>
      <c r="Z471">
        <v>37</v>
      </c>
      <c r="AA471">
        <v>0.17559327</v>
      </c>
      <c r="AB471">
        <v>0.27296321899999998</v>
      </c>
      <c r="AC471">
        <v>0.30332814800000002</v>
      </c>
      <c r="AD471">
        <v>0.343545767</v>
      </c>
      <c r="AE471">
        <v>0.38207016700000002</v>
      </c>
      <c r="AF471">
        <v>0.43240870460000003</v>
      </c>
      <c r="AG471">
        <v>0.64683927299999999</v>
      </c>
      <c r="AH471">
        <v>1.48528598</v>
      </c>
      <c r="AI471">
        <v>1.870523782</v>
      </c>
      <c r="AJ471">
        <v>2.1030265149999998</v>
      </c>
      <c r="AK471">
        <v>2.3172037200000002</v>
      </c>
      <c r="AL471">
        <v>2.6214651120000001</v>
      </c>
      <c r="AM471">
        <v>3.0061392838000001</v>
      </c>
      <c r="AN471">
        <v>4.1093363480000002</v>
      </c>
      <c r="AO471">
        <v>4.5915791380000002</v>
      </c>
      <c r="AP471">
        <v>10.847804593999999</v>
      </c>
      <c r="AQ471">
        <v>12.79927007</v>
      </c>
      <c r="AR471">
        <v>15.02783341</v>
      </c>
      <c r="AS471">
        <v>19.624620090000001</v>
      </c>
      <c r="AT471">
        <v>24.741689623999999</v>
      </c>
      <c r="AU471">
        <v>39.883700079999997</v>
      </c>
      <c r="AV471">
        <v>-8.8760171999999998E-2</v>
      </c>
      <c r="AW471">
        <v>4.5583560000000002E-2</v>
      </c>
      <c r="AX471">
        <v>0.100256316</v>
      </c>
      <c r="AY471">
        <v>0.147645424</v>
      </c>
      <c r="AZ471">
        <v>0.194941857</v>
      </c>
      <c r="BA471">
        <v>0.25800323279999998</v>
      </c>
      <c r="BB471">
        <v>0.52728939100000005</v>
      </c>
      <c r="BC471">
        <v>4.0690999999999997</v>
      </c>
      <c r="BD471">
        <v>4.58568</v>
      </c>
      <c r="BE471">
        <v>5.3872</v>
      </c>
      <c r="BF471">
        <v>6.2603999999999997</v>
      </c>
      <c r="BG471">
        <v>7.0555000000000003</v>
      </c>
      <c r="BH471">
        <v>8.1203400000000006</v>
      </c>
      <c r="BI471">
        <v>10.3872</v>
      </c>
      <c r="BJ471">
        <v>6.3510999999999997</v>
      </c>
      <c r="BK471">
        <v>29.8</v>
      </c>
      <c r="BL471">
        <v>1.99</v>
      </c>
    </row>
    <row r="472" spans="1:64">
      <c r="A472" t="s">
        <v>971</v>
      </c>
      <c r="B472" t="s">
        <v>31</v>
      </c>
      <c r="C472" t="s">
        <v>972</v>
      </c>
      <c r="D472" t="s">
        <v>928</v>
      </c>
      <c r="E472">
        <v>233</v>
      </c>
      <c r="F472">
        <v>2.6040000000000001</v>
      </c>
      <c r="G472">
        <v>3.82</v>
      </c>
      <c r="H472">
        <v>4.5679999999999996</v>
      </c>
      <c r="I472">
        <v>5.399</v>
      </c>
      <c r="J472">
        <v>6.0179999999999998</v>
      </c>
      <c r="K472">
        <v>6.6218000000000004</v>
      </c>
      <c r="L472">
        <v>9.0109999999999992</v>
      </c>
      <c r="M472">
        <v>-4.1147999999999998</v>
      </c>
      <c r="N472">
        <v>-0.90364</v>
      </c>
      <c r="O472">
        <v>-8.1199999999999994E-2</v>
      </c>
      <c r="P472">
        <v>1.1109</v>
      </c>
      <c r="Q472">
        <v>2.4643999999999999</v>
      </c>
      <c r="R472">
        <v>3.54392</v>
      </c>
      <c r="S472">
        <v>7.1706000000000003</v>
      </c>
      <c r="T472">
        <v>14</v>
      </c>
      <c r="U472">
        <v>18</v>
      </c>
      <c r="V472">
        <v>21</v>
      </c>
      <c r="W472">
        <v>24</v>
      </c>
      <c r="X472">
        <v>28</v>
      </c>
      <c r="Y472">
        <v>31</v>
      </c>
      <c r="Z472">
        <v>37</v>
      </c>
      <c r="AA472">
        <v>0.22662961500000001</v>
      </c>
      <c r="AB472">
        <v>0.28517112059999999</v>
      </c>
      <c r="AC472">
        <v>0.31423913250000002</v>
      </c>
      <c r="AD472">
        <v>0.358543679</v>
      </c>
      <c r="AE472">
        <v>0.40477731150000001</v>
      </c>
      <c r="AF472">
        <v>0.4565330038</v>
      </c>
      <c r="AG472">
        <v>0.67632540900000004</v>
      </c>
      <c r="AH472">
        <v>1.6183685800000001</v>
      </c>
      <c r="AI472">
        <v>1.9292661226000001</v>
      </c>
      <c r="AJ472">
        <v>2.0297030144999999</v>
      </c>
      <c r="AK472">
        <v>2.341121979</v>
      </c>
      <c r="AL472">
        <v>2.9141342025000001</v>
      </c>
      <c r="AM472">
        <v>3.3033462849999999</v>
      </c>
      <c r="AN472">
        <v>4.2966602429999998</v>
      </c>
      <c r="AO472">
        <v>4.6082496600000002</v>
      </c>
      <c r="AP472">
        <v>10.114098452</v>
      </c>
      <c r="AQ472">
        <v>12.024371625000001</v>
      </c>
      <c r="AR472">
        <v>14.311736120000001</v>
      </c>
      <c r="AS472">
        <v>17.437431109999999</v>
      </c>
      <c r="AT472">
        <v>21.374628575999999</v>
      </c>
      <c r="AU472">
        <v>38.957517180000004</v>
      </c>
      <c r="AV472">
        <v>-8.3388827999999998E-2</v>
      </c>
      <c r="AW472">
        <v>5.5660339199999999E-2</v>
      </c>
      <c r="AX472">
        <v>0.10555914299999999</v>
      </c>
      <c r="AY472">
        <v>0.170981091</v>
      </c>
      <c r="AZ472">
        <v>0.23447251899999999</v>
      </c>
      <c r="BA472">
        <v>0.2875561814</v>
      </c>
      <c r="BB472">
        <v>0.52521652200000002</v>
      </c>
      <c r="BC472">
        <v>4</v>
      </c>
      <c r="BD472">
        <v>4.7371400000000001</v>
      </c>
      <c r="BE472">
        <v>5.21835</v>
      </c>
      <c r="BF472">
        <v>6.0968999999999998</v>
      </c>
      <c r="BG472">
        <v>7.9397000000000002</v>
      </c>
      <c r="BH472">
        <v>9.2016399999999994</v>
      </c>
      <c r="BI472">
        <v>10.8607</v>
      </c>
      <c r="BJ472">
        <v>6.5972999999999997</v>
      </c>
      <c r="BK472">
        <v>36.479999999999997</v>
      </c>
      <c r="BL472">
        <v>4.29</v>
      </c>
    </row>
    <row r="473" spans="1:64">
      <c r="A473" t="s">
        <v>1089</v>
      </c>
      <c r="B473" t="s">
        <v>31</v>
      </c>
      <c r="C473" t="s">
        <v>1090</v>
      </c>
      <c r="D473" t="s">
        <v>146</v>
      </c>
      <c r="E473">
        <v>426</v>
      </c>
      <c r="F473">
        <v>-2.1579999999999999</v>
      </c>
      <c r="G473">
        <v>1.4783999999999999</v>
      </c>
      <c r="H473">
        <v>2.6132499999999999</v>
      </c>
      <c r="I473">
        <v>3.7014999999999998</v>
      </c>
      <c r="J473">
        <v>5.1022499999999997</v>
      </c>
      <c r="K473">
        <v>6.2214</v>
      </c>
      <c r="L473">
        <v>12.711</v>
      </c>
      <c r="M473">
        <v>-6.5521000000000003</v>
      </c>
      <c r="N473">
        <v>-0.94064999999999999</v>
      </c>
      <c r="O473">
        <v>0.83592500000000003</v>
      </c>
      <c r="P473">
        <v>2.2700499999999999</v>
      </c>
      <c r="Q473">
        <v>3.5057499999999999</v>
      </c>
      <c r="R473">
        <v>4.7142900000000001</v>
      </c>
      <c r="S473">
        <v>8.6309000000000005</v>
      </c>
      <c r="T473">
        <v>16</v>
      </c>
      <c r="U473">
        <v>21</v>
      </c>
      <c r="V473">
        <v>25</v>
      </c>
      <c r="W473">
        <v>29</v>
      </c>
      <c r="X473">
        <v>32.25</v>
      </c>
      <c r="Y473">
        <v>35.299999999999997</v>
      </c>
      <c r="Z473">
        <v>70</v>
      </c>
      <c r="AA473">
        <v>0.126577621</v>
      </c>
      <c r="AB473">
        <v>0.2064801061</v>
      </c>
      <c r="AC473">
        <v>0.23834276630000001</v>
      </c>
      <c r="AD473">
        <v>0.27650527200000002</v>
      </c>
      <c r="AE473">
        <v>0.33233671749999999</v>
      </c>
      <c r="AF473">
        <v>0.37922180259999999</v>
      </c>
      <c r="AG473">
        <v>0.54992605900000002</v>
      </c>
      <c r="AH473">
        <v>1.427736385</v>
      </c>
      <c r="AI473">
        <v>1.6562126597</v>
      </c>
      <c r="AJ473">
        <v>1.8418751843000001</v>
      </c>
      <c r="AK473">
        <v>2.1627522345000001</v>
      </c>
      <c r="AL473">
        <v>2.4298616138</v>
      </c>
      <c r="AM473">
        <v>2.7065005546999998</v>
      </c>
      <c r="AN473">
        <v>3.9313295770000001</v>
      </c>
      <c r="AO473">
        <v>-5.7314464650000003</v>
      </c>
      <c r="AP473">
        <v>4.6536400078</v>
      </c>
      <c r="AQ473">
        <v>8.5062163223000002</v>
      </c>
      <c r="AR473">
        <v>12.80476842</v>
      </c>
      <c r="AS473">
        <v>18.691704834999999</v>
      </c>
      <c r="AT473">
        <v>26.915785777</v>
      </c>
      <c r="AU473">
        <v>99.938676990000005</v>
      </c>
      <c r="AV473">
        <v>-4.6427172000000003E-2</v>
      </c>
      <c r="AW473">
        <v>6.3431271900000002E-2</v>
      </c>
      <c r="AX473">
        <v>0.152182028</v>
      </c>
      <c r="AY473">
        <v>0.2207878855</v>
      </c>
      <c r="AZ473">
        <v>0.28661986499999997</v>
      </c>
      <c r="BA473">
        <v>0.36150493230000003</v>
      </c>
      <c r="BB473">
        <v>0.64819070000000001</v>
      </c>
      <c r="BC473">
        <v>4</v>
      </c>
      <c r="BD473">
        <v>4.4558999999999997</v>
      </c>
      <c r="BE473">
        <v>5.0457999999999998</v>
      </c>
      <c r="BF473">
        <v>5.97065</v>
      </c>
      <c r="BG473">
        <v>6.6989999999999998</v>
      </c>
      <c r="BH473">
        <v>7.4353699999999998</v>
      </c>
      <c r="BI473">
        <v>10.7959</v>
      </c>
      <c r="BJ473">
        <v>5.9269999999999996</v>
      </c>
      <c r="BK473">
        <v>71.13</v>
      </c>
      <c r="BL473">
        <v>1.17</v>
      </c>
    </row>
    <row r="474" spans="1:64">
      <c r="A474" t="s">
        <v>834</v>
      </c>
      <c r="B474" t="s">
        <v>31</v>
      </c>
      <c r="C474" t="s">
        <v>835</v>
      </c>
      <c r="D474" t="s">
        <v>814</v>
      </c>
      <c r="E474">
        <v>821</v>
      </c>
      <c r="F474">
        <v>-4.3209999999999997</v>
      </c>
      <c r="G474">
        <v>3.2069999999999999</v>
      </c>
      <c r="H474">
        <v>3.9575</v>
      </c>
      <c r="I474">
        <v>4.8120000000000003</v>
      </c>
      <c r="J474">
        <v>5.7074999999999996</v>
      </c>
      <c r="K474">
        <v>7.0194000000000001</v>
      </c>
      <c r="L474">
        <v>10.439</v>
      </c>
      <c r="M474">
        <v>-3.9036</v>
      </c>
      <c r="N474">
        <v>-5.6259999999999998E-2</v>
      </c>
      <c r="O474">
        <v>0.98709999999999998</v>
      </c>
      <c r="P474">
        <v>2.0884999999999998</v>
      </c>
      <c r="Q474">
        <v>3.1551</v>
      </c>
      <c r="R474">
        <v>3.9971199999999998</v>
      </c>
      <c r="S474">
        <v>12.256600000000001</v>
      </c>
      <c r="T474">
        <v>19</v>
      </c>
      <c r="U474">
        <v>23</v>
      </c>
      <c r="V474">
        <v>25</v>
      </c>
      <c r="W474">
        <v>27</v>
      </c>
      <c r="X474">
        <v>31</v>
      </c>
      <c r="Y474">
        <v>36</v>
      </c>
      <c r="Z474">
        <v>47</v>
      </c>
      <c r="AA474">
        <v>0.178674095</v>
      </c>
      <c r="AB474">
        <v>0.2572080182</v>
      </c>
      <c r="AC474">
        <v>0.2938931575</v>
      </c>
      <c r="AD474">
        <v>0.342231269</v>
      </c>
      <c r="AE474">
        <v>0.38876216000000002</v>
      </c>
      <c r="AF474">
        <v>0.42456050940000001</v>
      </c>
      <c r="AG474">
        <v>0.57219852599999999</v>
      </c>
      <c r="AH474">
        <v>1.6819241899999999</v>
      </c>
      <c r="AI474">
        <v>2.0666448272000002</v>
      </c>
      <c r="AJ474">
        <v>2.2779725439999998</v>
      </c>
      <c r="AK474">
        <v>2.5412264470000001</v>
      </c>
      <c r="AL474">
        <v>2.8049059464999999</v>
      </c>
      <c r="AM474">
        <v>3.0262156126000002</v>
      </c>
      <c r="AN474">
        <v>3.4869176120000001</v>
      </c>
      <c r="AO474">
        <v>-7.5515748489999996</v>
      </c>
      <c r="AP474">
        <v>8.4595498954000004</v>
      </c>
      <c r="AQ474">
        <v>10.644102374999999</v>
      </c>
      <c r="AR474">
        <v>13.87570251</v>
      </c>
      <c r="AS474">
        <v>18.32961332</v>
      </c>
      <c r="AT474">
        <v>24.157090501999999</v>
      </c>
      <c r="AU474">
        <v>47.166921119999998</v>
      </c>
      <c r="AV474">
        <v>-4.1798057E-2</v>
      </c>
      <c r="AW474">
        <v>0.10874106579999999</v>
      </c>
      <c r="AX474">
        <v>0.1577407485</v>
      </c>
      <c r="AY474">
        <v>0.21527280800000001</v>
      </c>
      <c r="AZ474">
        <v>0.2772102595</v>
      </c>
      <c r="BA474">
        <v>0.32235003020000003</v>
      </c>
      <c r="BB474">
        <v>0.99476536800000004</v>
      </c>
      <c r="BC474">
        <v>4.5086000000000004</v>
      </c>
      <c r="BD474">
        <v>5.56968</v>
      </c>
      <c r="BE474">
        <v>6.2016999999999998</v>
      </c>
      <c r="BF474">
        <v>6.8860999999999999</v>
      </c>
      <c r="BG474">
        <v>7.6021000000000001</v>
      </c>
      <c r="BH474">
        <v>8.2218</v>
      </c>
      <c r="BI474">
        <v>9.6777999999999995</v>
      </c>
      <c r="BJ474">
        <v>6.9183000000000003</v>
      </c>
      <c r="BK474">
        <v>54.2</v>
      </c>
      <c r="BL474">
        <v>0.24</v>
      </c>
    </row>
    <row r="475" spans="1:64">
      <c r="A475" t="s">
        <v>1091</v>
      </c>
      <c r="B475" t="s">
        <v>31</v>
      </c>
      <c r="C475" t="s">
        <v>1092</v>
      </c>
      <c r="D475" t="s">
        <v>146</v>
      </c>
      <c r="E475">
        <v>230</v>
      </c>
      <c r="F475">
        <v>-5.2990000000000004</v>
      </c>
      <c r="G475">
        <v>-0.40949999999999998</v>
      </c>
      <c r="H475">
        <v>0.33350000000000002</v>
      </c>
      <c r="I475">
        <v>1.2725</v>
      </c>
      <c r="J475">
        <v>2.6455000000000002</v>
      </c>
      <c r="K475">
        <v>3.9209000000000001</v>
      </c>
      <c r="L475">
        <v>6.8860000000000001</v>
      </c>
      <c r="M475">
        <v>-2.4988000000000001</v>
      </c>
      <c r="N475">
        <v>1.93479</v>
      </c>
      <c r="O475">
        <v>3.12365</v>
      </c>
      <c r="P475">
        <v>5.0025000000000004</v>
      </c>
      <c r="Q475">
        <v>5.9357499999999996</v>
      </c>
      <c r="R475">
        <v>6.9737400000000003</v>
      </c>
      <c r="S475">
        <v>12.4611</v>
      </c>
      <c r="T475">
        <v>19</v>
      </c>
      <c r="U475">
        <v>21</v>
      </c>
      <c r="V475">
        <v>23</v>
      </c>
      <c r="W475">
        <v>33</v>
      </c>
      <c r="X475">
        <v>35</v>
      </c>
      <c r="Y475">
        <v>36</v>
      </c>
      <c r="Z475">
        <v>53</v>
      </c>
      <c r="AA475">
        <v>0.145757462</v>
      </c>
      <c r="AB475">
        <v>0.18953222280000001</v>
      </c>
      <c r="AC475">
        <v>0.22536500000000001</v>
      </c>
      <c r="AD475">
        <v>0.26732994199999999</v>
      </c>
      <c r="AE475">
        <v>0.33818990799999998</v>
      </c>
      <c r="AF475">
        <v>0.40645347450000002</v>
      </c>
      <c r="AG475">
        <v>0.54111022600000003</v>
      </c>
      <c r="AH475">
        <v>1.376700842</v>
      </c>
      <c r="AI475">
        <v>1.6366310799999999</v>
      </c>
      <c r="AJ475">
        <v>1.9649345330000001</v>
      </c>
      <c r="AK475">
        <v>2.2283541895000001</v>
      </c>
      <c r="AL475">
        <v>2.4343545359999998</v>
      </c>
      <c r="AM475">
        <v>2.6256921239</v>
      </c>
      <c r="AN475">
        <v>4.3703715440000002</v>
      </c>
      <c r="AO475">
        <v>-33.843978100000001</v>
      </c>
      <c r="AP475">
        <v>-1.607324518</v>
      </c>
      <c r="AQ475">
        <v>1.1618092695</v>
      </c>
      <c r="AR475">
        <v>4.6762384529999999</v>
      </c>
      <c r="AS475">
        <v>7.7179978404999998</v>
      </c>
      <c r="AT475">
        <v>10.603534845</v>
      </c>
      <c r="AU475">
        <v>36.661395859999999</v>
      </c>
      <c r="AV475">
        <v>4.0201250000000003E-3</v>
      </c>
      <c r="AW475">
        <v>0.22862394559999999</v>
      </c>
      <c r="AX475">
        <v>0.27495765700000002</v>
      </c>
      <c r="AY475">
        <v>0.32375803450000001</v>
      </c>
      <c r="AZ475">
        <v>0.35477620980000002</v>
      </c>
      <c r="BA475">
        <v>0.3990232755</v>
      </c>
      <c r="BB475">
        <v>0.661700226</v>
      </c>
      <c r="BC475">
        <v>4</v>
      </c>
      <c r="BD475">
        <v>4.6104900000000004</v>
      </c>
      <c r="BE475">
        <v>5.4649999999999999</v>
      </c>
      <c r="BF475">
        <v>6.07545</v>
      </c>
      <c r="BG475">
        <v>6.6581999999999999</v>
      </c>
      <c r="BH475">
        <v>7.2648400000000004</v>
      </c>
      <c r="BI475">
        <v>12.2441</v>
      </c>
      <c r="BJ475">
        <v>6.0735000000000001</v>
      </c>
      <c r="BK475">
        <v>93.04</v>
      </c>
      <c r="BL475">
        <v>2.61</v>
      </c>
    </row>
    <row r="476" spans="1:64">
      <c r="A476" t="s">
        <v>1093</v>
      </c>
      <c r="B476" t="s">
        <v>77</v>
      </c>
      <c r="C476" t="s">
        <v>1092</v>
      </c>
      <c r="D476" t="s">
        <v>146</v>
      </c>
      <c r="E476">
        <v>130</v>
      </c>
      <c r="F476">
        <v>-3.6179999999999999</v>
      </c>
      <c r="G476">
        <v>-0.34029999999999999</v>
      </c>
      <c r="H476">
        <v>1.206</v>
      </c>
      <c r="I476">
        <v>3.3809999999999998</v>
      </c>
      <c r="J476">
        <v>4.8920000000000003</v>
      </c>
      <c r="K476">
        <v>5.6490999999999998</v>
      </c>
      <c r="L476">
        <v>7.1050000000000004</v>
      </c>
      <c r="M476">
        <v>-2.6303000000000001</v>
      </c>
      <c r="N476">
        <v>-0.44607400000000003</v>
      </c>
      <c r="O476">
        <v>2.0216675</v>
      </c>
      <c r="P476">
        <v>3.5508549999999999</v>
      </c>
      <c r="Q476">
        <v>6.0263299999999997</v>
      </c>
      <c r="R476">
        <v>7.5407999999999999</v>
      </c>
      <c r="S476">
        <v>10.937609999999999</v>
      </c>
      <c r="T476">
        <v>19</v>
      </c>
      <c r="U476">
        <v>22</v>
      </c>
      <c r="V476">
        <v>24</v>
      </c>
      <c r="W476">
        <v>31</v>
      </c>
      <c r="X476">
        <v>35</v>
      </c>
      <c r="Y476">
        <v>38.9</v>
      </c>
      <c r="Z476">
        <v>53</v>
      </c>
      <c r="AA476">
        <v>0.131209467</v>
      </c>
      <c r="AB476">
        <v>0.1999322902</v>
      </c>
      <c r="AC476">
        <v>0.246733436</v>
      </c>
      <c r="AD476">
        <v>0.30997962499999998</v>
      </c>
      <c r="AE476">
        <v>0.38214104780000002</v>
      </c>
      <c r="AF476">
        <v>0.45953544670000002</v>
      </c>
      <c r="AG476">
        <v>0.54267960500000001</v>
      </c>
      <c r="AH476">
        <v>1.375603787</v>
      </c>
      <c r="AI476">
        <v>1.6340585513000001</v>
      </c>
      <c r="AJ476">
        <v>2.1098375190000001</v>
      </c>
      <c r="AK476">
        <v>2.5609646910000001</v>
      </c>
      <c r="AL476">
        <v>2.8452429473</v>
      </c>
      <c r="AM476">
        <v>3.1303958264</v>
      </c>
      <c r="AN476">
        <v>3.5025049479999999</v>
      </c>
      <c r="AO476">
        <v>-20.13459224</v>
      </c>
      <c r="AP476">
        <v>-1.2714931030000001</v>
      </c>
      <c r="AQ476">
        <v>3.3428449229999999</v>
      </c>
      <c r="AR476">
        <v>8.5011471610000005</v>
      </c>
      <c r="AS476">
        <v>16.547551055</v>
      </c>
      <c r="AT476">
        <v>25.102014979</v>
      </c>
      <c r="AU476">
        <v>49.531487060000003</v>
      </c>
      <c r="AV476">
        <v>-5.2422900000000001E-3</v>
      </c>
      <c r="AW476">
        <v>9.2371471299999994E-2</v>
      </c>
      <c r="AX476">
        <v>0.19843187879999999</v>
      </c>
      <c r="AY476">
        <v>0.30592816649999999</v>
      </c>
      <c r="AZ476">
        <v>0.39415591300000002</v>
      </c>
      <c r="BA476">
        <v>0.45648400589999999</v>
      </c>
      <c r="BB476">
        <v>0.69146078</v>
      </c>
      <c r="BC476">
        <v>4.17849</v>
      </c>
      <c r="BD476">
        <v>4.6082080000000003</v>
      </c>
      <c r="BE476">
        <v>5.8052574999999997</v>
      </c>
      <c r="BF476">
        <v>7.1475949999999999</v>
      </c>
      <c r="BG476">
        <v>7.8289324999999996</v>
      </c>
      <c r="BH476">
        <v>8.3979400000000002</v>
      </c>
      <c r="BI476">
        <v>10.04576</v>
      </c>
      <c r="BJ476">
        <v>6.8491</v>
      </c>
      <c r="BK476">
        <v>70.77</v>
      </c>
      <c r="BL476">
        <v>9.23</v>
      </c>
    </row>
    <row r="477" spans="1:64">
      <c r="A477" t="s">
        <v>1094</v>
      </c>
      <c r="B477" t="s">
        <v>31</v>
      </c>
      <c r="C477" t="s">
        <v>1095</v>
      </c>
      <c r="D477" t="s">
        <v>146</v>
      </c>
      <c r="E477">
        <v>148</v>
      </c>
      <c r="F477">
        <v>2.5870000000000002</v>
      </c>
      <c r="G477">
        <v>5.1769999999999996</v>
      </c>
      <c r="H477">
        <v>5.7030000000000003</v>
      </c>
      <c r="I477">
        <v>6.27</v>
      </c>
      <c r="J477">
        <v>6.7850000000000001</v>
      </c>
      <c r="K477">
        <v>7.306</v>
      </c>
      <c r="L477">
        <v>7.3179999999999996</v>
      </c>
      <c r="M477">
        <v>-2.5021</v>
      </c>
      <c r="N477">
        <v>-1.4356</v>
      </c>
      <c r="O477">
        <v>-0.70299999999999996</v>
      </c>
      <c r="P477">
        <v>4.8500000000000001E-2</v>
      </c>
      <c r="Q477">
        <v>0.77149999999999996</v>
      </c>
      <c r="R477">
        <v>1.33</v>
      </c>
      <c r="S477">
        <v>1.9038999999999999</v>
      </c>
      <c r="T477">
        <v>13</v>
      </c>
      <c r="U477">
        <v>17</v>
      </c>
      <c r="V477">
        <v>18</v>
      </c>
      <c r="W477">
        <v>19</v>
      </c>
      <c r="X477">
        <v>21</v>
      </c>
      <c r="Y477">
        <v>22</v>
      </c>
      <c r="Z477">
        <v>26</v>
      </c>
      <c r="AA477">
        <v>0.27400000000000002</v>
      </c>
      <c r="AB477">
        <v>0.29392567139999998</v>
      </c>
      <c r="AC477">
        <v>0.38437873680000001</v>
      </c>
      <c r="AD477">
        <v>0.4451752725</v>
      </c>
      <c r="AE477">
        <v>0.51039470180000002</v>
      </c>
      <c r="AF477">
        <v>0.56232464360000001</v>
      </c>
      <c r="AG477">
        <v>0.617112471</v>
      </c>
      <c r="AH477">
        <v>1.7600363800000001</v>
      </c>
      <c r="AI477">
        <v>1.9553664013000001</v>
      </c>
      <c r="AJ477">
        <v>2.2570364688</v>
      </c>
      <c r="AK477">
        <v>2.56974217</v>
      </c>
      <c r="AL477">
        <v>2.814674809</v>
      </c>
      <c r="AM477">
        <v>3.0846845578000002</v>
      </c>
      <c r="AN477">
        <v>3.3867273170000001</v>
      </c>
      <c r="AO477">
        <v>5.9838570549999996</v>
      </c>
      <c r="AP477">
        <v>10.617372595999999</v>
      </c>
      <c r="AQ477">
        <v>12.026268858</v>
      </c>
      <c r="AR477">
        <v>14.260386199999999</v>
      </c>
      <c r="AS477">
        <v>16.716202937999999</v>
      </c>
      <c r="AT477">
        <v>20.315352004000001</v>
      </c>
      <c r="AU477">
        <v>22.214838919999998</v>
      </c>
      <c r="AV477">
        <v>-6.0393849999999999E-2</v>
      </c>
      <c r="AW477">
        <v>7.4856838999999998E-3</v>
      </c>
      <c r="AX477">
        <v>6.2094044500000001E-2</v>
      </c>
      <c r="AY477">
        <v>0.11470027200000001</v>
      </c>
      <c r="AZ477">
        <v>0.1639453625</v>
      </c>
      <c r="BA477">
        <v>0.2121139742</v>
      </c>
      <c r="BB477">
        <v>0.27069984600000002</v>
      </c>
      <c r="BC477">
        <v>4.1024000000000003</v>
      </c>
      <c r="BD477">
        <v>4.8828800000000001</v>
      </c>
      <c r="BE477">
        <v>5.5228999999999999</v>
      </c>
      <c r="BF477">
        <v>6.2218</v>
      </c>
      <c r="BG477">
        <v>6.7695999999999996</v>
      </c>
      <c r="BH477">
        <v>7.3978999999999999</v>
      </c>
      <c r="BI477">
        <v>8.3371999999999993</v>
      </c>
      <c r="BJ477">
        <v>6.1906999999999996</v>
      </c>
      <c r="BK477">
        <v>8.7799999999999994</v>
      </c>
      <c r="BL477">
        <v>0</v>
      </c>
    </row>
    <row r="478" spans="1:64">
      <c r="A478" t="s">
        <v>1096</v>
      </c>
      <c r="B478" t="s">
        <v>81</v>
      </c>
      <c r="C478" t="s">
        <v>790</v>
      </c>
      <c r="D478" t="s">
        <v>146</v>
      </c>
      <c r="E478">
        <v>166</v>
      </c>
      <c r="F478">
        <v>0.83</v>
      </c>
      <c r="G478">
        <v>3.3</v>
      </c>
      <c r="H478">
        <v>4.0119999999999996</v>
      </c>
      <c r="I478">
        <v>4.5659999999999998</v>
      </c>
      <c r="J478">
        <v>5.5577500000000004</v>
      </c>
      <c r="K478">
        <v>6.3033999999999999</v>
      </c>
      <c r="L478">
        <v>8.266</v>
      </c>
      <c r="M478">
        <v>-3.06534</v>
      </c>
      <c r="N478">
        <v>3.7600000000000001E-2</v>
      </c>
      <c r="O478">
        <v>0.75375000000000003</v>
      </c>
      <c r="P478">
        <v>1.327</v>
      </c>
      <c r="Q478">
        <v>1.80925</v>
      </c>
      <c r="R478">
        <v>2.4607999999999999</v>
      </c>
      <c r="S478">
        <v>7.8082700000000003</v>
      </c>
      <c r="T478">
        <v>22</v>
      </c>
      <c r="U478">
        <v>23</v>
      </c>
      <c r="V478">
        <v>24</v>
      </c>
      <c r="W478">
        <v>26</v>
      </c>
      <c r="X478">
        <v>29</v>
      </c>
      <c r="Y478">
        <v>33</v>
      </c>
      <c r="Z478">
        <v>70</v>
      </c>
      <c r="AA478">
        <v>0.105090156</v>
      </c>
      <c r="AB478">
        <v>0.25235889290000002</v>
      </c>
      <c r="AC478">
        <v>0.28573062500000002</v>
      </c>
      <c r="AD478">
        <v>0.308154861</v>
      </c>
      <c r="AE478">
        <v>0.32806607180000003</v>
      </c>
      <c r="AF478">
        <v>0.34346218000000001</v>
      </c>
      <c r="AG478">
        <v>0.39231818200000002</v>
      </c>
      <c r="AH478">
        <v>1.5011016290000001</v>
      </c>
      <c r="AI478">
        <v>1.9976051408</v>
      </c>
      <c r="AJ478">
        <v>2.1253939325000002</v>
      </c>
      <c r="AK478">
        <v>2.2339164674999998</v>
      </c>
      <c r="AL478">
        <v>2.3687824740000001</v>
      </c>
      <c r="AM478">
        <v>2.5128859449999998</v>
      </c>
      <c r="AN478">
        <v>2.7732393750000002</v>
      </c>
      <c r="AO478">
        <v>4.1379264070000001</v>
      </c>
      <c r="AP478">
        <v>10.826803533</v>
      </c>
      <c r="AQ478">
        <v>12.56899129</v>
      </c>
      <c r="AR478">
        <v>14.801294015</v>
      </c>
      <c r="AS478">
        <v>18.077818574999998</v>
      </c>
      <c r="AT478">
        <v>21.767955948000001</v>
      </c>
      <c r="AU478">
        <v>35.964834449999998</v>
      </c>
      <c r="AV478">
        <v>-2.4468251999999999E-2</v>
      </c>
      <c r="AW478">
        <v>0.1130067273</v>
      </c>
      <c r="AX478">
        <v>0.15009523329999999</v>
      </c>
      <c r="AY478">
        <v>0.18004762399999999</v>
      </c>
      <c r="AZ478">
        <v>0.2098966115</v>
      </c>
      <c r="BA478">
        <v>0.23537385189999999</v>
      </c>
      <c r="BB478">
        <v>0.29231067599999999</v>
      </c>
      <c r="BC478">
        <v>4.71</v>
      </c>
      <c r="BD478">
        <v>5.2869999999999999</v>
      </c>
      <c r="BE478">
        <v>5.5774999999999997</v>
      </c>
      <c r="BF478">
        <v>5.95</v>
      </c>
      <c r="BG478">
        <v>6.5025000000000004</v>
      </c>
      <c r="BH478">
        <v>7.1237909999999998</v>
      </c>
      <c r="BI478">
        <v>8.7447300000000006</v>
      </c>
      <c r="BJ478">
        <v>6.1158999999999999</v>
      </c>
      <c r="BK478">
        <v>53.61</v>
      </c>
      <c r="BL478">
        <v>0</v>
      </c>
    </row>
    <row r="479" spans="1:64">
      <c r="A479" t="s">
        <v>789</v>
      </c>
      <c r="B479" t="s">
        <v>77</v>
      </c>
      <c r="C479" t="s">
        <v>790</v>
      </c>
      <c r="D479" t="s">
        <v>676</v>
      </c>
      <c r="E479">
        <v>253</v>
      </c>
      <c r="F479">
        <v>1.212</v>
      </c>
      <c r="G479">
        <v>3.8184</v>
      </c>
      <c r="H479">
        <v>4.4234999999999998</v>
      </c>
      <c r="I479">
        <v>5.1210000000000004</v>
      </c>
      <c r="J479">
        <v>5.9894999999999996</v>
      </c>
      <c r="K479">
        <v>6.3182</v>
      </c>
      <c r="L479">
        <v>7.891</v>
      </c>
      <c r="M479">
        <v>-1.0353399999999999</v>
      </c>
      <c r="N479">
        <v>0.27100000000000002</v>
      </c>
      <c r="O479">
        <v>0.94774999999999998</v>
      </c>
      <c r="P479">
        <v>1.8838999999999999</v>
      </c>
      <c r="Q479">
        <v>3.0354700000000001</v>
      </c>
      <c r="R479">
        <v>4.0117580000000004</v>
      </c>
      <c r="S479">
        <v>6.3900600000000001</v>
      </c>
      <c r="T479">
        <v>16</v>
      </c>
      <c r="U479">
        <v>21.4</v>
      </c>
      <c r="V479">
        <v>31</v>
      </c>
      <c r="W479">
        <v>34</v>
      </c>
      <c r="X479">
        <v>39.5</v>
      </c>
      <c r="Y479">
        <v>44</v>
      </c>
      <c r="Z479">
        <v>62</v>
      </c>
      <c r="AA479">
        <v>0.16591672299999999</v>
      </c>
      <c r="AB479">
        <v>0.2162261804</v>
      </c>
      <c r="AC479">
        <v>0.24166995399999999</v>
      </c>
      <c r="AD479">
        <v>0.28106198900000001</v>
      </c>
      <c r="AE479">
        <v>0.33099092299999999</v>
      </c>
      <c r="AF479">
        <v>0.42072640700000002</v>
      </c>
      <c r="AG479">
        <v>0.62791666700000004</v>
      </c>
      <c r="AH479">
        <v>1.816928528</v>
      </c>
      <c r="AI479">
        <v>2.0628519440000002</v>
      </c>
      <c r="AJ479">
        <v>2.2243849084999998</v>
      </c>
      <c r="AK479">
        <v>2.4295566769999999</v>
      </c>
      <c r="AL479">
        <v>2.7241643815000001</v>
      </c>
      <c r="AM479">
        <v>2.9965500920000001</v>
      </c>
      <c r="AN479">
        <v>3.472587565</v>
      </c>
      <c r="AO479">
        <v>5.168451986</v>
      </c>
      <c r="AP479">
        <v>10.365568998000001</v>
      </c>
      <c r="AQ479">
        <v>14.36149442</v>
      </c>
      <c r="AR479">
        <v>18.47652519</v>
      </c>
      <c r="AS479">
        <v>22.184976065000001</v>
      </c>
      <c r="AT479">
        <v>25.984416796000001</v>
      </c>
      <c r="AU479">
        <v>34.770455380000001</v>
      </c>
      <c r="AV479">
        <v>6.1625199999999998E-2</v>
      </c>
      <c r="AW479">
        <v>0.1220966964</v>
      </c>
      <c r="AX479">
        <v>0.14784066500000001</v>
      </c>
      <c r="AY479">
        <v>0.184369268</v>
      </c>
      <c r="AZ479">
        <v>0.23615797199999999</v>
      </c>
      <c r="BA479">
        <v>0.28325024040000002</v>
      </c>
      <c r="BB479">
        <v>0.46651500000000001</v>
      </c>
      <c r="BC479">
        <v>5.0999999999999996</v>
      </c>
      <c r="BD479">
        <v>5.8916360000000001</v>
      </c>
      <c r="BE479">
        <v>6.4101100000000004</v>
      </c>
      <c r="BF479">
        <v>7.1023699999999996</v>
      </c>
      <c r="BG479">
        <v>7.7958800000000004</v>
      </c>
      <c r="BH479">
        <v>8.3010300000000008</v>
      </c>
      <c r="BI479">
        <v>9.5228800000000007</v>
      </c>
      <c r="BJ479">
        <v>7.1223000000000001</v>
      </c>
      <c r="BK479">
        <v>26.88</v>
      </c>
      <c r="BL479">
        <v>0.79</v>
      </c>
    </row>
    <row r="480" spans="1:64">
      <c r="A480" t="s">
        <v>922</v>
      </c>
      <c r="B480" t="s">
        <v>31</v>
      </c>
      <c r="C480" t="s">
        <v>923</v>
      </c>
      <c r="D480" t="s">
        <v>29</v>
      </c>
      <c r="E480">
        <v>179</v>
      </c>
      <c r="F480">
        <v>1.8680000000000001</v>
      </c>
      <c r="G480">
        <v>2.8610000000000002</v>
      </c>
      <c r="H480">
        <v>3.7309999999999999</v>
      </c>
      <c r="I480">
        <v>4.4710000000000001</v>
      </c>
      <c r="J480">
        <v>5.1449999999999996</v>
      </c>
      <c r="K480">
        <v>5.843</v>
      </c>
      <c r="L480">
        <v>7.2649999999999997</v>
      </c>
      <c r="M480">
        <v>-1.4540999999999999</v>
      </c>
      <c r="N480">
        <v>1.0107999999999999</v>
      </c>
      <c r="O480">
        <v>1.7365999999999999</v>
      </c>
      <c r="P480">
        <v>2.5386000000000002</v>
      </c>
      <c r="Q480">
        <v>3.4298000000000002</v>
      </c>
      <c r="R480">
        <v>4.1059999999999999</v>
      </c>
      <c r="S480">
        <v>5.4471999999999996</v>
      </c>
      <c r="T480">
        <v>19</v>
      </c>
      <c r="U480">
        <v>26</v>
      </c>
      <c r="V480">
        <v>27</v>
      </c>
      <c r="W480">
        <v>29</v>
      </c>
      <c r="X480">
        <v>33</v>
      </c>
      <c r="Y480">
        <v>36</v>
      </c>
      <c r="Z480">
        <v>40</v>
      </c>
      <c r="AA480">
        <v>0.194358806</v>
      </c>
      <c r="AB480">
        <v>0.26822748600000001</v>
      </c>
      <c r="AC480">
        <v>0.28420221899999998</v>
      </c>
      <c r="AD480">
        <v>0.31493559999999998</v>
      </c>
      <c r="AE480">
        <v>0.35956703800000001</v>
      </c>
      <c r="AF480">
        <v>0.38432336</v>
      </c>
      <c r="AG480">
        <v>0.42356975000000002</v>
      </c>
      <c r="AH480">
        <v>1.569772953</v>
      </c>
      <c r="AI480">
        <v>2.1372642659999999</v>
      </c>
      <c r="AJ480">
        <v>2.3934150330000001</v>
      </c>
      <c r="AK480">
        <v>2.5350141389999998</v>
      </c>
      <c r="AL480">
        <v>2.69669683</v>
      </c>
      <c r="AM480">
        <v>2.8414328210000002</v>
      </c>
      <c r="AN480">
        <v>2.9946403579999998</v>
      </c>
      <c r="AO480">
        <v>5.3337855230000004</v>
      </c>
      <c r="AP480">
        <v>8.6467673170000001</v>
      </c>
      <c r="AQ480">
        <v>10.604007899999999</v>
      </c>
      <c r="AR480">
        <v>13.62185809</v>
      </c>
      <c r="AS480">
        <v>17.245498319999999</v>
      </c>
      <c r="AT480">
        <v>20.53484813</v>
      </c>
      <c r="AU480">
        <v>30.109260840000001</v>
      </c>
      <c r="AV480">
        <v>4.6738161E-2</v>
      </c>
      <c r="AW480">
        <v>0.15568483299999999</v>
      </c>
      <c r="AX480">
        <v>0.18312193800000001</v>
      </c>
      <c r="AY480">
        <v>0.22758192599999999</v>
      </c>
      <c r="AZ480">
        <v>0.27563848099999999</v>
      </c>
      <c r="BA480">
        <v>0.31864984600000001</v>
      </c>
      <c r="BB480">
        <v>0.38786558300000001</v>
      </c>
      <c r="BC480">
        <v>4.3978999999999999</v>
      </c>
      <c r="BD480">
        <v>5.6383000000000001</v>
      </c>
      <c r="BE480">
        <v>6.5376000000000003</v>
      </c>
      <c r="BF480">
        <v>7.1612</v>
      </c>
      <c r="BG480">
        <v>7.5528000000000004</v>
      </c>
      <c r="BH480">
        <v>7.7958999999999996</v>
      </c>
      <c r="BI480">
        <v>8.2218</v>
      </c>
      <c r="BJ480">
        <v>6.9370000000000003</v>
      </c>
      <c r="BK480">
        <v>69.27</v>
      </c>
      <c r="BL480">
        <v>0</v>
      </c>
    </row>
    <row r="481" spans="1:64">
      <c r="A481" t="s">
        <v>924</v>
      </c>
      <c r="B481" t="s">
        <v>31</v>
      </c>
      <c r="C481" t="s">
        <v>925</v>
      </c>
      <c r="D481" t="s">
        <v>29</v>
      </c>
      <c r="E481">
        <v>139</v>
      </c>
      <c r="F481">
        <v>-1.3759999999999999</v>
      </c>
      <c r="G481">
        <v>-0.21299999999999999</v>
      </c>
      <c r="H481">
        <v>1.647</v>
      </c>
      <c r="I481">
        <v>3.056</v>
      </c>
      <c r="J481">
        <v>4.84</v>
      </c>
      <c r="K481">
        <v>5.5490000000000004</v>
      </c>
      <c r="L481">
        <v>8.4719999999999995</v>
      </c>
      <c r="M481">
        <v>-2.4262000000000001</v>
      </c>
      <c r="N481">
        <v>0.28699999999999998</v>
      </c>
      <c r="O481">
        <v>1.5028999999999999</v>
      </c>
      <c r="P481">
        <v>2.504</v>
      </c>
      <c r="Q481">
        <v>3.9639000000000002</v>
      </c>
      <c r="R481">
        <v>4.8358999999999996</v>
      </c>
      <c r="S481">
        <v>6.0439999999999996</v>
      </c>
      <c r="T481">
        <v>18</v>
      </c>
      <c r="U481">
        <v>24</v>
      </c>
      <c r="V481">
        <v>31</v>
      </c>
      <c r="W481">
        <v>35</v>
      </c>
      <c r="X481">
        <v>38</v>
      </c>
      <c r="Y481">
        <v>43</v>
      </c>
      <c r="Z481">
        <v>48</v>
      </c>
      <c r="AA481">
        <v>0.13102155300000001</v>
      </c>
      <c r="AB481">
        <v>0.16106282099999999</v>
      </c>
      <c r="AC481">
        <v>0.18824422699999999</v>
      </c>
      <c r="AD481">
        <v>0.24551541700000001</v>
      </c>
      <c r="AE481">
        <v>0.27559002999999999</v>
      </c>
      <c r="AF481">
        <v>0.30265491999999999</v>
      </c>
      <c r="AG481">
        <v>0.377931034</v>
      </c>
      <c r="AH481">
        <v>1.341687775</v>
      </c>
      <c r="AI481">
        <v>1.538689381</v>
      </c>
      <c r="AJ481">
        <v>1.762801558</v>
      </c>
      <c r="AK481">
        <v>1.9427547220000001</v>
      </c>
      <c r="AL481">
        <v>2.2582162160000001</v>
      </c>
      <c r="AM481">
        <v>2.3658937240000002</v>
      </c>
      <c r="AN481">
        <v>2.9132019210000002</v>
      </c>
      <c r="AO481">
        <v>-8.0197099400000003</v>
      </c>
      <c r="AP481">
        <v>-1.191005562</v>
      </c>
      <c r="AQ481">
        <v>6.8842974290000001</v>
      </c>
      <c r="AR481">
        <v>12.889609829999999</v>
      </c>
      <c r="AS481">
        <v>17.977829939999999</v>
      </c>
      <c r="AT481">
        <v>22.830966579999998</v>
      </c>
      <c r="AU481">
        <v>45.005364159999999</v>
      </c>
      <c r="AV481">
        <v>3.4922595000000001E-2</v>
      </c>
      <c r="AW481">
        <v>0.124929964</v>
      </c>
      <c r="AX481">
        <v>0.17681422899999999</v>
      </c>
      <c r="AY481">
        <v>0.21475988600000001</v>
      </c>
      <c r="AZ481">
        <v>0.26834196300000002</v>
      </c>
      <c r="BA481">
        <v>0.29438037099999997</v>
      </c>
      <c r="BB481">
        <v>0.334941722</v>
      </c>
      <c r="BC481">
        <v>4.0176999999999996</v>
      </c>
      <c r="BD481">
        <v>4.5086000000000004</v>
      </c>
      <c r="BE481">
        <v>5.0457999999999998</v>
      </c>
      <c r="BF481">
        <v>5.5</v>
      </c>
      <c r="BG481">
        <v>6.3978999999999999</v>
      </c>
      <c r="BH481">
        <v>6.9207999999999998</v>
      </c>
      <c r="BI481">
        <v>8</v>
      </c>
      <c r="BJ481">
        <v>5.6635999999999997</v>
      </c>
      <c r="BK481">
        <v>56.83</v>
      </c>
      <c r="BL481">
        <v>0</v>
      </c>
    </row>
  </sheetData>
  <sortState ref="A2:BJ481">
    <sortCondition ref="A2:A481"/>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P481"/>
  <sheetViews>
    <sheetView workbookViewId="0">
      <selection activeCell="E1" sqref="E1:E1048576"/>
    </sheetView>
  </sheetViews>
  <sheetFormatPr defaultRowHeight="14.4"/>
  <cols>
    <col min="2" max="2" width="14.6640625" customWidth="1"/>
    <col min="3" max="3" width="9.109375" style="4"/>
    <col min="4" max="4" width="10.88671875" customWidth="1"/>
    <col min="6" max="6" width="13.88671875" customWidth="1"/>
    <col min="7" max="7" width="13.33203125" style="4" customWidth="1"/>
    <col min="8" max="8" width="13.88671875" style="4" customWidth="1"/>
    <col min="12" max="12" width="9.109375" style="4"/>
    <col min="13" max="13" width="12" customWidth="1"/>
    <col min="16" max="16" width="13.5546875" customWidth="1"/>
  </cols>
  <sheetData>
    <row r="1" spans="1:16" ht="28.8">
      <c r="A1" s="1" t="s">
        <v>3</v>
      </c>
      <c r="B1" s="1" t="s">
        <v>380</v>
      </c>
      <c r="C1" s="1" t="s">
        <v>14</v>
      </c>
      <c r="D1" s="1" t="s">
        <v>437</v>
      </c>
      <c r="E1" s="1" t="s">
        <v>1352</v>
      </c>
      <c r="F1" s="1" t="s">
        <v>1353</v>
      </c>
      <c r="G1" s="1" t="s">
        <v>1354</v>
      </c>
      <c r="H1" s="1" t="s">
        <v>1355</v>
      </c>
      <c r="I1" s="1" t="s">
        <v>1356</v>
      </c>
      <c r="J1" s="1" t="s">
        <v>1247</v>
      </c>
      <c r="K1" s="1" t="s">
        <v>1248</v>
      </c>
      <c r="L1" s="1" t="s">
        <v>1249</v>
      </c>
      <c r="M1" s="1" t="s">
        <v>1250</v>
      </c>
      <c r="N1" s="1" t="s">
        <v>1251</v>
      </c>
      <c r="O1" s="1" t="s">
        <v>1252</v>
      </c>
      <c r="P1" s="1" t="s">
        <v>1357</v>
      </c>
    </row>
    <row r="2" spans="1:16">
      <c r="A2" t="s">
        <v>31</v>
      </c>
      <c r="B2" t="s">
        <v>1221</v>
      </c>
      <c r="C2" s="4">
        <v>195</v>
      </c>
      <c r="D2">
        <v>6.1170928204999999</v>
      </c>
      <c r="E2">
        <v>-9.4998852999999994E-2</v>
      </c>
      <c r="F2">
        <v>5.5182236699999998E-2</v>
      </c>
      <c r="G2" s="4">
        <v>-1.72</v>
      </c>
      <c r="H2" s="4">
        <v>8.6800000000000002E-2</v>
      </c>
      <c r="I2">
        <v>6.528508982</v>
      </c>
      <c r="J2">
        <v>0.24849017700000001</v>
      </c>
      <c r="K2">
        <v>26.27</v>
      </c>
      <c r="L2" s="4" t="s">
        <v>1253</v>
      </c>
      <c r="M2">
        <v>0.95077259989999996</v>
      </c>
      <c r="N2">
        <v>1.5123852599999999E-2</v>
      </c>
      <c r="O2">
        <v>1.0020867399999999E-2</v>
      </c>
      <c r="P2" t="s">
        <v>1254</v>
      </c>
    </row>
    <row r="3" spans="1:16">
      <c r="A3" t="s">
        <v>77</v>
      </c>
      <c r="B3" t="s">
        <v>836</v>
      </c>
      <c r="C3" s="4">
        <v>166</v>
      </c>
      <c r="D3">
        <v>6.2804411446000001</v>
      </c>
      <c r="E3">
        <v>0.2776136958</v>
      </c>
      <c r="F3">
        <v>3.3532359900000003E-2</v>
      </c>
      <c r="G3" s="4">
        <v>8.2799999999999994</v>
      </c>
      <c r="H3" s="4" t="s">
        <v>1253</v>
      </c>
      <c r="I3">
        <v>4.9007930570999996</v>
      </c>
      <c r="J3">
        <v>0.173960906</v>
      </c>
      <c r="K3">
        <v>28.17</v>
      </c>
      <c r="L3" s="4" t="s">
        <v>1253</v>
      </c>
      <c r="M3">
        <v>0.64316493350000004</v>
      </c>
      <c r="N3">
        <v>0.29474950719999998</v>
      </c>
      <c r="O3">
        <v>0.29044919930000002</v>
      </c>
      <c r="P3" t="s">
        <v>1255</v>
      </c>
    </row>
    <row r="4" spans="1:16">
      <c r="A4" t="s">
        <v>31</v>
      </c>
      <c r="B4" t="s">
        <v>973</v>
      </c>
      <c r="C4" s="4">
        <v>112</v>
      </c>
      <c r="D4">
        <v>6.1930705357000004</v>
      </c>
      <c r="E4">
        <v>0.1190780194</v>
      </c>
      <c r="F4">
        <v>4.5757392500000001E-2</v>
      </c>
      <c r="G4" s="4">
        <v>2.6</v>
      </c>
      <c r="H4" s="4">
        <v>1.0500000000000001E-2</v>
      </c>
      <c r="I4">
        <v>5.6647692074</v>
      </c>
      <c r="J4">
        <v>0.2166081332</v>
      </c>
      <c r="K4">
        <v>26.15</v>
      </c>
      <c r="L4" s="4" t="s">
        <v>1253</v>
      </c>
      <c r="M4">
        <v>0.7995020249</v>
      </c>
      <c r="N4">
        <v>5.79963384E-2</v>
      </c>
      <c r="O4">
        <v>4.9432668700000001E-2</v>
      </c>
      <c r="P4" t="s">
        <v>1255</v>
      </c>
    </row>
    <row r="5" spans="1:16">
      <c r="A5" t="s">
        <v>31</v>
      </c>
      <c r="B5" t="s">
        <v>975</v>
      </c>
      <c r="C5" s="4">
        <v>221</v>
      </c>
      <c r="D5">
        <v>6.8143013574999998</v>
      </c>
      <c r="E5">
        <v>-1.6481117E-2</v>
      </c>
      <c r="F5">
        <v>3.39261483E-2</v>
      </c>
      <c r="G5" s="4">
        <v>-0.49</v>
      </c>
      <c r="H5" s="4">
        <v>0.62760000000000005</v>
      </c>
      <c r="I5">
        <v>6.8756264755999998</v>
      </c>
      <c r="J5">
        <v>0.1386464399</v>
      </c>
      <c r="K5">
        <v>49.59</v>
      </c>
      <c r="L5" s="4" t="s">
        <v>1253</v>
      </c>
      <c r="M5">
        <v>0.85231744980000002</v>
      </c>
      <c r="N5">
        <v>1.0764462000000001E-3</v>
      </c>
      <c r="O5">
        <v>-3.4848489999999999E-3</v>
      </c>
      <c r="P5" t="s">
        <v>1254</v>
      </c>
    </row>
    <row r="6" spans="1:16">
      <c r="A6" t="s">
        <v>31</v>
      </c>
      <c r="B6" t="s">
        <v>979</v>
      </c>
      <c r="C6" s="4">
        <v>1232</v>
      </c>
      <c r="D6">
        <v>6.5585782467999998</v>
      </c>
      <c r="E6">
        <v>0.12134053609999999</v>
      </c>
      <c r="F6">
        <v>1.1568169099999999E-2</v>
      </c>
      <c r="G6" s="4">
        <v>10.49</v>
      </c>
      <c r="H6" s="4" t="s">
        <v>1253</v>
      </c>
      <c r="I6">
        <v>6.0712659868000003</v>
      </c>
      <c r="J6">
        <v>5.8877297600000003E-2</v>
      </c>
      <c r="K6">
        <v>103.12</v>
      </c>
      <c r="L6" s="4" t="s">
        <v>1253</v>
      </c>
      <c r="M6">
        <v>1.2694970048000001</v>
      </c>
      <c r="N6">
        <v>8.2105146899999995E-2</v>
      </c>
      <c r="O6">
        <v>8.1358891000000003E-2</v>
      </c>
      <c r="P6" t="s">
        <v>1255</v>
      </c>
    </row>
    <row r="7" spans="1:16">
      <c r="A7" t="s">
        <v>77</v>
      </c>
      <c r="B7" t="s">
        <v>977</v>
      </c>
      <c r="C7" s="4">
        <v>163</v>
      </c>
      <c r="D7">
        <v>7.1249347852999998</v>
      </c>
      <c r="E7">
        <v>0.25053415449999999</v>
      </c>
      <c r="F7">
        <v>3.76020751E-2</v>
      </c>
      <c r="G7" s="4">
        <v>6.66</v>
      </c>
      <c r="H7" s="4" t="s">
        <v>1253</v>
      </c>
      <c r="I7">
        <v>6.1389061300999996</v>
      </c>
      <c r="J7">
        <v>0.1932183016</v>
      </c>
      <c r="K7">
        <v>31.77</v>
      </c>
      <c r="L7" s="4" t="s">
        <v>1253</v>
      </c>
      <c r="M7">
        <v>1.5860097152999999</v>
      </c>
      <c r="N7">
        <v>0.21613521529999999</v>
      </c>
      <c r="O7">
        <v>0.21126648989999999</v>
      </c>
      <c r="P7" t="s">
        <v>1255</v>
      </c>
    </row>
    <row r="8" spans="1:16">
      <c r="A8" t="s">
        <v>31</v>
      </c>
      <c r="B8" t="s">
        <v>1119</v>
      </c>
      <c r="C8" s="4">
        <v>257</v>
      </c>
      <c r="D8">
        <v>7.6008143968999997</v>
      </c>
      <c r="E8">
        <v>-0.18878540799999999</v>
      </c>
      <c r="F8">
        <v>5.6200744800000001E-2</v>
      </c>
      <c r="G8" s="4">
        <v>-3.36</v>
      </c>
      <c r="H8" s="4">
        <v>8.9999999999999998E-4</v>
      </c>
      <c r="I8">
        <v>8.0521239118000008</v>
      </c>
      <c r="J8">
        <v>0.1538939708</v>
      </c>
      <c r="K8">
        <v>52.32</v>
      </c>
      <c r="L8" s="4" t="s">
        <v>1253</v>
      </c>
      <c r="M8">
        <v>1.2031493416000001</v>
      </c>
      <c r="N8">
        <v>4.2374839900000003E-2</v>
      </c>
      <c r="O8">
        <v>3.8619447100000003E-2</v>
      </c>
      <c r="P8" t="s">
        <v>1254</v>
      </c>
    </row>
    <row r="9" spans="1:16">
      <c r="A9" t="s">
        <v>77</v>
      </c>
      <c r="B9" t="s">
        <v>1121</v>
      </c>
      <c r="C9" s="4">
        <v>120</v>
      </c>
      <c r="D9">
        <v>7.6409779166999998</v>
      </c>
      <c r="E9">
        <v>-8.6456410000000008E-3</v>
      </c>
      <c r="F9">
        <v>7.7408975899999996E-2</v>
      </c>
      <c r="G9" s="4">
        <v>-0.11</v>
      </c>
      <c r="H9" s="4">
        <v>0.9113</v>
      </c>
      <c r="I9">
        <v>7.6693032709000004</v>
      </c>
      <c r="J9">
        <v>0.27703988880000002</v>
      </c>
      <c r="K9">
        <v>27.68</v>
      </c>
      <c r="L9" s="4" t="s">
        <v>1253</v>
      </c>
      <c r="M9">
        <v>1.2214165685</v>
      </c>
      <c r="N9">
        <v>1.057022E-4</v>
      </c>
      <c r="O9">
        <v>-8.3679779999999999E-3</v>
      </c>
      <c r="P9" t="s">
        <v>1254</v>
      </c>
    </row>
    <row r="10" spans="1:16">
      <c r="A10" t="s">
        <v>81</v>
      </c>
      <c r="B10" t="s">
        <v>632</v>
      </c>
      <c r="C10" s="4">
        <v>101</v>
      </c>
      <c r="D10">
        <v>5.6248221781999996</v>
      </c>
      <c r="E10">
        <v>-6.6914276999999994E-2</v>
      </c>
      <c r="F10">
        <v>5.4375694600000003E-2</v>
      </c>
      <c r="G10" s="4">
        <v>-1.23</v>
      </c>
      <c r="H10" s="4">
        <v>0.22140000000000001</v>
      </c>
      <c r="I10">
        <v>5.8478931765000004</v>
      </c>
      <c r="J10">
        <v>0.214041697</v>
      </c>
      <c r="K10">
        <v>27.32</v>
      </c>
      <c r="L10" s="4" t="s">
        <v>1253</v>
      </c>
      <c r="M10">
        <v>1.1438573147</v>
      </c>
      <c r="N10">
        <v>1.50660654E-2</v>
      </c>
      <c r="O10">
        <v>5.1172377E-3</v>
      </c>
      <c r="P10" t="s">
        <v>1254</v>
      </c>
    </row>
    <row r="11" spans="1:16">
      <c r="A11" t="s">
        <v>77</v>
      </c>
      <c r="B11" t="s">
        <v>629</v>
      </c>
      <c r="C11" s="4">
        <v>2399</v>
      </c>
      <c r="D11">
        <v>6.670910471</v>
      </c>
      <c r="E11">
        <v>-3.1508171000000001E-2</v>
      </c>
      <c r="F11">
        <v>1.04042831E-2</v>
      </c>
      <c r="G11" s="4">
        <v>-3.03</v>
      </c>
      <c r="H11" s="4">
        <v>2.5000000000000001E-3</v>
      </c>
      <c r="I11">
        <v>6.7530735507999999</v>
      </c>
      <c r="J11">
        <v>3.3797336599999998E-2</v>
      </c>
      <c r="K11">
        <v>199.81</v>
      </c>
      <c r="L11" s="4" t="s">
        <v>1253</v>
      </c>
      <c r="M11">
        <v>0.98711701389999995</v>
      </c>
      <c r="N11">
        <v>3.8114969E-3</v>
      </c>
      <c r="O11">
        <v>3.3958987999999999E-3</v>
      </c>
      <c r="P11" t="s">
        <v>1254</v>
      </c>
    </row>
    <row r="12" spans="1:16">
      <c r="A12" t="s">
        <v>31</v>
      </c>
      <c r="B12" t="s">
        <v>633</v>
      </c>
      <c r="C12" s="4">
        <v>123</v>
      </c>
      <c r="D12">
        <v>6.6204999999999998</v>
      </c>
      <c r="E12">
        <v>-0.11417525100000001</v>
      </c>
      <c r="F12">
        <v>8.4419195500000002E-2</v>
      </c>
      <c r="G12" s="4">
        <v>-1.35</v>
      </c>
      <c r="H12" s="4">
        <v>0.1787</v>
      </c>
      <c r="I12">
        <v>6.9916475380999996</v>
      </c>
      <c r="J12">
        <v>0.28860629440000002</v>
      </c>
      <c r="K12">
        <v>24.23</v>
      </c>
      <c r="L12" s="4" t="s">
        <v>1253</v>
      </c>
      <c r="M12">
        <v>0.99117609770000004</v>
      </c>
      <c r="N12">
        <v>1.4892235700000001E-2</v>
      </c>
      <c r="O12">
        <v>6.7508491999999998E-3</v>
      </c>
      <c r="P12" t="s">
        <v>1254</v>
      </c>
    </row>
    <row r="13" spans="1:16">
      <c r="A13" t="s">
        <v>77</v>
      </c>
      <c r="B13" t="s">
        <v>635</v>
      </c>
      <c r="C13" s="4">
        <v>2609</v>
      </c>
      <c r="D13">
        <v>6.8791848523999999</v>
      </c>
      <c r="E13">
        <v>5.57037929E-2</v>
      </c>
      <c r="F13">
        <v>1.24160017E-2</v>
      </c>
      <c r="G13" s="4">
        <v>4.49</v>
      </c>
      <c r="H13" s="4" t="s">
        <v>1253</v>
      </c>
      <c r="I13">
        <v>6.7268946325999996</v>
      </c>
      <c r="J13">
        <v>4.0951516700000003E-2</v>
      </c>
      <c r="K13">
        <v>164.26</v>
      </c>
      <c r="L13" s="4" t="s">
        <v>1253</v>
      </c>
      <c r="M13">
        <v>1.1701293236999999</v>
      </c>
      <c r="N13">
        <v>7.6616927000000001E-3</v>
      </c>
      <c r="O13">
        <v>7.2810490000000004E-3</v>
      </c>
      <c r="P13" t="s">
        <v>1255</v>
      </c>
    </row>
    <row r="14" spans="1:16">
      <c r="A14" t="s">
        <v>81</v>
      </c>
      <c r="B14" t="s">
        <v>636</v>
      </c>
      <c r="C14" s="4">
        <v>146</v>
      </c>
      <c r="D14">
        <v>5.8299613014</v>
      </c>
      <c r="E14">
        <v>0.11876741540000001</v>
      </c>
      <c r="F14">
        <v>5.14021801E-2</v>
      </c>
      <c r="G14" s="4">
        <v>2.31</v>
      </c>
      <c r="H14" s="4">
        <v>2.23E-2</v>
      </c>
      <c r="I14">
        <v>5.7515300659999999</v>
      </c>
      <c r="J14">
        <v>9.3155897299999998E-2</v>
      </c>
      <c r="K14">
        <v>61.74</v>
      </c>
      <c r="L14" s="4" t="s">
        <v>1253</v>
      </c>
      <c r="M14">
        <v>1.0482187982</v>
      </c>
      <c r="N14">
        <v>3.5748622299999998E-2</v>
      </c>
      <c r="O14">
        <v>2.9052432199999999E-2</v>
      </c>
      <c r="P14" t="s">
        <v>1255</v>
      </c>
    </row>
    <row r="15" spans="1:16">
      <c r="A15" t="s">
        <v>31</v>
      </c>
      <c r="B15" t="s">
        <v>638</v>
      </c>
      <c r="C15" s="4">
        <v>270</v>
      </c>
      <c r="D15">
        <v>6.8359018519000001</v>
      </c>
      <c r="E15">
        <v>1.1271825100000001E-2</v>
      </c>
      <c r="F15">
        <v>4.6055988200000002E-2</v>
      </c>
      <c r="G15" s="4">
        <v>0.24</v>
      </c>
      <c r="H15" s="4">
        <v>0.80679999999999996</v>
      </c>
      <c r="I15">
        <v>6.7958540593999999</v>
      </c>
      <c r="J15">
        <v>0.17521983930000001</v>
      </c>
      <c r="K15">
        <v>38.78</v>
      </c>
      <c r="L15" s="4" t="s">
        <v>1253</v>
      </c>
      <c r="M15">
        <v>1.0296105369999999</v>
      </c>
      <c r="N15">
        <v>2.2345209999999999E-4</v>
      </c>
      <c r="O15">
        <v>-3.5070570000000001E-3</v>
      </c>
      <c r="P15" t="s">
        <v>1255</v>
      </c>
    </row>
    <row r="16" spans="1:16">
      <c r="A16" t="s">
        <v>77</v>
      </c>
      <c r="B16" t="s">
        <v>639</v>
      </c>
      <c r="C16" s="4">
        <v>1227</v>
      </c>
      <c r="D16">
        <v>7.0953984433999997</v>
      </c>
      <c r="E16">
        <v>0.2583558427</v>
      </c>
      <c r="F16">
        <v>1.5679242100000001E-2</v>
      </c>
      <c r="G16" s="4">
        <v>16.48</v>
      </c>
      <c r="H16" s="4" t="s">
        <v>1253</v>
      </c>
      <c r="I16">
        <v>6.2188781342999997</v>
      </c>
      <c r="J16">
        <v>5.9566476600000001E-2</v>
      </c>
      <c r="K16">
        <v>104.4</v>
      </c>
      <c r="L16" s="4" t="s">
        <v>1253</v>
      </c>
      <c r="M16">
        <v>0.93892475779999995</v>
      </c>
      <c r="N16">
        <v>0.18142900149999999</v>
      </c>
      <c r="O16">
        <v>0.18076078030000001</v>
      </c>
      <c r="P16" t="s">
        <v>1255</v>
      </c>
    </row>
    <row r="17" spans="1:16">
      <c r="A17" t="s">
        <v>31</v>
      </c>
      <c r="B17" t="s">
        <v>642</v>
      </c>
      <c r="C17" s="4">
        <v>235</v>
      </c>
      <c r="D17">
        <v>7.5397089362000003</v>
      </c>
      <c r="E17">
        <v>-2.4168703999999999E-2</v>
      </c>
      <c r="F17">
        <v>3.72807291E-2</v>
      </c>
      <c r="G17" s="4">
        <v>-0.65</v>
      </c>
      <c r="H17" s="4">
        <v>0.51739999999999997</v>
      </c>
      <c r="I17">
        <v>7.6179572238000004</v>
      </c>
      <c r="J17">
        <v>0.1471118209</v>
      </c>
      <c r="K17">
        <v>51.78</v>
      </c>
      <c r="L17" s="4" t="s">
        <v>1253</v>
      </c>
      <c r="M17">
        <v>1.2892906833</v>
      </c>
      <c r="N17">
        <v>1.8005257999999999E-3</v>
      </c>
      <c r="O17">
        <v>-2.4835920000000002E-3</v>
      </c>
      <c r="P17" t="s">
        <v>1254</v>
      </c>
    </row>
    <row r="18" spans="1:16">
      <c r="A18" t="s">
        <v>77</v>
      </c>
      <c r="B18" t="s">
        <v>640</v>
      </c>
      <c r="C18" s="4">
        <v>2610</v>
      </c>
      <c r="D18">
        <v>7.0314345632000004</v>
      </c>
      <c r="E18">
        <v>-8.0864442999999994E-2</v>
      </c>
      <c r="F18">
        <v>1.0226559600000001E-2</v>
      </c>
      <c r="G18" s="4">
        <v>-7.91</v>
      </c>
      <c r="H18" s="4" t="s">
        <v>1253</v>
      </c>
      <c r="I18">
        <v>7.2438429610000004</v>
      </c>
      <c r="J18">
        <v>3.5767814000000002E-2</v>
      </c>
      <c r="K18">
        <v>202.52</v>
      </c>
      <c r="L18" s="4" t="s">
        <v>1253</v>
      </c>
      <c r="M18">
        <v>1.2065373563999999</v>
      </c>
      <c r="N18">
        <v>2.3413124899999999E-2</v>
      </c>
      <c r="O18">
        <v>2.3038666700000002E-2</v>
      </c>
      <c r="P18" t="s">
        <v>1254</v>
      </c>
    </row>
    <row r="19" spans="1:16">
      <c r="A19" t="s">
        <v>81</v>
      </c>
      <c r="B19" t="s">
        <v>490</v>
      </c>
      <c r="C19" s="4">
        <v>203</v>
      </c>
      <c r="D19">
        <v>7.5634300984999996</v>
      </c>
      <c r="E19">
        <v>0.1005181439</v>
      </c>
      <c r="F19">
        <v>7.5463182300000001E-2</v>
      </c>
      <c r="G19" s="4">
        <v>1.33</v>
      </c>
      <c r="H19" s="4">
        <v>0.18440000000000001</v>
      </c>
      <c r="I19">
        <v>7.3415830888000002</v>
      </c>
      <c r="J19">
        <v>0.17918488399999999</v>
      </c>
      <c r="K19">
        <v>40.97</v>
      </c>
      <c r="L19" s="4" t="s">
        <v>1253</v>
      </c>
      <c r="M19">
        <v>0.94168967290000005</v>
      </c>
      <c r="N19">
        <v>8.7499556999999992E-3</v>
      </c>
      <c r="O19">
        <v>3.8183634000000001E-3</v>
      </c>
      <c r="P19" t="s">
        <v>1255</v>
      </c>
    </row>
    <row r="20" spans="1:16">
      <c r="A20" t="s">
        <v>77</v>
      </c>
      <c r="B20" t="s">
        <v>487</v>
      </c>
      <c r="C20" s="4">
        <v>1041</v>
      </c>
      <c r="D20">
        <v>8.0049273582999998</v>
      </c>
      <c r="E20">
        <v>0.21706761890000001</v>
      </c>
      <c r="F20">
        <v>2.4478935199999999E-2</v>
      </c>
      <c r="G20" s="4">
        <v>8.8699999999999992</v>
      </c>
      <c r="H20" s="4" t="s">
        <v>1253</v>
      </c>
      <c r="I20">
        <v>7.0449728170999997</v>
      </c>
      <c r="J20">
        <v>0.1137137542</v>
      </c>
      <c r="K20">
        <v>61.95</v>
      </c>
      <c r="L20" s="4" t="s">
        <v>1253</v>
      </c>
      <c r="M20">
        <v>1.1230944516000001</v>
      </c>
      <c r="N20">
        <v>7.0356756399999998E-2</v>
      </c>
      <c r="O20">
        <v>6.9462008300000003E-2</v>
      </c>
      <c r="P20" t="s">
        <v>1255</v>
      </c>
    </row>
    <row r="21" spans="1:16">
      <c r="A21" t="s">
        <v>77</v>
      </c>
      <c r="B21" t="s">
        <v>491</v>
      </c>
      <c r="C21" s="4">
        <v>907</v>
      </c>
      <c r="D21">
        <v>6.9640202095000001</v>
      </c>
      <c r="E21">
        <v>6.5194454600000007E-2</v>
      </c>
      <c r="F21">
        <v>2.2507775599999998E-2</v>
      </c>
      <c r="G21" s="4">
        <v>2.9</v>
      </c>
      <c r="H21" s="4">
        <v>3.8999999999999998E-3</v>
      </c>
      <c r="I21">
        <v>6.6734857586</v>
      </c>
      <c r="J21">
        <v>0.1053789561</v>
      </c>
      <c r="K21">
        <v>63.33</v>
      </c>
      <c r="L21" s="4" t="s">
        <v>1253</v>
      </c>
      <c r="M21">
        <v>0.97298550719999999</v>
      </c>
      <c r="N21">
        <v>9.1854399E-3</v>
      </c>
      <c r="O21">
        <v>8.0906172000000005E-3</v>
      </c>
      <c r="P21" t="s">
        <v>1255</v>
      </c>
    </row>
    <row r="22" spans="1:16">
      <c r="A22" t="s">
        <v>77</v>
      </c>
      <c r="B22" t="s">
        <v>493</v>
      </c>
      <c r="C22" s="4">
        <v>961</v>
      </c>
      <c r="D22">
        <v>7.3938135067999999</v>
      </c>
      <c r="E22">
        <v>3.2470826199999997E-2</v>
      </c>
      <c r="F22">
        <v>2.5755360000000001E-2</v>
      </c>
      <c r="G22" s="4">
        <v>1.26</v>
      </c>
      <c r="H22" s="4">
        <v>0.2077</v>
      </c>
      <c r="I22">
        <v>7.2499054405000001</v>
      </c>
      <c r="J22">
        <v>0.1198308431</v>
      </c>
      <c r="K22">
        <v>60.5</v>
      </c>
      <c r="L22" s="4" t="s">
        <v>1253</v>
      </c>
      <c r="M22">
        <v>1.1306282962</v>
      </c>
      <c r="N22">
        <v>1.6546784000000001E-3</v>
      </c>
      <c r="O22">
        <v>6.13651E-4</v>
      </c>
      <c r="P22" t="s">
        <v>1255</v>
      </c>
    </row>
    <row r="23" spans="1:16">
      <c r="A23" t="s">
        <v>77</v>
      </c>
      <c r="B23" t="s">
        <v>495</v>
      </c>
      <c r="C23" s="4">
        <v>464</v>
      </c>
      <c r="D23">
        <v>7.1598819181</v>
      </c>
      <c r="E23">
        <v>-0.122053404</v>
      </c>
      <c r="F23">
        <v>3.0776789999999998E-2</v>
      </c>
      <c r="G23" s="4">
        <v>-3.97</v>
      </c>
      <c r="H23" s="4" t="s">
        <v>1253</v>
      </c>
      <c r="I23">
        <v>7.6334001999999996</v>
      </c>
      <c r="J23">
        <v>0.13102194310000001</v>
      </c>
      <c r="K23">
        <v>58.26</v>
      </c>
      <c r="L23" s="4" t="s">
        <v>1253</v>
      </c>
      <c r="M23">
        <v>1.1619993951000001</v>
      </c>
      <c r="N23">
        <v>3.2921008100000003E-2</v>
      </c>
      <c r="O23">
        <v>3.0827763500000001E-2</v>
      </c>
      <c r="P23" t="s">
        <v>1254</v>
      </c>
    </row>
    <row r="24" spans="1:16">
      <c r="A24" t="s">
        <v>77</v>
      </c>
      <c r="B24" t="s">
        <v>497</v>
      </c>
      <c r="C24" s="4">
        <v>265</v>
      </c>
      <c r="D24">
        <v>6.5237220376999998</v>
      </c>
      <c r="E24">
        <v>-0.12494941900000001</v>
      </c>
      <c r="F24">
        <v>2.9493967699999998E-2</v>
      </c>
      <c r="G24" s="4">
        <v>-4.24</v>
      </c>
      <c r="H24" s="4" t="s">
        <v>1253</v>
      </c>
      <c r="I24">
        <v>7.0638265109000002</v>
      </c>
      <c r="J24">
        <v>0.13764891130000001</v>
      </c>
      <c r="K24">
        <v>51.32</v>
      </c>
      <c r="L24" s="4" t="s">
        <v>1253</v>
      </c>
      <c r="M24">
        <v>0.84484991080000005</v>
      </c>
      <c r="N24">
        <v>6.38817832E-2</v>
      </c>
      <c r="O24">
        <v>6.0322398300000003E-2</v>
      </c>
      <c r="P24" t="s">
        <v>1254</v>
      </c>
    </row>
    <row r="25" spans="1:16">
      <c r="A25" t="s">
        <v>77</v>
      </c>
      <c r="B25" t="s">
        <v>499</v>
      </c>
      <c r="C25" s="4">
        <v>400</v>
      </c>
      <c r="D25">
        <v>7.4883727249999996</v>
      </c>
      <c r="E25">
        <v>-1.098931E-2</v>
      </c>
      <c r="F25">
        <v>3.6130965899999999E-2</v>
      </c>
      <c r="G25" s="4">
        <v>-0.3</v>
      </c>
      <c r="H25" s="4">
        <v>0.76119999999999999</v>
      </c>
      <c r="I25">
        <v>7.5330523759999997</v>
      </c>
      <c r="J25">
        <v>0.15965107740000001</v>
      </c>
      <c r="K25">
        <v>47.18</v>
      </c>
      <c r="L25" s="4" t="s">
        <v>1253</v>
      </c>
      <c r="M25">
        <v>1.250462894</v>
      </c>
      <c r="N25">
        <v>2.3237949999999999E-4</v>
      </c>
      <c r="O25">
        <v>-2.2795990000000002E-3</v>
      </c>
      <c r="P25" t="s">
        <v>1254</v>
      </c>
    </row>
    <row r="26" spans="1:16">
      <c r="A26" t="s">
        <v>81</v>
      </c>
      <c r="B26" t="s">
        <v>503</v>
      </c>
      <c r="C26" s="4">
        <v>444</v>
      </c>
      <c r="D26">
        <v>6.8470872296999996</v>
      </c>
      <c r="E26">
        <v>-2.0001643E-2</v>
      </c>
      <c r="F26">
        <v>2.8174712300000002E-2</v>
      </c>
      <c r="G26" s="4">
        <v>-0.71</v>
      </c>
      <c r="H26" s="4">
        <v>0.47810000000000002</v>
      </c>
      <c r="I26">
        <v>6.8990726722</v>
      </c>
      <c r="J26">
        <v>8.6091572000000005E-2</v>
      </c>
      <c r="K26">
        <v>80.14</v>
      </c>
      <c r="L26" s="4" t="s">
        <v>1253</v>
      </c>
      <c r="M26">
        <v>0.95391807399999995</v>
      </c>
      <c r="N26">
        <v>1.1389251999999999E-3</v>
      </c>
      <c r="O26">
        <v>-1.1209410000000001E-3</v>
      </c>
      <c r="P26" t="s">
        <v>1254</v>
      </c>
    </row>
    <row r="27" spans="1:16">
      <c r="A27" t="s">
        <v>31</v>
      </c>
      <c r="B27" t="s">
        <v>501</v>
      </c>
      <c r="C27" s="4">
        <v>349</v>
      </c>
      <c r="D27">
        <v>5.6362527221000001</v>
      </c>
      <c r="E27">
        <v>5.7850867399999999E-2</v>
      </c>
      <c r="F27">
        <v>2.4625663499999999E-2</v>
      </c>
      <c r="G27" s="4">
        <v>2.35</v>
      </c>
      <c r="H27" s="4">
        <v>1.9400000000000001E-2</v>
      </c>
      <c r="I27">
        <v>5.4126756957</v>
      </c>
      <c r="J27">
        <v>0.1033375751</v>
      </c>
      <c r="K27">
        <v>52.38</v>
      </c>
      <c r="L27" s="4" t="s">
        <v>1253</v>
      </c>
      <c r="M27">
        <v>0.75217506909999998</v>
      </c>
      <c r="N27">
        <v>1.5655307399999999E-2</v>
      </c>
      <c r="O27">
        <v>1.2818579199999999E-2</v>
      </c>
      <c r="P27" t="s">
        <v>1255</v>
      </c>
    </row>
    <row r="28" spans="1:16">
      <c r="A28" t="s">
        <v>77</v>
      </c>
      <c r="B28" t="s">
        <v>504</v>
      </c>
      <c r="C28" s="4">
        <v>269</v>
      </c>
      <c r="D28">
        <v>6.9721347211999998</v>
      </c>
      <c r="E28">
        <v>5.4568867200000003E-2</v>
      </c>
      <c r="F28">
        <v>4.6939391800000001E-2</v>
      </c>
      <c r="G28" s="4">
        <v>1.1599999999999999</v>
      </c>
      <c r="H28" s="4">
        <v>0.24610000000000001</v>
      </c>
      <c r="I28">
        <v>6.8362483018000004</v>
      </c>
      <c r="J28">
        <v>0.1406870798</v>
      </c>
      <c r="K28">
        <v>48.59</v>
      </c>
      <c r="L28" s="4" t="s">
        <v>1253</v>
      </c>
      <c r="M28">
        <v>1.2841364086</v>
      </c>
      <c r="N28">
        <v>5.0362923999999996E-3</v>
      </c>
      <c r="O28">
        <v>1.3098366E-3</v>
      </c>
      <c r="P28" t="s">
        <v>1255</v>
      </c>
    </row>
    <row r="29" spans="1:16">
      <c r="A29" t="s">
        <v>81</v>
      </c>
      <c r="B29" t="s">
        <v>507</v>
      </c>
      <c r="C29" s="4">
        <v>237</v>
      </c>
      <c r="D29">
        <v>7.5596580591000002</v>
      </c>
      <c r="E29">
        <v>-1.4496649E-2</v>
      </c>
      <c r="F29">
        <v>4.83952759E-2</v>
      </c>
      <c r="G29" s="4">
        <v>-0.3</v>
      </c>
      <c r="H29" s="4">
        <v>0.76480000000000004</v>
      </c>
      <c r="I29">
        <v>7.5903263012000002</v>
      </c>
      <c r="J29">
        <v>0.13656885520000001</v>
      </c>
      <c r="K29">
        <v>55.58</v>
      </c>
      <c r="L29" s="4" t="s">
        <v>1253</v>
      </c>
      <c r="M29">
        <v>1.3914168171000001</v>
      </c>
      <c r="N29">
        <v>3.8167669999999998E-4</v>
      </c>
      <c r="O29">
        <v>-3.8720180000000001E-3</v>
      </c>
      <c r="P29" t="s">
        <v>1254</v>
      </c>
    </row>
    <row r="30" spans="1:16">
      <c r="A30" t="s">
        <v>31</v>
      </c>
      <c r="B30" t="s">
        <v>505</v>
      </c>
      <c r="C30" s="4">
        <v>374</v>
      </c>
      <c r="D30">
        <v>5.8790163101999999</v>
      </c>
      <c r="E30">
        <v>7.0853646300000003E-2</v>
      </c>
      <c r="F30">
        <v>2.3891044E-2</v>
      </c>
      <c r="G30" s="4">
        <v>2.97</v>
      </c>
      <c r="H30" s="4">
        <v>3.2000000000000002E-3</v>
      </c>
      <c r="I30">
        <v>5.6123470558999999</v>
      </c>
      <c r="J30">
        <v>9.8254801399999994E-2</v>
      </c>
      <c r="K30">
        <v>57.12</v>
      </c>
      <c r="L30" s="4" t="s">
        <v>1253</v>
      </c>
      <c r="M30">
        <v>0.76598086009999999</v>
      </c>
      <c r="N30">
        <v>2.3097368E-2</v>
      </c>
      <c r="O30">
        <v>2.0471285700000001E-2</v>
      </c>
      <c r="P30" t="s">
        <v>1255</v>
      </c>
    </row>
    <row r="31" spans="1:16">
      <c r="A31" t="s">
        <v>77</v>
      </c>
      <c r="B31" t="s">
        <v>508</v>
      </c>
      <c r="C31" s="4">
        <v>286</v>
      </c>
      <c r="D31">
        <v>7.0724593705999999</v>
      </c>
      <c r="E31">
        <v>0.33013530019999998</v>
      </c>
      <c r="F31">
        <v>4.02037913E-2</v>
      </c>
      <c r="G31" s="4">
        <v>8.2100000000000009</v>
      </c>
      <c r="H31" s="4" t="s">
        <v>1253</v>
      </c>
      <c r="I31">
        <v>6.2354024711999996</v>
      </c>
      <c r="J31">
        <v>0.1232942284</v>
      </c>
      <c r="K31">
        <v>50.57</v>
      </c>
      <c r="L31" s="4" t="s">
        <v>1253</v>
      </c>
      <c r="M31">
        <v>1.1729343428000001</v>
      </c>
      <c r="N31">
        <v>0.1918720434</v>
      </c>
      <c r="O31">
        <v>0.18902652240000001</v>
      </c>
      <c r="P31" t="s">
        <v>1255</v>
      </c>
    </row>
    <row r="32" spans="1:16">
      <c r="A32" t="s">
        <v>81</v>
      </c>
      <c r="B32" t="s">
        <v>511</v>
      </c>
      <c r="C32" s="4">
        <v>1073</v>
      </c>
      <c r="D32">
        <v>7.7599921249000001</v>
      </c>
      <c r="E32">
        <v>0.1007297857</v>
      </c>
      <c r="F32">
        <v>1.87241106E-2</v>
      </c>
      <c r="G32" s="4">
        <v>5.38</v>
      </c>
      <c r="H32" s="4" t="s">
        <v>1253</v>
      </c>
      <c r="I32">
        <v>7.4631933602</v>
      </c>
      <c r="J32">
        <v>6.4526465500000005E-2</v>
      </c>
      <c r="K32">
        <v>115.66</v>
      </c>
      <c r="L32" s="4" t="s">
        <v>1253</v>
      </c>
      <c r="M32">
        <v>1.0962003299</v>
      </c>
      <c r="N32">
        <v>2.6311404699999999E-2</v>
      </c>
      <c r="O32">
        <v>2.5402265E-2</v>
      </c>
      <c r="P32" t="s">
        <v>1255</v>
      </c>
    </row>
    <row r="33" spans="1:16">
      <c r="A33" t="s">
        <v>77</v>
      </c>
      <c r="B33" t="s">
        <v>509</v>
      </c>
      <c r="C33" s="4">
        <v>299</v>
      </c>
      <c r="D33">
        <v>6.5361708361000002</v>
      </c>
      <c r="E33">
        <v>0.24052837360000001</v>
      </c>
      <c r="F33">
        <v>3.4782372200000002E-2</v>
      </c>
      <c r="G33" s="4">
        <v>6.92</v>
      </c>
      <c r="H33" s="4" t="s">
        <v>1253</v>
      </c>
      <c r="I33">
        <v>5.9524511090000001</v>
      </c>
      <c r="J33">
        <v>0.1028922286</v>
      </c>
      <c r="K33">
        <v>57.85</v>
      </c>
      <c r="L33" s="4" t="s">
        <v>1253</v>
      </c>
      <c r="M33">
        <v>1.0173662621999999</v>
      </c>
      <c r="N33">
        <v>0.13868233290000001</v>
      </c>
      <c r="O33">
        <v>0.13578227339999999</v>
      </c>
      <c r="P33" t="s">
        <v>1255</v>
      </c>
    </row>
    <row r="34" spans="1:16">
      <c r="A34" t="s">
        <v>31</v>
      </c>
      <c r="B34" t="s">
        <v>980</v>
      </c>
      <c r="C34" s="4">
        <v>109</v>
      </c>
      <c r="D34">
        <v>6.4654165138000002</v>
      </c>
      <c r="E34">
        <v>0.16868955869999999</v>
      </c>
      <c r="F34">
        <v>0.11448481420000001</v>
      </c>
      <c r="G34" s="4">
        <v>1.47</v>
      </c>
      <c r="H34" s="4">
        <v>0.14360000000000001</v>
      </c>
      <c r="I34">
        <v>5.6270944069000004</v>
      </c>
      <c r="J34">
        <v>0.57685810599999998</v>
      </c>
      <c r="K34">
        <v>9.75</v>
      </c>
      <c r="L34" s="4" t="s">
        <v>1253</v>
      </c>
      <c r="M34">
        <v>0.99410091749999996</v>
      </c>
      <c r="N34">
        <v>1.9887167599999998E-2</v>
      </c>
      <c r="O34">
        <v>1.07272346E-2</v>
      </c>
      <c r="P34" t="s">
        <v>1255</v>
      </c>
    </row>
    <row r="35" spans="1:16">
      <c r="A35" t="s">
        <v>31</v>
      </c>
      <c r="B35" t="s">
        <v>674</v>
      </c>
      <c r="C35" s="4">
        <v>238</v>
      </c>
      <c r="D35">
        <v>7.3703722688999997</v>
      </c>
      <c r="E35">
        <v>0.42871171969999999</v>
      </c>
      <c r="F35">
        <v>4.4955013299999999E-2</v>
      </c>
      <c r="G35" s="4">
        <v>9.5399999999999991</v>
      </c>
      <c r="H35" s="4" t="s">
        <v>1253</v>
      </c>
      <c r="I35">
        <v>5.1834777606999998</v>
      </c>
      <c r="J35">
        <v>0.24472207169999999</v>
      </c>
      <c r="K35">
        <v>21.18</v>
      </c>
      <c r="L35" s="4" t="s">
        <v>1253</v>
      </c>
      <c r="M35">
        <v>1.3182447004</v>
      </c>
      <c r="N35">
        <v>0.2781640292</v>
      </c>
      <c r="O35">
        <v>0.27510540220000002</v>
      </c>
      <c r="P35" t="s">
        <v>1255</v>
      </c>
    </row>
    <row r="36" spans="1:16">
      <c r="A36" t="s">
        <v>31</v>
      </c>
      <c r="B36" t="s">
        <v>982</v>
      </c>
      <c r="C36" s="4">
        <v>481</v>
      </c>
      <c r="D36">
        <v>6.2269619543000001</v>
      </c>
      <c r="E36">
        <v>-0.20729568800000001</v>
      </c>
      <c r="F36">
        <v>2.98289274E-2</v>
      </c>
      <c r="G36" s="4">
        <v>-6.95</v>
      </c>
      <c r="H36" s="4" t="s">
        <v>1253</v>
      </c>
      <c r="I36">
        <v>6.6923088822999999</v>
      </c>
      <c r="J36">
        <v>8.0823558099999998E-2</v>
      </c>
      <c r="K36">
        <v>82.8</v>
      </c>
      <c r="L36" s="4" t="s">
        <v>1253</v>
      </c>
      <c r="M36">
        <v>0.9926673708</v>
      </c>
      <c r="N36">
        <v>9.1590689200000006E-2</v>
      </c>
      <c r="O36">
        <v>8.9694218800000003E-2</v>
      </c>
      <c r="P36" t="s">
        <v>1254</v>
      </c>
    </row>
    <row r="37" spans="1:16">
      <c r="A37" t="s">
        <v>31</v>
      </c>
      <c r="B37" t="s">
        <v>984</v>
      </c>
      <c r="C37" s="4">
        <v>175</v>
      </c>
      <c r="D37">
        <v>6.6718502856999997</v>
      </c>
      <c r="E37">
        <v>0.27293643899999998</v>
      </c>
      <c r="F37">
        <v>5.7535888299999997E-2</v>
      </c>
      <c r="G37" s="4">
        <v>4.74</v>
      </c>
      <c r="H37" s="4" t="s">
        <v>1253</v>
      </c>
      <c r="I37">
        <v>5.7974586324999997</v>
      </c>
      <c r="J37">
        <v>0.2045723217</v>
      </c>
      <c r="K37">
        <v>28.34</v>
      </c>
      <c r="L37" s="4" t="s">
        <v>1253</v>
      </c>
      <c r="M37">
        <v>1.1738817141</v>
      </c>
      <c r="N37">
        <v>0.1151042602</v>
      </c>
      <c r="O37">
        <v>0.1099892559</v>
      </c>
      <c r="P37" t="s">
        <v>1255</v>
      </c>
    </row>
    <row r="38" spans="1:16">
      <c r="A38" t="s">
        <v>31</v>
      </c>
      <c r="B38" t="s">
        <v>838</v>
      </c>
      <c r="C38" s="4">
        <v>255</v>
      </c>
      <c r="D38">
        <v>7.2526745098000003</v>
      </c>
      <c r="E38">
        <v>-0.11988939699999999</v>
      </c>
      <c r="F38">
        <v>3.8448871699999998E-2</v>
      </c>
      <c r="G38" s="4">
        <v>-3.12</v>
      </c>
      <c r="H38" s="4">
        <v>2E-3</v>
      </c>
      <c r="I38">
        <v>7.7467424740000004</v>
      </c>
      <c r="J38">
        <v>0.17716060210000001</v>
      </c>
      <c r="K38">
        <v>43.73</v>
      </c>
      <c r="L38" s="4" t="s">
        <v>1253</v>
      </c>
      <c r="M38">
        <v>1.2654433051</v>
      </c>
      <c r="N38">
        <v>3.7008073099999997E-2</v>
      </c>
      <c r="O38">
        <v>3.3201780899999998E-2</v>
      </c>
      <c r="P38" t="s">
        <v>1254</v>
      </c>
    </row>
    <row r="39" spans="1:16">
      <c r="A39" t="s">
        <v>31</v>
      </c>
      <c r="B39" t="s">
        <v>840</v>
      </c>
      <c r="C39" s="4">
        <v>128</v>
      </c>
      <c r="D39">
        <v>6.5842601563000001</v>
      </c>
      <c r="E39">
        <v>-0.168303965</v>
      </c>
      <c r="F39">
        <v>5.3156524400000002E-2</v>
      </c>
      <c r="G39" s="4">
        <v>-3.17</v>
      </c>
      <c r="H39" s="4">
        <v>1.9E-3</v>
      </c>
      <c r="I39">
        <v>7.3124745947000003</v>
      </c>
      <c r="J39">
        <v>0.24492633950000001</v>
      </c>
      <c r="K39">
        <v>29.86</v>
      </c>
      <c r="L39" s="4" t="s">
        <v>1253</v>
      </c>
      <c r="M39">
        <v>0.95266875719999999</v>
      </c>
      <c r="N39">
        <v>7.3698297499999996E-2</v>
      </c>
      <c r="O39">
        <v>6.6346696600000005E-2</v>
      </c>
      <c r="P39" t="s">
        <v>1254</v>
      </c>
    </row>
    <row r="40" spans="1:16">
      <c r="A40" t="s">
        <v>31</v>
      </c>
      <c r="B40" t="s">
        <v>986</v>
      </c>
      <c r="C40" s="4">
        <v>596</v>
      </c>
      <c r="D40">
        <v>6.1703187918999998</v>
      </c>
      <c r="E40">
        <v>6.0677514699999997E-2</v>
      </c>
      <c r="F40">
        <v>1.7871515000000001E-2</v>
      </c>
      <c r="G40" s="4">
        <v>3.4</v>
      </c>
      <c r="H40" s="4">
        <v>6.9999999999999999E-4</v>
      </c>
      <c r="I40">
        <v>5.8803197732000001</v>
      </c>
      <c r="J40">
        <v>9.2420673800000006E-2</v>
      </c>
      <c r="K40">
        <v>63.63</v>
      </c>
      <c r="L40" s="4" t="s">
        <v>1253</v>
      </c>
      <c r="M40">
        <v>0.86174969219999997</v>
      </c>
      <c r="N40">
        <v>1.9037021599999999E-2</v>
      </c>
      <c r="O40">
        <v>1.7385568800000001E-2</v>
      </c>
      <c r="P40" t="s">
        <v>1255</v>
      </c>
    </row>
    <row r="41" spans="1:16">
      <c r="A41" t="s">
        <v>31</v>
      </c>
      <c r="B41" t="s">
        <v>988</v>
      </c>
      <c r="C41" s="4">
        <v>103</v>
      </c>
      <c r="D41">
        <v>7.3676466018999998</v>
      </c>
      <c r="E41">
        <v>2.2251496999999999E-2</v>
      </c>
      <c r="F41">
        <v>8.5185328699999993E-2</v>
      </c>
      <c r="G41" s="4">
        <v>0.26</v>
      </c>
      <c r="H41" s="4">
        <v>0.79449999999999998</v>
      </c>
      <c r="I41">
        <v>7.1890997256000002</v>
      </c>
      <c r="J41">
        <v>0.68981787689999996</v>
      </c>
      <c r="K41">
        <v>10.42</v>
      </c>
      <c r="L41" s="4" t="s">
        <v>1253</v>
      </c>
      <c r="M41">
        <v>0.94307810510000001</v>
      </c>
      <c r="N41">
        <v>6.7510949999999997E-4</v>
      </c>
      <c r="O41">
        <v>-9.2191960000000007E-3</v>
      </c>
      <c r="P41" t="s">
        <v>1255</v>
      </c>
    </row>
    <row r="42" spans="1:16">
      <c r="A42" t="s">
        <v>31</v>
      </c>
      <c r="B42" t="s">
        <v>990</v>
      </c>
      <c r="C42" s="4">
        <v>154</v>
      </c>
      <c r="D42">
        <v>6.2565227273000001</v>
      </c>
      <c r="E42">
        <v>-0.13410008000000001</v>
      </c>
      <c r="F42">
        <v>4.4145654499999999E-2</v>
      </c>
      <c r="G42" s="4">
        <v>-3.04</v>
      </c>
      <c r="H42" s="4">
        <v>2.8E-3</v>
      </c>
      <c r="I42">
        <v>6.8480425357000003</v>
      </c>
      <c r="J42">
        <v>0.21012110149999999</v>
      </c>
      <c r="K42">
        <v>32.590000000000003</v>
      </c>
      <c r="L42" s="4" t="s">
        <v>1253</v>
      </c>
      <c r="M42">
        <v>0.97965050919999996</v>
      </c>
      <c r="N42">
        <v>5.7232556499999997E-2</v>
      </c>
      <c r="O42">
        <v>5.1030139099999997E-2</v>
      </c>
      <c r="P42" t="s">
        <v>1254</v>
      </c>
    </row>
    <row r="43" spans="1:16">
      <c r="A43" t="s">
        <v>77</v>
      </c>
      <c r="B43" t="s">
        <v>992</v>
      </c>
      <c r="C43" s="4">
        <v>146</v>
      </c>
      <c r="D43">
        <v>7.6953847944999998</v>
      </c>
      <c r="E43">
        <v>0.22825841290000001</v>
      </c>
      <c r="F43">
        <v>6.5180775600000004E-2</v>
      </c>
      <c r="G43" s="4">
        <v>3.5</v>
      </c>
      <c r="H43" s="4">
        <v>5.9999999999999995E-4</v>
      </c>
      <c r="I43">
        <v>6.7432048251000003</v>
      </c>
      <c r="J43">
        <v>0.28006981320000002</v>
      </c>
      <c r="K43">
        <v>24.08</v>
      </c>
      <c r="L43" s="4" t="s">
        <v>1253</v>
      </c>
      <c r="M43">
        <v>0.81133108060000003</v>
      </c>
      <c r="N43">
        <v>7.84796366E-2</v>
      </c>
      <c r="O43">
        <v>7.2080189599999997E-2</v>
      </c>
      <c r="P43" t="s">
        <v>1255</v>
      </c>
    </row>
    <row r="44" spans="1:16">
      <c r="A44" t="s">
        <v>81</v>
      </c>
      <c r="B44" t="s">
        <v>929</v>
      </c>
      <c r="C44" s="4">
        <v>238</v>
      </c>
      <c r="D44">
        <v>7.7429656723000004</v>
      </c>
      <c r="E44">
        <v>6.9063290799999996E-2</v>
      </c>
      <c r="F44">
        <v>5.8643378699999998E-2</v>
      </c>
      <c r="G44" s="4">
        <v>1.18</v>
      </c>
      <c r="H44" s="4">
        <v>0.24010000000000001</v>
      </c>
      <c r="I44">
        <v>7.4850311116999997</v>
      </c>
      <c r="J44">
        <v>0.22762113840000001</v>
      </c>
      <c r="K44">
        <v>32.880000000000003</v>
      </c>
      <c r="L44" s="4" t="s">
        <v>1253</v>
      </c>
      <c r="M44">
        <v>0.95626287379999997</v>
      </c>
      <c r="N44">
        <v>5.8425138999999996E-3</v>
      </c>
      <c r="O44">
        <v>1.6299821999999999E-3</v>
      </c>
      <c r="P44" t="s">
        <v>1255</v>
      </c>
    </row>
    <row r="45" spans="1:16">
      <c r="A45" t="s">
        <v>31</v>
      </c>
      <c r="B45" t="s">
        <v>930</v>
      </c>
      <c r="C45" s="4">
        <v>619</v>
      </c>
      <c r="D45">
        <v>6.6383694669000004</v>
      </c>
      <c r="E45">
        <v>-9.4415722999999993E-2</v>
      </c>
      <c r="F45">
        <v>2.6576987999999999E-2</v>
      </c>
      <c r="G45" s="4">
        <v>-3.55</v>
      </c>
      <c r="H45" s="4">
        <v>4.0000000000000002E-4</v>
      </c>
      <c r="I45">
        <v>7.0521482804</v>
      </c>
      <c r="J45">
        <v>0.1236086473</v>
      </c>
      <c r="K45">
        <v>57.05</v>
      </c>
      <c r="L45" s="4" t="s">
        <v>1253</v>
      </c>
      <c r="M45">
        <v>1.0296899103999999</v>
      </c>
      <c r="N45">
        <v>2.00446398E-2</v>
      </c>
      <c r="O45">
        <v>1.8456381599999998E-2</v>
      </c>
      <c r="P45" t="s">
        <v>1254</v>
      </c>
    </row>
    <row r="46" spans="1:16">
      <c r="A46" t="s">
        <v>77</v>
      </c>
      <c r="B46" t="s">
        <v>926</v>
      </c>
      <c r="C46" s="4">
        <v>562</v>
      </c>
      <c r="D46">
        <v>7.1627934342000001</v>
      </c>
      <c r="E46">
        <v>-0.23413319799999999</v>
      </c>
      <c r="F46">
        <v>2.3097429900000001E-2</v>
      </c>
      <c r="G46" s="4">
        <v>-10.14</v>
      </c>
      <c r="H46" s="4" t="s">
        <v>1253</v>
      </c>
      <c r="I46">
        <v>8.1765739323000002</v>
      </c>
      <c r="J46">
        <v>0.1071941837</v>
      </c>
      <c r="K46">
        <v>76.28</v>
      </c>
      <c r="L46" s="4" t="s">
        <v>1253</v>
      </c>
      <c r="M46">
        <v>0.9146360107</v>
      </c>
      <c r="N46">
        <v>0.15504091749999999</v>
      </c>
      <c r="O46">
        <v>0.153532062</v>
      </c>
      <c r="P46" t="s">
        <v>1254</v>
      </c>
    </row>
    <row r="47" spans="1:16">
      <c r="A47" t="s">
        <v>31</v>
      </c>
      <c r="B47" t="s">
        <v>842</v>
      </c>
      <c r="C47" s="4">
        <v>305</v>
      </c>
      <c r="D47">
        <v>6.6209622951</v>
      </c>
      <c r="E47">
        <v>0.2297249247</v>
      </c>
      <c r="F47">
        <v>6.1243479300000001E-2</v>
      </c>
      <c r="G47" s="4">
        <v>3.75</v>
      </c>
      <c r="H47" s="4">
        <v>2.0000000000000001E-4</v>
      </c>
      <c r="I47">
        <v>5.7265926991000002</v>
      </c>
      <c r="J47">
        <v>0.24876618319999999</v>
      </c>
      <c r="K47">
        <v>23.02</v>
      </c>
      <c r="L47" s="4" t="s">
        <v>1253</v>
      </c>
      <c r="M47">
        <v>1.2390622877999999</v>
      </c>
      <c r="N47">
        <v>4.4375296100000003E-2</v>
      </c>
      <c r="O47">
        <v>4.1221419199999998E-2</v>
      </c>
      <c r="P47" t="s">
        <v>1255</v>
      </c>
    </row>
    <row r="48" spans="1:16">
      <c r="A48" t="s">
        <v>31</v>
      </c>
      <c r="B48" t="s">
        <v>844</v>
      </c>
      <c r="C48" s="4">
        <v>110</v>
      </c>
      <c r="D48">
        <v>7.1967400000000001</v>
      </c>
      <c r="E48">
        <v>0.19651515550000001</v>
      </c>
      <c r="F48">
        <v>8.74381989E-2</v>
      </c>
      <c r="G48" s="4">
        <v>2.25</v>
      </c>
      <c r="H48" s="4">
        <v>2.6599999999999999E-2</v>
      </c>
      <c r="I48">
        <v>6.4396046223000001</v>
      </c>
      <c r="J48">
        <v>0.35418302400000001</v>
      </c>
      <c r="K48">
        <v>18.18</v>
      </c>
      <c r="L48" s="4" t="s">
        <v>1253</v>
      </c>
      <c r="M48">
        <v>1.1467883933</v>
      </c>
      <c r="N48">
        <v>4.4680161400000001E-2</v>
      </c>
      <c r="O48">
        <v>3.5834607400000003E-2</v>
      </c>
      <c r="P48" t="s">
        <v>1255</v>
      </c>
    </row>
    <row r="49" spans="1:16">
      <c r="A49" t="s">
        <v>31</v>
      </c>
      <c r="B49" t="s">
        <v>677</v>
      </c>
      <c r="C49" s="4">
        <v>119</v>
      </c>
      <c r="D49">
        <v>7.0899915966</v>
      </c>
      <c r="E49">
        <v>0.16555817859999999</v>
      </c>
      <c r="F49">
        <v>7.1703004599999995E-2</v>
      </c>
      <c r="G49" s="4">
        <v>2.31</v>
      </c>
      <c r="H49" s="4">
        <v>2.2700000000000001E-2</v>
      </c>
      <c r="I49">
        <v>6.2124010815000004</v>
      </c>
      <c r="J49">
        <v>0.38791126380000002</v>
      </c>
      <c r="K49">
        <v>16.02</v>
      </c>
      <c r="L49" s="4" t="s">
        <v>1253</v>
      </c>
      <c r="M49">
        <v>0.84582522179999997</v>
      </c>
      <c r="N49">
        <v>4.35802047E-2</v>
      </c>
      <c r="O49">
        <v>3.5405676499999997E-2</v>
      </c>
      <c r="P49" t="s">
        <v>1255</v>
      </c>
    </row>
    <row r="50" spans="1:16">
      <c r="A50" t="s">
        <v>77</v>
      </c>
      <c r="B50" t="s">
        <v>679</v>
      </c>
      <c r="C50" s="4">
        <v>322</v>
      </c>
      <c r="D50">
        <v>6.9449107764000004</v>
      </c>
      <c r="E50">
        <v>0.16250969840000001</v>
      </c>
      <c r="F50">
        <v>4.0137243199999999E-2</v>
      </c>
      <c r="G50" s="4">
        <v>4.05</v>
      </c>
      <c r="H50" s="4" t="s">
        <v>1253</v>
      </c>
      <c r="I50">
        <v>6.1972410008000001</v>
      </c>
      <c r="J50">
        <v>0.19617350989999999</v>
      </c>
      <c r="K50">
        <v>31.59</v>
      </c>
      <c r="L50" s="4" t="s">
        <v>1253</v>
      </c>
      <c r="M50">
        <v>1.1881152175</v>
      </c>
      <c r="N50">
        <v>4.87322309E-2</v>
      </c>
      <c r="O50">
        <v>4.57595191E-2</v>
      </c>
      <c r="P50" t="s">
        <v>1255</v>
      </c>
    </row>
    <row r="51" spans="1:16">
      <c r="A51" t="s">
        <v>31</v>
      </c>
      <c r="B51" t="s">
        <v>682</v>
      </c>
      <c r="C51" s="4">
        <v>181</v>
      </c>
      <c r="D51">
        <v>7.4833193370000002</v>
      </c>
      <c r="E51">
        <v>0.20069613410000001</v>
      </c>
      <c r="F51">
        <v>5.9256952799999998E-2</v>
      </c>
      <c r="G51" s="4">
        <v>3.39</v>
      </c>
      <c r="H51" s="4">
        <v>8.9999999999999998E-4</v>
      </c>
      <c r="I51">
        <v>6.4020750133000002</v>
      </c>
      <c r="J51">
        <v>0.32523341420000002</v>
      </c>
      <c r="K51">
        <v>19.68</v>
      </c>
      <c r="L51" s="4" t="s">
        <v>1253</v>
      </c>
      <c r="M51">
        <v>0.83579202809999997</v>
      </c>
      <c r="N51">
        <v>6.0224144100000002E-2</v>
      </c>
      <c r="O51">
        <v>5.4973999699999998E-2</v>
      </c>
      <c r="P51" t="s">
        <v>1255</v>
      </c>
    </row>
    <row r="52" spans="1:16">
      <c r="A52" t="s">
        <v>77</v>
      </c>
      <c r="B52" t="s">
        <v>680</v>
      </c>
      <c r="C52" s="4">
        <v>196</v>
      </c>
      <c r="D52">
        <v>6.8984988265</v>
      </c>
      <c r="E52">
        <v>-6.0835809999999997E-2</v>
      </c>
      <c r="F52">
        <v>5.0339280799999997E-2</v>
      </c>
      <c r="G52" s="4">
        <v>-1.21</v>
      </c>
      <c r="H52" s="4">
        <v>0.2283</v>
      </c>
      <c r="I52">
        <v>7.2015874863000002</v>
      </c>
      <c r="J52">
        <v>0.26428005119999998</v>
      </c>
      <c r="K52">
        <v>27.25</v>
      </c>
      <c r="L52" s="4" t="s">
        <v>1253</v>
      </c>
      <c r="M52">
        <v>1.1668174934</v>
      </c>
      <c r="N52">
        <v>7.4721494000000001E-3</v>
      </c>
      <c r="O52">
        <v>2.3560263999999999E-3</v>
      </c>
      <c r="P52" t="s">
        <v>1254</v>
      </c>
    </row>
    <row r="53" spans="1:16">
      <c r="A53" t="s">
        <v>31</v>
      </c>
      <c r="B53" t="s">
        <v>1123</v>
      </c>
      <c r="C53" s="4">
        <v>544</v>
      </c>
      <c r="D53">
        <v>6.4617709558999996</v>
      </c>
      <c r="E53">
        <v>-1.4111614E-2</v>
      </c>
      <c r="F53">
        <v>2.0912292400000001E-2</v>
      </c>
      <c r="G53" s="4">
        <v>-0.67</v>
      </c>
      <c r="H53" s="4">
        <v>0.50009999999999999</v>
      </c>
      <c r="I53">
        <v>6.5094841373000003</v>
      </c>
      <c r="J53">
        <v>8.5144647099999998E-2</v>
      </c>
      <c r="K53">
        <v>76.45</v>
      </c>
      <c r="L53" s="4" t="s">
        <v>1253</v>
      </c>
      <c r="M53">
        <v>1.1063722961</v>
      </c>
      <c r="N53">
        <v>8.3943310000000003E-4</v>
      </c>
      <c r="O53">
        <v>-1.0040369999999999E-3</v>
      </c>
      <c r="P53" t="s">
        <v>1254</v>
      </c>
    </row>
    <row r="54" spans="1:16">
      <c r="A54" t="s">
        <v>77</v>
      </c>
      <c r="B54" t="s">
        <v>1122</v>
      </c>
      <c r="C54" s="4">
        <v>121</v>
      </c>
      <c r="D54">
        <v>7.1925075207000004</v>
      </c>
      <c r="E54">
        <v>-0.15172308100000001</v>
      </c>
      <c r="F54">
        <v>5.3552334200000003E-2</v>
      </c>
      <c r="G54" s="4">
        <v>-2.83</v>
      </c>
      <c r="H54" s="4">
        <v>5.4000000000000003E-3</v>
      </c>
      <c r="I54">
        <v>7.8048606225999997</v>
      </c>
      <c r="J54">
        <v>0.24430083089999999</v>
      </c>
      <c r="K54">
        <v>31.95</v>
      </c>
      <c r="L54" s="4" t="s">
        <v>1253</v>
      </c>
      <c r="M54">
        <v>1.2526382092999999</v>
      </c>
      <c r="N54">
        <v>6.3190367900000002E-2</v>
      </c>
      <c r="O54">
        <v>5.5318017999999997E-2</v>
      </c>
      <c r="P54" t="s">
        <v>1254</v>
      </c>
    </row>
    <row r="55" spans="1:16">
      <c r="A55" t="s">
        <v>31</v>
      </c>
      <c r="B55" t="s">
        <v>993</v>
      </c>
      <c r="C55" s="4">
        <v>797</v>
      </c>
      <c r="D55">
        <v>6.2526722709999998</v>
      </c>
      <c r="E55">
        <v>5.18595221E-2</v>
      </c>
      <c r="F55">
        <v>1.3693532200000001E-2</v>
      </c>
      <c r="G55" s="4">
        <v>3.79</v>
      </c>
      <c r="H55" s="4">
        <v>2.0000000000000001E-4</v>
      </c>
      <c r="I55">
        <v>5.9926585174999998</v>
      </c>
      <c r="J55">
        <v>8.17853318E-2</v>
      </c>
      <c r="K55">
        <v>73.27</v>
      </c>
      <c r="L55" s="4" t="s">
        <v>1253</v>
      </c>
      <c r="M55">
        <v>1.2546500399</v>
      </c>
      <c r="N55">
        <v>1.7721222599999999E-2</v>
      </c>
      <c r="O55">
        <v>1.6485651800000001E-2</v>
      </c>
      <c r="P55" t="s">
        <v>1255</v>
      </c>
    </row>
    <row r="56" spans="1:16">
      <c r="A56" t="s">
        <v>77</v>
      </c>
      <c r="B56" t="s">
        <v>995</v>
      </c>
      <c r="C56" s="4">
        <v>279</v>
      </c>
      <c r="D56">
        <v>5.7293298925</v>
      </c>
      <c r="E56">
        <v>0.3749752912</v>
      </c>
      <c r="F56">
        <v>1.9133500299999998E-2</v>
      </c>
      <c r="G56" s="4">
        <v>19.600000000000001</v>
      </c>
      <c r="H56" s="4" t="s">
        <v>1253</v>
      </c>
      <c r="I56">
        <v>4.3852343211000004</v>
      </c>
      <c r="J56">
        <v>8.4815667799999994E-2</v>
      </c>
      <c r="K56">
        <v>51.7</v>
      </c>
      <c r="L56" s="4" t="s">
        <v>1253</v>
      </c>
      <c r="M56">
        <v>0.83348455040000002</v>
      </c>
      <c r="N56">
        <v>0.58098574489999999</v>
      </c>
      <c r="O56">
        <v>0.57947305810000005</v>
      </c>
      <c r="P56" t="s">
        <v>1255</v>
      </c>
    </row>
    <row r="57" spans="1:16">
      <c r="A57" t="s">
        <v>31</v>
      </c>
      <c r="B57" t="s">
        <v>643</v>
      </c>
      <c r="C57" s="4">
        <v>233</v>
      </c>
      <c r="D57">
        <v>7.6772944206</v>
      </c>
      <c r="E57">
        <v>-4.0617621999999999E-2</v>
      </c>
      <c r="F57">
        <v>4.5567654700000002E-2</v>
      </c>
      <c r="G57" s="4">
        <v>-0.89</v>
      </c>
      <c r="H57" s="4">
        <v>0.37369999999999998</v>
      </c>
      <c r="I57">
        <v>7.8428187241999998</v>
      </c>
      <c r="J57">
        <v>0.20140715889999999</v>
      </c>
      <c r="K57">
        <v>38.94</v>
      </c>
      <c r="L57" s="4" t="s">
        <v>1253</v>
      </c>
      <c r="M57">
        <v>1.1903849822000001</v>
      </c>
      <c r="N57">
        <v>3.4277759E-3</v>
      </c>
      <c r="O57">
        <v>-8.8639000000000003E-4</v>
      </c>
      <c r="P57" t="s">
        <v>1254</v>
      </c>
    </row>
    <row r="58" spans="1:16">
      <c r="A58" t="s">
        <v>77</v>
      </c>
      <c r="B58" t="s">
        <v>645</v>
      </c>
      <c r="C58" s="4">
        <v>386</v>
      </c>
      <c r="D58">
        <v>8.0342852073</v>
      </c>
      <c r="E58">
        <v>2.5408611999999998E-3</v>
      </c>
      <c r="F58">
        <v>4.43510737E-2</v>
      </c>
      <c r="G58" s="4">
        <v>0.06</v>
      </c>
      <c r="H58" s="4">
        <v>0.95430000000000004</v>
      </c>
      <c r="I58">
        <v>8.0235728705000007</v>
      </c>
      <c r="J58">
        <v>0.19597910190000001</v>
      </c>
      <c r="K58">
        <v>40.94</v>
      </c>
      <c r="L58" s="4" t="s">
        <v>1253</v>
      </c>
      <c r="M58">
        <v>1.1530418998</v>
      </c>
      <c r="N58" s="30">
        <v>8.5470978999999995E-6</v>
      </c>
      <c r="O58">
        <v>-2.5955969999999998E-3</v>
      </c>
      <c r="P58" t="s">
        <v>1255</v>
      </c>
    </row>
    <row r="59" spans="1:16">
      <c r="A59" t="s">
        <v>31</v>
      </c>
      <c r="B59" t="s">
        <v>648</v>
      </c>
      <c r="C59" s="4">
        <v>221</v>
      </c>
      <c r="D59">
        <v>7.7109760181000002</v>
      </c>
      <c r="E59">
        <v>0.25716150999999998</v>
      </c>
      <c r="F59">
        <v>6.7258961899999997E-2</v>
      </c>
      <c r="G59" s="4">
        <v>3.82</v>
      </c>
      <c r="H59" s="4">
        <v>2.0000000000000001E-4</v>
      </c>
      <c r="I59">
        <v>6.3795636085999998</v>
      </c>
      <c r="J59">
        <v>0.35728840969999998</v>
      </c>
      <c r="K59">
        <v>17.86</v>
      </c>
      <c r="L59" s="4" t="s">
        <v>1253</v>
      </c>
      <c r="M59">
        <v>1.1889247802</v>
      </c>
      <c r="N59">
        <v>6.2575428599999997E-2</v>
      </c>
      <c r="O59">
        <v>5.8294951099999999E-2</v>
      </c>
      <c r="P59" t="s">
        <v>1255</v>
      </c>
    </row>
    <row r="60" spans="1:16">
      <c r="A60" t="s">
        <v>77</v>
      </c>
      <c r="B60" t="s">
        <v>646</v>
      </c>
      <c r="C60" s="4">
        <v>197</v>
      </c>
      <c r="D60">
        <v>7.3106442131999998</v>
      </c>
      <c r="E60">
        <v>-0.28600658299999998</v>
      </c>
      <c r="F60">
        <v>3.8829878200000001E-2</v>
      </c>
      <c r="G60" s="4">
        <v>-7.37</v>
      </c>
      <c r="H60" s="4" t="s">
        <v>1253</v>
      </c>
      <c r="I60">
        <v>8.8187598285999993</v>
      </c>
      <c r="J60">
        <v>0.22717466519999999</v>
      </c>
      <c r="K60">
        <v>38.82</v>
      </c>
      <c r="L60" s="4" t="s">
        <v>1253</v>
      </c>
      <c r="M60">
        <v>1.3813284640000001</v>
      </c>
      <c r="N60">
        <v>0.2176609025</v>
      </c>
      <c r="O60">
        <v>0.21364890719999999</v>
      </c>
      <c r="P60" t="s">
        <v>1254</v>
      </c>
    </row>
    <row r="61" spans="1:16">
      <c r="A61" t="s">
        <v>31</v>
      </c>
      <c r="B61" t="s">
        <v>846</v>
      </c>
      <c r="C61" s="4">
        <v>387</v>
      </c>
      <c r="D61">
        <v>6.6540622739000002</v>
      </c>
      <c r="E61">
        <v>-3.5277836E-2</v>
      </c>
      <c r="F61">
        <v>5.3866121900000001E-2</v>
      </c>
      <c r="G61" s="4">
        <v>-0.65</v>
      </c>
      <c r="H61" s="4">
        <v>0.51290000000000002</v>
      </c>
      <c r="I61">
        <v>6.7799803576000004</v>
      </c>
      <c r="J61">
        <v>0.2064070076</v>
      </c>
      <c r="K61">
        <v>32.85</v>
      </c>
      <c r="L61" s="4" t="s">
        <v>1253</v>
      </c>
      <c r="M61">
        <v>1.4770939666</v>
      </c>
      <c r="N61">
        <v>1.1128283000000001E-3</v>
      </c>
      <c r="O61">
        <v>-1.481684E-3</v>
      </c>
      <c r="P61" t="s">
        <v>1254</v>
      </c>
    </row>
    <row r="62" spans="1:16">
      <c r="A62" t="s">
        <v>81</v>
      </c>
      <c r="B62" t="s">
        <v>683</v>
      </c>
      <c r="C62" s="4">
        <v>149</v>
      </c>
      <c r="D62">
        <v>6.5746086576999998</v>
      </c>
      <c r="E62">
        <v>-5.5841073999999997E-2</v>
      </c>
      <c r="F62">
        <v>7.5811979000000002E-2</v>
      </c>
      <c r="G62" s="4">
        <v>-0.74</v>
      </c>
      <c r="H62" s="4">
        <v>0.46260000000000001</v>
      </c>
      <c r="I62">
        <v>6.8352807881000004</v>
      </c>
      <c r="J62">
        <v>0.36338247759999998</v>
      </c>
      <c r="K62">
        <v>18.809999999999999</v>
      </c>
      <c r="L62" s="4" t="s">
        <v>1253</v>
      </c>
      <c r="M62">
        <v>1.0067786229</v>
      </c>
      <c r="N62">
        <v>3.6771776E-3</v>
      </c>
      <c r="O62">
        <v>-3.1005289999999999E-3</v>
      </c>
      <c r="P62" t="s">
        <v>1254</v>
      </c>
    </row>
    <row r="63" spans="1:16">
      <c r="A63" t="s">
        <v>31</v>
      </c>
      <c r="B63" t="s">
        <v>685</v>
      </c>
      <c r="C63" s="4">
        <v>183</v>
      </c>
      <c r="D63">
        <v>5.8118196721000004</v>
      </c>
      <c r="E63">
        <v>0.1015239891</v>
      </c>
      <c r="F63">
        <v>2.63368813E-2</v>
      </c>
      <c r="G63" s="4">
        <v>3.85</v>
      </c>
      <c r="H63" s="4">
        <v>2.0000000000000001E-4</v>
      </c>
      <c r="I63">
        <v>5.3028693739000001</v>
      </c>
      <c r="J63">
        <v>0.14763459100000001</v>
      </c>
      <c r="K63">
        <v>35.92</v>
      </c>
      <c r="L63" s="4" t="s">
        <v>1253</v>
      </c>
      <c r="M63">
        <v>0.89366918630000003</v>
      </c>
      <c r="N63">
        <v>7.5868880499999999E-2</v>
      </c>
      <c r="O63">
        <v>7.0763183699999996E-2</v>
      </c>
      <c r="P63" t="s">
        <v>1255</v>
      </c>
    </row>
    <row r="64" spans="1:16">
      <c r="A64" t="s">
        <v>31</v>
      </c>
      <c r="B64" t="s">
        <v>438</v>
      </c>
      <c r="C64" s="4">
        <v>129</v>
      </c>
      <c r="D64">
        <v>6.5252736434000003</v>
      </c>
      <c r="E64">
        <v>0.13117476729999999</v>
      </c>
      <c r="F64">
        <v>3.2051145699999999E-2</v>
      </c>
      <c r="G64" s="4">
        <v>4.09</v>
      </c>
      <c r="H64" s="4" t="s">
        <v>1253</v>
      </c>
      <c r="I64">
        <v>6.4292537136999997</v>
      </c>
      <c r="J64">
        <v>8.4135882199999998E-2</v>
      </c>
      <c r="K64">
        <v>76.42</v>
      </c>
      <c r="L64" s="4" t="s">
        <v>1253</v>
      </c>
      <c r="M64">
        <v>0.91769525240000005</v>
      </c>
      <c r="N64">
        <v>0.1165214252</v>
      </c>
      <c r="O64">
        <v>0.10956490100000001</v>
      </c>
      <c r="P64" t="s">
        <v>1255</v>
      </c>
    </row>
    <row r="65" spans="1:16">
      <c r="A65" t="s">
        <v>77</v>
      </c>
      <c r="B65" t="s">
        <v>441</v>
      </c>
      <c r="C65" s="4">
        <v>2558</v>
      </c>
      <c r="D65">
        <v>6.3064904105000004</v>
      </c>
      <c r="E65">
        <v>-3.9086940000000001E-2</v>
      </c>
      <c r="F65">
        <v>9.4359826999999997E-3</v>
      </c>
      <c r="G65" s="4">
        <v>-4.1399999999999997</v>
      </c>
      <c r="H65" s="4" t="s">
        <v>1253</v>
      </c>
      <c r="I65">
        <v>6.3310374674999998</v>
      </c>
      <c r="J65">
        <v>2.2526505400000001E-2</v>
      </c>
      <c r="K65">
        <v>281.05</v>
      </c>
      <c r="L65" s="4" t="s">
        <v>1253</v>
      </c>
      <c r="M65">
        <v>1.0991872558</v>
      </c>
      <c r="N65">
        <v>6.6684127999999997E-3</v>
      </c>
      <c r="O65">
        <v>6.2797853999999997E-3</v>
      </c>
      <c r="P65" t="s">
        <v>1254</v>
      </c>
    </row>
    <row r="66" spans="1:16">
      <c r="A66" t="s">
        <v>77</v>
      </c>
      <c r="B66" t="s">
        <v>442</v>
      </c>
      <c r="C66" s="4">
        <v>563</v>
      </c>
      <c r="D66">
        <v>7.2628189343000003</v>
      </c>
      <c r="E66">
        <v>-0.124455486</v>
      </c>
      <c r="F66">
        <v>2.45825657E-2</v>
      </c>
      <c r="G66" s="4">
        <v>-5.0599999999999996</v>
      </c>
      <c r="H66" s="4" t="s">
        <v>1253</v>
      </c>
      <c r="I66">
        <v>7.3527381334999999</v>
      </c>
      <c r="J66">
        <v>5.5508892099999999E-2</v>
      </c>
      <c r="K66">
        <v>132.46</v>
      </c>
      <c r="L66" s="4" t="s">
        <v>1253</v>
      </c>
      <c r="M66">
        <v>1.2478533038999999</v>
      </c>
      <c r="N66">
        <v>4.3692642099999998E-2</v>
      </c>
      <c r="O66">
        <v>4.19879945E-2</v>
      </c>
      <c r="P66" t="s">
        <v>1254</v>
      </c>
    </row>
    <row r="67" spans="1:16">
      <c r="A67" t="s">
        <v>77</v>
      </c>
      <c r="B67" t="s">
        <v>444</v>
      </c>
      <c r="C67" s="4">
        <v>265</v>
      </c>
      <c r="D67">
        <v>6.5913033207999998</v>
      </c>
      <c r="E67">
        <v>-0.17123711799999999</v>
      </c>
      <c r="F67">
        <v>4.4165583600000002E-2</v>
      </c>
      <c r="G67" s="4">
        <v>-3.88</v>
      </c>
      <c r="H67" s="4">
        <v>1E-4</v>
      </c>
      <c r="I67">
        <v>6.7119834872000004</v>
      </c>
      <c r="J67">
        <v>7.7837232500000006E-2</v>
      </c>
      <c r="K67">
        <v>86.23</v>
      </c>
      <c r="L67" s="4" t="s">
        <v>1253</v>
      </c>
      <c r="M67">
        <v>1.1613786722999999</v>
      </c>
      <c r="N67">
        <v>5.40670267E-2</v>
      </c>
      <c r="O67">
        <v>5.0470323400000003E-2</v>
      </c>
      <c r="P67" t="s">
        <v>1254</v>
      </c>
    </row>
    <row r="68" spans="1:16">
      <c r="A68" t="s">
        <v>31</v>
      </c>
      <c r="B68" t="s">
        <v>448</v>
      </c>
      <c r="C68" s="4">
        <v>342</v>
      </c>
      <c r="D68">
        <v>7.4533125730999998</v>
      </c>
      <c r="E68">
        <v>-1.341067E-2</v>
      </c>
      <c r="F68">
        <v>4.0380206799999999E-2</v>
      </c>
      <c r="G68" s="4">
        <v>-0.33</v>
      </c>
      <c r="H68" s="4">
        <v>0.74</v>
      </c>
      <c r="I68">
        <v>7.4699575281000001</v>
      </c>
      <c r="J68">
        <v>7.8454872699999997E-2</v>
      </c>
      <c r="K68">
        <v>95.21</v>
      </c>
      <c r="L68" s="4" t="s">
        <v>1253</v>
      </c>
      <c r="M68">
        <v>1.1162433634</v>
      </c>
      <c r="N68">
        <v>3.2429790000000001E-4</v>
      </c>
      <c r="O68">
        <v>-2.6159249999999998E-3</v>
      </c>
      <c r="P68" t="s">
        <v>1254</v>
      </c>
    </row>
    <row r="69" spans="1:16">
      <c r="A69" t="s">
        <v>77</v>
      </c>
      <c r="B69" t="s">
        <v>446</v>
      </c>
      <c r="C69" s="4">
        <v>2802</v>
      </c>
      <c r="D69">
        <v>7.4043845682000002</v>
      </c>
      <c r="E69">
        <v>-4.9739578E-2</v>
      </c>
      <c r="F69">
        <v>9.0928588000000008E-3</v>
      </c>
      <c r="G69" s="4">
        <v>-5.47</v>
      </c>
      <c r="H69" s="4" t="s">
        <v>1253</v>
      </c>
      <c r="I69">
        <v>7.4343451729999996</v>
      </c>
      <c r="J69">
        <v>2.12915677E-2</v>
      </c>
      <c r="K69">
        <v>349.17</v>
      </c>
      <c r="L69" s="4" t="s">
        <v>1253</v>
      </c>
      <c r="M69">
        <v>1.0891178022000001</v>
      </c>
      <c r="N69">
        <v>1.0573741899999999E-2</v>
      </c>
      <c r="O69">
        <v>1.02203754E-2</v>
      </c>
      <c r="P69" t="s">
        <v>1254</v>
      </c>
    </row>
    <row r="70" spans="1:16">
      <c r="A70" t="s">
        <v>77</v>
      </c>
      <c r="B70" t="s">
        <v>449</v>
      </c>
      <c r="C70" s="4">
        <v>240</v>
      </c>
      <c r="D70">
        <v>6.0209102083000001</v>
      </c>
      <c r="E70">
        <v>-0.20164699899999999</v>
      </c>
      <c r="F70">
        <v>3.0774490799999998E-2</v>
      </c>
      <c r="G70" s="4">
        <v>-6.55</v>
      </c>
      <c r="H70" s="4" t="s">
        <v>1253</v>
      </c>
      <c r="I70">
        <v>6.0063538155999998</v>
      </c>
      <c r="J70">
        <v>6.7147363900000007E-2</v>
      </c>
      <c r="K70">
        <v>89.45</v>
      </c>
      <c r="L70" s="4" t="s">
        <v>1253</v>
      </c>
      <c r="M70">
        <v>1.0396730184</v>
      </c>
      <c r="N70">
        <v>0.15282605599999999</v>
      </c>
      <c r="O70">
        <v>0.14926650159999999</v>
      </c>
      <c r="P70" t="s">
        <v>1254</v>
      </c>
    </row>
    <row r="71" spans="1:16">
      <c r="A71" t="s">
        <v>77</v>
      </c>
      <c r="B71" t="s">
        <v>451</v>
      </c>
      <c r="C71" s="4">
        <v>231</v>
      </c>
      <c r="D71">
        <v>6.4193013419999998</v>
      </c>
      <c r="E71">
        <v>-3.6245961E-2</v>
      </c>
      <c r="F71">
        <v>4.8942485399999999E-2</v>
      </c>
      <c r="G71" s="4">
        <v>-0.74</v>
      </c>
      <c r="H71" s="4">
        <v>0.4597</v>
      </c>
      <c r="I71">
        <v>6.4513300623000003</v>
      </c>
      <c r="J71">
        <v>8.7895042500000006E-2</v>
      </c>
      <c r="K71">
        <v>73.400000000000006</v>
      </c>
      <c r="L71" s="4" t="s">
        <v>1253</v>
      </c>
      <c r="M71">
        <v>1.1629873211999999</v>
      </c>
      <c r="N71">
        <v>2.3893118000000001E-3</v>
      </c>
      <c r="O71">
        <v>-1.9670669999999999E-3</v>
      </c>
      <c r="P71" t="s">
        <v>1254</v>
      </c>
    </row>
    <row r="72" spans="1:16">
      <c r="A72" t="s">
        <v>77</v>
      </c>
      <c r="B72" t="s">
        <v>453</v>
      </c>
      <c r="C72" s="4">
        <v>210</v>
      </c>
      <c r="D72">
        <v>6.2729493810000001</v>
      </c>
      <c r="E72">
        <v>6.0161120399999997E-2</v>
      </c>
      <c r="F72">
        <v>5.4887383300000002E-2</v>
      </c>
      <c r="G72" s="4">
        <v>1.1000000000000001</v>
      </c>
      <c r="H72" s="4">
        <v>0.27429999999999999</v>
      </c>
      <c r="I72">
        <v>6.2184230656999997</v>
      </c>
      <c r="J72">
        <v>9.6444446599999997E-2</v>
      </c>
      <c r="K72">
        <v>64.48</v>
      </c>
      <c r="L72" s="4" t="s">
        <v>1253</v>
      </c>
      <c r="M72">
        <v>1.1973433174000001</v>
      </c>
      <c r="N72">
        <v>5.7427802000000003E-3</v>
      </c>
      <c r="O72">
        <v>9.6269740000000002E-4</v>
      </c>
      <c r="P72" t="s">
        <v>1255</v>
      </c>
    </row>
    <row r="73" spans="1:16">
      <c r="A73" t="s">
        <v>77</v>
      </c>
      <c r="B73" t="s">
        <v>455</v>
      </c>
      <c r="C73" s="4">
        <v>151</v>
      </c>
      <c r="D73">
        <v>5.9963092715000004</v>
      </c>
      <c r="E73">
        <v>-0.138311185</v>
      </c>
      <c r="F73">
        <v>6.2753191400000005E-2</v>
      </c>
      <c r="G73" s="4">
        <v>-2.2000000000000002</v>
      </c>
      <c r="H73" s="4">
        <v>2.9100000000000001E-2</v>
      </c>
      <c r="I73">
        <v>6.0950652892999999</v>
      </c>
      <c r="J73">
        <v>0.1066431365</v>
      </c>
      <c r="K73">
        <v>57.15</v>
      </c>
      <c r="L73" s="4" t="s">
        <v>1253</v>
      </c>
      <c r="M73">
        <v>1.1891736915</v>
      </c>
      <c r="N73">
        <v>3.15735449E-2</v>
      </c>
      <c r="O73">
        <v>2.50740385E-2</v>
      </c>
      <c r="P73" t="s">
        <v>1254</v>
      </c>
    </row>
    <row r="74" spans="1:16">
      <c r="A74" t="s">
        <v>77</v>
      </c>
      <c r="B74" t="s">
        <v>457</v>
      </c>
      <c r="C74" s="4">
        <v>189</v>
      </c>
      <c r="D74">
        <v>7.1423265079</v>
      </c>
      <c r="E74">
        <v>-0.176808042</v>
      </c>
      <c r="F74">
        <v>6.6268334600000006E-2</v>
      </c>
      <c r="G74" s="4">
        <v>-2.67</v>
      </c>
      <c r="H74" s="4">
        <v>8.3000000000000001E-3</v>
      </c>
      <c r="I74">
        <v>7.2785332492999997</v>
      </c>
      <c r="J74">
        <v>0.1098376107</v>
      </c>
      <c r="K74">
        <v>66.27</v>
      </c>
      <c r="L74" s="4" t="s">
        <v>1253</v>
      </c>
      <c r="M74">
        <v>1.3370055412999999</v>
      </c>
      <c r="N74">
        <v>3.6671178300000003E-2</v>
      </c>
      <c r="O74">
        <v>3.15196872E-2</v>
      </c>
      <c r="P74" t="s">
        <v>1254</v>
      </c>
    </row>
    <row r="75" spans="1:16">
      <c r="A75" t="s">
        <v>77</v>
      </c>
      <c r="B75" t="s">
        <v>459</v>
      </c>
      <c r="C75" s="4">
        <v>1094</v>
      </c>
      <c r="D75">
        <v>7.0267561516999999</v>
      </c>
      <c r="E75">
        <v>-8.3011430000000004E-3</v>
      </c>
      <c r="F75">
        <v>1.51369403E-2</v>
      </c>
      <c r="G75" s="4">
        <v>-0.55000000000000004</v>
      </c>
      <c r="H75" s="4">
        <v>0.58350000000000002</v>
      </c>
      <c r="I75">
        <v>7.0328809766999996</v>
      </c>
      <c r="J75">
        <v>3.4193316100000003E-2</v>
      </c>
      <c r="K75">
        <v>205.68</v>
      </c>
      <c r="L75" s="4" t="s">
        <v>1253</v>
      </c>
      <c r="M75">
        <v>1.0689369292999999</v>
      </c>
      <c r="N75">
        <v>2.7533249999999999E-4</v>
      </c>
      <c r="O75">
        <v>-6.4016599999999996E-4</v>
      </c>
      <c r="P75" t="s">
        <v>1254</v>
      </c>
    </row>
    <row r="76" spans="1:16">
      <c r="A76" t="s">
        <v>31</v>
      </c>
      <c r="B76" t="s">
        <v>812</v>
      </c>
      <c r="C76" s="4">
        <v>285</v>
      </c>
      <c r="D76">
        <v>6.0344670174999999</v>
      </c>
      <c r="E76">
        <v>0.1751674305</v>
      </c>
      <c r="F76">
        <v>1.69312291E-2</v>
      </c>
      <c r="G76" s="4">
        <v>10.35</v>
      </c>
      <c r="H76" s="4" t="s">
        <v>1253</v>
      </c>
      <c r="I76">
        <v>4.9462685502000001</v>
      </c>
      <c r="J76">
        <v>0.1090354831</v>
      </c>
      <c r="K76">
        <v>45.36</v>
      </c>
      <c r="L76" s="4" t="s">
        <v>1253</v>
      </c>
      <c r="M76">
        <v>0.48501183860000002</v>
      </c>
      <c r="N76">
        <v>0.27442589410000001</v>
      </c>
      <c r="O76">
        <v>0.27186202799999998</v>
      </c>
      <c r="P76" t="s">
        <v>1255</v>
      </c>
    </row>
    <row r="77" spans="1:16">
      <c r="A77" t="s">
        <v>77</v>
      </c>
      <c r="B77" t="s">
        <v>815</v>
      </c>
      <c r="C77" s="4">
        <v>259</v>
      </c>
      <c r="D77">
        <v>7.4400742471000001</v>
      </c>
      <c r="E77">
        <v>2.41624647E-2</v>
      </c>
      <c r="F77">
        <v>5.93817461E-2</v>
      </c>
      <c r="G77" s="4">
        <v>0.41</v>
      </c>
      <c r="H77" s="4">
        <v>0.68440000000000001</v>
      </c>
      <c r="I77">
        <v>7.3792887624999999</v>
      </c>
      <c r="J77">
        <v>0.17012957000000001</v>
      </c>
      <c r="K77">
        <v>43.37</v>
      </c>
      <c r="L77" s="4" t="s">
        <v>1253</v>
      </c>
      <c r="M77">
        <v>1.3101827311000001</v>
      </c>
      <c r="N77">
        <v>6.4381889999999998E-4</v>
      </c>
      <c r="O77">
        <v>-3.2447270000000002E-3</v>
      </c>
      <c r="P77" t="s">
        <v>1255</v>
      </c>
    </row>
    <row r="78" spans="1:16">
      <c r="A78" t="s">
        <v>31</v>
      </c>
      <c r="B78" t="s">
        <v>1124</v>
      </c>
      <c r="C78" s="4">
        <v>336</v>
      </c>
      <c r="D78">
        <v>6.5456238095000003</v>
      </c>
      <c r="E78">
        <v>0.1867929244</v>
      </c>
      <c r="F78">
        <v>3.4183597199999999E-2</v>
      </c>
      <c r="G78" s="4">
        <v>5.46</v>
      </c>
      <c r="H78" s="4" t="s">
        <v>1253</v>
      </c>
      <c r="I78">
        <v>5.9358121791</v>
      </c>
      <c r="J78">
        <v>0.12287017929999999</v>
      </c>
      <c r="K78">
        <v>48.31</v>
      </c>
      <c r="L78" s="4" t="s">
        <v>1253</v>
      </c>
      <c r="M78">
        <v>0.94239159969999997</v>
      </c>
      <c r="N78">
        <v>8.2063752399999995E-2</v>
      </c>
      <c r="O78">
        <v>7.9315440200000004E-2</v>
      </c>
      <c r="P78" t="s">
        <v>1255</v>
      </c>
    </row>
    <row r="79" spans="1:16">
      <c r="A79" t="s">
        <v>77</v>
      </c>
      <c r="B79" t="s">
        <v>1126</v>
      </c>
      <c r="C79" s="4">
        <v>209</v>
      </c>
      <c r="D79">
        <v>7.8513474640999998</v>
      </c>
      <c r="E79">
        <v>0.22185469329999999</v>
      </c>
      <c r="F79">
        <v>6.2611039600000001E-2</v>
      </c>
      <c r="G79" s="4">
        <v>3.54</v>
      </c>
      <c r="H79" s="4">
        <v>5.0000000000000001E-4</v>
      </c>
      <c r="I79">
        <v>6.9223399588000003</v>
      </c>
      <c r="J79">
        <v>0.28172238300000002</v>
      </c>
      <c r="K79">
        <v>24.57</v>
      </c>
      <c r="L79" s="4" t="s">
        <v>1253</v>
      </c>
      <c r="M79">
        <v>1.4904236085</v>
      </c>
      <c r="N79">
        <v>5.71861699E-2</v>
      </c>
      <c r="O79">
        <v>5.26315137E-2</v>
      </c>
      <c r="P79" t="s">
        <v>1255</v>
      </c>
    </row>
    <row r="80" spans="1:16">
      <c r="A80" t="s">
        <v>31</v>
      </c>
      <c r="B80" t="s">
        <v>1127</v>
      </c>
      <c r="C80" s="4">
        <v>163</v>
      </c>
      <c r="D80">
        <v>6.7176613497000002</v>
      </c>
      <c r="E80">
        <v>-3.2360165000000003E-2</v>
      </c>
      <c r="F80">
        <v>5.7508487499999997E-2</v>
      </c>
      <c r="G80" s="4">
        <v>-0.56000000000000005</v>
      </c>
      <c r="H80" s="4">
        <v>0.57440000000000002</v>
      </c>
      <c r="I80">
        <v>6.7778576088999998</v>
      </c>
      <c r="J80">
        <v>0.14836435079999999</v>
      </c>
      <c r="K80">
        <v>45.68</v>
      </c>
      <c r="L80" s="4" t="s">
        <v>1253</v>
      </c>
      <c r="M80">
        <v>1.3124653738000001</v>
      </c>
      <c r="N80">
        <v>1.9628105999999999E-3</v>
      </c>
      <c r="O80">
        <v>-4.2361780000000002E-3</v>
      </c>
      <c r="P80" t="s">
        <v>1254</v>
      </c>
    </row>
    <row r="81" spans="1:16">
      <c r="A81" t="s">
        <v>77</v>
      </c>
      <c r="B81" t="s">
        <v>1129</v>
      </c>
      <c r="C81" s="4">
        <v>167</v>
      </c>
      <c r="D81">
        <v>7.2482531737000002</v>
      </c>
      <c r="E81">
        <v>-3.7945980999999997E-2</v>
      </c>
      <c r="F81">
        <v>6.5846911300000005E-2</v>
      </c>
      <c r="G81" s="4">
        <v>-0.57999999999999996</v>
      </c>
      <c r="H81" s="4">
        <v>0.56520000000000004</v>
      </c>
      <c r="I81">
        <v>7.3381676535000002</v>
      </c>
      <c r="J81">
        <v>0.18707151350000001</v>
      </c>
      <c r="K81">
        <v>39.229999999999997</v>
      </c>
      <c r="L81" s="4" t="s">
        <v>1253</v>
      </c>
      <c r="M81">
        <v>1.3337094628999999</v>
      </c>
      <c r="N81">
        <v>2.0086469000000001E-3</v>
      </c>
      <c r="O81">
        <v>-4.0397860000000001E-3</v>
      </c>
      <c r="P81" t="s">
        <v>1254</v>
      </c>
    </row>
    <row r="82" spans="1:16">
      <c r="A82" t="s">
        <v>31</v>
      </c>
      <c r="B82" t="s">
        <v>1130</v>
      </c>
      <c r="C82" s="4">
        <v>532</v>
      </c>
      <c r="D82">
        <v>7.0520321428999999</v>
      </c>
      <c r="E82">
        <v>3.5877665900000001E-2</v>
      </c>
      <c r="F82">
        <v>2.3282975800000001E-2</v>
      </c>
      <c r="G82" s="4">
        <v>1.54</v>
      </c>
      <c r="H82" s="4">
        <v>0.1239</v>
      </c>
      <c r="I82">
        <v>6.9813488923999998</v>
      </c>
      <c r="J82">
        <v>6.58210516E-2</v>
      </c>
      <c r="K82">
        <v>106.07</v>
      </c>
      <c r="L82" s="4" t="s">
        <v>1253</v>
      </c>
      <c r="M82">
        <v>1.0887945523</v>
      </c>
      <c r="N82">
        <v>4.4601980999999999E-3</v>
      </c>
      <c r="O82">
        <v>2.5818210999999998E-3</v>
      </c>
      <c r="P82" t="s">
        <v>1255</v>
      </c>
    </row>
    <row r="83" spans="1:16">
      <c r="A83" t="s">
        <v>31</v>
      </c>
      <c r="B83" t="s">
        <v>1132</v>
      </c>
      <c r="C83" s="4">
        <v>195</v>
      </c>
      <c r="D83">
        <v>6.7948066667000004</v>
      </c>
      <c r="E83">
        <v>1.1759946300000001E-2</v>
      </c>
      <c r="F83">
        <v>3.07618196E-2</v>
      </c>
      <c r="G83" s="4">
        <v>0.38</v>
      </c>
      <c r="H83" s="4">
        <v>0.70269999999999999</v>
      </c>
      <c r="I83">
        <v>6.7680172073999998</v>
      </c>
      <c r="J83">
        <v>9.7951367400000003E-2</v>
      </c>
      <c r="K83">
        <v>69.099999999999994</v>
      </c>
      <c r="L83" s="4" t="s">
        <v>1253</v>
      </c>
      <c r="M83">
        <v>0.95568821029999995</v>
      </c>
      <c r="N83">
        <v>7.5665970000000004E-4</v>
      </c>
      <c r="O83">
        <v>-4.4207669999999999E-3</v>
      </c>
      <c r="P83" t="s">
        <v>1255</v>
      </c>
    </row>
    <row r="84" spans="1:16">
      <c r="A84" t="s">
        <v>31</v>
      </c>
      <c r="B84" t="s">
        <v>1134</v>
      </c>
      <c r="C84" s="4">
        <v>111</v>
      </c>
      <c r="D84">
        <v>5.9607630630999999</v>
      </c>
      <c r="E84">
        <v>9.1839078000000001E-3</v>
      </c>
      <c r="F84">
        <v>4.33439043E-2</v>
      </c>
      <c r="G84" s="4">
        <v>0.21</v>
      </c>
      <c r="H84" s="4">
        <v>0.83260000000000001</v>
      </c>
      <c r="I84">
        <v>5.9416995044999998</v>
      </c>
      <c r="J84">
        <v>0.12481285089999999</v>
      </c>
      <c r="K84">
        <v>47.6</v>
      </c>
      <c r="L84" s="4" t="s">
        <v>1253</v>
      </c>
      <c r="M84">
        <v>0.91140374879999997</v>
      </c>
      <c r="N84">
        <v>4.1171209999999998E-4</v>
      </c>
      <c r="O84">
        <v>-8.7588230000000006E-3</v>
      </c>
      <c r="P84" t="s">
        <v>1255</v>
      </c>
    </row>
    <row r="85" spans="1:16">
      <c r="A85" t="s">
        <v>31</v>
      </c>
      <c r="B85" t="s">
        <v>649</v>
      </c>
      <c r="C85" s="4">
        <v>273</v>
      </c>
      <c r="D85">
        <v>6.5882879121000002</v>
      </c>
      <c r="E85">
        <v>0.2281568826</v>
      </c>
      <c r="F85">
        <v>4.15697384E-2</v>
      </c>
      <c r="G85" s="4">
        <v>5.49</v>
      </c>
      <c r="H85" s="4" t="s">
        <v>1253</v>
      </c>
      <c r="I85">
        <v>5.4225508248000001</v>
      </c>
      <c r="J85">
        <v>0.21907438409999999</v>
      </c>
      <c r="K85">
        <v>24.75</v>
      </c>
      <c r="L85" s="4" t="s">
        <v>1253</v>
      </c>
      <c r="M85">
        <v>0.88700051440000005</v>
      </c>
      <c r="N85">
        <v>0.1000385072</v>
      </c>
      <c r="O85">
        <v>9.6717616100000001E-2</v>
      </c>
      <c r="P85" t="s">
        <v>1255</v>
      </c>
    </row>
    <row r="86" spans="1:16">
      <c r="A86" t="s">
        <v>31</v>
      </c>
      <c r="B86" t="s">
        <v>687</v>
      </c>
      <c r="C86" s="4">
        <v>117</v>
      </c>
      <c r="D86">
        <v>7.5276649572999998</v>
      </c>
      <c r="E86">
        <v>0.36027942559999998</v>
      </c>
      <c r="F86">
        <v>6.8276117299999994E-2</v>
      </c>
      <c r="G86" s="4">
        <v>5.28</v>
      </c>
      <c r="H86" s="4" t="s">
        <v>1253</v>
      </c>
      <c r="I86">
        <v>5.4977028664000001</v>
      </c>
      <c r="J86">
        <v>0.39858601129999999</v>
      </c>
      <c r="K86">
        <v>13.79</v>
      </c>
      <c r="L86" s="4" t="s">
        <v>1253</v>
      </c>
      <c r="M86">
        <v>1.1282584569</v>
      </c>
      <c r="N86">
        <v>0.19492942630000001</v>
      </c>
      <c r="O86">
        <v>0.18792881259999999</v>
      </c>
      <c r="P86" t="s">
        <v>1255</v>
      </c>
    </row>
    <row r="87" spans="1:16">
      <c r="A87" t="s">
        <v>31</v>
      </c>
      <c r="B87" t="s">
        <v>689</v>
      </c>
      <c r="C87" s="4">
        <v>104</v>
      </c>
      <c r="D87">
        <v>6.1195923076999996</v>
      </c>
      <c r="E87">
        <v>-0.14904487199999999</v>
      </c>
      <c r="F87">
        <v>6.8207828600000006E-2</v>
      </c>
      <c r="G87" s="4">
        <v>-2.19</v>
      </c>
      <c r="H87" s="4">
        <v>3.1199999999999999E-2</v>
      </c>
      <c r="I87">
        <v>6.7928107949000003</v>
      </c>
      <c r="J87">
        <v>0.33268168850000002</v>
      </c>
      <c r="K87">
        <v>20.420000000000002</v>
      </c>
      <c r="L87" s="4" t="s">
        <v>1253</v>
      </c>
      <c r="M87">
        <v>1.2802326356</v>
      </c>
      <c r="N87">
        <v>4.47194437E-2</v>
      </c>
      <c r="O87">
        <v>3.5353948099999997E-2</v>
      </c>
      <c r="P87" t="s">
        <v>1254</v>
      </c>
    </row>
    <row r="88" spans="1:16">
      <c r="A88" t="s">
        <v>77</v>
      </c>
      <c r="B88" t="s">
        <v>691</v>
      </c>
      <c r="C88" s="4">
        <v>156</v>
      </c>
      <c r="D88">
        <v>7.4654470513</v>
      </c>
      <c r="E88">
        <v>0.25471189729999999</v>
      </c>
      <c r="F88">
        <v>5.1365368600000003E-2</v>
      </c>
      <c r="G88" s="4">
        <v>4.96</v>
      </c>
      <c r="H88" s="4" t="s">
        <v>1253</v>
      </c>
      <c r="I88">
        <v>6.3318239953999997</v>
      </c>
      <c r="J88">
        <v>0.2483460971</v>
      </c>
      <c r="K88">
        <v>25.5</v>
      </c>
      <c r="L88" s="4" t="s">
        <v>1253</v>
      </c>
      <c r="M88">
        <v>1.2118865929</v>
      </c>
      <c r="N88">
        <v>0.1376894384</v>
      </c>
      <c r="O88">
        <v>0.13209001919999999</v>
      </c>
      <c r="P88" t="s">
        <v>1255</v>
      </c>
    </row>
    <row r="89" spans="1:16">
      <c r="A89" t="s">
        <v>31</v>
      </c>
      <c r="B89" t="s">
        <v>692</v>
      </c>
      <c r="C89" s="4">
        <v>176</v>
      </c>
      <c r="D89">
        <v>6.6832977273000003</v>
      </c>
      <c r="E89">
        <v>0.1490489123</v>
      </c>
      <c r="F89">
        <v>7.3139228299999998E-2</v>
      </c>
      <c r="G89" s="4">
        <v>2.04</v>
      </c>
      <c r="H89" s="4">
        <v>4.3099999999999999E-2</v>
      </c>
      <c r="I89">
        <v>6.0376491732000002</v>
      </c>
      <c r="J89">
        <v>0.32332830239999999</v>
      </c>
      <c r="K89">
        <v>18.670000000000002</v>
      </c>
      <c r="L89" s="4" t="s">
        <v>1253</v>
      </c>
      <c r="M89">
        <v>0.85606403050000002</v>
      </c>
      <c r="N89">
        <v>2.3311158299999999E-2</v>
      </c>
      <c r="O89">
        <v>1.7698004E-2</v>
      </c>
      <c r="P89" t="s">
        <v>1255</v>
      </c>
    </row>
    <row r="90" spans="1:16">
      <c r="A90" t="s">
        <v>31</v>
      </c>
      <c r="B90" t="s">
        <v>694</v>
      </c>
      <c r="C90" s="4">
        <v>573</v>
      </c>
      <c r="D90">
        <v>6.9530591622999998</v>
      </c>
      <c r="E90">
        <v>6.3295529500000003E-2</v>
      </c>
      <c r="F90">
        <v>2.97039227E-2</v>
      </c>
      <c r="G90" s="4">
        <v>2.13</v>
      </c>
      <c r="H90" s="4">
        <v>3.3500000000000002E-2</v>
      </c>
      <c r="I90">
        <v>6.6343033173999997</v>
      </c>
      <c r="J90">
        <v>0.15737091319999999</v>
      </c>
      <c r="K90">
        <v>42.16</v>
      </c>
      <c r="L90" s="4" t="s">
        <v>1253</v>
      </c>
      <c r="M90">
        <v>1.1699524359</v>
      </c>
      <c r="N90">
        <v>7.8893724000000005E-3</v>
      </c>
      <c r="O90">
        <v>6.1518757E-3</v>
      </c>
      <c r="P90" t="s">
        <v>1255</v>
      </c>
    </row>
    <row r="91" spans="1:16">
      <c r="A91" t="s">
        <v>31</v>
      </c>
      <c r="B91" t="s">
        <v>696</v>
      </c>
      <c r="C91" s="4">
        <v>587</v>
      </c>
      <c r="D91">
        <v>7.4951860307000002</v>
      </c>
      <c r="E91">
        <v>-2.8273225999999999E-2</v>
      </c>
      <c r="F91">
        <v>4.6864567099999997E-2</v>
      </c>
      <c r="G91" s="4">
        <v>-0.6</v>
      </c>
      <c r="H91" s="4">
        <v>0.54649999999999999</v>
      </c>
      <c r="I91">
        <v>7.6329842899999996</v>
      </c>
      <c r="J91">
        <v>0.2347383301</v>
      </c>
      <c r="K91">
        <v>32.520000000000003</v>
      </c>
      <c r="L91" s="4" t="s">
        <v>1253</v>
      </c>
      <c r="M91">
        <v>1.3117818508000001</v>
      </c>
      <c r="N91">
        <v>6.2177819999999998E-4</v>
      </c>
      <c r="O91">
        <v>-1.086561E-3</v>
      </c>
      <c r="P91" t="s">
        <v>1254</v>
      </c>
    </row>
    <row r="92" spans="1:16">
      <c r="A92" t="s">
        <v>31</v>
      </c>
      <c r="B92" t="s">
        <v>698</v>
      </c>
      <c r="C92" s="4">
        <v>207</v>
      </c>
      <c r="D92">
        <v>6.7329913042999996</v>
      </c>
      <c r="E92">
        <v>-0.69544658699999995</v>
      </c>
      <c r="F92">
        <v>9.2961446899999994E-2</v>
      </c>
      <c r="G92" s="4">
        <v>-7.48</v>
      </c>
      <c r="H92" s="4" t="s">
        <v>1253</v>
      </c>
      <c r="I92">
        <v>10.206437917000001</v>
      </c>
      <c r="J92">
        <v>0.48536597949999999</v>
      </c>
      <c r="K92">
        <v>21.03</v>
      </c>
      <c r="L92" s="4" t="s">
        <v>1253</v>
      </c>
      <c r="M92">
        <v>2.0349335961000001</v>
      </c>
      <c r="N92">
        <v>0.21445610230000001</v>
      </c>
      <c r="O92">
        <v>0.21062418090000001</v>
      </c>
      <c r="P92" t="s">
        <v>1254</v>
      </c>
    </row>
    <row r="93" spans="1:16">
      <c r="A93" t="s">
        <v>31</v>
      </c>
      <c r="B93" t="s">
        <v>700</v>
      </c>
      <c r="C93" s="4">
        <v>1100</v>
      </c>
      <c r="D93">
        <v>7.3910439999999999</v>
      </c>
      <c r="E93">
        <v>-6.0699322E-2</v>
      </c>
      <c r="F93">
        <v>2.2858700900000001E-2</v>
      </c>
      <c r="G93" s="4">
        <v>-2.66</v>
      </c>
      <c r="H93" s="4">
        <v>8.0000000000000002E-3</v>
      </c>
      <c r="I93">
        <v>7.6813447452999997</v>
      </c>
      <c r="J93">
        <v>0.1154730387</v>
      </c>
      <c r="K93">
        <v>66.52</v>
      </c>
      <c r="L93" s="4" t="s">
        <v>1253</v>
      </c>
      <c r="M93">
        <v>1.2330830513</v>
      </c>
      <c r="N93">
        <v>6.3809037000000001E-3</v>
      </c>
      <c r="O93">
        <v>5.4759682000000004E-3</v>
      </c>
      <c r="P93" t="s">
        <v>1254</v>
      </c>
    </row>
    <row r="94" spans="1:16">
      <c r="A94" t="s">
        <v>77</v>
      </c>
      <c r="B94" t="s">
        <v>701</v>
      </c>
      <c r="C94" s="4">
        <v>112</v>
      </c>
      <c r="D94">
        <v>8.0012468749999996</v>
      </c>
      <c r="E94">
        <v>-2.6963656999999999E-2</v>
      </c>
      <c r="F94">
        <v>6.8047600200000002E-2</v>
      </c>
      <c r="G94" s="4">
        <v>-0.4</v>
      </c>
      <c r="H94" s="4">
        <v>0.69269999999999998</v>
      </c>
      <c r="I94">
        <v>8.1255026292999997</v>
      </c>
      <c r="J94">
        <v>0.32297622990000002</v>
      </c>
      <c r="K94">
        <v>25.16</v>
      </c>
      <c r="L94" s="4" t="s">
        <v>1253</v>
      </c>
      <c r="M94">
        <v>0.81840541249999998</v>
      </c>
      <c r="N94">
        <v>1.4253444E-3</v>
      </c>
      <c r="O94">
        <v>-7.6526069999999996E-3</v>
      </c>
      <c r="P94" t="s">
        <v>1254</v>
      </c>
    </row>
    <row r="95" spans="1:16">
      <c r="A95" t="s">
        <v>31</v>
      </c>
      <c r="B95" t="s">
        <v>848</v>
      </c>
      <c r="C95" s="4">
        <v>147</v>
      </c>
      <c r="D95">
        <v>5.1427795918000001</v>
      </c>
      <c r="E95">
        <v>2.6249157400000001E-2</v>
      </c>
      <c r="F95">
        <v>1.54222432E-2</v>
      </c>
      <c r="G95" s="4">
        <v>1.7</v>
      </c>
      <c r="H95" s="4">
        <v>9.0899999999999995E-2</v>
      </c>
      <c r="I95">
        <v>4.9859460549000003</v>
      </c>
      <c r="J95">
        <v>0.1013780649</v>
      </c>
      <c r="K95">
        <v>49.18</v>
      </c>
      <c r="L95" s="4" t="s">
        <v>1253</v>
      </c>
      <c r="M95">
        <v>0.51250852489999998</v>
      </c>
      <c r="N95">
        <v>1.9587387899999999E-2</v>
      </c>
      <c r="O95">
        <v>1.28259216E-2</v>
      </c>
      <c r="P95" t="s">
        <v>1255</v>
      </c>
    </row>
    <row r="96" spans="1:16">
      <c r="A96" t="s">
        <v>31</v>
      </c>
      <c r="B96" t="s">
        <v>850</v>
      </c>
      <c r="C96" s="4">
        <v>237</v>
      </c>
      <c r="D96">
        <v>5.3670679325000004</v>
      </c>
      <c r="E96">
        <v>1.6776139799999999E-2</v>
      </c>
      <c r="F96">
        <v>1.3385724999999999E-2</v>
      </c>
      <c r="G96" s="4">
        <v>1.25</v>
      </c>
      <c r="H96" s="4">
        <v>0.21129999999999999</v>
      </c>
      <c r="I96">
        <v>5.2763622468999998</v>
      </c>
      <c r="J96">
        <v>8.5169163699999995E-2</v>
      </c>
      <c r="K96">
        <v>61.95</v>
      </c>
      <c r="L96" s="4" t="s">
        <v>1253</v>
      </c>
      <c r="M96">
        <v>0.69118166270000003</v>
      </c>
      <c r="N96">
        <v>6.6395595999999999E-3</v>
      </c>
      <c r="O96">
        <v>2.4124938999999998E-3</v>
      </c>
      <c r="P96" t="s">
        <v>1255</v>
      </c>
    </row>
    <row r="97" spans="1:16">
      <c r="A97" t="s">
        <v>31</v>
      </c>
      <c r="B97" t="s">
        <v>852</v>
      </c>
      <c r="C97" s="4">
        <v>105</v>
      </c>
      <c r="D97">
        <v>6.1015257143000001</v>
      </c>
      <c r="E97">
        <v>0.2083266151</v>
      </c>
      <c r="F97">
        <v>9.7077073299999997E-2</v>
      </c>
      <c r="G97" s="4">
        <v>2.15</v>
      </c>
      <c r="H97" s="4">
        <v>3.4200000000000001E-2</v>
      </c>
      <c r="I97">
        <v>5.2675784015999998</v>
      </c>
      <c r="J97">
        <v>0.41009040390000001</v>
      </c>
      <c r="K97">
        <v>12.84</v>
      </c>
      <c r="L97" s="4" t="s">
        <v>1253</v>
      </c>
      <c r="M97">
        <v>1.3422645293</v>
      </c>
      <c r="N97">
        <v>4.2797911700000003E-2</v>
      </c>
      <c r="O97">
        <v>3.3504687599999999E-2</v>
      </c>
      <c r="P97" t="s">
        <v>1255</v>
      </c>
    </row>
    <row r="98" spans="1:16">
      <c r="A98" t="s">
        <v>77</v>
      </c>
      <c r="B98" t="s">
        <v>996</v>
      </c>
      <c r="C98" s="4">
        <v>143</v>
      </c>
      <c r="D98">
        <v>6.3062977621999998</v>
      </c>
      <c r="E98">
        <v>0.42294594540000002</v>
      </c>
      <c r="F98">
        <v>5.2875465900000002E-2</v>
      </c>
      <c r="G98" s="4">
        <v>8</v>
      </c>
      <c r="H98" s="4" t="s">
        <v>1253</v>
      </c>
      <c r="I98">
        <v>5.0048161888999996</v>
      </c>
      <c r="J98">
        <v>0.17967032590000001</v>
      </c>
      <c r="K98">
        <v>27.86</v>
      </c>
      <c r="L98" s="4" t="s">
        <v>1253</v>
      </c>
      <c r="M98">
        <v>0.91131995470000005</v>
      </c>
      <c r="N98">
        <v>0.31213645719999999</v>
      </c>
      <c r="O98">
        <v>0.30725799240000001</v>
      </c>
      <c r="P98" t="s">
        <v>1255</v>
      </c>
    </row>
    <row r="99" spans="1:16">
      <c r="A99" t="s">
        <v>31</v>
      </c>
      <c r="B99" t="s">
        <v>1224</v>
      </c>
      <c r="C99" s="4">
        <v>457</v>
      </c>
      <c r="D99">
        <v>5.9417013129000003</v>
      </c>
      <c r="E99">
        <v>0.1340085932</v>
      </c>
      <c r="F99">
        <v>2.84426607E-2</v>
      </c>
      <c r="G99" s="4">
        <v>4.71</v>
      </c>
      <c r="H99" s="4" t="s">
        <v>1253</v>
      </c>
      <c r="I99">
        <v>5.0048387342999998</v>
      </c>
      <c r="J99">
        <v>0.204274504</v>
      </c>
      <c r="K99">
        <v>24.5</v>
      </c>
      <c r="L99" s="4" t="s">
        <v>1253</v>
      </c>
      <c r="M99">
        <v>1.0001771933000001</v>
      </c>
      <c r="N99">
        <v>4.65185028E-2</v>
      </c>
      <c r="O99">
        <v>4.4422939000000002E-2</v>
      </c>
      <c r="P99" t="s">
        <v>1255</v>
      </c>
    </row>
    <row r="100" spans="1:16">
      <c r="A100" t="s">
        <v>31</v>
      </c>
      <c r="B100" t="s">
        <v>854</v>
      </c>
      <c r="C100" s="4">
        <v>308</v>
      </c>
      <c r="D100">
        <v>7.0964042208000002</v>
      </c>
      <c r="E100">
        <v>-2.6494690000000001E-2</v>
      </c>
      <c r="F100">
        <v>4.4395936699999999E-2</v>
      </c>
      <c r="G100" s="4">
        <v>-0.6</v>
      </c>
      <c r="H100" s="4">
        <v>0.55110000000000003</v>
      </c>
      <c r="I100">
        <v>7.1904464333</v>
      </c>
      <c r="J100">
        <v>0.17083914480000001</v>
      </c>
      <c r="K100">
        <v>42.09</v>
      </c>
      <c r="L100" s="4" t="s">
        <v>1253</v>
      </c>
      <c r="M100">
        <v>1.1580102173</v>
      </c>
      <c r="N100">
        <v>1.1625311999999999E-3</v>
      </c>
      <c r="O100">
        <v>-2.1016440000000002E-3</v>
      </c>
      <c r="P100" t="s">
        <v>1254</v>
      </c>
    </row>
    <row r="101" spans="1:16">
      <c r="A101" t="s">
        <v>31</v>
      </c>
      <c r="B101" t="s">
        <v>856</v>
      </c>
      <c r="C101" s="4">
        <v>159</v>
      </c>
      <c r="D101">
        <v>6.7829880503000002</v>
      </c>
      <c r="E101">
        <v>0.1610797366</v>
      </c>
      <c r="F101">
        <v>4.4706559700000002E-2</v>
      </c>
      <c r="G101" s="4">
        <v>3.6</v>
      </c>
      <c r="H101" s="4">
        <v>4.0000000000000002E-4</v>
      </c>
      <c r="I101">
        <v>6.1772785998000002</v>
      </c>
      <c r="J101">
        <v>0.18203660790000001</v>
      </c>
      <c r="K101">
        <v>33.93</v>
      </c>
      <c r="L101" s="4" t="s">
        <v>1253</v>
      </c>
      <c r="M101">
        <v>0.88052072410000004</v>
      </c>
      <c r="N101">
        <v>7.6372421300000007E-2</v>
      </c>
      <c r="O101">
        <v>7.0489443099999993E-2</v>
      </c>
      <c r="P101" t="s">
        <v>1255</v>
      </c>
    </row>
    <row r="102" spans="1:16">
      <c r="A102" t="s">
        <v>31</v>
      </c>
      <c r="B102" t="s">
        <v>514</v>
      </c>
      <c r="C102" s="4">
        <v>241</v>
      </c>
      <c r="D102">
        <v>6.5207871369000001</v>
      </c>
      <c r="E102">
        <v>5.7240689999999997E-2</v>
      </c>
      <c r="F102">
        <v>4.4624368300000002E-2</v>
      </c>
      <c r="G102" s="4">
        <v>1.28</v>
      </c>
      <c r="H102" s="4">
        <v>0.20080000000000001</v>
      </c>
      <c r="I102">
        <v>6.3237259674999997</v>
      </c>
      <c r="J102">
        <v>0.17888585330000001</v>
      </c>
      <c r="K102">
        <v>35.35</v>
      </c>
      <c r="L102" s="4" t="s">
        <v>1253</v>
      </c>
      <c r="M102">
        <v>1.422713688</v>
      </c>
      <c r="N102">
        <v>6.8373534999999997E-3</v>
      </c>
      <c r="O102">
        <v>2.6818611999999999E-3</v>
      </c>
      <c r="P102" t="s">
        <v>1255</v>
      </c>
    </row>
    <row r="103" spans="1:16">
      <c r="A103" t="s">
        <v>77</v>
      </c>
      <c r="B103" t="s">
        <v>512</v>
      </c>
      <c r="C103" s="4">
        <v>585</v>
      </c>
      <c r="D103">
        <v>6.9379367350000001</v>
      </c>
      <c r="E103">
        <v>0.1106090346</v>
      </c>
      <c r="F103">
        <v>2.3901148099999998E-2</v>
      </c>
      <c r="G103" s="4">
        <v>4.63</v>
      </c>
      <c r="H103" s="4" t="s">
        <v>1253</v>
      </c>
      <c r="I103">
        <v>6.5583023266999998</v>
      </c>
      <c r="J103">
        <v>9.8529195299999997E-2</v>
      </c>
      <c r="K103">
        <v>66.56</v>
      </c>
      <c r="L103" s="4" t="s">
        <v>1253</v>
      </c>
      <c r="M103">
        <v>1.3199930317999999</v>
      </c>
      <c r="N103">
        <v>3.5432968299999999E-2</v>
      </c>
      <c r="O103">
        <v>3.3778479399999999E-2</v>
      </c>
      <c r="P103" t="s">
        <v>1255</v>
      </c>
    </row>
    <row r="104" spans="1:16">
      <c r="A104" t="s">
        <v>31</v>
      </c>
      <c r="B104" t="s">
        <v>517</v>
      </c>
      <c r="C104" s="4">
        <v>223</v>
      </c>
      <c r="D104">
        <v>6.6223448429999996</v>
      </c>
      <c r="E104">
        <v>-0.123049846</v>
      </c>
      <c r="F104">
        <v>4.8463915099999998E-2</v>
      </c>
      <c r="G104" s="4">
        <v>-2.54</v>
      </c>
      <c r="H104" s="4">
        <v>1.18E-2</v>
      </c>
      <c r="I104">
        <v>7.0349447719000002</v>
      </c>
      <c r="J104">
        <v>0.19169994539999999</v>
      </c>
      <c r="K104">
        <v>36.700000000000003</v>
      </c>
      <c r="L104" s="4" t="s">
        <v>1253</v>
      </c>
      <c r="M104">
        <v>1.5185670816000001</v>
      </c>
      <c r="N104">
        <v>2.8343003299999999E-2</v>
      </c>
      <c r="O104">
        <v>2.3946365399999999E-2</v>
      </c>
      <c r="P104" t="s">
        <v>1254</v>
      </c>
    </row>
    <row r="105" spans="1:16">
      <c r="A105" t="s">
        <v>77</v>
      </c>
      <c r="B105" t="s">
        <v>515</v>
      </c>
      <c r="C105" s="4">
        <v>820</v>
      </c>
      <c r="D105">
        <v>7.0645899023999998</v>
      </c>
      <c r="E105">
        <v>0.18864192830000001</v>
      </c>
      <c r="F105">
        <v>2.1343151300000002E-2</v>
      </c>
      <c r="G105" s="4">
        <v>8.84</v>
      </c>
      <c r="H105" s="4" t="s">
        <v>1253</v>
      </c>
      <c r="I105">
        <v>6.4073888003999997</v>
      </c>
      <c r="J105">
        <v>8.8674815000000004E-2</v>
      </c>
      <c r="K105">
        <v>72.260000000000005</v>
      </c>
      <c r="L105" s="4" t="s">
        <v>1253</v>
      </c>
      <c r="M105">
        <v>1.3835319884999999</v>
      </c>
      <c r="N105">
        <v>8.7175299499999997E-2</v>
      </c>
      <c r="O105">
        <v>8.6059376800000004E-2</v>
      </c>
      <c r="P105" t="s">
        <v>1255</v>
      </c>
    </row>
    <row r="106" spans="1:16">
      <c r="A106" t="s">
        <v>31</v>
      </c>
      <c r="B106" t="s">
        <v>518</v>
      </c>
      <c r="C106" s="4">
        <v>320</v>
      </c>
      <c r="D106">
        <v>6.8083171875000001</v>
      </c>
      <c r="E106">
        <v>-0.17243897999999999</v>
      </c>
      <c r="F106">
        <v>3.5266783199999999E-2</v>
      </c>
      <c r="G106" s="4">
        <v>-4.8899999999999997</v>
      </c>
      <c r="H106" s="4" t="s">
        <v>1253</v>
      </c>
      <c r="I106">
        <v>7.4277627295000004</v>
      </c>
      <c r="J106">
        <v>0.14438355859999999</v>
      </c>
      <c r="K106">
        <v>51.44</v>
      </c>
      <c r="L106" s="4" t="s">
        <v>1253</v>
      </c>
      <c r="M106">
        <v>1.238955223</v>
      </c>
      <c r="N106">
        <v>6.9924635900000004E-2</v>
      </c>
      <c r="O106">
        <v>6.6999870599999997E-2</v>
      </c>
      <c r="P106" t="s">
        <v>1254</v>
      </c>
    </row>
    <row r="107" spans="1:16">
      <c r="A107" t="s">
        <v>77</v>
      </c>
      <c r="B107" t="s">
        <v>520</v>
      </c>
      <c r="C107" s="4">
        <v>693</v>
      </c>
      <c r="D107">
        <v>7.2535261328000002</v>
      </c>
      <c r="E107">
        <v>0.22681433519999999</v>
      </c>
      <c r="F107">
        <v>2.3048743999999999E-2</v>
      </c>
      <c r="G107" s="4">
        <v>9.84</v>
      </c>
      <c r="H107" s="4" t="s">
        <v>1253</v>
      </c>
      <c r="I107">
        <v>6.4979656884999999</v>
      </c>
      <c r="J107">
        <v>9.2959686499999999E-2</v>
      </c>
      <c r="K107">
        <v>69.900000000000006</v>
      </c>
      <c r="L107" s="4" t="s">
        <v>1253</v>
      </c>
      <c r="M107">
        <v>1.3795833286999999</v>
      </c>
      <c r="N107">
        <v>0.1229162961</v>
      </c>
      <c r="O107">
        <v>0.1216469998</v>
      </c>
      <c r="P107" t="s">
        <v>1255</v>
      </c>
    </row>
    <row r="108" spans="1:16">
      <c r="A108" t="s">
        <v>31</v>
      </c>
      <c r="B108" t="s">
        <v>521</v>
      </c>
      <c r="C108" s="4">
        <v>104</v>
      </c>
      <c r="D108">
        <v>5.9303875000000001</v>
      </c>
      <c r="E108">
        <v>-2.5135013000000001E-2</v>
      </c>
      <c r="F108">
        <v>3.7822445599999997E-2</v>
      </c>
      <c r="G108" s="4">
        <v>-0.66</v>
      </c>
      <c r="H108" s="4">
        <v>0.50780000000000003</v>
      </c>
      <c r="I108">
        <v>6.0423286955000002</v>
      </c>
      <c r="J108">
        <v>0.1857777893</v>
      </c>
      <c r="K108">
        <v>32.520000000000003</v>
      </c>
      <c r="L108" s="4" t="s">
        <v>1253</v>
      </c>
      <c r="M108">
        <v>0.79905825590000001</v>
      </c>
      <c r="N108">
        <v>4.3110446000000002E-3</v>
      </c>
      <c r="O108">
        <v>-5.4506119999999996E-3</v>
      </c>
      <c r="P108" t="s">
        <v>1254</v>
      </c>
    </row>
    <row r="109" spans="1:16">
      <c r="A109" t="s">
        <v>77</v>
      </c>
      <c r="B109" t="s">
        <v>523</v>
      </c>
      <c r="C109" s="4">
        <v>303</v>
      </c>
      <c r="D109">
        <v>6.6249540264000002</v>
      </c>
      <c r="E109">
        <v>0.2273303737</v>
      </c>
      <c r="F109">
        <v>2.6067270399999998E-2</v>
      </c>
      <c r="G109" s="4">
        <v>8.7200000000000006</v>
      </c>
      <c r="H109" s="4" t="s">
        <v>1253</v>
      </c>
      <c r="I109">
        <v>5.9228032777999999</v>
      </c>
      <c r="J109">
        <v>0.1098107572</v>
      </c>
      <c r="K109">
        <v>53.94</v>
      </c>
      <c r="L109" s="4" t="s">
        <v>1253</v>
      </c>
      <c r="M109">
        <v>1.2998168455000001</v>
      </c>
      <c r="N109">
        <v>0.20170650849999999</v>
      </c>
      <c r="O109">
        <v>0.1990543706</v>
      </c>
      <c r="P109" t="s">
        <v>1255</v>
      </c>
    </row>
    <row r="110" spans="1:16">
      <c r="A110" t="s">
        <v>77</v>
      </c>
      <c r="B110" t="s">
        <v>524</v>
      </c>
      <c r="C110" s="4">
        <v>257</v>
      </c>
      <c r="D110">
        <v>6.0460076654000003</v>
      </c>
      <c r="E110">
        <v>0.1069992197</v>
      </c>
      <c r="F110">
        <v>2.6027026799999999E-2</v>
      </c>
      <c r="G110" s="4">
        <v>4.1100000000000003</v>
      </c>
      <c r="H110" s="4" t="s">
        <v>1253</v>
      </c>
      <c r="I110">
        <v>5.7316585298999998</v>
      </c>
      <c r="J110">
        <v>0.1095942037</v>
      </c>
      <c r="K110">
        <v>52.3</v>
      </c>
      <c r="L110" s="4" t="s">
        <v>1253</v>
      </c>
      <c r="M110">
        <v>1.2586465224000001</v>
      </c>
      <c r="N110">
        <v>6.2158613199999997E-2</v>
      </c>
      <c r="O110">
        <v>5.8480803900000003E-2</v>
      </c>
      <c r="P110" t="s">
        <v>1255</v>
      </c>
    </row>
    <row r="111" spans="1:16">
      <c r="A111" t="s">
        <v>77</v>
      </c>
      <c r="B111" t="s">
        <v>817</v>
      </c>
      <c r="C111" s="4">
        <v>113</v>
      </c>
      <c r="D111">
        <v>6.7694977875999998</v>
      </c>
      <c r="E111">
        <v>0.12741013640000001</v>
      </c>
      <c r="F111">
        <v>5.7209585200000003E-2</v>
      </c>
      <c r="G111" s="4">
        <v>2.23</v>
      </c>
      <c r="H111" s="4">
        <v>2.8000000000000001E-2</v>
      </c>
      <c r="I111">
        <v>6.6131283420000004</v>
      </c>
      <c r="J111">
        <v>0.14539351149999999</v>
      </c>
      <c r="K111">
        <v>45.48</v>
      </c>
      <c r="L111" s="4" t="s">
        <v>1253</v>
      </c>
      <c r="M111">
        <v>1.3533902513</v>
      </c>
      <c r="N111">
        <v>4.2772303599999999E-2</v>
      </c>
      <c r="O111">
        <v>3.41486306E-2</v>
      </c>
      <c r="P111" t="s">
        <v>1255</v>
      </c>
    </row>
    <row r="112" spans="1:16">
      <c r="A112" t="s">
        <v>31</v>
      </c>
      <c r="B112" t="s">
        <v>1136</v>
      </c>
      <c r="C112" s="4">
        <v>239</v>
      </c>
      <c r="D112">
        <v>6.4520736402000001</v>
      </c>
      <c r="E112">
        <v>9.0117579000000003E-2</v>
      </c>
      <c r="F112">
        <v>4.6994820399999998E-2</v>
      </c>
      <c r="G112" s="4">
        <v>1.92</v>
      </c>
      <c r="H112" s="4">
        <v>5.6399999999999999E-2</v>
      </c>
      <c r="I112">
        <v>6.1168622633999998</v>
      </c>
      <c r="J112">
        <v>0.18976814210000001</v>
      </c>
      <c r="K112">
        <v>32.229999999999997</v>
      </c>
      <c r="L112" s="4" t="s">
        <v>1253</v>
      </c>
      <c r="M112">
        <v>1.1417540612999999</v>
      </c>
      <c r="N112">
        <v>1.52786178E-2</v>
      </c>
      <c r="O112">
        <v>1.11236752E-2</v>
      </c>
      <c r="P112" t="s">
        <v>1255</v>
      </c>
    </row>
    <row r="113" spans="1:16">
      <c r="A113" t="s">
        <v>77</v>
      </c>
      <c r="B113" t="s">
        <v>581</v>
      </c>
      <c r="C113" s="4">
        <v>134</v>
      </c>
      <c r="D113">
        <v>7.2067930596999998</v>
      </c>
      <c r="E113">
        <v>0.31046646709999998</v>
      </c>
      <c r="F113">
        <v>5.4546478799999999E-2</v>
      </c>
      <c r="G113" s="4">
        <v>5.69</v>
      </c>
      <c r="H113" s="4" t="s">
        <v>1253</v>
      </c>
      <c r="I113">
        <v>5.9789769572000004</v>
      </c>
      <c r="J113">
        <v>0.22836725329999999</v>
      </c>
      <c r="K113">
        <v>26.18</v>
      </c>
      <c r="L113" s="4" t="s">
        <v>1253</v>
      </c>
      <c r="M113">
        <v>0.86761416459999996</v>
      </c>
      <c r="N113">
        <v>0.1970624202</v>
      </c>
      <c r="O113">
        <v>0.1909795598</v>
      </c>
      <c r="P113" t="s">
        <v>1255</v>
      </c>
    </row>
    <row r="114" spans="1:16">
      <c r="A114" t="s">
        <v>81</v>
      </c>
      <c r="B114" t="s">
        <v>586</v>
      </c>
      <c r="C114" s="4">
        <v>329</v>
      </c>
      <c r="D114">
        <v>6.9203369605000002</v>
      </c>
      <c r="E114">
        <v>0.1113928</v>
      </c>
      <c r="F114">
        <v>2.8507660899999999E-2</v>
      </c>
      <c r="G114" s="4">
        <v>3.91</v>
      </c>
      <c r="H114" s="4">
        <v>1E-4</v>
      </c>
      <c r="I114">
        <v>6.2951755119000001</v>
      </c>
      <c r="J114">
        <v>0.1704276284</v>
      </c>
      <c r="K114">
        <v>36.94</v>
      </c>
      <c r="L114" s="4" t="s">
        <v>1253</v>
      </c>
      <c r="M114">
        <v>1.0651288723000001</v>
      </c>
      <c r="N114">
        <v>4.4609194099999999E-2</v>
      </c>
      <c r="O114">
        <v>4.16875097E-2</v>
      </c>
      <c r="P114" t="s">
        <v>1255</v>
      </c>
    </row>
    <row r="115" spans="1:16">
      <c r="A115" t="s">
        <v>31</v>
      </c>
      <c r="B115" t="s">
        <v>584</v>
      </c>
      <c r="C115" s="4">
        <v>608</v>
      </c>
      <c r="D115">
        <v>7.6453345395000003</v>
      </c>
      <c r="E115">
        <v>8.6438619800000005E-2</v>
      </c>
      <c r="F115">
        <v>2.7665301100000001E-2</v>
      </c>
      <c r="G115" s="4">
        <v>3.12</v>
      </c>
      <c r="H115" s="4">
        <v>1.9E-3</v>
      </c>
      <c r="I115">
        <v>7.1218297013000003</v>
      </c>
      <c r="J115">
        <v>0.1730506084</v>
      </c>
      <c r="K115">
        <v>41.15</v>
      </c>
      <c r="L115" s="4" t="s">
        <v>1253</v>
      </c>
      <c r="M115">
        <v>1.0671420557</v>
      </c>
      <c r="N115">
        <v>1.58537448E-2</v>
      </c>
      <c r="O115">
        <v>1.42297411E-2</v>
      </c>
      <c r="P115" t="s">
        <v>1255</v>
      </c>
    </row>
    <row r="116" spans="1:16">
      <c r="A116" t="s">
        <v>77</v>
      </c>
      <c r="B116" t="s">
        <v>587</v>
      </c>
      <c r="C116" s="4">
        <v>1391</v>
      </c>
      <c r="D116">
        <v>6.9263540043000003</v>
      </c>
      <c r="E116">
        <v>0.14475721859999999</v>
      </c>
      <c r="F116">
        <v>1.5589163600000001E-2</v>
      </c>
      <c r="G116" s="4">
        <v>9.2899999999999991</v>
      </c>
      <c r="H116" s="4" t="s">
        <v>1253</v>
      </c>
      <c r="I116">
        <v>6.0216537525999998</v>
      </c>
      <c r="J116">
        <v>0.1011277372</v>
      </c>
      <c r="K116">
        <v>59.55</v>
      </c>
      <c r="L116" s="4" t="s">
        <v>1253</v>
      </c>
      <c r="M116">
        <v>1.0107526351</v>
      </c>
      <c r="N116">
        <v>5.8448917400000001E-2</v>
      </c>
      <c r="O116">
        <v>5.7771054799999999E-2</v>
      </c>
      <c r="P116" t="s">
        <v>1255</v>
      </c>
    </row>
    <row r="117" spans="1:16">
      <c r="A117" t="s">
        <v>81</v>
      </c>
      <c r="B117" t="s">
        <v>590</v>
      </c>
      <c r="C117" s="4">
        <v>693</v>
      </c>
      <c r="D117">
        <v>7.3523460606000004</v>
      </c>
      <c r="E117">
        <v>0.1578972488</v>
      </c>
      <c r="F117">
        <v>2.2717276299999999E-2</v>
      </c>
      <c r="G117" s="4">
        <v>6.95</v>
      </c>
      <c r="H117" s="4" t="s">
        <v>1253</v>
      </c>
      <c r="I117">
        <v>6.6252189770000003</v>
      </c>
      <c r="J117">
        <v>0.1107662812</v>
      </c>
      <c r="K117">
        <v>59.81</v>
      </c>
      <c r="L117" s="4" t="s">
        <v>1253</v>
      </c>
      <c r="M117">
        <v>0.95822921750000001</v>
      </c>
      <c r="N117">
        <v>6.53446523E-2</v>
      </c>
      <c r="O117">
        <v>6.3992039599999995E-2</v>
      </c>
      <c r="P117" t="s">
        <v>1255</v>
      </c>
    </row>
    <row r="118" spans="1:16">
      <c r="A118" t="s">
        <v>31</v>
      </c>
      <c r="B118" t="s">
        <v>588</v>
      </c>
      <c r="C118" s="4">
        <v>369</v>
      </c>
      <c r="D118">
        <v>6.1067693767</v>
      </c>
      <c r="E118">
        <v>-5.1529410999999997E-2</v>
      </c>
      <c r="F118">
        <v>3.4319488799999999E-2</v>
      </c>
      <c r="G118" s="4">
        <v>-1.5</v>
      </c>
      <c r="H118" s="4">
        <v>0.1341</v>
      </c>
      <c r="I118">
        <v>6.4408552177000002</v>
      </c>
      <c r="J118">
        <v>0.22708554510000001</v>
      </c>
      <c r="K118">
        <v>28.36</v>
      </c>
      <c r="L118" s="4" t="s">
        <v>1253</v>
      </c>
      <c r="M118">
        <v>0.87153731229999998</v>
      </c>
      <c r="N118">
        <v>6.1052446999999999E-3</v>
      </c>
      <c r="O118">
        <v>3.3970846000000001E-3</v>
      </c>
      <c r="P118" t="s">
        <v>1254</v>
      </c>
    </row>
    <row r="119" spans="1:16">
      <c r="A119" t="s">
        <v>77</v>
      </c>
      <c r="B119" t="s">
        <v>591</v>
      </c>
      <c r="C119" s="4">
        <v>1540</v>
      </c>
      <c r="D119">
        <v>7.2307279481000002</v>
      </c>
      <c r="E119">
        <v>5.1238932899999999E-2</v>
      </c>
      <c r="F119">
        <v>1.7038084700000001E-2</v>
      </c>
      <c r="G119" s="4">
        <v>3.01</v>
      </c>
      <c r="H119" s="4">
        <v>2.7000000000000001E-3</v>
      </c>
      <c r="I119">
        <v>6.920159859</v>
      </c>
      <c r="J119">
        <v>0.10771409</v>
      </c>
      <c r="K119">
        <v>64.25</v>
      </c>
      <c r="L119" s="4" t="s">
        <v>1253</v>
      </c>
      <c r="M119">
        <v>1.2015408772</v>
      </c>
      <c r="N119">
        <v>5.8459616000000004E-3</v>
      </c>
      <c r="O119">
        <v>5.1995675000000002E-3</v>
      </c>
      <c r="P119" t="s">
        <v>1255</v>
      </c>
    </row>
    <row r="120" spans="1:16">
      <c r="A120" t="s">
        <v>31</v>
      </c>
      <c r="B120" t="s">
        <v>702</v>
      </c>
      <c r="C120" s="4">
        <v>186</v>
      </c>
      <c r="D120">
        <v>6.7296827956999996</v>
      </c>
      <c r="E120">
        <v>0.15810319710000001</v>
      </c>
      <c r="F120">
        <v>3.5140056000000003E-2</v>
      </c>
      <c r="G120" s="4">
        <v>4.5</v>
      </c>
      <c r="H120" s="4" t="s">
        <v>1253</v>
      </c>
      <c r="I120">
        <v>5.8191851840000002</v>
      </c>
      <c r="J120">
        <v>0.2087080922</v>
      </c>
      <c r="K120">
        <v>27.88</v>
      </c>
      <c r="L120" s="4" t="s">
        <v>1253</v>
      </c>
      <c r="M120">
        <v>0.69628128879999995</v>
      </c>
      <c r="N120">
        <v>9.9112646700000001E-2</v>
      </c>
      <c r="O120">
        <v>9.4216519799999995E-2</v>
      </c>
      <c r="P120" t="s">
        <v>1255</v>
      </c>
    </row>
    <row r="121" spans="1:16">
      <c r="A121" t="s">
        <v>77</v>
      </c>
      <c r="B121" t="s">
        <v>704</v>
      </c>
      <c r="C121" s="4">
        <v>1075</v>
      </c>
      <c r="D121">
        <v>7.3310399906999999</v>
      </c>
      <c r="E121">
        <v>8.3109780899999999E-2</v>
      </c>
      <c r="F121">
        <v>1.9895939299999998E-2</v>
      </c>
      <c r="G121" s="4">
        <v>4.18</v>
      </c>
      <c r="H121" s="4" t="s">
        <v>1253</v>
      </c>
      <c r="I121">
        <v>6.7944596650999998</v>
      </c>
      <c r="J121">
        <v>0.1320407281</v>
      </c>
      <c r="K121">
        <v>51.46</v>
      </c>
      <c r="L121" s="4" t="s">
        <v>1253</v>
      </c>
      <c r="M121">
        <v>1.0022201539</v>
      </c>
      <c r="N121">
        <v>1.6001840699999999E-2</v>
      </c>
      <c r="O121">
        <v>1.50847875E-2</v>
      </c>
      <c r="P121" t="s">
        <v>1255</v>
      </c>
    </row>
    <row r="122" spans="1:16">
      <c r="A122" t="s">
        <v>31</v>
      </c>
      <c r="B122" t="s">
        <v>858</v>
      </c>
      <c r="C122" s="4">
        <v>117</v>
      </c>
      <c r="D122">
        <v>6.5264803419000001</v>
      </c>
      <c r="E122">
        <v>0.35233853450000002</v>
      </c>
      <c r="F122">
        <v>4.9611241299999997E-2</v>
      </c>
      <c r="G122" s="4">
        <v>7.1</v>
      </c>
      <c r="H122" s="4" t="s">
        <v>1253</v>
      </c>
      <c r="I122">
        <v>5.1106184808000004</v>
      </c>
      <c r="J122">
        <v>0.2212015219</v>
      </c>
      <c r="K122">
        <v>23.1</v>
      </c>
      <c r="L122" s="4" t="s">
        <v>1253</v>
      </c>
      <c r="M122">
        <v>1.0366615593999999</v>
      </c>
      <c r="N122">
        <v>0.30487663679999999</v>
      </c>
      <c r="O122">
        <v>0.29883208579999998</v>
      </c>
      <c r="P122" t="s">
        <v>1255</v>
      </c>
    </row>
    <row r="123" spans="1:16">
      <c r="A123" t="s">
        <v>31</v>
      </c>
      <c r="B123" t="s">
        <v>1139</v>
      </c>
      <c r="C123" s="4">
        <v>387</v>
      </c>
      <c r="D123">
        <v>6.0462372093000001</v>
      </c>
      <c r="E123">
        <v>-1.4596575000000001E-2</v>
      </c>
      <c r="F123">
        <v>2.67861943E-2</v>
      </c>
      <c r="G123" s="4">
        <v>-0.54</v>
      </c>
      <c r="H123" s="4">
        <v>0.58609999999999995</v>
      </c>
      <c r="I123">
        <v>6.0929825317999997</v>
      </c>
      <c r="J123">
        <v>0.1030529605</v>
      </c>
      <c r="K123">
        <v>59.12</v>
      </c>
      <c r="L123" s="4" t="s">
        <v>1253</v>
      </c>
      <c r="M123">
        <v>1.1234410346999999</v>
      </c>
      <c r="N123">
        <v>7.7069810000000003E-4</v>
      </c>
      <c r="O123">
        <v>-1.824703E-3</v>
      </c>
      <c r="P123" t="s">
        <v>1254</v>
      </c>
    </row>
    <row r="124" spans="1:16">
      <c r="A124" t="s">
        <v>77</v>
      </c>
      <c r="B124" t="s">
        <v>1137</v>
      </c>
      <c r="C124" s="4">
        <v>236</v>
      </c>
      <c r="D124">
        <v>6.4638108050999996</v>
      </c>
      <c r="E124">
        <v>7.5985718699999996E-2</v>
      </c>
      <c r="F124">
        <v>6.1863572300000003E-2</v>
      </c>
      <c r="G124" s="4">
        <v>1.23</v>
      </c>
      <c r="H124" s="4">
        <v>0.22059999999999999</v>
      </c>
      <c r="I124">
        <v>6.1618409832000003</v>
      </c>
      <c r="J124">
        <v>0.26782299749999999</v>
      </c>
      <c r="K124">
        <v>23.01</v>
      </c>
      <c r="L124" s="4" t="s">
        <v>1253</v>
      </c>
      <c r="M124">
        <v>1.6321631638</v>
      </c>
      <c r="N124">
        <v>6.4060018999999996E-3</v>
      </c>
      <c r="O124">
        <v>2.1598736999999999E-3</v>
      </c>
      <c r="P124" t="s">
        <v>1255</v>
      </c>
    </row>
    <row r="125" spans="1:16">
      <c r="A125" t="s">
        <v>31</v>
      </c>
      <c r="B125" t="s">
        <v>1142</v>
      </c>
      <c r="C125" s="4">
        <v>300</v>
      </c>
      <c r="D125">
        <v>5.753431</v>
      </c>
      <c r="E125">
        <v>-6.3975830000000001E-3</v>
      </c>
      <c r="F125">
        <v>2.5441667300000002E-2</v>
      </c>
      <c r="G125" s="4">
        <v>-0.25</v>
      </c>
      <c r="H125" s="4">
        <v>0.80159999999999998</v>
      </c>
      <c r="I125">
        <v>5.786879592</v>
      </c>
      <c r="J125">
        <v>0.146629384</v>
      </c>
      <c r="K125">
        <v>39.47</v>
      </c>
      <c r="L125" s="4" t="s">
        <v>1253</v>
      </c>
      <c r="M125">
        <v>1.0686387381</v>
      </c>
      <c r="N125">
        <v>2.121448E-4</v>
      </c>
      <c r="O125">
        <v>-3.1428480000000002E-3</v>
      </c>
      <c r="P125" t="s">
        <v>1254</v>
      </c>
    </row>
    <row r="126" spans="1:16">
      <c r="A126" t="s">
        <v>77</v>
      </c>
      <c r="B126" t="s">
        <v>1140</v>
      </c>
      <c r="C126" s="4">
        <v>137</v>
      </c>
      <c r="D126">
        <v>6.9585024088000003</v>
      </c>
      <c r="E126">
        <v>-3.7921831000000003E-2</v>
      </c>
      <c r="F126">
        <v>7.6338560799999997E-2</v>
      </c>
      <c r="G126" s="4">
        <v>-0.5</v>
      </c>
      <c r="H126" s="4">
        <v>0.62019999999999997</v>
      </c>
      <c r="I126">
        <v>7.1346778251999998</v>
      </c>
      <c r="J126">
        <v>0.37003838950000001</v>
      </c>
      <c r="K126">
        <v>19.28</v>
      </c>
      <c r="L126" s="4" t="s">
        <v>1253</v>
      </c>
      <c r="M126">
        <v>1.2360396626000001</v>
      </c>
      <c r="N126">
        <v>1.8245836000000001E-3</v>
      </c>
      <c r="O126">
        <v>-5.5693080000000002E-3</v>
      </c>
      <c r="P126" t="s">
        <v>1254</v>
      </c>
    </row>
    <row r="127" spans="1:16">
      <c r="A127" t="s">
        <v>31</v>
      </c>
      <c r="B127" t="s">
        <v>1143</v>
      </c>
      <c r="C127" s="4">
        <v>117</v>
      </c>
      <c r="D127">
        <v>5.5809128205</v>
      </c>
      <c r="E127">
        <v>0.1864971939</v>
      </c>
      <c r="F127">
        <v>5.38499905E-2</v>
      </c>
      <c r="G127" s="4">
        <v>3.46</v>
      </c>
      <c r="H127" s="4">
        <v>8.0000000000000004E-4</v>
      </c>
      <c r="I127">
        <v>4.8378920599999997</v>
      </c>
      <c r="J127">
        <v>0.2370070316</v>
      </c>
      <c r="K127">
        <v>20.41</v>
      </c>
      <c r="L127" s="4" t="s">
        <v>1253</v>
      </c>
      <c r="M127">
        <v>1.0894067077</v>
      </c>
      <c r="N127">
        <v>9.44472378E-2</v>
      </c>
      <c r="O127">
        <v>8.6572865900000004E-2</v>
      </c>
      <c r="P127" t="s">
        <v>1255</v>
      </c>
    </row>
    <row r="128" spans="1:16">
      <c r="A128" t="s">
        <v>31</v>
      </c>
      <c r="B128" t="s">
        <v>1147</v>
      </c>
      <c r="C128" s="4">
        <v>785</v>
      </c>
      <c r="D128">
        <v>7.1307426751999996</v>
      </c>
      <c r="E128">
        <v>0.11930322359999999</v>
      </c>
      <c r="F128">
        <v>2.3724350000000002E-2</v>
      </c>
      <c r="G128" s="4">
        <v>5.03</v>
      </c>
      <c r="H128" s="4" t="s">
        <v>1253</v>
      </c>
      <c r="I128">
        <v>6.6463576053000004</v>
      </c>
      <c r="J128">
        <v>0.10589360959999999</v>
      </c>
      <c r="K128">
        <v>62.76</v>
      </c>
      <c r="L128" s="4" t="s">
        <v>1253</v>
      </c>
      <c r="M128">
        <v>1.2325347601000001</v>
      </c>
      <c r="N128">
        <v>3.1285964100000001E-2</v>
      </c>
      <c r="O128">
        <v>3.0048781399999999E-2</v>
      </c>
      <c r="P128" t="s">
        <v>1255</v>
      </c>
    </row>
    <row r="129" spans="1:16">
      <c r="A129" t="s">
        <v>77</v>
      </c>
      <c r="B129" t="s">
        <v>1145</v>
      </c>
      <c r="C129" s="4">
        <v>345</v>
      </c>
      <c r="D129">
        <v>6.9321260000000002</v>
      </c>
      <c r="E129">
        <v>6.2199979699999998E-2</v>
      </c>
      <c r="F129">
        <v>4.38195901E-2</v>
      </c>
      <c r="G129" s="4">
        <v>1.42</v>
      </c>
      <c r="H129" s="4">
        <v>0.15670000000000001</v>
      </c>
      <c r="I129">
        <v>6.6884742562000001</v>
      </c>
      <c r="J129">
        <v>0.18939412280000001</v>
      </c>
      <c r="K129">
        <v>35.32</v>
      </c>
      <c r="L129" s="4" t="s">
        <v>1253</v>
      </c>
      <c r="M129">
        <v>1.4866185676000001</v>
      </c>
      <c r="N129">
        <v>5.8399089000000003E-3</v>
      </c>
      <c r="O129">
        <v>2.9414829999999999E-3</v>
      </c>
      <c r="P129" t="s">
        <v>1255</v>
      </c>
    </row>
    <row r="130" spans="1:16">
      <c r="A130" t="s">
        <v>31</v>
      </c>
      <c r="B130" t="s">
        <v>1150</v>
      </c>
      <c r="C130" s="4">
        <v>510</v>
      </c>
      <c r="D130">
        <v>6.4522260783999998</v>
      </c>
      <c r="E130">
        <v>-7.3718448000000006E-2</v>
      </c>
      <c r="F130">
        <v>2.70785235E-2</v>
      </c>
      <c r="G130" s="4">
        <v>-2.72</v>
      </c>
      <c r="H130" s="4">
        <v>6.7000000000000002E-3</v>
      </c>
      <c r="I130">
        <v>6.7275542197</v>
      </c>
      <c r="J130">
        <v>0.1142198614</v>
      </c>
      <c r="K130">
        <v>58.9</v>
      </c>
      <c r="L130" s="4" t="s">
        <v>1253</v>
      </c>
      <c r="M130">
        <v>1.1988215476999999</v>
      </c>
      <c r="N130">
        <v>1.43796514E-2</v>
      </c>
      <c r="O130">
        <v>1.24394538E-2</v>
      </c>
      <c r="P130" t="s">
        <v>1254</v>
      </c>
    </row>
    <row r="131" spans="1:16">
      <c r="A131" t="s">
        <v>77</v>
      </c>
      <c r="B131" t="s">
        <v>1148</v>
      </c>
      <c r="C131" s="4">
        <v>304</v>
      </c>
      <c r="D131">
        <v>6.6039546382000003</v>
      </c>
      <c r="E131">
        <v>7.8773634100000003E-2</v>
      </c>
      <c r="F131">
        <v>3.92188485E-2</v>
      </c>
      <c r="G131" s="4">
        <v>2.0099999999999998</v>
      </c>
      <c r="H131" s="4">
        <v>4.5499999999999999E-2</v>
      </c>
      <c r="I131">
        <v>6.2461891498000002</v>
      </c>
      <c r="J131">
        <v>0.19465908870000001</v>
      </c>
      <c r="K131">
        <v>32.090000000000003</v>
      </c>
      <c r="L131" s="4" t="s">
        <v>1253</v>
      </c>
      <c r="M131">
        <v>1.3690516035</v>
      </c>
      <c r="N131">
        <v>1.3182625999999999E-2</v>
      </c>
      <c r="O131">
        <v>9.9150187999999997E-3</v>
      </c>
      <c r="P131" t="s">
        <v>1255</v>
      </c>
    </row>
    <row r="132" spans="1:16">
      <c r="A132" t="s">
        <v>31</v>
      </c>
      <c r="B132" t="s">
        <v>1153</v>
      </c>
      <c r="C132" s="4">
        <v>612</v>
      </c>
      <c r="D132">
        <v>7.0161214051999998</v>
      </c>
      <c r="E132">
        <v>4.3892678999999997E-2</v>
      </c>
      <c r="F132">
        <v>2.9960715299999999E-2</v>
      </c>
      <c r="G132" s="4">
        <v>1.47</v>
      </c>
      <c r="H132" s="4">
        <v>0.1434</v>
      </c>
      <c r="I132">
        <v>6.8387272782000004</v>
      </c>
      <c r="J132">
        <v>0.1291389681</v>
      </c>
      <c r="K132">
        <v>52.96</v>
      </c>
      <c r="L132" s="4" t="s">
        <v>1253</v>
      </c>
      <c r="M132">
        <v>1.1104008342</v>
      </c>
      <c r="N132">
        <v>3.5061026999999999E-3</v>
      </c>
      <c r="O132">
        <v>1.8725060999999999E-3</v>
      </c>
      <c r="P132" t="s">
        <v>1255</v>
      </c>
    </row>
    <row r="133" spans="1:16">
      <c r="A133" t="s">
        <v>77</v>
      </c>
      <c r="B133" t="s">
        <v>1151</v>
      </c>
      <c r="C133" s="4">
        <v>293</v>
      </c>
      <c r="D133">
        <v>7.0347593173999998</v>
      </c>
      <c r="E133">
        <v>0.22794023699999999</v>
      </c>
      <c r="F133">
        <v>3.0619338999999999E-2</v>
      </c>
      <c r="G133" s="4">
        <v>7.44</v>
      </c>
      <c r="H133" s="4" t="s">
        <v>1253</v>
      </c>
      <c r="I133">
        <v>6.0601078689000003</v>
      </c>
      <c r="J133">
        <v>0.14504547700000001</v>
      </c>
      <c r="K133">
        <v>41.78</v>
      </c>
      <c r="L133" s="4" t="s">
        <v>1253</v>
      </c>
      <c r="M133">
        <v>1.0685206473</v>
      </c>
      <c r="N133">
        <v>0.1599742177</v>
      </c>
      <c r="O133">
        <v>0.15708753119999999</v>
      </c>
      <c r="P133" t="s">
        <v>1255</v>
      </c>
    </row>
    <row r="134" spans="1:16">
      <c r="A134" t="s">
        <v>31</v>
      </c>
      <c r="B134" t="s">
        <v>705</v>
      </c>
      <c r="C134" s="4">
        <v>272</v>
      </c>
      <c r="D134">
        <v>6.3078584558999999</v>
      </c>
      <c r="E134">
        <v>0.13723437190000001</v>
      </c>
      <c r="F134">
        <v>3.8678715799999999E-2</v>
      </c>
      <c r="G134" s="4">
        <v>3.55</v>
      </c>
      <c r="H134" s="4">
        <v>5.0000000000000001E-4</v>
      </c>
      <c r="I134">
        <v>5.6749047739999998</v>
      </c>
      <c r="J134">
        <v>0.18469299929999999</v>
      </c>
      <c r="K134">
        <v>30.73</v>
      </c>
      <c r="L134" s="4" t="s">
        <v>1253</v>
      </c>
      <c r="M134">
        <v>0.78870387509999995</v>
      </c>
      <c r="N134">
        <v>4.4547863299999997E-2</v>
      </c>
      <c r="O134">
        <v>4.1009151600000002E-2</v>
      </c>
      <c r="P134" t="s">
        <v>1255</v>
      </c>
    </row>
    <row r="135" spans="1:16">
      <c r="A135" t="s">
        <v>77</v>
      </c>
      <c r="B135" t="s">
        <v>707</v>
      </c>
      <c r="C135" s="4">
        <v>224</v>
      </c>
      <c r="D135">
        <v>6.3039493304000001</v>
      </c>
      <c r="E135">
        <v>-9.0393064999999995E-2</v>
      </c>
      <c r="F135">
        <v>3.2779506999999999E-2</v>
      </c>
      <c r="G135" s="4">
        <v>-2.76</v>
      </c>
      <c r="H135" s="4">
        <v>6.3E-3</v>
      </c>
      <c r="I135">
        <v>6.7783466645999999</v>
      </c>
      <c r="J135">
        <v>0.18189887890000001</v>
      </c>
      <c r="K135">
        <v>37.26</v>
      </c>
      <c r="L135" s="4" t="s">
        <v>1253</v>
      </c>
      <c r="M135">
        <v>0.88444442779999999</v>
      </c>
      <c r="N135">
        <v>3.31196068E-2</v>
      </c>
      <c r="O135">
        <v>2.8764289700000001E-2</v>
      </c>
      <c r="P135" t="s">
        <v>1254</v>
      </c>
    </row>
    <row r="136" spans="1:16">
      <c r="A136" t="s">
        <v>31</v>
      </c>
      <c r="B136" t="s">
        <v>708</v>
      </c>
      <c r="C136" s="4">
        <v>143</v>
      </c>
      <c r="D136">
        <v>9.0833860140000002</v>
      </c>
      <c r="E136">
        <v>0.143473876</v>
      </c>
      <c r="F136">
        <v>2.1171293899999999E-2</v>
      </c>
      <c r="G136" s="4">
        <v>6.78</v>
      </c>
      <c r="H136" s="4" t="s">
        <v>1253</v>
      </c>
      <c r="I136">
        <v>8.3566065539000007</v>
      </c>
      <c r="J136">
        <v>0.1095194236</v>
      </c>
      <c r="K136">
        <v>76.3</v>
      </c>
      <c r="L136" s="4" t="s">
        <v>1253</v>
      </c>
      <c r="M136">
        <v>0.2655179781</v>
      </c>
      <c r="N136">
        <v>0.24568749619999999</v>
      </c>
      <c r="O136">
        <v>0.24033776209999999</v>
      </c>
      <c r="P136" t="s">
        <v>1255</v>
      </c>
    </row>
    <row r="137" spans="1:16">
      <c r="A137" t="s">
        <v>31</v>
      </c>
      <c r="B137" t="s">
        <v>1097</v>
      </c>
      <c r="C137" s="4">
        <v>242</v>
      </c>
      <c r="D137">
        <v>6.4682425620000004</v>
      </c>
      <c r="E137">
        <v>-0.17368044999999999</v>
      </c>
      <c r="F137">
        <v>4.2821439199999999E-2</v>
      </c>
      <c r="G137" s="4">
        <v>-4.0599999999999996</v>
      </c>
      <c r="H137" s="4" t="s">
        <v>1253</v>
      </c>
      <c r="I137">
        <v>7.0483259343000002</v>
      </c>
      <c r="J137">
        <v>0.1527440665</v>
      </c>
      <c r="K137">
        <v>46.14</v>
      </c>
      <c r="L137" s="4" t="s">
        <v>1253</v>
      </c>
      <c r="M137">
        <v>0.83421140760000001</v>
      </c>
      <c r="N137">
        <v>6.4146916400000004E-2</v>
      </c>
      <c r="O137">
        <v>6.0247528500000001E-2</v>
      </c>
      <c r="P137" t="s">
        <v>1254</v>
      </c>
    </row>
    <row r="138" spans="1:16">
      <c r="A138" t="s">
        <v>31</v>
      </c>
      <c r="B138" t="s">
        <v>1100</v>
      </c>
      <c r="C138" s="4">
        <v>293</v>
      </c>
      <c r="D138">
        <v>7.5181696245999996</v>
      </c>
      <c r="E138">
        <v>3.4860447599999997E-2</v>
      </c>
      <c r="F138">
        <v>4.2840734999999998E-2</v>
      </c>
      <c r="G138" s="4">
        <v>0.81</v>
      </c>
      <c r="H138" s="4">
        <v>0.41649999999999998</v>
      </c>
      <c r="I138">
        <v>7.3997427352000003</v>
      </c>
      <c r="J138">
        <v>0.1546804037</v>
      </c>
      <c r="K138">
        <v>47.84</v>
      </c>
      <c r="L138" s="4" t="s">
        <v>1253</v>
      </c>
      <c r="M138">
        <v>0.89680716589999998</v>
      </c>
      <c r="N138">
        <v>2.2702413000000002E-3</v>
      </c>
      <c r="O138">
        <v>-1.158383E-3</v>
      </c>
      <c r="P138" t="s">
        <v>1255</v>
      </c>
    </row>
    <row r="139" spans="1:16">
      <c r="A139" t="s">
        <v>31</v>
      </c>
      <c r="B139" t="s">
        <v>1102</v>
      </c>
      <c r="C139" s="4">
        <v>398</v>
      </c>
      <c r="D139">
        <v>6.4257907034999997</v>
      </c>
      <c r="E139">
        <v>-0.21329683799999999</v>
      </c>
      <c r="F139">
        <v>3.8891392699999999E-2</v>
      </c>
      <c r="G139" s="4">
        <v>-5.48</v>
      </c>
      <c r="H139" s="4" t="s">
        <v>1253</v>
      </c>
      <c r="I139">
        <v>7.3346774696999999</v>
      </c>
      <c r="J139">
        <v>0.17228899019999999</v>
      </c>
      <c r="K139">
        <v>42.57</v>
      </c>
      <c r="L139" s="4" t="s">
        <v>1253</v>
      </c>
      <c r="M139">
        <v>0.93995336880000002</v>
      </c>
      <c r="N139">
        <v>7.0594655500000006E-2</v>
      </c>
      <c r="O139">
        <v>6.8247672300000006E-2</v>
      </c>
      <c r="P139" t="s">
        <v>1254</v>
      </c>
    </row>
    <row r="140" spans="1:16">
      <c r="A140" t="s">
        <v>31</v>
      </c>
      <c r="B140" t="s">
        <v>1106</v>
      </c>
      <c r="C140" s="4">
        <v>991</v>
      </c>
      <c r="D140">
        <v>6.4048020181999998</v>
      </c>
      <c r="E140">
        <v>-7.0269730000000002E-2</v>
      </c>
      <c r="F140">
        <v>2.7176036000000001E-2</v>
      </c>
      <c r="G140" s="4">
        <v>-2.59</v>
      </c>
      <c r="H140" s="4">
        <v>9.9000000000000008E-3</v>
      </c>
      <c r="I140">
        <v>6.6307455071000003</v>
      </c>
      <c r="J140">
        <v>9.6414313500000001E-2</v>
      </c>
      <c r="K140">
        <v>68.77</v>
      </c>
      <c r="L140" s="4" t="s">
        <v>1253</v>
      </c>
      <c r="M140">
        <v>1.2826986104</v>
      </c>
      <c r="N140">
        <v>6.7149374E-3</v>
      </c>
      <c r="O140">
        <v>5.7106046000000004E-3</v>
      </c>
      <c r="P140" t="s">
        <v>1254</v>
      </c>
    </row>
    <row r="141" spans="1:16">
      <c r="A141" t="s">
        <v>77</v>
      </c>
      <c r="B141" t="s">
        <v>1104</v>
      </c>
      <c r="C141" s="4">
        <v>187</v>
      </c>
      <c r="D141">
        <v>6.9316837967999998</v>
      </c>
      <c r="E141">
        <v>3.0463167999999999E-2</v>
      </c>
      <c r="F141">
        <v>6.0076679899999999E-2</v>
      </c>
      <c r="G141" s="4">
        <v>0.51</v>
      </c>
      <c r="H141" s="4">
        <v>0.61270000000000002</v>
      </c>
      <c r="I141">
        <v>6.8282691607999997</v>
      </c>
      <c r="J141">
        <v>0.2207638257</v>
      </c>
      <c r="K141">
        <v>30.93</v>
      </c>
      <c r="L141" s="4" t="s">
        <v>1253</v>
      </c>
      <c r="M141">
        <v>1.1557540645</v>
      </c>
      <c r="N141">
        <v>1.3879166000000001E-3</v>
      </c>
      <c r="O141">
        <v>-4.0099869999999996E-3</v>
      </c>
      <c r="P141" t="s">
        <v>1255</v>
      </c>
    </row>
    <row r="142" spans="1:16">
      <c r="A142" t="s">
        <v>31</v>
      </c>
      <c r="B142" t="s">
        <v>1107</v>
      </c>
      <c r="C142" s="4">
        <v>189</v>
      </c>
      <c r="D142">
        <v>5.8204359788</v>
      </c>
      <c r="E142">
        <v>-0.220445009</v>
      </c>
      <c r="F142">
        <v>5.1450228200000003E-2</v>
      </c>
      <c r="G142" s="4">
        <v>-4.28</v>
      </c>
      <c r="H142" s="4" t="s">
        <v>1253</v>
      </c>
      <c r="I142">
        <v>6.6768333470999996</v>
      </c>
      <c r="J142">
        <v>0.2171932999</v>
      </c>
      <c r="K142">
        <v>30.74</v>
      </c>
      <c r="L142" s="4" t="s">
        <v>1253</v>
      </c>
      <c r="M142">
        <v>1.1683303302000001</v>
      </c>
      <c r="N142">
        <v>8.9395211200000005E-2</v>
      </c>
      <c r="O142">
        <v>8.4525666900000004E-2</v>
      </c>
      <c r="P142" t="s">
        <v>1254</v>
      </c>
    </row>
    <row r="143" spans="1:16">
      <c r="A143" t="s">
        <v>31</v>
      </c>
      <c r="B143" t="s">
        <v>1109</v>
      </c>
      <c r="C143" s="4">
        <v>110</v>
      </c>
      <c r="D143">
        <v>4.9485436364000002</v>
      </c>
      <c r="E143">
        <v>1.7450476900000001E-2</v>
      </c>
      <c r="F143">
        <v>4.3320143399999997E-2</v>
      </c>
      <c r="G143" s="4">
        <v>0.4</v>
      </c>
      <c r="H143" s="4">
        <v>0.68789999999999996</v>
      </c>
      <c r="I143">
        <v>4.8814852609999999</v>
      </c>
      <c r="J143">
        <v>0.18014593870000001</v>
      </c>
      <c r="K143">
        <v>27.1</v>
      </c>
      <c r="L143" s="4" t="s">
        <v>1253</v>
      </c>
      <c r="M143">
        <v>0.72210661909999996</v>
      </c>
      <c r="N143">
        <v>1.5002341000000001E-3</v>
      </c>
      <c r="O143">
        <v>-7.7451339999999999E-3</v>
      </c>
      <c r="P143" t="s">
        <v>1255</v>
      </c>
    </row>
    <row r="144" spans="1:16">
      <c r="A144" t="s">
        <v>31</v>
      </c>
      <c r="B144" t="s">
        <v>1111</v>
      </c>
      <c r="C144" s="4">
        <v>377</v>
      </c>
      <c r="D144">
        <v>5.2895084881000001</v>
      </c>
      <c r="E144">
        <v>8.1616565799999999E-2</v>
      </c>
      <c r="F144">
        <v>2.9038675399999998E-2</v>
      </c>
      <c r="G144" s="4">
        <v>2.81</v>
      </c>
      <c r="H144" s="4">
        <v>5.1999999999999998E-3</v>
      </c>
      <c r="I144">
        <v>4.9404645279999997</v>
      </c>
      <c r="J144">
        <v>0.13306218880000001</v>
      </c>
      <c r="K144">
        <v>37.130000000000003</v>
      </c>
      <c r="L144" s="4" t="s">
        <v>1253</v>
      </c>
      <c r="M144">
        <v>0.92772605149999998</v>
      </c>
      <c r="N144">
        <v>2.0630899300000002E-2</v>
      </c>
      <c r="O144">
        <v>1.80192484E-2</v>
      </c>
      <c r="P144" t="s">
        <v>1255</v>
      </c>
    </row>
    <row r="145" spans="1:16">
      <c r="A145" t="s">
        <v>77</v>
      </c>
      <c r="B145" t="s">
        <v>1113</v>
      </c>
      <c r="C145" s="4">
        <v>171</v>
      </c>
      <c r="D145">
        <v>5.4845040936</v>
      </c>
      <c r="E145">
        <v>0.25094517420000001</v>
      </c>
      <c r="F145">
        <v>3.8046271100000001E-2</v>
      </c>
      <c r="G145" s="4">
        <v>6.6</v>
      </c>
      <c r="H145" s="4" t="s">
        <v>1253</v>
      </c>
      <c r="I145">
        <v>4.6092983121</v>
      </c>
      <c r="J145">
        <v>0.14878387700000001</v>
      </c>
      <c r="K145">
        <v>30.98</v>
      </c>
      <c r="L145" s="4" t="s">
        <v>1253</v>
      </c>
      <c r="M145">
        <v>0.88009002140000003</v>
      </c>
      <c r="N145">
        <v>0.20472246769999999</v>
      </c>
      <c r="O145">
        <v>0.20001668349999999</v>
      </c>
      <c r="P145" t="s">
        <v>1255</v>
      </c>
    </row>
    <row r="146" spans="1:16">
      <c r="A146" t="s">
        <v>31</v>
      </c>
      <c r="B146" t="s">
        <v>1114</v>
      </c>
      <c r="C146" s="4">
        <v>519</v>
      </c>
      <c r="D146">
        <v>5.5217591521999996</v>
      </c>
      <c r="E146">
        <v>4.8549994300000003E-2</v>
      </c>
      <c r="F146">
        <v>2.8505679999999999E-2</v>
      </c>
      <c r="G146" s="4">
        <v>1.7</v>
      </c>
      <c r="H146" s="4">
        <v>8.9099999999999999E-2</v>
      </c>
      <c r="I146">
        <v>5.3406122012999999</v>
      </c>
      <c r="J146">
        <v>0.11342500430000001</v>
      </c>
      <c r="K146">
        <v>47.08</v>
      </c>
      <c r="L146" s="4" t="s">
        <v>1253</v>
      </c>
      <c r="M146">
        <v>0.89779237150000002</v>
      </c>
      <c r="N146">
        <v>5.5794974000000002E-3</v>
      </c>
      <c r="O146">
        <v>3.6560535E-3</v>
      </c>
      <c r="P146" t="s">
        <v>1255</v>
      </c>
    </row>
    <row r="147" spans="1:16">
      <c r="A147" t="s">
        <v>77</v>
      </c>
      <c r="B147" t="s">
        <v>1116</v>
      </c>
      <c r="C147" s="4">
        <v>141</v>
      </c>
      <c r="D147">
        <v>5.5384557447000002</v>
      </c>
      <c r="E147">
        <v>0.17151170709999999</v>
      </c>
      <c r="F147">
        <v>4.8916528899999999E-2</v>
      </c>
      <c r="G147" s="4">
        <v>3.51</v>
      </c>
      <c r="H147" s="4">
        <v>5.9999999999999995E-4</v>
      </c>
      <c r="I147">
        <v>4.9230936346999998</v>
      </c>
      <c r="J147">
        <v>0.19493386369999999</v>
      </c>
      <c r="K147">
        <v>25.26</v>
      </c>
      <c r="L147" s="4" t="s">
        <v>1253</v>
      </c>
      <c r="M147">
        <v>1.0073448574999999</v>
      </c>
      <c r="N147">
        <v>8.1256094799999998E-2</v>
      </c>
      <c r="O147">
        <v>7.4646426399999993E-2</v>
      </c>
      <c r="P147" t="s">
        <v>1255</v>
      </c>
    </row>
    <row r="148" spans="1:16">
      <c r="A148" t="s">
        <v>31</v>
      </c>
      <c r="B148" t="s">
        <v>1117</v>
      </c>
      <c r="C148" s="4">
        <v>484</v>
      </c>
      <c r="D148">
        <v>5.5164888430000003</v>
      </c>
      <c r="E148">
        <v>6.4785414799999996E-2</v>
      </c>
      <c r="F148">
        <v>2.3008373700000001E-2</v>
      </c>
      <c r="G148" s="4">
        <v>2.82</v>
      </c>
      <c r="H148" s="4">
        <v>5.1000000000000004E-3</v>
      </c>
      <c r="I148">
        <v>5.2291584339000003</v>
      </c>
      <c r="J148">
        <v>0.11044064100000001</v>
      </c>
      <c r="K148">
        <v>47.35</v>
      </c>
      <c r="L148" s="4" t="s">
        <v>1253</v>
      </c>
      <c r="M148">
        <v>0.92922936339999995</v>
      </c>
      <c r="N148">
        <v>1.61826661E-2</v>
      </c>
      <c r="O148">
        <v>1.4141551299999999E-2</v>
      </c>
      <c r="P148" t="s">
        <v>1255</v>
      </c>
    </row>
    <row r="149" spans="1:16">
      <c r="A149" t="s">
        <v>31</v>
      </c>
      <c r="B149" t="s">
        <v>592</v>
      </c>
      <c r="C149" s="4">
        <v>106</v>
      </c>
      <c r="D149">
        <v>7.7556679245</v>
      </c>
      <c r="E149">
        <v>0.42070397799999998</v>
      </c>
      <c r="F149">
        <v>5.3299213400000003E-2</v>
      </c>
      <c r="G149" s="4">
        <v>7.89</v>
      </c>
      <c r="H149" s="4" t="s">
        <v>1253</v>
      </c>
      <c r="I149">
        <v>4.9032989228000003</v>
      </c>
      <c r="J149">
        <v>0.37263308519999999</v>
      </c>
      <c r="K149">
        <v>13.16</v>
      </c>
      <c r="L149" s="4" t="s">
        <v>1253</v>
      </c>
      <c r="M149">
        <v>0.93619304000000003</v>
      </c>
      <c r="N149">
        <v>0.37463689929999999</v>
      </c>
      <c r="O149">
        <v>0.3686237926</v>
      </c>
      <c r="P149" t="s">
        <v>1255</v>
      </c>
    </row>
    <row r="150" spans="1:16">
      <c r="A150" t="s">
        <v>31</v>
      </c>
      <c r="B150" t="s">
        <v>998</v>
      </c>
      <c r="C150" s="4">
        <v>392</v>
      </c>
      <c r="D150">
        <v>6.1240854591999998</v>
      </c>
      <c r="E150">
        <v>-0.157746368</v>
      </c>
      <c r="F150">
        <v>3.0034004E-2</v>
      </c>
      <c r="G150" s="4">
        <v>-5.25</v>
      </c>
      <c r="H150" s="4" t="s">
        <v>1253</v>
      </c>
      <c r="I150">
        <v>6.5220948379000001</v>
      </c>
      <c r="J150">
        <v>9.9746632099999996E-2</v>
      </c>
      <c r="K150">
        <v>65.39</v>
      </c>
      <c r="L150" s="4" t="s">
        <v>1253</v>
      </c>
      <c r="M150">
        <v>1.2841867643</v>
      </c>
      <c r="N150">
        <v>6.6061146299999998E-2</v>
      </c>
      <c r="O150">
        <v>6.3666431300000006E-2</v>
      </c>
      <c r="P150" t="s">
        <v>1254</v>
      </c>
    </row>
    <row r="151" spans="1:16">
      <c r="A151" t="s">
        <v>77</v>
      </c>
      <c r="B151" t="s">
        <v>1000</v>
      </c>
      <c r="C151" s="4">
        <v>146</v>
      </c>
      <c r="D151">
        <v>7.3232106849000003</v>
      </c>
      <c r="E151">
        <v>-0.64141833400000003</v>
      </c>
      <c r="F151">
        <v>6.8596211000000004E-2</v>
      </c>
      <c r="G151" s="4">
        <v>-9.35</v>
      </c>
      <c r="H151" s="4" t="s">
        <v>1253</v>
      </c>
      <c r="I151">
        <v>9.3496445059000006</v>
      </c>
      <c r="J151">
        <v>0.26423310880000001</v>
      </c>
      <c r="K151">
        <v>35.380000000000003</v>
      </c>
      <c r="L151" s="4" t="s">
        <v>1253</v>
      </c>
      <c r="M151">
        <v>1.8266299262000001</v>
      </c>
      <c r="N151">
        <v>0.37779352919999998</v>
      </c>
      <c r="O151">
        <v>0.37347265099999999</v>
      </c>
      <c r="P151" t="s">
        <v>1254</v>
      </c>
    </row>
    <row r="152" spans="1:16">
      <c r="A152" t="s">
        <v>31</v>
      </c>
      <c r="B152" t="s">
        <v>461</v>
      </c>
      <c r="C152" s="4">
        <v>139</v>
      </c>
      <c r="D152">
        <v>6.3568705035999997</v>
      </c>
      <c r="E152">
        <v>1.19023058E-2</v>
      </c>
      <c r="F152">
        <v>6.6842189499999996E-2</v>
      </c>
      <c r="G152" s="4">
        <v>0.18</v>
      </c>
      <c r="H152" s="4">
        <v>0.8589</v>
      </c>
      <c r="I152">
        <v>6.3085054411000003</v>
      </c>
      <c r="J152">
        <v>0.29094740549999998</v>
      </c>
      <c r="K152">
        <v>21.68</v>
      </c>
      <c r="L152" s="4" t="s">
        <v>1253</v>
      </c>
      <c r="M152">
        <v>1.2295670427000001</v>
      </c>
      <c r="N152">
        <v>2.3138750000000001E-4</v>
      </c>
      <c r="O152">
        <v>-7.0661939999999996E-3</v>
      </c>
      <c r="P152" t="s">
        <v>1255</v>
      </c>
    </row>
    <row r="153" spans="1:16">
      <c r="A153" t="s">
        <v>77</v>
      </c>
      <c r="B153" t="s">
        <v>464</v>
      </c>
      <c r="C153" s="4">
        <v>119</v>
      </c>
      <c r="D153">
        <v>7.0190605882000003</v>
      </c>
      <c r="E153">
        <v>0.13305818829999999</v>
      </c>
      <c r="F153">
        <v>5.65253717E-2</v>
      </c>
      <c r="G153" s="4">
        <v>2.35</v>
      </c>
      <c r="H153" s="4">
        <v>2.0199999999999999E-2</v>
      </c>
      <c r="I153">
        <v>6.2487162938000003</v>
      </c>
      <c r="J153">
        <v>0.33949478789999998</v>
      </c>
      <c r="K153">
        <v>18.41</v>
      </c>
      <c r="L153" s="4" t="s">
        <v>1253</v>
      </c>
      <c r="M153">
        <v>0.98545457569999995</v>
      </c>
      <c r="N153">
        <v>4.5218334899999997E-2</v>
      </c>
      <c r="O153">
        <v>3.7057807900000003E-2</v>
      </c>
      <c r="P153" t="s">
        <v>1255</v>
      </c>
    </row>
    <row r="154" spans="1:16">
      <c r="A154" t="s">
        <v>31</v>
      </c>
      <c r="B154" t="s">
        <v>1154</v>
      </c>
      <c r="C154" s="4">
        <v>1217</v>
      </c>
      <c r="D154">
        <v>7.0562861956000003</v>
      </c>
      <c r="E154">
        <v>-1.2345165999999999E-2</v>
      </c>
      <c r="F154">
        <v>2.3708387800000001E-2</v>
      </c>
      <c r="G154" s="4">
        <v>-0.52</v>
      </c>
      <c r="H154" s="4">
        <v>0.60270000000000001</v>
      </c>
      <c r="I154">
        <v>7.0745888732999997</v>
      </c>
      <c r="J154">
        <v>4.8417737799999999E-2</v>
      </c>
      <c r="K154">
        <v>146.12</v>
      </c>
      <c r="L154" s="4" t="s">
        <v>1253</v>
      </c>
      <c r="M154">
        <v>1.1616339926999999</v>
      </c>
      <c r="N154">
        <v>2.2310879999999999E-4</v>
      </c>
      <c r="O154">
        <v>-5.9975299999999996E-4</v>
      </c>
      <c r="P154" t="s">
        <v>1254</v>
      </c>
    </row>
    <row r="155" spans="1:16">
      <c r="A155" t="s">
        <v>77</v>
      </c>
      <c r="B155" t="s">
        <v>1155</v>
      </c>
      <c r="C155" s="4">
        <v>402</v>
      </c>
      <c r="D155">
        <v>7.4573209203999999</v>
      </c>
      <c r="E155">
        <v>5.6780963000000002E-3</v>
      </c>
      <c r="F155">
        <v>3.1564385200000003E-2</v>
      </c>
      <c r="G155" s="4">
        <v>0.18</v>
      </c>
      <c r="H155" s="4">
        <v>0.85729999999999995</v>
      </c>
      <c r="I155">
        <v>7.4477528761</v>
      </c>
      <c r="J155">
        <v>7.7907422099999998E-2</v>
      </c>
      <c r="K155">
        <v>95.6</v>
      </c>
      <c r="L155" s="4" t="s">
        <v>1253</v>
      </c>
      <c r="M155">
        <v>1.1413592691000001</v>
      </c>
      <c r="N155">
        <v>8.0893899999999995E-5</v>
      </c>
      <c r="O155">
        <v>-2.4189039999999999E-3</v>
      </c>
      <c r="P155" t="s">
        <v>1255</v>
      </c>
    </row>
    <row r="156" spans="1:16">
      <c r="A156" t="s">
        <v>31</v>
      </c>
      <c r="B156" t="s">
        <v>1156</v>
      </c>
      <c r="C156" s="4">
        <v>269</v>
      </c>
      <c r="D156">
        <v>6.0677739776999999</v>
      </c>
      <c r="E156">
        <v>-0.211542174</v>
      </c>
      <c r="F156">
        <v>5.2411951599999999E-2</v>
      </c>
      <c r="G156" s="4">
        <v>-4.04</v>
      </c>
      <c r="H156" s="4" t="s">
        <v>1253</v>
      </c>
      <c r="I156">
        <v>6.3399855041000004</v>
      </c>
      <c r="J156">
        <v>0.1174543556</v>
      </c>
      <c r="K156">
        <v>53.98</v>
      </c>
      <c r="L156" s="4" t="s">
        <v>1253</v>
      </c>
      <c r="M156">
        <v>1.5771548243</v>
      </c>
      <c r="N156">
        <v>5.7504432299999998E-2</v>
      </c>
      <c r="O156">
        <v>5.3974486299999999E-2</v>
      </c>
      <c r="P156" t="s">
        <v>1254</v>
      </c>
    </row>
    <row r="157" spans="1:16">
      <c r="A157" t="s">
        <v>31</v>
      </c>
      <c r="B157" t="s">
        <v>1158</v>
      </c>
      <c r="C157" s="4">
        <v>118</v>
      </c>
      <c r="D157">
        <v>5.3848474576000003</v>
      </c>
      <c r="E157">
        <v>-7.8757911E-2</v>
      </c>
      <c r="F157">
        <v>5.4171149600000003E-2</v>
      </c>
      <c r="G157" s="4">
        <v>-1.45</v>
      </c>
      <c r="H157" s="4">
        <v>0.1487</v>
      </c>
      <c r="I157">
        <v>5.4848967025000004</v>
      </c>
      <c r="J157">
        <v>0.10596121579999999</v>
      </c>
      <c r="K157">
        <v>51.76</v>
      </c>
      <c r="L157" s="4" t="s">
        <v>1253</v>
      </c>
      <c r="M157">
        <v>0.87525808240000003</v>
      </c>
      <c r="N157">
        <v>1.7895829799999999E-2</v>
      </c>
      <c r="O157">
        <v>9.4294145000000003E-3</v>
      </c>
      <c r="P157" t="s">
        <v>1254</v>
      </c>
    </row>
    <row r="158" spans="1:16">
      <c r="A158" t="s">
        <v>77</v>
      </c>
      <c r="B158" t="s">
        <v>526</v>
      </c>
      <c r="C158" s="4">
        <v>252</v>
      </c>
      <c r="D158">
        <v>6.9119745635000003</v>
      </c>
      <c r="E158">
        <v>0.12606881170000001</v>
      </c>
      <c r="F158">
        <v>4.2240684700000003E-2</v>
      </c>
      <c r="G158" s="4">
        <v>2.98</v>
      </c>
      <c r="H158" s="4">
        <v>3.0999999999999999E-3</v>
      </c>
      <c r="I158">
        <v>6.3602254041000004</v>
      </c>
      <c r="J158">
        <v>0.194898247</v>
      </c>
      <c r="K158">
        <v>32.630000000000003</v>
      </c>
      <c r="L158" s="4" t="s">
        <v>1253</v>
      </c>
      <c r="M158">
        <v>0.97968240370000004</v>
      </c>
      <c r="N158">
        <v>3.4403994700000003E-2</v>
      </c>
      <c r="O158">
        <v>3.0541610699999999E-2</v>
      </c>
      <c r="P158" t="s">
        <v>1255</v>
      </c>
    </row>
    <row r="159" spans="1:16">
      <c r="A159" t="s">
        <v>31</v>
      </c>
      <c r="B159" t="s">
        <v>528</v>
      </c>
      <c r="C159" s="4">
        <v>148</v>
      </c>
      <c r="D159">
        <v>6.7706824324000001</v>
      </c>
      <c r="E159">
        <v>9.9878005500000006E-2</v>
      </c>
      <c r="F159">
        <v>5.9479894200000001E-2</v>
      </c>
      <c r="G159" s="4">
        <v>1.68</v>
      </c>
      <c r="H159" s="4">
        <v>9.5299999999999996E-2</v>
      </c>
      <c r="I159">
        <v>6.3279866699999996</v>
      </c>
      <c r="J159">
        <v>0.27292454420000001</v>
      </c>
      <c r="K159">
        <v>23.19</v>
      </c>
      <c r="L159" s="4" t="s">
        <v>1253</v>
      </c>
      <c r="M159">
        <v>0.85881658819999995</v>
      </c>
      <c r="N159">
        <v>1.8946936099999999E-2</v>
      </c>
      <c r="O159">
        <v>1.22273946E-2</v>
      </c>
      <c r="P159" t="s">
        <v>1255</v>
      </c>
    </row>
    <row r="160" spans="1:16">
      <c r="A160" t="s">
        <v>77</v>
      </c>
      <c r="B160" t="s">
        <v>530</v>
      </c>
      <c r="C160" s="4">
        <v>2934</v>
      </c>
      <c r="D160">
        <v>6.6655460394999997</v>
      </c>
      <c r="E160">
        <v>9.18398463E-2</v>
      </c>
      <c r="F160">
        <v>1.3560588E-2</v>
      </c>
      <c r="G160" s="4">
        <v>6.77</v>
      </c>
      <c r="H160" s="4" t="s">
        <v>1253</v>
      </c>
      <c r="I160">
        <v>6.2533276471999999</v>
      </c>
      <c r="J160">
        <v>6.3739765700000006E-2</v>
      </c>
      <c r="K160">
        <v>98.11</v>
      </c>
      <c r="L160" s="4" t="s">
        <v>1253</v>
      </c>
      <c r="M160">
        <v>1.0250027775999999</v>
      </c>
      <c r="N160">
        <v>1.54028073E-2</v>
      </c>
      <c r="O160">
        <v>1.5066996500000001E-2</v>
      </c>
      <c r="P160" t="s">
        <v>1255</v>
      </c>
    </row>
    <row r="161" spans="1:16">
      <c r="A161" t="s">
        <v>81</v>
      </c>
      <c r="B161" t="s">
        <v>533</v>
      </c>
      <c r="C161" s="4">
        <v>121</v>
      </c>
      <c r="D161">
        <v>7.7878726446000002</v>
      </c>
      <c r="E161">
        <v>0.1583705722</v>
      </c>
      <c r="F161">
        <v>6.9024213000000001E-2</v>
      </c>
      <c r="G161" s="4">
        <v>2.29</v>
      </c>
      <c r="H161" s="4">
        <v>2.35E-2</v>
      </c>
      <c r="I161">
        <v>7.1471655165000003</v>
      </c>
      <c r="J161">
        <v>0.30331505619999999</v>
      </c>
      <c r="K161">
        <v>23.56</v>
      </c>
      <c r="L161" s="4" t="s">
        <v>1253</v>
      </c>
      <c r="M161">
        <v>1.3025527434999999</v>
      </c>
      <c r="N161">
        <v>4.2364241800000001E-2</v>
      </c>
      <c r="O161">
        <v>3.43168825E-2</v>
      </c>
      <c r="P161" t="s">
        <v>1255</v>
      </c>
    </row>
    <row r="162" spans="1:16">
      <c r="A162" t="s">
        <v>77</v>
      </c>
      <c r="B162" t="s">
        <v>531</v>
      </c>
      <c r="C162" s="4">
        <v>2394</v>
      </c>
      <c r="D162">
        <v>7.2030395488999996</v>
      </c>
      <c r="E162">
        <v>0.2303204985</v>
      </c>
      <c r="F162">
        <v>1.84018086E-2</v>
      </c>
      <c r="G162" s="4">
        <v>12.52</v>
      </c>
      <c r="H162" s="4" t="s">
        <v>1253</v>
      </c>
      <c r="I162">
        <v>6.1850309307</v>
      </c>
      <c r="J162">
        <v>8.5553674499999996E-2</v>
      </c>
      <c r="K162">
        <v>72.290000000000006</v>
      </c>
      <c r="L162" s="4" t="s">
        <v>1253</v>
      </c>
      <c r="M162">
        <v>1.2982121122000001</v>
      </c>
      <c r="N162">
        <v>6.1465740999999997E-2</v>
      </c>
      <c r="O162">
        <v>6.1073377099999999E-2</v>
      </c>
      <c r="P162" t="s">
        <v>1255</v>
      </c>
    </row>
    <row r="163" spans="1:16">
      <c r="A163" t="s">
        <v>81</v>
      </c>
      <c r="B163" t="s">
        <v>536</v>
      </c>
      <c r="C163" s="4">
        <v>309</v>
      </c>
      <c r="D163">
        <v>7.2332423625000004</v>
      </c>
      <c r="E163">
        <v>2.09324735E-2</v>
      </c>
      <c r="F163">
        <v>3.5068171400000001E-2</v>
      </c>
      <c r="G163" s="4">
        <v>0.6</v>
      </c>
      <c r="H163" s="4">
        <v>0.55100000000000005</v>
      </c>
      <c r="I163">
        <v>7.1659346374000004</v>
      </c>
      <c r="J163">
        <v>0.1209921857</v>
      </c>
      <c r="K163">
        <v>59.23</v>
      </c>
      <c r="L163" s="4" t="s">
        <v>1253</v>
      </c>
      <c r="M163">
        <v>0.77107868950000003</v>
      </c>
      <c r="N163">
        <v>1.1592384000000001E-3</v>
      </c>
      <c r="O163">
        <v>-2.0943149999999998E-3</v>
      </c>
      <c r="P163" t="s">
        <v>1255</v>
      </c>
    </row>
    <row r="164" spans="1:16">
      <c r="A164" t="s">
        <v>31</v>
      </c>
      <c r="B164" t="s">
        <v>534</v>
      </c>
      <c r="C164" s="4">
        <v>104</v>
      </c>
      <c r="D164">
        <v>7.3260528846000001</v>
      </c>
      <c r="E164">
        <v>0.1090700688</v>
      </c>
      <c r="F164">
        <v>8.0390381900000002E-2</v>
      </c>
      <c r="G164" s="4">
        <v>1.36</v>
      </c>
      <c r="H164" s="4">
        <v>0.1779</v>
      </c>
      <c r="I164">
        <v>6.8487003871000001</v>
      </c>
      <c r="J164">
        <v>0.36610110270000001</v>
      </c>
      <c r="K164">
        <v>18.71</v>
      </c>
      <c r="L164" s="4" t="s">
        <v>1253</v>
      </c>
      <c r="M164">
        <v>1.0321157162000001</v>
      </c>
      <c r="N164">
        <v>1.77269912E-2</v>
      </c>
      <c r="O164">
        <v>8.0968637E-3</v>
      </c>
      <c r="P164" t="s">
        <v>1255</v>
      </c>
    </row>
    <row r="165" spans="1:16">
      <c r="A165" t="s">
        <v>77</v>
      </c>
      <c r="B165" t="s">
        <v>537</v>
      </c>
      <c r="C165" s="4">
        <v>1791</v>
      </c>
      <c r="D165">
        <v>7.1630941318000003</v>
      </c>
      <c r="E165">
        <v>5.3690017700000002E-2</v>
      </c>
      <c r="F165">
        <v>2.1537847799999999E-2</v>
      </c>
      <c r="G165" s="4">
        <v>2.4900000000000002</v>
      </c>
      <c r="H165" s="4">
        <v>1.2800000000000001E-2</v>
      </c>
      <c r="I165">
        <v>6.9351822847999998</v>
      </c>
      <c r="J165">
        <v>9.51435157E-2</v>
      </c>
      <c r="K165">
        <v>72.89</v>
      </c>
      <c r="L165" s="4" t="s">
        <v>1253</v>
      </c>
      <c r="M165">
        <v>1.1143534757</v>
      </c>
      <c r="N165">
        <v>3.4615150000000001E-3</v>
      </c>
      <c r="O165">
        <v>2.9044784E-3</v>
      </c>
      <c r="P165" t="s">
        <v>1255</v>
      </c>
    </row>
    <row r="166" spans="1:16">
      <c r="A166" t="s">
        <v>31</v>
      </c>
      <c r="B166" t="s">
        <v>1160</v>
      </c>
      <c r="C166" s="4">
        <v>171</v>
      </c>
      <c r="D166">
        <v>6.5472438596</v>
      </c>
      <c r="E166">
        <v>-0.12744978600000001</v>
      </c>
      <c r="F166">
        <v>4.2007708599999999E-2</v>
      </c>
      <c r="G166" s="4">
        <v>-3.03</v>
      </c>
      <c r="H166" s="4">
        <v>2.8E-3</v>
      </c>
      <c r="I166">
        <v>6.9147687950999996</v>
      </c>
      <c r="J166">
        <v>0.1482594284</v>
      </c>
      <c r="K166">
        <v>46.64</v>
      </c>
      <c r="L166" s="4" t="s">
        <v>1253</v>
      </c>
      <c r="M166">
        <v>1.1177855796</v>
      </c>
      <c r="N166">
        <v>5.1653592700000001E-2</v>
      </c>
      <c r="O166">
        <v>4.6042075500000001E-2</v>
      </c>
      <c r="P166" t="s">
        <v>1254</v>
      </c>
    </row>
    <row r="167" spans="1:16">
      <c r="A167" t="s">
        <v>81</v>
      </c>
      <c r="B167" t="s">
        <v>594</v>
      </c>
      <c r="C167" s="4">
        <v>177</v>
      </c>
      <c r="D167">
        <v>7.5912821469000002</v>
      </c>
      <c r="E167">
        <v>-0.13545589399999999</v>
      </c>
      <c r="F167">
        <v>5.8299358400000001E-2</v>
      </c>
      <c r="G167" s="4">
        <v>-2.3199999999999998</v>
      </c>
      <c r="H167" s="4">
        <v>2.1299999999999999E-2</v>
      </c>
      <c r="I167">
        <v>8.1374808709999993</v>
      </c>
      <c r="J167">
        <v>0.24966299240000001</v>
      </c>
      <c r="K167">
        <v>32.590000000000003</v>
      </c>
      <c r="L167" s="4" t="s">
        <v>1253</v>
      </c>
      <c r="M167">
        <v>1.1185591103000001</v>
      </c>
      <c r="N167">
        <v>2.9925091300000001E-2</v>
      </c>
      <c r="O167">
        <v>2.43818061E-2</v>
      </c>
      <c r="P167" t="s">
        <v>1254</v>
      </c>
    </row>
    <row r="168" spans="1:16">
      <c r="A168" t="s">
        <v>31</v>
      </c>
      <c r="B168" t="s">
        <v>596</v>
      </c>
      <c r="C168" s="4">
        <v>193</v>
      </c>
      <c r="D168">
        <v>8.0557310880999999</v>
      </c>
      <c r="E168">
        <v>-0.32582840299999999</v>
      </c>
      <c r="F168">
        <v>3.4134242199999998E-2</v>
      </c>
      <c r="G168" s="4">
        <v>-9.5500000000000007</v>
      </c>
      <c r="H168" s="4" t="s">
        <v>1253</v>
      </c>
      <c r="I168">
        <v>9.3340133122999998</v>
      </c>
      <c r="J168">
        <v>0.15089953170000001</v>
      </c>
      <c r="K168">
        <v>61.86</v>
      </c>
      <c r="L168" s="4" t="s">
        <v>1253</v>
      </c>
      <c r="M168">
        <v>0.96625282680000002</v>
      </c>
      <c r="N168">
        <v>0.32297488880000003</v>
      </c>
      <c r="O168">
        <v>0.31943025470000003</v>
      </c>
      <c r="P168" t="s">
        <v>1254</v>
      </c>
    </row>
    <row r="169" spans="1:16">
      <c r="A169" t="s">
        <v>81</v>
      </c>
      <c r="B169" t="s">
        <v>597</v>
      </c>
      <c r="C169" s="4">
        <v>132</v>
      </c>
      <c r="D169">
        <v>6.8838228788000002</v>
      </c>
      <c r="E169">
        <v>-8.8839382999999994E-2</v>
      </c>
      <c r="F169">
        <v>5.1668325600000002E-2</v>
      </c>
      <c r="G169" s="4">
        <v>-1.72</v>
      </c>
      <c r="H169" s="4">
        <v>8.7900000000000006E-2</v>
      </c>
      <c r="I169">
        <v>7.2597797055999997</v>
      </c>
      <c r="J169">
        <v>0.23131738939999999</v>
      </c>
      <c r="K169">
        <v>31.38</v>
      </c>
      <c r="L169" s="4" t="s">
        <v>1253</v>
      </c>
      <c r="M169">
        <v>0.86728014769999995</v>
      </c>
      <c r="N169">
        <v>2.22358156E-2</v>
      </c>
      <c r="O169">
        <v>1.47145526E-2</v>
      </c>
      <c r="P169" t="s">
        <v>1254</v>
      </c>
    </row>
    <row r="170" spans="1:16">
      <c r="A170" t="s">
        <v>31</v>
      </c>
      <c r="B170" t="s">
        <v>599</v>
      </c>
      <c r="C170" s="4">
        <v>161</v>
      </c>
      <c r="D170">
        <v>6.7190472049999999</v>
      </c>
      <c r="E170">
        <v>-0.15224878999999999</v>
      </c>
      <c r="F170">
        <v>4.7064037500000003E-2</v>
      </c>
      <c r="G170" s="4">
        <v>-3.23</v>
      </c>
      <c r="H170" s="4">
        <v>1.5E-3</v>
      </c>
      <c r="I170">
        <v>7.2909626905999998</v>
      </c>
      <c r="J170">
        <v>0.20105906849999999</v>
      </c>
      <c r="K170">
        <v>36.26</v>
      </c>
      <c r="L170" s="4" t="s">
        <v>1253</v>
      </c>
      <c r="M170">
        <v>1.2149721170000001</v>
      </c>
      <c r="N170">
        <v>6.1751843899999999E-2</v>
      </c>
      <c r="O170">
        <v>5.5850912099999997E-2</v>
      </c>
      <c r="P170" t="s">
        <v>1254</v>
      </c>
    </row>
    <row r="171" spans="1:16">
      <c r="A171" t="s">
        <v>31</v>
      </c>
      <c r="B171" t="s">
        <v>600</v>
      </c>
      <c r="C171" s="4">
        <v>138</v>
      </c>
      <c r="D171">
        <v>6.9131898550999997</v>
      </c>
      <c r="E171">
        <v>-4.0515193999999997E-2</v>
      </c>
      <c r="F171">
        <v>6.8013592600000006E-2</v>
      </c>
      <c r="G171" s="4">
        <v>-0.6</v>
      </c>
      <c r="H171" s="4">
        <v>0.5524</v>
      </c>
      <c r="I171">
        <v>7.0475678909999999</v>
      </c>
      <c r="J171">
        <v>0.23913789499999999</v>
      </c>
      <c r="K171">
        <v>29.47</v>
      </c>
      <c r="L171" s="4" t="s">
        <v>1253</v>
      </c>
      <c r="M171">
        <v>0.93236516000000003</v>
      </c>
      <c r="N171">
        <v>2.6023986999999999E-3</v>
      </c>
      <c r="O171">
        <v>-4.731407E-3</v>
      </c>
      <c r="P171" t="s">
        <v>1254</v>
      </c>
    </row>
    <row r="172" spans="1:16">
      <c r="A172" t="s">
        <v>31</v>
      </c>
      <c r="B172" t="s">
        <v>602</v>
      </c>
      <c r="C172" s="4">
        <v>151</v>
      </c>
      <c r="D172">
        <v>7.6975185430000002</v>
      </c>
      <c r="E172">
        <v>-9.3540688999999996E-2</v>
      </c>
      <c r="F172">
        <v>6.8813712999999999E-2</v>
      </c>
      <c r="G172" s="4">
        <v>-1.36</v>
      </c>
      <c r="H172" s="4">
        <v>0.17610000000000001</v>
      </c>
      <c r="I172">
        <v>8.0092586865000008</v>
      </c>
      <c r="J172">
        <v>0.24175747589999999</v>
      </c>
      <c r="K172">
        <v>33.130000000000003</v>
      </c>
      <c r="L172" s="4" t="s">
        <v>1253</v>
      </c>
      <c r="M172">
        <v>0.94010040650000004</v>
      </c>
      <c r="N172">
        <v>1.2249326600000001E-2</v>
      </c>
      <c r="O172">
        <v>5.6201274000000001E-3</v>
      </c>
      <c r="P172" t="s">
        <v>1254</v>
      </c>
    </row>
    <row r="173" spans="1:16">
      <c r="A173" t="s">
        <v>31</v>
      </c>
      <c r="B173" t="s">
        <v>710</v>
      </c>
      <c r="C173" s="4">
        <v>1025</v>
      </c>
      <c r="D173">
        <v>7.2273303415000001</v>
      </c>
      <c r="E173">
        <v>-5.9124645000000003E-2</v>
      </c>
      <c r="F173">
        <v>2.77923713E-2</v>
      </c>
      <c r="G173" s="4">
        <v>-2.13</v>
      </c>
      <c r="H173" s="4">
        <v>3.3599999999999998E-2</v>
      </c>
      <c r="I173">
        <v>7.4669359345000004</v>
      </c>
      <c r="J173">
        <v>0.12031036790000001</v>
      </c>
      <c r="K173">
        <v>62.06</v>
      </c>
      <c r="L173" s="4" t="s">
        <v>1253</v>
      </c>
      <c r="M173">
        <v>1.3541782814000001</v>
      </c>
      <c r="N173">
        <v>4.4044653000000003E-3</v>
      </c>
      <c r="O173">
        <v>3.4312536000000002E-3</v>
      </c>
      <c r="P173" t="s">
        <v>1254</v>
      </c>
    </row>
    <row r="174" spans="1:16">
      <c r="A174" t="s">
        <v>77</v>
      </c>
      <c r="B174" t="s">
        <v>712</v>
      </c>
      <c r="C174" s="4">
        <v>182</v>
      </c>
      <c r="D174">
        <v>8.3271556593000007</v>
      </c>
      <c r="E174">
        <v>-0.35349221400000003</v>
      </c>
      <c r="F174">
        <v>7.0480161400000005E-2</v>
      </c>
      <c r="G174" s="4">
        <v>-5.0199999999999996</v>
      </c>
      <c r="H174" s="4" t="s">
        <v>1253</v>
      </c>
      <c r="I174">
        <v>9.8089736536000007</v>
      </c>
      <c r="J174">
        <v>0.31221135929999999</v>
      </c>
      <c r="K174">
        <v>31.42</v>
      </c>
      <c r="L174" s="4" t="s">
        <v>1253</v>
      </c>
      <c r="M174">
        <v>1.3615671024</v>
      </c>
      <c r="N174">
        <v>0.1226150053</v>
      </c>
      <c r="O174">
        <v>0.11774064419999999</v>
      </c>
      <c r="P174" t="s">
        <v>1254</v>
      </c>
    </row>
    <row r="175" spans="1:16">
      <c r="A175" t="s">
        <v>31</v>
      </c>
      <c r="B175" t="s">
        <v>715</v>
      </c>
      <c r="C175" s="4">
        <v>832</v>
      </c>
      <c r="D175">
        <v>6.1109877403999997</v>
      </c>
      <c r="E175">
        <v>0.1112021634</v>
      </c>
      <c r="F175">
        <v>2.64635836E-2</v>
      </c>
      <c r="G175" s="4">
        <v>4.2</v>
      </c>
      <c r="H175" s="4" t="s">
        <v>1253</v>
      </c>
      <c r="I175">
        <v>5.6537108112999999</v>
      </c>
      <c r="J175">
        <v>0.1165278939</v>
      </c>
      <c r="K175">
        <v>48.52</v>
      </c>
      <c r="L175" s="4" t="s">
        <v>1253</v>
      </c>
      <c r="M175">
        <v>1.2020304144</v>
      </c>
      <c r="N175">
        <v>2.08309346E-2</v>
      </c>
      <c r="O175">
        <v>1.9651212899999999E-2</v>
      </c>
      <c r="P175" t="s">
        <v>1255</v>
      </c>
    </row>
    <row r="176" spans="1:16">
      <c r="A176" t="s">
        <v>77</v>
      </c>
      <c r="B176" t="s">
        <v>713</v>
      </c>
      <c r="C176" s="4">
        <v>117</v>
      </c>
      <c r="D176">
        <v>6.1738752990999997</v>
      </c>
      <c r="E176">
        <v>0.35536942760000001</v>
      </c>
      <c r="F176">
        <v>5.59587504E-2</v>
      </c>
      <c r="G176" s="4">
        <v>6.35</v>
      </c>
      <c r="H176" s="4" t="s">
        <v>1253</v>
      </c>
      <c r="I176">
        <v>4.6875502617000002</v>
      </c>
      <c r="J176">
        <v>0.25084697410000001</v>
      </c>
      <c r="K176">
        <v>18.690000000000001</v>
      </c>
      <c r="L176" s="4" t="s">
        <v>1253</v>
      </c>
      <c r="M176">
        <v>0.97629180049999997</v>
      </c>
      <c r="N176">
        <v>0.25963894479999999</v>
      </c>
      <c r="O176">
        <v>0.25320102259999999</v>
      </c>
      <c r="P176" t="s">
        <v>1255</v>
      </c>
    </row>
    <row r="177" spans="1:16">
      <c r="A177" t="s">
        <v>31</v>
      </c>
      <c r="B177" t="s">
        <v>860</v>
      </c>
      <c r="C177" s="4">
        <v>1532</v>
      </c>
      <c r="D177">
        <v>6.4480398824999998</v>
      </c>
      <c r="E177">
        <v>0.14531352410000001</v>
      </c>
      <c r="F177">
        <v>1.8020038299999999E-2</v>
      </c>
      <c r="G177" s="4">
        <v>8.06</v>
      </c>
      <c r="H177" s="4" t="s">
        <v>1253</v>
      </c>
      <c r="I177">
        <v>5.7937672579999999</v>
      </c>
      <c r="J177">
        <v>8.7008396200000004E-2</v>
      </c>
      <c r="K177">
        <v>66.59</v>
      </c>
      <c r="L177" s="4" t="s">
        <v>1253</v>
      </c>
      <c r="M177">
        <v>1.2300215337</v>
      </c>
      <c r="N177">
        <v>4.0769212999999999E-2</v>
      </c>
      <c r="O177">
        <v>4.0142264800000001E-2</v>
      </c>
      <c r="P177" t="s">
        <v>1255</v>
      </c>
    </row>
    <row r="178" spans="1:16">
      <c r="A178" t="s">
        <v>31</v>
      </c>
      <c r="B178" t="s">
        <v>1162</v>
      </c>
      <c r="C178" s="4">
        <v>346</v>
      </c>
      <c r="D178">
        <v>6.0525696532</v>
      </c>
      <c r="E178">
        <v>7.3408083200000002E-2</v>
      </c>
      <c r="F178">
        <v>2.1555980700000001E-2</v>
      </c>
      <c r="G178" s="4">
        <v>3.41</v>
      </c>
      <c r="H178" s="4">
        <v>6.9999999999999999E-4</v>
      </c>
      <c r="I178">
        <v>5.8139203989999997</v>
      </c>
      <c r="J178">
        <v>9.1129564999999996E-2</v>
      </c>
      <c r="K178">
        <v>63.8</v>
      </c>
      <c r="L178" s="4" t="s">
        <v>1253</v>
      </c>
      <c r="M178">
        <v>1.0836016174000001</v>
      </c>
      <c r="N178">
        <v>3.2613235999999997E-2</v>
      </c>
      <c r="O178">
        <v>2.9801065200000001E-2</v>
      </c>
      <c r="P178" t="s">
        <v>1255</v>
      </c>
    </row>
    <row r="179" spans="1:16">
      <c r="A179" t="s">
        <v>77</v>
      </c>
      <c r="B179" t="s">
        <v>1164</v>
      </c>
      <c r="C179" s="4">
        <v>589</v>
      </c>
      <c r="D179">
        <v>7.3738166723000003</v>
      </c>
      <c r="E179">
        <v>0.18979046050000001</v>
      </c>
      <c r="F179">
        <v>3.5738508099999997E-2</v>
      </c>
      <c r="G179" s="4">
        <v>5.31</v>
      </c>
      <c r="H179" s="4" t="s">
        <v>1253</v>
      </c>
      <c r="I179">
        <v>6.7965807479000002</v>
      </c>
      <c r="J179">
        <v>0.12323931320000001</v>
      </c>
      <c r="K179">
        <v>55.15</v>
      </c>
      <c r="L179" s="4" t="s">
        <v>1253</v>
      </c>
      <c r="M179">
        <v>1.4095041491</v>
      </c>
      <c r="N179">
        <v>4.5841451999999998E-2</v>
      </c>
      <c r="O179">
        <v>4.4215969000000001E-2</v>
      </c>
      <c r="P179" t="s">
        <v>1255</v>
      </c>
    </row>
    <row r="180" spans="1:16">
      <c r="A180" t="s">
        <v>31</v>
      </c>
      <c r="B180" t="s">
        <v>1165</v>
      </c>
      <c r="C180" s="4">
        <v>219</v>
      </c>
      <c r="D180">
        <v>6.4534068493000003</v>
      </c>
      <c r="E180">
        <v>-8.8053628999999994E-2</v>
      </c>
      <c r="F180">
        <v>4.5996194999999997E-2</v>
      </c>
      <c r="G180" s="4">
        <v>-1.91</v>
      </c>
      <c r="H180" s="4">
        <v>5.6899999999999999E-2</v>
      </c>
      <c r="I180">
        <v>6.7574737210000002</v>
      </c>
      <c r="J180">
        <v>0.17842155139999999</v>
      </c>
      <c r="K180">
        <v>37.869999999999997</v>
      </c>
      <c r="L180" s="4" t="s">
        <v>1253</v>
      </c>
      <c r="M180">
        <v>1.2027922285999999</v>
      </c>
      <c r="N180">
        <v>1.6608011499999999E-2</v>
      </c>
      <c r="O180">
        <v>1.2076251200000001E-2</v>
      </c>
      <c r="P180" t="s">
        <v>1254</v>
      </c>
    </row>
    <row r="181" spans="1:16">
      <c r="A181" t="s">
        <v>77</v>
      </c>
      <c r="B181" t="s">
        <v>1167</v>
      </c>
      <c r="C181" s="4">
        <v>428</v>
      </c>
      <c r="D181">
        <v>7.7517243924999999</v>
      </c>
      <c r="E181">
        <v>0.1206014029</v>
      </c>
      <c r="F181">
        <v>4.75035314E-2</v>
      </c>
      <c r="G181" s="4">
        <v>2.54</v>
      </c>
      <c r="H181" s="4">
        <v>1.15E-2</v>
      </c>
      <c r="I181">
        <v>7.3431243035999998</v>
      </c>
      <c r="J181">
        <v>0.17780544670000001</v>
      </c>
      <c r="K181">
        <v>41.3</v>
      </c>
      <c r="L181" s="4" t="s">
        <v>1253</v>
      </c>
      <c r="M181">
        <v>1.5635842457</v>
      </c>
      <c r="N181">
        <v>1.4904643699999999E-2</v>
      </c>
      <c r="O181">
        <v>1.25922133E-2</v>
      </c>
      <c r="P181" t="s">
        <v>1255</v>
      </c>
    </row>
    <row r="182" spans="1:16">
      <c r="A182" t="s">
        <v>31</v>
      </c>
      <c r="B182" t="s">
        <v>1001</v>
      </c>
      <c r="C182" s="4">
        <v>105</v>
      </c>
      <c r="D182">
        <v>6.4882104761999999</v>
      </c>
      <c r="E182">
        <v>8.1319505599999994E-2</v>
      </c>
      <c r="F182">
        <v>8.1262273300000007E-2</v>
      </c>
      <c r="G182" s="4">
        <v>1</v>
      </c>
      <c r="H182" s="4">
        <v>0.31929999999999997</v>
      </c>
      <c r="I182">
        <v>6.1768597743000004</v>
      </c>
      <c r="J182">
        <v>0.32088640509999999</v>
      </c>
      <c r="K182">
        <v>19.25</v>
      </c>
      <c r="L182" s="4" t="s">
        <v>1253</v>
      </c>
      <c r="M182">
        <v>0.80457999059999996</v>
      </c>
      <c r="N182">
        <v>9.628803E-3</v>
      </c>
      <c r="O182">
        <v>1.3548599999999999E-5</v>
      </c>
      <c r="P182" t="s">
        <v>1255</v>
      </c>
    </row>
    <row r="183" spans="1:16">
      <c r="A183" t="s">
        <v>31</v>
      </c>
      <c r="B183" t="s">
        <v>791</v>
      </c>
      <c r="C183" s="4">
        <v>592</v>
      </c>
      <c r="D183">
        <v>7.5304528715999997</v>
      </c>
      <c r="E183">
        <v>8.1982927799999994E-2</v>
      </c>
      <c r="F183">
        <v>3.18901137E-2</v>
      </c>
      <c r="G183" s="4">
        <v>2.57</v>
      </c>
      <c r="H183" s="4">
        <v>1.04E-2</v>
      </c>
      <c r="I183">
        <v>7.2287209378000004</v>
      </c>
      <c r="J183">
        <v>0.12826037509999999</v>
      </c>
      <c r="K183">
        <v>56.36</v>
      </c>
      <c r="L183" s="4" t="s">
        <v>1253</v>
      </c>
      <c r="M183">
        <v>1.2584608482999999</v>
      </c>
      <c r="N183">
        <v>1.1077580700000001E-2</v>
      </c>
      <c r="O183">
        <v>9.401441E-3</v>
      </c>
      <c r="P183" t="s">
        <v>1255</v>
      </c>
    </row>
    <row r="184" spans="1:16">
      <c r="A184" t="s">
        <v>31</v>
      </c>
      <c r="B184" t="s">
        <v>861</v>
      </c>
      <c r="C184" s="4">
        <v>810</v>
      </c>
      <c r="D184">
        <v>6.1768977777999998</v>
      </c>
      <c r="E184">
        <v>0.14886361989999999</v>
      </c>
      <c r="F184">
        <v>2.2334796000000001E-2</v>
      </c>
      <c r="G184" s="4">
        <v>6.67</v>
      </c>
      <c r="H184" s="4" t="s">
        <v>1253</v>
      </c>
      <c r="I184">
        <v>5.5728049811</v>
      </c>
      <c r="J184">
        <v>9.9160979699999999E-2</v>
      </c>
      <c r="K184">
        <v>56.2</v>
      </c>
      <c r="L184" s="4" t="s">
        <v>1253</v>
      </c>
      <c r="M184">
        <v>1.1448600813000001</v>
      </c>
      <c r="N184">
        <v>5.2114399399999997E-2</v>
      </c>
      <c r="O184">
        <v>5.0941273600000003E-2</v>
      </c>
      <c r="P184" t="s">
        <v>1255</v>
      </c>
    </row>
    <row r="185" spans="1:16">
      <c r="A185" t="s">
        <v>81</v>
      </c>
      <c r="B185" t="s">
        <v>934</v>
      </c>
      <c r="C185" s="4">
        <v>257</v>
      </c>
      <c r="D185">
        <v>6.9433178209999999</v>
      </c>
      <c r="E185">
        <v>0.12175076529999999</v>
      </c>
      <c r="F185">
        <v>6.1014890500000002E-2</v>
      </c>
      <c r="G185" s="4">
        <v>2</v>
      </c>
      <c r="H185" s="4">
        <v>4.7100000000000003E-2</v>
      </c>
      <c r="I185">
        <v>6.4764434302999998</v>
      </c>
      <c r="J185">
        <v>0.24677780590000001</v>
      </c>
      <c r="K185">
        <v>26.24</v>
      </c>
      <c r="L185" s="4" t="s">
        <v>1253</v>
      </c>
      <c r="M185">
        <v>1.257844328</v>
      </c>
      <c r="N185">
        <v>1.53745566E-2</v>
      </c>
      <c r="O185">
        <v>1.1513280399999999E-2</v>
      </c>
      <c r="P185" t="s">
        <v>1255</v>
      </c>
    </row>
    <row r="186" spans="1:16">
      <c r="A186" t="s">
        <v>31</v>
      </c>
      <c r="B186" t="s">
        <v>931</v>
      </c>
      <c r="C186" s="4">
        <v>1240</v>
      </c>
      <c r="D186">
        <v>7.0498498387000001</v>
      </c>
      <c r="E186">
        <v>0.33212417490000001</v>
      </c>
      <c r="F186">
        <v>2.14133104E-2</v>
      </c>
      <c r="G186" s="4">
        <v>15.51</v>
      </c>
      <c r="H186" s="4" t="s">
        <v>1253</v>
      </c>
      <c r="I186">
        <v>5.4465356515999996</v>
      </c>
      <c r="J186">
        <v>0.1079838015</v>
      </c>
      <c r="K186">
        <v>50.44</v>
      </c>
      <c r="L186" s="4" t="s">
        <v>1253</v>
      </c>
      <c r="M186">
        <v>1.0994203174999999</v>
      </c>
      <c r="N186">
        <v>0.1627019596</v>
      </c>
      <c r="O186">
        <v>0.16202562840000001</v>
      </c>
      <c r="P186" t="s">
        <v>1255</v>
      </c>
    </row>
    <row r="187" spans="1:16">
      <c r="A187" t="s">
        <v>77</v>
      </c>
      <c r="B187" t="s">
        <v>933</v>
      </c>
      <c r="C187" s="4">
        <v>248</v>
      </c>
      <c r="D187">
        <v>7.5693830242000004</v>
      </c>
      <c r="E187">
        <v>0.11536974999999999</v>
      </c>
      <c r="F187">
        <v>5.3156122799999997E-2</v>
      </c>
      <c r="G187" s="4">
        <v>2.17</v>
      </c>
      <c r="H187" s="4">
        <v>3.09E-2</v>
      </c>
      <c r="I187">
        <v>6.8867978986000002</v>
      </c>
      <c r="J187">
        <v>0.3271328087</v>
      </c>
      <c r="K187">
        <v>21.05</v>
      </c>
      <c r="L187" s="4" t="s">
        <v>1253</v>
      </c>
      <c r="M187">
        <v>1.4179124202</v>
      </c>
      <c r="N187">
        <v>1.8789040199999999E-2</v>
      </c>
      <c r="O187">
        <v>1.4800377700000001E-2</v>
      </c>
      <c r="P187" t="s">
        <v>1255</v>
      </c>
    </row>
    <row r="188" spans="1:16">
      <c r="A188" t="s">
        <v>81</v>
      </c>
      <c r="B188" t="s">
        <v>938</v>
      </c>
      <c r="C188" s="4">
        <v>196</v>
      </c>
      <c r="D188">
        <v>7.6568970918000003</v>
      </c>
      <c r="E188">
        <v>8.9996400800000001E-2</v>
      </c>
      <c r="F188">
        <v>7.2641517700000005E-2</v>
      </c>
      <c r="G188" s="4">
        <v>1.24</v>
      </c>
      <c r="H188" s="4">
        <v>0.21690000000000001</v>
      </c>
      <c r="I188">
        <v>7.3163328038</v>
      </c>
      <c r="J188">
        <v>0.28660203820000002</v>
      </c>
      <c r="K188">
        <v>25.53</v>
      </c>
      <c r="L188" s="4" t="s">
        <v>1253</v>
      </c>
      <c r="M188">
        <v>1.1353162473</v>
      </c>
      <c r="N188">
        <v>7.8497562999999999E-3</v>
      </c>
      <c r="O188">
        <v>2.7355798E-3</v>
      </c>
      <c r="P188" t="s">
        <v>1255</v>
      </c>
    </row>
    <row r="189" spans="1:16">
      <c r="A189" t="s">
        <v>31</v>
      </c>
      <c r="B189" t="s">
        <v>937</v>
      </c>
      <c r="C189" s="4">
        <v>1108</v>
      </c>
      <c r="D189">
        <v>7.1571361913000002</v>
      </c>
      <c r="E189">
        <v>5.0027763400000001E-2</v>
      </c>
      <c r="F189">
        <v>2.2003917000000001E-2</v>
      </c>
      <c r="G189" s="4">
        <v>2.27</v>
      </c>
      <c r="H189" s="4">
        <v>2.3199999999999998E-2</v>
      </c>
      <c r="I189">
        <v>6.9191731295999999</v>
      </c>
      <c r="J189">
        <v>0.1091108127</v>
      </c>
      <c r="K189">
        <v>63.41</v>
      </c>
      <c r="L189" s="4" t="s">
        <v>1253</v>
      </c>
      <c r="M189">
        <v>1.0262650278000001</v>
      </c>
      <c r="N189">
        <v>4.6520244000000004E-3</v>
      </c>
      <c r="O189">
        <v>3.7520714999999998E-3</v>
      </c>
      <c r="P189" t="s">
        <v>1255</v>
      </c>
    </row>
    <row r="190" spans="1:16">
      <c r="A190" t="s">
        <v>77</v>
      </c>
      <c r="B190" t="s">
        <v>935</v>
      </c>
      <c r="C190" s="4">
        <v>232</v>
      </c>
      <c r="D190">
        <v>7.6408831466000002</v>
      </c>
      <c r="E190">
        <v>4.5810170900000002E-2</v>
      </c>
      <c r="F190">
        <v>4.7196755999999999E-2</v>
      </c>
      <c r="G190" s="4">
        <v>0.97</v>
      </c>
      <c r="H190" s="4">
        <v>0.33279999999999998</v>
      </c>
      <c r="I190">
        <v>7.3697911925000001</v>
      </c>
      <c r="J190">
        <v>0.29049873030000001</v>
      </c>
      <c r="K190">
        <v>25.37</v>
      </c>
      <c r="L190" s="4" t="s">
        <v>1253</v>
      </c>
      <c r="M190">
        <v>1.2168551479</v>
      </c>
      <c r="N190">
        <v>4.0794011000000003E-3</v>
      </c>
      <c r="O190">
        <v>-2.50688E-4</v>
      </c>
      <c r="P190" t="s">
        <v>1255</v>
      </c>
    </row>
    <row r="191" spans="1:16">
      <c r="A191" t="s">
        <v>31</v>
      </c>
      <c r="B191" t="s">
        <v>1168</v>
      </c>
      <c r="C191" s="4">
        <v>1332</v>
      </c>
      <c r="D191">
        <v>7.2230112612999999</v>
      </c>
      <c r="E191">
        <v>2.60060742E-2</v>
      </c>
      <c r="F191">
        <v>1.75962822E-2</v>
      </c>
      <c r="G191" s="4">
        <v>1.48</v>
      </c>
      <c r="H191" s="4">
        <v>0.13969999999999999</v>
      </c>
      <c r="I191">
        <v>7.1489386015000003</v>
      </c>
      <c r="J191">
        <v>5.8843314399999999E-2</v>
      </c>
      <c r="K191">
        <v>121.49</v>
      </c>
      <c r="L191" s="4" t="s">
        <v>1253</v>
      </c>
      <c r="M191">
        <v>1.1252565048000001</v>
      </c>
      <c r="N191">
        <v>1.6396208999999999E-3</v>
      </c>
      <c r="O191">
        <v>8.8897399999999995E-4</v>
      </c>
      <c r="P191" t="s">
        <v>1255</v>
      </c>
    </row>
    <row r="192" spans="1:16">
      <c r="A192" t="s">
        <v>77</v>
      </c>
      <c r="B192" t="s">
        <v>1170</v>
      </c>
      <c r="C192" s="4">
        <v>2213</v>
      </c>
      <c r="D192">
        <v>7.5474810166999999</v>
      </c>
      <c r="E192">
        <v>3.3477425200000001E-2</v>
      </c>
      <c r="F192">
        <v>1.8967882299999999E-2</v>
      </c>
      <c r="G192" s="4">
        <v>1.76</v>
      </c>
      <c r="H192" s="4">
        <v>7.7700000000000005E-2</v>
      </c>
      <c r="I192">
        <v>7.4458677429</v>
      </c>
      <c r="J192">
        <v>6.6422404099999999E-2</v>
      </c>
      <c r="K192">
        <v>112.1</v>
      </c>
      <c r="L192" s="4" t="s">
        <v>1253</v>
      </c>
      <c r="M192">
        <v>1.5583155368999999</v>
      </c>
      <c r="N192">
        <v>1.4069097E-3</v>
      </c>
      <c r="O192">
        <v>9.5526200000000002E-4</v>
      </c>
      <c r="P192" t="s">
        <v>1255</v>
      </c>
    </row>
    <row r="193" spans="1:16">
      <c r="A193" t="s">
        <v>31</v>
      </c>
      <c r="B193" t="s">
        <v>1171</v>
      </c>
      <c r="C193" s="4">
        <v>999</v>
      </c>
      <c r="D193">
        <v>6.0702918919000002</v>
      </c>
      <c r="E193">
        <v>-6.7110058E-2</v>
      </c>
      <c r="F193">
        <v>1.8854049300000002E-2</v>
      </c>
      <c r="G193" s="4">
        <v>-3.56</v>
      </c>
      <c r="H193" s="4">
        <v>4.0000000000000002E-4</v>
      </c>
      <c r="I193">
        <v>6.2025102604000004</v>
      </c>
      <c r="J193">
        <v>5.4972337400000001E-2</v>
      </c>
      <c r="K193">
        <v>112.83</v>
      </c>
      <c r="L193" s="4" t="s">
        <v>1253</v>
      </c>
      <c r="M193">
        <v>1.2808243320999999</v>
      </c>
      <c r="N193">
        <v>1.2548350200000001E-2</v>
      </c>
      <c r="O193">
        <v>1.15579273E-2</v>
      </c>
      <c r="P193" t="s">
        <v>1254</v>
      </c>
    </row>
    <row r="194" spans="1:16">
      <c r="A194" t="s">
        <v>77</v>
      </c>
      <c r="B194" t="s">
        <v>1173</v>
      </c>
      <c r="C194" s="4">
        <v>2347</v>
      </c>
      <c r="D194">
        <v>7.0218150489999998</v>
      </c>
      <c r="E194">
        <v>-3.2772804000000003E-2</v>
      </c>
      <c r="F194">
        <v>1.57853219E-2</v>
      </c>
      <c r="G194" s="4">
        <v>-2.08</v>
      </c>
      <c r="H194" s="4">
        <v>3.7999999999999999E-2</v>
      </c>
      <c r="I194">
        <v>7.0917301908999999</v>
      </c>
      <c r="J194">
        <v>4.6184108100000003E-2</v>
      </c>
      <c r="K194">
        <v>153.55000000000001</v>
      </c>
      <c r="L194" s="4" t="s">
        <v>1253</v>
      </c>
      <c r="M194">
        <v>1.5311861358000001</v>
      </c>
      <c r="N194">
        <v>1.8347627E-3</v>
      </c>
      <c r="O194">
        <v>1.4091059E-3</v>
      </c>
      <c r="P194" t="s">
        <v>1254</v>
      </c>
    </row>
    <row r="195" spans="1:16">
      <c r="A195" t="s">
        <v>31</v>
      </c>
      <c r="B195" t="s">
        <v>1174</v>
      </c>
      <c r="C195" s="4">
        <v>470</v>
      </c>
      <c r="D195">
        <v>6.3589512766</v>
      </c>
      <c r="E195">
        <v>6.5644100799999994E-2</v>
      </c>
      <c r="F195">
        <v>1.8698209600000001E-2</v>
      </c>
      <c r="G195" s="4">
        <v>3.51</v>
      </c>
      <c r="H195" s="4">
        <v>5.0000000000000001E-4</v>
      </c>
      <c r="I195">
        <v>6.1258399959999998</v>
      </c>
      <c r="J195">
        <v>8.0579540000000005E-2</v>
      </c>
      <c r="K195">
        <v>76.02</v>
      </c>
      <c r="L195" s="4" t="s">
        <v>1253</v>
      </c>
      <c r="M195">
        <v>0.98971336190000003</v>
      </c>
      <c r="N195">
        <v>2.5659964699999999E-2</v>
      </c>
      <c r="O195">
        <v>2.3578041500000001E-2</v>
      </c>
      <c r="P195" t="s">
        <v>1255</v>
      </c>
    </row>
    <row r="196" spans="1:16">
      <c r="A196" t="s">
        <v>31</v>
      </c>
      <c r="B196" t="s">
        <v>1176</v>
      </c>
      <c r="C196" s="4">
        <v>140</v>
      </c>
      <c r="D196">
        <v>5.9372635713999999</v>
      </c>
      <c r="E196">
        <v>-0.147486743</v>
      </c>
      <c r="F196">
        <v>4.1147861399999999E-2</v>
      </c>
      <c r="G196" s="4">
        <v>-3.58</v>
      </c>
      <c r="H196" s="4">
        <v>5.0000000000000001E-4</v>
      </c>
      <c r="I196">
        <v>6.3485145531000002</v>
      </c>
      <c r="J196">
        <v>0.12946414740000001</v>
      </c>
      <c r="K196">
        <v>49.04</v>
      </c>
      <c r="L196" s="4" t="s">
        <v>1253</v>
      </c>
      <c r="M196">
        <v>0.70958668420000004</v>
      </c>
      <c r="N196">
        <v>8.5167506099999998E-2</v>
      </c>
      <c r="O196">
        <v>7.8538285200000002E-2</v>
      </c>
      <c r="P196" t="s">
        <v>1254</v>
      </c>
    </row>
    <row r="197" spans="1:16">
      <c r="A197" t="s">
        <v>77</v>
      </c>
      <c r="B197" t="s">
        <v>1178</v>
      </c>
      <c r="C197" s="4">
        <v>188</v>
      </c>
      <c r="D197">
        <v>6.8220388298000003</v>
      </c>
      <c r="E197">
        <v>-0.109936904</v>
      </c>
      <c r="F197">
        <v>3.1519451800000001E-2</v>
      </c>
      <c r="G197" s="4">
        <v>-3.49</v>
      </c>
      <c r="H197" s="4">
        <v>5.9999999999999995E-4</v>
      </c>
      <c r="I197">
        <v>7.0948174342000003</v>
      </c>
      <c r="J197">
        <v>9.5999385300000004E-2</v>
      </c>
      <c r="K197">
        <v>73.900000000000006</v>
      </c>
      <c r="L197" s="4" t="s">
        <v>1253</v>
      </c>
      <c r="M197">
        <v>0.76335821739999998</v>
      </c>
      <c r="N197">
        <v>6.1390569899999997E-2</v>
      </c>
      <c r="O197">
        <v>5.6344282599999997E-2</v>
      </c>
      <c r="P197" t="s">
        <v>1254</v>
      </c>
    </row>
    <row r="198" spans="1:16">
      <c r="A198" t="s">
        <v>77</v>
      </c>
      <c r="B198" t="s">
        <v>1179</v>
      </c>
      <c r="C198" s="4">
        <v>166</v>
      </c>
      <c r="D198">
        <v>6.7665815059999996</v>
      </c>
      <c r="E198">
        <v>0.11746231729999999</v>
      </c>
      <c r="F198">
        <v>8.2693301100000005E-2</v>
      </c>
      <c r="G198" s="4">
        <v>1.42</v>
      </c>
      <c r="H198" s="4">
        <v>0.15740000000000001</v>
      </c>
      <c r="I198">
        <v>6.3119032732999996</v>
      </c>
      <c r="J198">
        <v>0.3308460701</v>
      </c>
      <c r="K198">
        <v>19.079999999999998</v>
      </c>
      <c r="L198" s="4" t="s">
        <v>1253</v>
      </c>
      <c r="M198">
        <v>1.0779387693</v>
      </c>
      <c r="N198">
        <v>1.2153519999999999E-2</v>
      </c>
      <c r="O198">
        <v>6.1300657999999999E-3</v>
      </c>
      <c r="P198" t="s">
        <v>1255</v>
      </c>
    </row>
    <row r="199" spans="1:16">
      <c r="A199" t="s">
        <v>31</v>
      </c>
      <c r="B199" t="s">
        <v>794</v>
      </c>
      <c r="C199" s="4">
        <v>275</v>
      </c>
      <c r="D199">
        <v>7.1132738181999997</v>
      </c>
      <c r="E199">
        <v>0.41131509100000002</v>
      </c>
      <c r="F199">
        <v>4.2468082099999999E-2</v>
      </c>
      <c r="G199" s="4">
        <v>9.69</v>
      </c>
      <c r="H199" s="4" t="s">
        <v>1253</v>
      </c>
      <c r="I199">
        <v>5.1760261062000001</v>
      </c>
      <c r="J199">
        <v>0.21381075939999999</v>
      </c>
      <c r="K199">
        <v>24.21</v>
      </c>
      <c r="L199" s="4" t="s">
        <v>1253</v>
      </c>
      <c r="M199">
        <v>1.2527766762000001</v>
      </c>
      <c r="N199">
        <v>0.25573446129999999</v>
      </c>
      <c r="O199">
        <v>0.2530082139</v>
      </c>
      <c r="P199" t="s">
        <v>1255</v>
      </c>
    </row>
    <row r="200" spans="1:16">
      <c r="A200" t="s">
        <v>77</v>
      </c>
      <c r="B200" t="s">
        <v>796</v>
      </c>
      <c r="C200" s="4">
        <v>148</v>
      </c>
      <c r="D200">
        <v>7.4558489865000004</v>
      </c>
      <c r="E200">
        <v>0.1485357739</v>
      </c>
      <c r="F200">
        <v>8.5082493300000006E-2</v>
      </c>
      <c r="G200" s="4">
        <v>1.75</v>
      </c>
      <c r="H200" s="4">
        <v>8.3000000000000004E-2</v>
      </c>
      <c r="I200">
        <v>6.7886493734000002</v>
      </c>
      <c r="J200">
        <v>0.39837698449999998</v>
      </c>
      <c r="K200">
        <v>17.04</v>
      </c>
      <c r="L200" s="4" t="s">
        <v>1253</v>
      </c>
      <c r="M200">
        <v>1.3679971678</v>
      </c>
      <c r="N200">
        <v>2.04482543E-2</v>
      </c>
      <c r="O200">
        <v>1.3738995800000001E-2</v>
      </c>
      <c r="P200" t="s">
        <v>1255</v>
      </c>
    </row>
    <row r="201" spans="1:16">
      <c r="A201" t="s">
        <v>31</v>
      </c>
      <c r="B201" t="s">
        <v>1003</v>
      </c>
      <c r="C201" s="4">
        <v>364</v>
      </c>
      <c r="D201">
        <v>6.2775997253</v>
      </c>
      <c r="E201">
        <v>1.71349815E-2</v>
      </c>
      <c r="F201">
        <v>4.2370013300000002E-2</v>
      </c>
      <c r="G201" s="4">
        <v>0.4</v>
      </c>
      <c r="H201" s="4">
        <v>0.68610000000000004</v>
      </c>
      <c r="I201">
        <v>6.2058543808</v>
      </c>
      <c r="J201">
        <v>0.1873335364</v>
      </c>
      <c r="K201">
        <v>33.130000000000003</v>
      </c>
      <c r="L201" s="4" t="s">
        <v>1253</v>
      </c>
      <c r="M201">
        <v>1.1480466778</v>
      </c>
      <c r="N201">
        <v>4.5159109999999997E-4</v>
      </c>
      <c r="O201">
        <v>-2.3095920000000001E-3</v>
      </c>
      <c r="P201" t="s">
        <v>1255</v>
      </c>
    </row>
    <row r="202" spans="1:16">
      <c r="A202" t="s">
        <v>31</v>
      </c>
      <c r="B202" t="s">
        <v>863</v>
      </c>
      <c r="C202" s="4">
        <v>103</v>
      </c>
      <c r="D202">
        <v>6.1643631067999998</v>
      </c>
      <c r="E202">
        <v>-0.16569109000000001</v>
      </c>
      <c r="F202">
        <v>7.42613414E-2</v>
      </c>
      <c r="G202" s="4">
        <v>-2.23</v>
      </c>
      <c r="H202" s="4">
        <v>2.7900000000000001E-2</v>
      </c>
      <c r="I202">
        <v>7.0074251121</v>
      </c>
      <c r="J202">
        <v>0.38867689420000001</v>
      </c>
      <c r="K202">
        <v>18.03</v>
      </c>
      <c r="L202" s="4" t="s">
        <v>1253</v>
      </c>
      <c r="M202">
        <v>0.92442177869999997</v>
      </c>
      <c r="N202">
        <v>4.6973851900000002E-2</v>
      </c>
      <c r="O202">
        <v>3.7537949399999999E-2</v>
      </c>
      <c r="P202" t="s">
        <v>1254</v>
      </c>
    </row>
    <row r="203" spans="1:16">
      <c r="A203" t="s">
        <v>31</v>
      </c>
      <c r="B203" t="s">
        <v>865</v>
      </c>
      <c r="C203" s="4">
        <v>127</v>
      </c>
      <c r="D203">
        <v>6.1870598425000001</v>
      </c>
      <c r="E203">
        <v>-0.18108563499999999</v>
      </c>
      <c r="F203">
        <v>7.5113864200000005E-2</v>
      </c>
      <c r="G203" s="4">
        <v>-2.41</v>
      </c>
      <c r="H203" s="4">
        <v>1.7399999999999999E-2</v>
      </c>
      <c r="I203">
        <v>6.7968920984999999</v>
      </c>
      <c r="J203">
        <v>0.26781274560000001</v>
      </c>
      <c r="K203">
        <v>25.38</v>
      </c>
      <c r="L203" s="4" t="s">
        <v>1253</v>
      </c>
      <c r="M203">
        <v>0.99122824929999998</v>
      </c>
      <c r="N203">
        <v>4.4430388500000001E-2</v>
      </c>
      <c r="O203">
        <v>3.6785831599999999E-2</v>
      </c>
      <c r="P203" t="s">
        <v>1254</v>
      </c>
    </row>
    <row r="204" spans="1:16">
      <c r="A204" t="s">
        <v>31</v>
      </c>
      <c r="B204" t="s">
        <v>1005</v>
      </c>
      <c r="C204" s="4">
        <v>235</v>
      </c>
      <c r="D204">
        <v>6.2507876596000003</v>
      </c>
      <c r="E204">
        <v>1.7845977900000001E-2</v>
      </c>
      <c r="F204">
        <v>4.0148809899999999E-2</v>
      </c>
      <c r="G204" s="4">
        <v>0.44</v>
      </c>
      <c r="H204" s="4">
        <v>0.65710000000000002</v>
      </c>
      <c r="I204">
        <v>6.1868831872000003</v>
      </c>
      <c r="J204">
        <v>0.16665901650000001</v>
      </c>
      <c r="K204">
        <v>37.119999999999997</v>
      </c>
      <c r="L204" s="4" t="s">
        <v>1253</v>
      </c>
      <c r="M204">
        <v>1.2922373932</v>
      </c>
      <c r="N204">
        <v>8.4724949999999996E-4</v>
      </c>
      <c r="O204">
        <v>-3.4409599999999999E-3</v>
      </c>
      <c r="P204" t="s">
        <v>1255</v>
      </c>
    </row>
    <row r="205" spans="1:16">
      <c r="A205" t="s">
        <v>31</v>
      </c>
      <c r="B205" t="s">
        <v>867</v>
      </c>
      <c r="C205" s="4">
        <v>243</v>
      </c>
      <c r="D205">
        <v>7.6988563786000004</v>
      </c>
      <c r="E205">
        <v>7.7180359800000001E-2</v>
      </c>
      <c r="F205">
        <v>9.1592758400000002E-2</v>
      </c>
      <c r="G205" s="4">
        <v>0.84</v>
      </c>
      <c r="H205" s="4">
        <v>0.40029999999999999</v>
      </c>
      <c r="I205">
        <v>7.4957329171999998</v>
      </c>
      <c r="J205">
        <v>0.25829426170000003</v>
      </c>
      <c r="K205">
        <v>29.02</v>
      </c>
      <c r="L205" s="4" t="s">
        <v>1253</v>
      </c>
      <c r="M205">
        <v>1.4463595007000001</v>
      </c>
      <c r="N205">
        <v>2.9376266999999998E-3</v>
      </c>
      <c r="O205">
        <v>-1.1995619999999999E-3</v>
      </c>
      <c r="P205" t="s">
        <v>1255</v>
      </c>
    </row>
    <row r="206" spans="1:16">
      <c r="A206" t="s">
        <v>77</v>
      </c>
      <c r="B206" t="s">
        <v>819</v>
      </c>
      <c r="C206" s="4">
        <v>109</v>
      </c>
      <c r="D206">
        <v>8.7677154127999994</v>
      </c>
      <c r="E206">
        <v>6.1244508599999997E-2</v>
      </c>
      <c r="F206">
        <v>7.2555494100000006E-2</v>
      </c>
      <c r="G206" s="4">
        <v>0.84</v>
      </c>
      <c r="H206" s="4">
        <v>0.40050000000000002</v>
      </c>
      <c r="I206">
        <v>8.5937950552999993</v>
      </c>
      <c r="J206">
        <v>0.2177947807</v>
      </c>
      <c r="K206">
        <v>39.46</v>
      </c>
      <c r="L206" s="4" t="s">
        <v>1253</v>
      </c>
      <c r="M206">
        <v>0.73688807680000001</v>
      </c>
      <c r="N206">
        <v>6.6149648000000004E-3</v>
      </c>
      <c r="O206">
        <v>-2.6690080000000001E-3</v>
      </c>
      <c r="P206" t="s">
        <v>1255</v>
      </c>
    </row>
    <row r="207" spans="1:16">
      <c r="A207" t="s">
        <v>77</v>
      </c>
      <c r="B207" t="s">
        <v>821</v>
      </c>
      <c r="C207" s="4">
        <v>137</v>
      </c>
      <c r="D207">
        <v>8.6030435765999993</v>
      </c>
      <c r="E207">
        <v>-2.2975405000000001E-2</v>
      </c>
      <c r="F207">
        <v>6.0348775399999999E-2</v>
      </c>
      <c r="G207" s="4">
        <v>-0.38</v>
      </c>
      <c r="H207" s="4">
        <v>0.70399999999999996</v>
      </c>
      <c r="I207">
        <v>8.6632055979999993</v>
      </c>
      <c r="J207">
        <v>0.16968220519999999</v>
      </c>
      <c r="K207">
        <v>51.06</v>
      </c>
      <c r="L207" s="4" t="s">
        <v>1253</v>
      </c>
      <c r="M207">
        <v>0.72341595270000003</v>
      </c>
      <c r="N207">
        <v>1.0724810999999999E-3</v>
      </c>
      <c r="O207">
        <v>-6.3269820000000001E-3</v>
      </c>
      <c r="P207" t="s">
        <v>1254</v>
      </c>
    </row>
    <row r="208" spans="1:16">
      <c r="A208" t="s">
        <v>31</v>
      </c>
      <c r="B208" t="s">
        <v>716</v>
      </c>
      <c r="C208" s="4">
        <v>428</v>
      </c>
      <c r="D208">
        <v>6.7682817757000002</v>
      </c>
      <c r="E208">
        <v>0.22220371180000001</v>
      </c>
      <c r="F208">
        <v>3.3719870800000003E-2</v>
      </c>
      <c r="G208" s="4">
        <v>6.59</v>
      </c>
      <c r="H208" s="4" t="s">
        <v>1253</v>
      </c>
      <c r="I208">
        <v>5.4752529373999996</v>
      </c>
      <c r="J208">
        <v>0.20114620969999999</v>
      </c>
      <c r="K208">
        <v>27.22</v>
      </c>
      <c r="L208" s="4" t="s">
        <v>1253</v>
      </c>
      <c r="M208">
        <v>0.91534117699999995</v>
      </c>
      <c r="N208">
        <v>9.2505048199999995E-2</v>
      </c>
      <c r="O208">
        <v>9.0374778399999994E-2</v>
      </c>
      <c r="P208" t="s">
        <v>1255</v>
      </c>
    </row>
    <row r="209" spans="1:16">
      <c r="A209" t="s">
        <v>81</v>
      </c>
      <c r="B209" t="s">
        <v>869</v>
      </c>
      <c r="C209" s="4">
        <v>256</v>
      </c>
      <c r="D209">
        <v>6.1123902734</v>
      </c>
      <c r="E209">
        <v>1.16924058E-2</v>
      </c>
      <c r="F209">
        <v>3.6100794700000001E-2</v>
      </c>
      <c r="G209" s="4">
        <v>0.32</v>
      </c>
      <c r="H209" s="4">
        <v>0.74629999999999996</v>
      </c>
      <c r="I209">
        <v>6.0758165193</v>
      </c>
      <c r="J209">
        <v>0.1213681783</v>
      </c>
      <c r="K209">
        <v>50.06</v>
      </c>
      <c r="L209" s="4" t="s">
        <v>1253</v>
      </c>
      <c r="M209">
        <v>0.71170869520000002</v>
      </c>
      <c r="N209">
        <v>4.1282040000000002E-4</v>
      </c>
      <c r="O209">
        <v>-3.5225619999999999E-3</v>
      </c>
      <c r="P209" t="s">
        <v>1255</v>
      </c>
    </row>
    <row r="210" spans="1:16">
      <c r="A210" t="s">
        <v>81</v>
      </c>
      <c r="B210" t="s">
        <v>720</v>
      </c>
      <c r="C210" s="4">
        <v>308</v>
      </c>
      <c r="D210">
        <v>7.6077263312000003</v>
      </c>
      <c r="E210">
        <v>-4.9536247999999998E-2</v>
      </c>
      <c r="F210">
        <v>3.0177868199999999E-2</v>
      </c>
      <c r="G210" s="4">
        <v>-1.64</v>
      </c>
      <c r="H210" s="4">
        <v>0.1017</v>
      </c>
      <c r="I210">
        <v>7.7427188792999999</v>
      </c>
      <c r="J210">
        <v>0.1002845728</v>
      </c>
      <c r="K210">
        <v>77.209999999999994</v>
      </c>
      <c r="L210" s="4" t="s">
        <v>1253</v>
      </c>
      <c r="M210">
        <v>1.0072226085</v>
      </c>
      <c r="N210">
        <v>8.7285135E-3</v>
      </c>
      <c r="O210">
        <v>5.4890642000000002E-3</v>
      </c>
      <c r="P210" t="s">
        <v>1254</v>
      </c>
    </row>
    <row r="211" spans="1:16">
      <c r="A211" t="s">
        <v>31</v>
      </c>
      <c r="B211" t="s">
        <v>718</v>
      </c>
      <c r="C211" s="4">
        <v>420</v>
      </c>
      <c r="D211">
        <v>7.0386128571000004</v>
      </c>
      <c r="E211">
        <v>1.6307689999999999E-4</v>
      </c>
      <c r="F211">
        <v>3.6226398100000001E-2</v>
      </c>
      <c r="G211" s="4">
        <v>0</v>
      </c>
      <c r="H211" s="4">
        <v>0.99639999999999995</v>
      </c>
      <c r="I211">
        <v>7.0380283820000002</v>
      </c>
      <c r="J211">
        <v>0.13818764159999999</v>
      </c>
      <c r="K211">
        <v>50.93</v>
      </c>
      <c r="L211" s="4" t="s">
        <v>1253</v>
      </c>
      <c r="M211">
        <v>0.96955104290000005</v>
      </c>
      <c r="N211" s="30">
        <v>4.8479535999999999E-8</v>
      </c>
      <c r="O211">
        <v>-2.3922959999999999E-3</v>
      </c>
      <c r="P211" t="s">
        <v>1255</v>
      </c>
    </row>
    <row r="212" spans="1:16">
      <c r="A212" t="s">
        <v>31</v>
      </c>
      <c r="B212" t="s">
        <v>723</v>
      </c>
      <c r="C212" s="4">
        <v>541</v>
      </c>
      <c r="D212">
        <v>7.6454097967000001</v>
      </c>
      <c r="E212">
        <v>0.10598704640000001</v>
      </c>
      <c r="F212">
        <v>3.5871202599999999E-2</v>
      </c>
      <c r="G212" s="4">
        <v>2.95</v>
      </c>
      <c r="H212" s="4">
        <v>3.3E-3</v>
      </c>
      <c r="I212">
        <v>7.0209752600000002</v>
      </c>
      <c r="J212">
        <v>0.21646940640000001</v>
      </c>
      <c r="K212">
        <v>32.43</v>
      </c>
      <c r="L212" s="4" t="s">
        <v>1253</v>
      </c>
      <c r="M212">
        <v>1.0896593426000001</v>
      </c>
      <c r="N212">
        <v>1.5938490400000001E-2</v>
      </c>
      <c r="O212">
        <v>1.4112773299999999E-2</v>
      </c>
      <c r="P212" t="s">
        <v>1255</v>
      </c>
    </row>
    <row r="213" spans="1:16">
      <c r="A213" t="s">
        <v>77</v>
      </c>
      <c r="B213" t="s">
        <v>721</v>
      </c>
      <c r="C213" s="4">
        <v>645</v>
      </c>
      <c r="D213">
        <v>7.1333109766999998</v>
      </c>
      <c r="E213">
        <v>0.1018197438</v>
      </c>
      <c r="F213">
        <v>2.8962214E-2</v>
      </c>
      <c r="G213" s="4">
        <v>3.52</v>
      </c>
      <c r="H213" s="4">
        <v>5.0000000000000001E-4</v>
      </c>
      <c r="I213">
        <v>6.5458023724999999</v>
      </c>
      <c r="J213">
        <v>0.17200504320000001</v>
      </c>
      <c r="K213">
        <v>38.06</v>
      </c>
      <c r="L213" s="4" t="s">
        <v>1253</v>
      </c>
      <c r="M213">
        <v>1.0342779051</v>
      </c>
      <c r="N213">
        <v>1.88590969E-2</v>
      </c>
      <c r="O213">
        <v>1.7333216799999999E-2</v>
      </c>
      <c r="P213" t="s">
        <v>1255</v>
      </c>
    </row>
    <row r="214" spans="1:16">
      <c r="A214" t="s">
        <v>81</v>
      </c>
      <c r="B214" t="s">
        <v>604</v>
      </c>
      <c r="C214" s="4">
        <v>163</v>
      </c>
      <c r="D214">
        <v>6.0564950306999998</v>
      </c>
      <c r="E214">
        <v>0.14057519299999999</v>
      </c>
      <c r="F214">
        <v>5.1241170099999997E-2</v>
      </c>
      <c r="G214" s="4">
        <v>2.74</v>
      </c>
      <c r="H214" s="4">
        <v>6.7999999999999996E-3</v>
      </c>
      <c r="I214">
        <v>5.4092868419000002</v>
      </c>
      <c r="J214">
        <v>0.24778491859999999</v>
      </c>
      <c r="K214">
        <v>21.83</v>
      </c>
      <c r="L214" s="4" t="s">
        <v>1253</v>
      </c>
      <c r="M214">
        <v>0.96742505410000001</v>
      </c>
      <c r="N214">
        <v>4.4659279699999999E-2</v>
      </c>
      <c r="O214">
        <v>3.8725486400000002E-2</v>
      </c>
      <c r="P214" t="s">
        <v>1255</v>
      </c>
    </row>
    <row r="215" spans="1:16">
      <c r="A215" t="s">
        <v>81</v>
      </c>
      <c r="B215" t="s">
        <v>653</v>
      </c>
      <c r="C215" s="4">
        <v>174</v>
      </c>
      <c r="D215">
        <v>5.9848269539999999</v>
      </c>
      <c r="E215">
        <v>0.10231519779999999</v>
      </c>
      <c r="F215">
        <v>3.8315139099999999E-2</v>
      </c>
      <c r="G215" s="4">
        <v>2.67</v>
      </c>
      <c r="H215" s="4">
        <v>8.3000000000000001E-3</v>
      </c>
      <c r="I215">
        <v>5.6978469365000004</v>
      </c>
      <c r="J215">
        <v>0.1250040274</v>
      </c>
      <c r="K215">
        <v>45.58</v>
      </c>
      <c r="L215" s="4" t="s">
        <v>1253</v>
      </c>
      <c r="M215">
        <v>0.84220496160000002</v>
      </c>
      <c r="N215">
        <v>3.9807890999999998E-2</v>
      </c>
      <c r="O215">
        <v>3.4225378799999998E-2</v>
      </c>
      <c r="P215" t="s">
        <v>1255</v>
      </c>
    </row>
    <row r="216" spans="1:16">
      <c r="A216" t="s">
        <v>31</v>
      </c>
      <c r="B216" t="s">
        <v>651</v>
      </c>
      <c r="C216" s="4">
        <v>112</v>
      </c>
      <c r="D216">
        <v>6.5395678570999998</v>
      </c>
      <c r="E216">
        <v>0.13918651339999999</v>
      </c>
      <c r="F216">
        <v>7.0621617299999995E-2</v>
      </c>
      <c r="G216" s="4">
        <v>1.97</v>
      </c>
      <c r="H216" s="4">
        <v>5.1299999999999998E-2</v>
      </c>
      <c r="I216">
        <v>6.1199677432000001</v>
      </c>
      <c r="J216">
        <v>0.23394844379999999</v>
      </c>
      <c r="K216">
        <v>26.16</v>
      </c>
      <c r="L216" s="4" t="s">
        <v>1253</v>
      </c>
      <c r="M216">
        <v>1.0263536152999999</v>
      </c>
      <c r="N216">
        <v>3.41078956E-2</v>
      </c>
      <c r="O216">
        <v>2.53270583E-2</v>
      </c>
      <c r="P216" t="s">
        <v>1255</v>
      </c>
    </row>
    <row r="217" spans="1:16">
      <c r="A217" t="s">
        <v>31</v>
      </c>
      <c r="B217" t="s">
        <v>606</v>
      </c>
      <c r="C217" s="4">
        <v>328</v>
      </c>
      <c r="D217">
        <v>6.8875993902000001</v>
      </c>
      <c r="E217">
        <v>0.24966605459999999</v>
      </c>
      <c r="F217">
        <v>4.3602721999999997E-2</v>
      </c>
      <c r="G217" s="4">
        <v>5.73</v>
      </c>
      <c r="H217" s="4" t="s">
        <v>1253</v>
      </c>
      <c r="I217">
        <v>5.7967444590000001</v>
      </c>
      <c r="J217">
        <v>0.19743460779999999</v>
      </c>
      <c r="K217">
        <v>29.36</v>
      </c>
      <c r="L217" s="4" t="s">
        <v>1253</v>
      </c>
      <c r="M217">
        <v>0.93858678939999995</v>
      </c>
      <c r="N217">
        <v>9.1381019300000005E-2</v>
      </c>
      <c r="O217">
        <v>8.8593844500000005E-2</v>
      </c>
      <c r="P217" t="s">
        <v>1255</v>
      </c>
    </row>
    <row r="218" spans="1:16">
      <c r="A218" t="s">
        <v>77</v>
      </c>
      <c r="B218" t="s">
        <v>608</v>
      </c>
      <c r="C218" s="4">
        <v>178</v>
      </c>
      <c r="D218">
        <v>6.5258426965999998</v>
      </c>
      <c r="E218">
        <v>-3.9497580000000003E-3</v>
      </c>
      <c r="F218">
        <v>6.4699905299999999E-2</v>
      </c>
      <c r="G218" s="4">
        <v>-0.06</v>
      </c>
      <c r="H218" s="4">
        <v>0.95140000000000002</v>
      </c>
      <c r="I218">
        <v>6.5408603199000002</v>
      </c>
      <c r="J218">
        <v>0.25777713460000001</v>
      </c>
      <c r="K218">
        <v>25.37</v>
      </c>
      <c r="L218" s="4" t="s">
        <v>1253</v>
      </c>
      <c r="M218">
        <v>1.0276769008</v>
      </c>
      <c r="N218">
        <v>2.1174399999999998E-5</v>
      </c>
      <c r="O218">
        <v>-5.6605229999999998E-3</v>
      </c>
      <c r="P218" t="s">
        <v>1254</v>
      </c>
    </row>
    <row r="219" spans="1:16">
      <c r="A219" t="s">
        <v>31</v>
      </c>
      <c r="B219" t="s">
        <v>654</v>
      </c>
      <c r="C219" s="4">
        <v>265</v>
      </c>
      <c r="D219">
        <v>7.2489966038000002</v>
      </c>
      <c r="E219">
        <v>0.17775118540000001</v>
      </c>
      <c r="F219">
        <v>4.7103079800000003E-2</v>
      </c>
      <c r="G219" s="4">
        <v>3.77</v>
      </c>
      <c r="H219" s="4">
        <v>2.0000000000000001E-4</v>
      </c>
      <c r="I219">
        <v>6.6379846175999999</v>
      </c>
      <c r="J219">
        <v>0.17459877069999999</v>
      </c>
      <c r="K219">
        <v>38.020000000000003</v>
      </c>
      <c r="L219" s="4" t="s">
        <v>1253</v>
      </c>
      <c r="M219">
        <v>1.0635354312</v>
      </c>
      <c r="N219">
        <v>5.1365281200000001E-2</v>
      </c>
      <c r="O219">
        <v>4.7758305100000002E-2</v>
      </c>
      <c r="P219" t="s">
        <v>1255</v>
      </c>
    </row>
    <row r="220" spans="1:16">
      <c r="A220" t="s">
        <v>81</v>
      </c>
      <c r="B220" t="s">
        <v>656</v>
      </c>
      <c r="C220" s="4">
        <v>272</v>
      </c>
      <c r="D220">
        <v>6.2910663603000003</v>
      </c>
      <c r="E220">
        <v>-1.0331170000000001E-3</v>
      </c>
      <c r="F220">
        <v>1.7752962399999999E-2</v>
      </c>
      <c r="G220" s="4">
        <v>-0.06</v>
      </c>
      <c r="H220" s="4">
        <v>0.9536</v>
      </c>
      <c r="I220">
        <v>6.2961452732999996</v>
      </c>
      <c r="J220">
        <v>9.7534124700000002E-2</v>
      </c>
      <c r="K220">
        <v>64.55</v>
      </c>
      <c r="L220" s="4" t="s">
        <v>1253</v>
      </c>
      <c r="M220">
        <v>0.71811202969999999</v>
      </c>
      <c r="N220">
        <v>1.2542600000000001E-5</v>
      </c>
      <c r="O220">
        <v>-3.691115E-3</v>
      </c>
      <c r="P220" t="s">
        <v>1254</v>
      </c>
    </row>
    <row r="221" spans="1:16">
      <c r="A221" t="s">
        <v>81</v>
      </c>
      <c r="B221" t="s">
        <v>658</v>
      </c>
      <c r="C221" s="4">
        <v>105</v>
      </c>
      <c r="D221">
        <v>5.8576912381000001</v>
      </c>
      <c r="E221">
        <v>0.1122021029</v>
      </c>
      <c r="F221">
        <v>2.3639838400000002E-2</v>
      </c>
      <c r="G221" s="4">
        <v>4.75</v>
      </c>
      <c r="H221" s="4" t="s">
        <v>1253</v>
      </c>
      <c r="I221">
        <v>5.5928707662999999</v>
      </c>
      <c r="J221">
        <v>8.4513076899999998E-2</v>
      </c>
      <c r="K221">
        <v>66.180000000000007</v>
      </c>
      <c r="L221" s="4" t="s">
        <v>1253</v>
      </c>
      <c r="M221">
        <v>0.65044987070000004</v>
      </c>
      <c r="N221">
        <v>0.17946266280000001</v>
      </c>
      <c r="O221">
        <v>0.17149628089999999</v>
      </c>
      <c r="P221" t="s">
        <v>1255</v>
      </c>
    </row>
    <row r="222" spans="1:16">
      <c r="A222" t="s">
        <v>81</v>
      </c>
      <c r="B222" t="s">
        <v>660</v>
      </c>
      <c r="C222" s="4">
        <v>102</v>
      </c>
      <c r="D222">
        <v>6.1727250979999999</v>
      </c>
      <c r="E222">
        <v>0.2137661934</v>
      </c>
      <c r="F222">
        <v>4.8626048099999999E-2</v>
      </c>
      <c r="G222" s="4">
        <v>4.4000000000000004</v>
      </c>
      <c r="H222" s="4" t="s">
        <v>1253</v>
      </c>
      <c r="I222">
        <v>5.3750104410999997</v>
      </c>
      <c r="J222">
        <v>0.19489427940000001</v>
      </c>
      <c r="K222">
        <v>27.58</v>
      </c>
      <c r="L222" s="4" t="s">
        <v>1253</v>
      </c>
      <c r="M222">
        <v>0.71817078339999996</v>
      </c>
      <c r="N222">
        <v>0.1619590863</v>
      </c>
      <c r="O222">
        <v>0.15357867710000001</v>
      </c>
      <c r="P222" t="s">
        <v>1255</v>
      </c>
    </row>
    <row r="223" spans="1:16">
      <c r="A223" t="s">
        <v>31</v>
      </c>
      <c r="B223" t="s">
        <v>662</v>
      </c>
      <c r="C223" s="4">
        <v>347</v>
      </c>
      <c r="D223">
        <v>6.6306322767000001</v>
      </c>
      <c r="E223">
        <v>-3.5414919000000003E-2</v>
      </c>
      <c r="F223">
        <v>4.1163004699999999E-2</v>
      </c>
      <c r="G223" s="4">
        <v>-0.86</v>
      </c>
      <c r="H223" s="4">
        <v>0.39019999999999999</v>
      </c>
      <c r="I223">
        <v>6.7446947487999998</v>
      </c>
      <c r="J223">
        <v>0.1431251493</v>
      </c>
      <c r="K223">
        <v>47.12</v>
      </c>
      <c r="L223" s="4" t="s">
        <v>1253</v>
      </c>
      <c r="M223">
        <v>1.0046173732000001</v>
      </c>
      <c r="N223">
        <v>2.1409596000000002E-3</v>
      </c>
      <c r="O223">
        <v>-7.5138500000000003E-4</v>
      </c>
      <c r="P223" t="s">
        <v>1254</v>
      </c>
    </row>
    <row r="224" spans="1:16">
      <c r="A224" t="s">
        <v>31</v>
      </c>
      <c r="B224" t="s">
        <v>871</v>
      </c>
      <c r="C224" s="4">
        <v>142</v>
      </c>
      <c r="D224">
        <v>6.3970690141000004</v>
      </c>
      <c r="E224">
        <v>-0.39056342999999999</v>
      </c>
      <c r="F224">
        <v>0.1267836517</v>
      </c>
      <c r="G224" s="4">
        <v>-3.08</v>
      </c>
      <c r="H224" s="4">
        <v>2.5000000000000001E-3</v>
      </c>
      <c r="I224">
        <v>7.8037272154000004</v>
      </c>
      <c r="J224">
        <v>0.46713498869999998</v>
      </c>
      <c r="K224">
        <v>16.71</v>
      </c>
      <c r="L224" s="4" t="s">
        <v>1253</v>
      </c>
      <c r="M224">
        <v>1.1741199652000001</v>
      </c>
      <c r="N224">
        <v>6.34811968E-2</v>
      </c>
      <c r="O224">
        <v>5.6791776799999999E-2</v>
      </c>
      <c r="P224" t="s">
        <v>1254</v>
      </c>
    </row>
    <row r="225" spans="1:16">
      <c r="A225" t="s">
        <v>31</v>
      </c>
      <c r="B225" t="s">
        <v>875</v>
      </c>
      <c r="C225" s="4">
        <v>415</v>
      </c>
      <c r="D225">
        <v>6.7065159035999997</v>
      </c>
      <c r="E225">
        <v>9.4828131699999998E-2</v>
      </c>
      <c r="F225">
        <v>3.3111262599999997E-2</v>
      </c>
      <c r="G225" s="4">
        <v>2.86</v>
      </c>
      <c r="H225" s="4">
        <v>4.4000000000000003E-3</v>
      </c>
      <c r="I225">
        <v>6.3700474120999999</v>
      </c>
      <c r="J225">
        <v>0.12883353019999999</v>
      </c>
      <c r="K225">
        <v>49.44</v>
      </c>
      <c r="L225" s="4" t="s">
        <v>1253</v>
      </c>
      <c r="M225">
        <v>1.077059754</v>
      </c>
      <c r="N225">
        <v>1.9472980099999999E-2</v>
      </c>
      <c r="O225">
        <v>1.7098822699999999E-2</v>
      </c>
      <c r="P225" t="s">
        <v>1255</v>
      </c>
    </row>
    <row r="226" spans="1:16">
      <c r="A226" t="s">
        <v>77</v>
      </c>
      <c r="B226" t="s">
        <v>873</v>
      </c>
      <c r="C226" s="4">
        <v>111</v>
      </c>
      <c r="D226">
        <v>6.8052323423000001</v>
      </c>
      <c r="E226">
        <v>-5.1839469999999999E-2</v>
      </c>
      <c r="F226">
        <v>6.0944810799999999E-2</v>
      </c>
      <c r="G226" s="4">
        <v>-0.85</v>
      </c>
      <c r="H226" s="4">
        <v>0.39689999999999998</v>
      </c>
      <c r="I226">
        <v>7.0670576260000004</v>
      </c>
      <c r="J226">
        <v>0.32246394109999998</v>
      </c>
      <c r="K226">
        <v>21.92</v>
      </c>
      <c r="L226" s="4" t="s">
        <v>1253</v>
      </c>
      <c r="M226">
        <v>1.0123989507</v>
      </c>
      <c r="N226">
        <v>6.5939845000000004E-3</v>
      </c>
      <c r="O226">
        <v>-2.5198320000000001E-3</v>
      </c>
      <c r="P226" t="s">
        <v>1254</v>
      </c>
    </row>
    <row r="227" spans="1:16">
      <c r="A227" t="s">
        <v>31</v>
      </c>
      <c r="B227" t="s">
        <v>1007</v>
      </c>
      <c r="C227" s="4">
        <v>119</v>
      </c>
      <c r="D227">
        <v>6.0759638655000003</v>
      </c>
      <c r="E227">
        <v>4.6754900299999999E-2</v>
      </c>
      <c r="F227">
        <v>3.5388966299999998E-2</v>
      </c>
      <c r="G227" s="4">
        <v>1.32</v>
      </c>
      <c r="H227" s="4">
        <v>0.189</v>
      </c>
      <c r="I227">
        <v>6.0144854934999996</v>
      </c>
      <c r="J227">
        <v>7.9834202699999995E-2</v>
      </c>
      <c r="K227">
        <v>75.34</v>
      </c>
      <c r="L227" s="4" t="s">
        <v>1253</v>
      </c>
      <c r="M227">
        <v>0.70765172850000002</v>
      </c>
      <c r="N227">
        <v>1.46994598E-2</v>
      </c>
      <c r="O227">
        <v>6.2780876999999997E-3</v>
      </c>
      <c r="P227" t="s">
        <v>1255</v>
      </c>
    </row>
    <row r="228" spans="1:16">
      <c r="A228" t="s">
        <v>31</v>
      </c>
      <c r="B228" t="s">
        <v>724</v>
      </c>
      <c r="C228" s="4">
        <v>119</v>
      </c>
      <c r="D228">
        <v>6.5765663865999997</v>
      </c>
      <c r="E228">
        <v>0.2316743359</v>
      </c>
      <c r="F228">
        <v>9.0638997400000004E-2</v>
      </c>
      <c r="G228" s="4">
        <v>2.56</v>
      </c>
      <c r="H228" s="4">
        <v>1.1900000000000001E-2</v>
      </c>
      <c r="I228">
        <v>5.5008849234000001</v>
      </c>
      <c r="J228">
        <v>0.43041717639999999</v>
      </c>
      <c r="K228">
        <v>12.78</v>
      </c>
      <c r="L228" s="4" t="s">
        <v>1253</v>
      </c>
      <c r="M228">
        <v>0.98477997309999998</v>
      </c>
      <c r="N228">
        <v>5.2886154800000001E-2</v>
      </c>
      <c r="O228">
        <v>4.4791164600000002E-2</v>
      </c>
      <c r="P228" t="s">
        <v>1255</v>
      </c>
    </row>
    <row r="229" spans="1:16">
      <c r="A229" t="s">
        <v>31</v>
      </c>
      <c r="B229" t="s">
        <v>726</v>
      </c>
      <c r="C229" s="4">
        <v>159</v>
      </c>
      <c r="D229">
        <v>6.9297138365000004</v>
      </c>
      <c r="E229">
        <v>0.1655689914</v>
      </c>
      <c r="F229">
        <v>8.4308771800000001E-2</v>
      </c>
      <c r="G229" s="4">
        <v>1.96</v>
      </c>
      <c r="H229" s="4">
        <v>5.1299999999999998E-2</v>
      </c>
      <c r="I229">
        <v>6.1830997340999998</v>
      </c>
      <c r="J229">
        <v>0.3893132306</v>
      </c>
      <c r="K229">
        <v>15.88</v>
      </c>
      <c r="L229" s="4" t="s">
        <v>1253</v>
      </c>
      <c r="M229">
        <v>1.0570588007999999</v>
      </c>
      <c r="N229">
        <v>2.39758165E-2</v>
      </c>
      <c r="O229">
        <v>1.7759101999999999E-2</v>
      </c>
      <c r="P229" t="s">
        <v>1255</v>
      </c>
    </row>
    <row r="230" spans="1:16">
      <c r="A230" t="s">
        <v>77</v>
      </c>
      <c r="B230" t="s">
        <v>728</v>
      </c>
      <c r="C230" s="4">
        <v>105</v>
      </c>
      <c r="D230">
        <v>7.4923334286000003</v>
      </c>
      <c r="E230">
        <v>0.48859073200000003</v>
      </c>
      <c r="F230">
        <v>9.9840621000000004E-2</v>
      </c>
      <c r="G230" s="4">
        <v>4.8899999999999997</v>
      </c>
      <c r="H230" s="4" t="s">
        <v>1253</v>
      </c>
      <c r="I230">
        <v>5.5512369023000003</v>
      </c>
      <c r="J230">
        <v>0.41246289780000001</v>
      </c>
      <c r="K230">
        <v>13.46</v>
      </c>
      <c r="L230" s="4" t="s">
        <v>1253</v>
      </c>
      <c r="M230">
        <v>1.1590008527</v>
      </c>
      <c r="N230">
        <v>0.18864651369999999</v>
      </c>
      <c r="O230">
        <v>0.1807692954</v>
      </c>
      <c r="P230" t="s">
        <v>1255</v>
      </c>
    </row>
    <row r="231" spans="1:16">
      <c r="A231" t="s">
        <v>31</v>
      </c>
      <c r="B231" t="s">
        <v>797</v>
      </c>
      <c r="C231" s="4">
        <v>819</v>
      </c>
      <c r="D231">
        <v>6.6006133088999999</v>
      </c>
      <c r="E231">
        <v>7.1454990600000004E-2</v>
      </c>
      <c r="F231">
        <v>2.6889098899999998E-2</v>
      </c>
      <c r="G231" s="4">
        <v>2.66</v>
      </c>
      <c r="H231" s="4">
        <v>8.0000000000000002E-3</v>
      </c>
      <c r="I231">
        <v>6.3907972017999999</v>
      </c>
      <c r="J231">
        <v>8.7025906900000005E-2</v>
      </c>
      <c r="K231">
        <v>73.44</v>
      </c>
      <c r="L231" s="4" t="s">
        <v>1253</v>
      </c>
      <c r="M231">
        <v>1.0474151078</v>
      </c>
      <c r="N231">
        <v>8.5694485999999997E-3</v>
      </c>
      <c r="O231">
        <v>7.3559473000000004E-3</v>
      </c>
      <c r="P231" t="s">
        <v>1255</v>
      </c>
    </row>
    <row r="232" spans="1:16">
      <c r="A232" t="s">
        <v>31</v>
      </c>
      <c r="B232" t="s">
        <v>798</v>
      </c>
      <c r="C232" s="4">
        <v>205</v>
      </c>
      <c r="D232">
        <v>6.5943521950999999</v>
      </c>
      <c r="E232">
        <v>5.34368577E-2</v>
      </c>
      <c r="F232">
        <v>6.1843067299999999E-2</v>
      </c>
      <c r="G232" s="4">
        <v>0.86</v>
      </c>
      <c r="H232" s="4">
        <v>0.3886</v>
      </c>
      <c r="I232">
        <v>6.4312397059000004</v>
      </c>
      <c r="J232">
        <v>0.20353251850000001</v>
      </c>
      <c r="K232">
        <v>31.6</v>
      </c>
      <c r="L232" s="4" t="s">
        <v>1253</v>
      </c>
      <c r="M232">
        <v>1.0895343985999999</v>
      </c>
      <c r="N232">
        <v>3.6644548E-3</v>
      </c>
      <c r="O232">
        <v>-1.2436019999999999E-3</v>
      </c>
      <c r="P232" t="s">
        <v>1255</v>
      </c>
    </row>
    <row r="233" spans="1:16">
      <c r="A233" t="s">
        <v>31</v>
      </c>
      <c r="B233" t="s">
        <v>800</v>
      </c>
      <c r="C233" s="4">
        <v>100</v>
      </c>
      <c r="D233">
        <v>6.6591209999999998</v>
      </c>
      <c r="E233">
        <v>9.0672179399999997E-2</v>
      </c>
      <c r="F233">
        <v>5.3536693599999997E-2</v>
      </c>
      <c r="G233" s="4">
        <v>1.69</v>
      </c>
      <c r="H233" s="4">
        <v>9.35E-2</v>
      </c>
      <c r="I233">
        <v>6.4360864799000002</v>
      </c>
      <c r="J233">
        <v>0.1684184078</v>
      </c>
      <c r="K233">
        <v>38.21</v>
      </c>
      <c r="L233" s="4" t="s">
        <v>1253</v>
      </c>
      <c r="M233">
        <v>1.0498933850000001</v>
      </c>
      <c r="N233">
        <v>2.8437390100000001E-2</v>
      </c>
      <c r="O233">
        <v>1.8523485900000001E-2</v>
      </c>
      <c r="P233" t="s">
        <v>1255</v>
      </c>
    </row>
    <row r="234" spans="1:16">
      <c r="A234" t="s">
        <v>31</v>
      </c>
      <c r="B234" t="s">
        <v>802</v>
      </c>
      <c r="C234" s="4">
        <v>143</v>
      </c>
      <c r="D234">
        <v>6.4986475523999996</v>
      </c>
      <c r="E234">
        <v>0.25966897830000002</v>
      </c>
      <c r="F234">
        <v>6.6871927499999997E-2</v>
      </c>
      <c r="G234" s="4">
        <v>3.88</v>
      </c>
      <c r="H234" s="4">
        <v>2.0000000000000001E-4</v>
      </c>
      <c r="I234">
        <v>5.7026858675999996</v>
      </c>
      <c r="J234">
        <v>0.22574201660000001</v>
      </c>
      <c r="K234">
        <v>25.26</v>
      </c>
      <c r="L234" s="4" t="s">
        <v>1253</v>
      </c>
      <c r="M234">
        <v>1.1307860158</v>
      </c>
      <c r="N234">
        <v>9.6607294900000001E-2</v>
      </c>
      <c r="O234">
        <v>9.0200254499999993E-2</v>
      </c>
      <c r="P234" t="s">
        <v>1255</v>
      </c>
    </row>
    <row r="235" spans="1:16">
      <c r="A235" t="s">
        <v>31</v>
      </c>
      <c r="B235" t="s">
        <v>804</v>
      </c>
      <c r="C235" s="4">
        <v>309</v>
      </c>
      <c r="D235">
        <v>6.6832330097000003</v>
      </c>
      <c r="E235">
        <v>-1.5630399999999999E-3</v>
      </c>
      <c r="F235">
        <v>3.4988089799999997E-2</v>
      </c>
      <c r="G235" s="4">
        <v>-0.04</v>
      </c>
      <c r="H235" s="4">
        <v>0.96440000000000003</v>
      </c>
      <c r="I235">
        <v>6.6878099602000001</v>
      </c>
      <c r="J235">
        <v>0.1155243017</v>
      </c>
      <c r="K235">
        <v>57.89</v>
      </c>
      <c r="L235" s="4" t="s">
        <v>1253</v>
      </c>
      <c r="M235">
        <v>0.93829231869999996</v>
      </c>
      <c r="N235" s="30">
        <v>6.5006762000000004E-6</v>
      </c>
      <c r="O235">
        <v>-3.2508070000000001E-3</v>
      </c>
      <c r="P235" t="s">
        <v>1254</v>
      </c>
    </row>
    <row r="236" spans="1:16">
      <c r="A236" t="s">
        <v>31</v>
      </c>
      <c r="B236" t="s">
        <v>806</v>
      </c>
      <c r="C236" s="4">
        <v>192</v>
      </c>
      <c r="D236">
        <v>6.2399046875000002</v>
      </c>
      <c r="E236">
        <v>0.17633528239999999</v>
      </c>
      <c r="F236">
        <v>3.9940980500000001E-2</v>
      </c>
      <c r="G236" s="4">
        <v>4.41</v>
      </c>
      <c r="H236" s="4" t="s">
        <v>1253</v>
      </c>
      <c r="I236">
        <v>5.7656344139</v>
      </c>
      <c r="J236">
        <v>0.1219736629</v>
      </c>
      <c r="K236">
        <v>47.27</v>
      </c>
      <c r="L236" s="4" t="s">
        <v>1253</v>
      </c>
      <c r="M236">
        <v>0.80049280730000005</v>
      </c>
      <c r="N236">
        <v>9.3041131200000002E-2</v>
      </c>
      <c r="O236">
        <v>8.8267663499999996E-2</v>
      </c>
      <c r="P236" t="s">
        <v>1255</v>
      </c>
    </row>
    <row r="237" spans="1:16">
      <c r="A237" t="s">
        <v>31</v>
      </c>
      <c r="B237" t="s">
        <v>1009</v>
      </c>
      <c r="C237" s="4">
        <v>139</v>
      </c>
      <c r="D237">
        <v>6.0584251799000004</v>
      </c>
      <c r="E237">
        <v>6.2514739400000005E-2</v>
      </c>
      <c r="F237">
        <v>2.58021919E-2</v>
      </c>
      <c r="G237" s="4">
        <v>2.42</v>
      </c>
      <c r="H237" s="4">
        <v>1.67E-2</v>
      </c>
      <c r="I237">
        <v>5.7523278298999996</v>
      </c>
      <c r="J237">
        <v>0.14763844819999999</v>
      </c>
      <c r="K237">
        <v>38.96</v>
      </c>
      <c r="L237" s="4" t="s">
        <v>1253</v>
      </c>
      <c r="M237">
        <v>0.90065626310000002</v>
      </c>
      <c r="N237">
        <v>4.1087531099999998E-2</v>
      </c>
      <c r="O237">
        <v>3.4088170000000001E-2</v>
      </c>
      <c r="P237" t="s">
        <v>1255</v>
      </c>
    </row>
    <row r="238" spans="1:16">
      <c r="A238" t="s">
        <v>31</v>
      </c>
      <c r="B238" t="s">
        <v>540</v>
      </c>
      <c r="C238" s="4">
        <v>107</v>
      </c>
      <c r="D238">
        <v>6.7950018692</v>
      </c>
      <c r="E238">
        <v>4.40748667E-2</v>
      </c>
      <c r="F238">
        <v>5.9628670199999997E-2</v>
      </c>
      <c r="G238" s="4">
        <v>0.74</v>
      </c>
      <c r="H238" s="4">
        <v>0.46150000000000002</v>
      </c>
      <c r="I238">
        <v>6.6303781226999998</v>
      </c>
      <c r="J238">
        <v>0.2414089422</v>
      </c>
      <c r="K238">
        <v>27.47</v>
      </c>
      <c r="L238" s="4" t="s">
        <v>1253</v>
      </c>
      <c r="M238">
        <v>0.96342644690000001</v>
      </c>
      <c r="N238">
        <v>5.1764085000000001E-3</v>
      </c>
      <c r="O238">
        <v>-4.2981019999999998E-3</v>
      </c>
      <c r="P238" t="s">
        <v>1255</v>
      </c>
    </row>
    <row r="239" spans="1:16">
      <c r="A239" t="s">
        <v>77</v>
      </c>
      <c r="B239" t="s">
        <v>538</v>
      </c>
      <c r="C239" s="4">
        <v>488</v>
      </c>
      <c r="D239">
        <v>6.4618798566000004</v>
      </c>
      <c r="E239">
        <v>9.9298663999999995E-2</v>
      </c>
      <c r="F239">
        <v>4.1677343800000002E-2</v>
      </c>
      <c r="G239" s="4">
        <v>2.38</v>
      </c>
      <c r="H239" s="4">
        <v>1.7600000000000001E-2</v>
      </c>
      <c r="I239">
        <v>6.0336985235</v>
      </c>
      <c r="J239">
        <v>0.19043874529999999</v>
      </c>
      <c r="K239">
        <v>31.68</v>
      </c>
      <c r="L239" s="4" t="s">
        <v>1253</v>
      </c>
      <c r="M239">
        <v>1.3917908764</v>
      </c>
      <c r="N239">
        <v>1.15453532E-2</v>
      </c>
      <c r="O239">
        <v>9.5114958999999999E-3</v>
      </c>
      <c r="P239" t="s">
        <v>1255</v>
      </c>
    </row>
    <row r="240" spans="1:16">
      <c r="A240" t="s">
        <v>77</v>
      </c>
      <c r="B240" t="s">
        <v>541</v>
      </c>
      <c r="C240" s="4">
        <v>209</v>
      </c>
      <c r="D240">
        <v>4.9733289952000002</v>
      </c>
      <c r="E240">
        <v>6.1504765599999997E-2</v>
      </c>
      <c r="F240">
        <v>2.7890874199999999E-2</v>
      </c>
      <c r="G240" s="4">
        <v>2.21</v>
      </c>
      <c r="H240" s="4">
        <v>2.8500000000000001E-2</v>
      </c>
      <c r="I240">
        <v>4.7200717930999998</v>
      </c>
      <c r="J240">
        <v>0.122557004</v>
      </c>
      <c r="K240">
        <v>38.51</v>
      </c>
      <c r="L240" s="4" t="s">
        <v>1253</v>
      </c>
      <c r="M240">
        <v>0.6185528669</v>
      </c>
      <c r="N240">
        <v>2.2952944999999999E-2</v>
      </c>
      <c r="O240">
        <v>1.82329109E-2</v>
      </c>
      <c r="P240" t="s">
        <v>1255</v>
      </c>
    </row>
    <row r="241" spans="1:16">
      <c r="A241" t="s">
        <v>81</v>
      </c>
      <c r="B241" t="s">
        <v>546</v>
      </c>
      <c r="C241" s="4">
        <v>209</v>
      </c>
      <c r="D241">
        <v>7.6684196171999996</v>
      </c>
      <c r="E241">
        <v>0.16660927489999999</v>
      </c>
      <c r="F241">
        <v>4.6179432499999999E-2</v>
      </c>
      <c r="G241" s="4">
        <v>3.61</v>
      </c>
      <c r="H241" s="4">
        <v>4.0000000000000002E-4</v>
      </c>
      <c r="I241">
        <v>7.3467784191999996</v>
      </c>
      <c r="J241">
        <v>0.1163701152</v>
      </c>
      <c r="K241">
        <v>63.13</v>
      </c>
      <c r="L241" s="4" t="s">
        <v>1253</v>
      </c>
      <c r="M241">
        <v>1.0812986442999999</v>
      </c>
      <c r="N241">
        <v>5.9162361900000002E-2</v>
      </c>
      <c r="O241">
        <v>5.4617252499999998E-2</v>
      </c>
      <c r="P241" t="s">
        <v>1255</v>
      </c>
    </row>
    <row r="242" spans="1:16">
      <c r="A242" t="s">
        <v>31</v>
      </c>
      <c r="B242" t="s">
        <v>543</v>
      </c>
      <c r="C242" s="4">
        <v>256</v>
      </c>
      <c r="D242">
        <v>7.6626304687999998</v>
      </c>
      <c r="E242">
        <v>0.2384098677</v>
      </c>
      <c r="F242">
        <v>8.8999503199999996E-2</v>
      </c>
      <c r="G242" s="4">
        <v>2.68</v>
      </c>
      <c r="H242" s="4">
        <v>7.9000000000000008E-3</v>
      </c>
      <c r="I242">
        <v>6.6880863640000001</v>
      </c>
      <c r="J242">
        <v>0.37401801150000002</v>
      </c>
      <c r="K242">
        <v>17.88</v>
      </c>
      <c r="L242" s="4" t="s">
        <v>1253</v>
      </c>
      <c r="M242">
        <v>1.3891203925</v>
      </c>
      <c r="N242">
        <v>2.7475162800000001E-2</v>
      </c>
      <c r="O242">
        <v>2.36463248E-2</v>
      </c>
      <c r="P242" t="s">
        <v>1255</v>
      </c>
    </row>
    <row r="243" spans="1:16">
      <c r="A243" t="s">
        <v>77</v>
      </c>
      <c r="B243" t="s">
        <v>545</v>
      </c>
      <c r="C243" s="4">
        <v>2165</v>
      </c>
      <c r="D243">
        <v>7.7738842031999997</v>
      </c>
      <c r="E243">
        <v>9.6533010299999999E-2</v>
      </c>
      <c r="F243">
        <v>1.3755705999999999E-2</v>
      </c>
      <c r="G243" s="4">
        <v>7.02</v>
      </c>
      <c r="H243" s="4" t="s">
        <v>1253</v>
      </c>
      <c r="I243">
        <v>7.3727957430000002</v>
      </c>
      <c r="J243">
        <v>6.1597449300000003E-2</v>
      </c>
      <c r="K243">
        <v>119.69</v>
      </c>
      <c r="L243" s="4" t="s">
        <v>1253</v>
      </c>
      <c r="M243">
        <v>1.0688209887</v>
      </c>
      <c r="N243">
        <v>2.2261384700000001E-2</v>
      </c>
      <c r="O243">
        <v>2.1809355700000001E-2</v>
      </c>
      <c r="P243" t="s">
        <v>1255</v>
      </c>
    </row>
    <row r="244" spans="1:16">
      <c r="A244" t="s">
        <v>81</v>
      </c>
      <c r="B244" t="s">
        <v>549</v>
      </c>
      <c r="C244" s="4">
        <v>160</v>
      </c>
      <c r="D244">
        <v>6.7067876875000003</v>
      </c>
      <c r="E244">
        <v>0.21606714339999999</v>
      </c>
      <c r="F244">
        <v>4.78945816E-2</v>
      </c>
      <c r="G244" s="4">
        <v>4.51</v>
      </c>
      <c r="H244" s="4" t="s">
        <v>1253</v>
      </c>
      <c r="I244">
        <v>6.3271091013999996</v>
      </c>
      <c r="J244">
        <v>0.1191433408</v>
      </c>
      <c r="K244">
        <v>53.11</v>
      </c>
      <c r="L244" s="4" t="s">
        <v>1253</v>
      </c>
      <c r="M244">
        <v>1.0667309411000001</v>
      </c>
      <c r="N244">
        <v>0.1141108614</v>
      </c>
      <c r="O244">
        <v>0.1085039681</v>
      </c>
      <c r="P244" t="s">
        <v>1255</v>
      </c>
    </row>
    <row r="245" spans="1:16">
      <c r="A245" t="s">
        <v>77</v>
      </c>
      <c r="B245" t="s">
        <v>547</v>
      </c>
      <c r="C245" s="4">
        <v>542</v>
      </c>
      <c r="D245">
        <v>6.7531552030000004</v>
      </c>
      <c r="E245">
        <v>6.0395064399999997E-2</v>
      </c>
      <c r="F245">
        <v>2.5819269200000002E-2</v>
      </c>
      <c r="G245" s="4">
        <v>2.34</v>
      </c>
      <c r="H245" s="4">
        <v>1.9699999999999999E-2</v>
      </c>
      <c r="I245">
        <v>6.5927472491000003</v>
      </c>
      <c r="J245">
        <v>8.1659501300000006E-2</v>
      </c>
      <c r="K245">
        <v>80.73</v>
      </c>
      <c r="L245" s="4" t="s">
        <v>1253</v>
      </c>
      <c r="M245">
        <v>1.0321834646000001</v>
      </c>
      <c r="N245">
        <v>1.00309682E-2</v>
      </c>
      <c r="O245">
        <v>8.1976922000000004E-3</v>
      </c>
      <c r="P245" t="s">
        <v>1255</v>
      </c>
    </row>
    <row r="246" spans="1:16">
      <c r="A246" t="s">
        <v>31</v>
      </c>
      <c r="B246" t="s">
        <v>465</v>
      </c>
      <c r="C246" s="4">
        <v>1007</v>
      </c>
      <c r="D246">
        <v>7.0893506454999997</v>
      </c>
      <c r="E246">
        <v>0.23690740439999999</v>
      </c>
      <c r="F246">
        <v>2.35089798E-2</v>
      </c>
      <c r="G246" s="4">
        <v>10.08</v>
      </c>
      <c r="H246" s="4" t="s">
        <v>1253</v>
      </c>
      <c r="I246">
        <v>6.149711183</v>
      </c>
      <c r="J246">
        <v>9.9838306900000007E-2</v>
      </c>
      <c r="K246">
        <v>61.6</v>
      </c>
      <c r="L246" s="4" t="s">
        <v>1253</v>
      </c>
      <c r="M246">
        <v>1.1324036781</v>
      </c>
      <c r="N246">
        <v>9.1773598799999995E-2</v>
      </c>
      <c r="O246">
        <v>9.08698909E-2</v>
      </c>
      <c r="P246" t="s">
        <v>1255</v>
      </c>
    </row>
    <row r="247" spans="1:16">
      <c r="A247" t="s">
        <v>77</v>
      </c>
      <c r="B247" t="s">
        <v>467</v>
      </c>
      <c r="C247" s="4">
        <v>174</v>
      </c>
      <c r="D247">
        <v>7.3983369540000004</v>
      </c>
      <c r="E247">
        <v>5.7035478399999999E-2</v>
      </c>
      <c r="F247">
        <v>5.08884161E-2</v>
      </c>
      <c r="G247" s="4">
        <v>1.1200000000000001</v>
      </c>
      <c r="H247" s="4">
        <v>0.26390000000000002</v>
      </c>
      <c r="I247">
        <v>7.2261550394</v>
      </c>
      <c r="J247">
        <v>0.16402267810000001</v>
      </c>
      <c r="K247">
        <v>44.06</v>
      </c>
      <c r="L247" s="4" t="s">
        <v>1253</v>
      </c>
      <c r="M247">
        <v>0.75808753009999996</v>
      </c>
      <c r="N247">
        <v>7.2504268000000002E-3</v>
      </c>
      <c r="O247">
        <v>1.4786269999999999E-3</v>
      </c>
      <c r="P247" t="s">
        <v>1255</v>
      </c>
    </row>
    <row r="248" spans="1:16">
      <c r="A248" t="s">
        <v>31</v>
      </c>
      <c r="B248" t="s">
        <v>468</v>
      </c>
      <c r="C248" s="4">
        <v>108</v>
      </c>
      <c r="D248">
        <v>5.2673490741000002</v>
      </c>
      <c r="E248">
        <v>0.25084464109999999</v>
      </c>
      <c r="F248">
        <v>4.1904363700000002E-2</v>
      </c>
      <c r="G248" s="4">
        <v>5.99</v>
      </c>
      <c r="H248" s="4" t="s">
        <v>1253</v>
      </c>
      <c r="I248">
        <v>4.2835665859000001</v>
      </c>
      <c r="J248">
        <v>0.1843715118</v>
      </c>
      <c r="K248">
        <v>23.23</v>
      </c>
      <c r="L248" s="4" t="s">
        <v>1253</v>
      </c>
      <c r="M248">
        <v>0.86848502309999998</v>
      </c>
      <c r="N248">
        <v>0.25264566329999999</v>
      </c>
      <c r="O248">
        <v>0.24559515069999999</v>
      </c>
      <c r="P248" t="s">
        <v>1255</v>
      </c>
    </row>
    <row r="249" spans="1:16">
      <c r="A249" t="s">
        <v>31</v>
      </c>
      <c r="B249" t="s">
        <v>470</v>
      </c>
      <c r="C249" s="4">
        <v>181</v>
      </c>
      <c r="D249">
        <v>6.4512591160000001</v>
      </c>
      <c r="E249">
        <v>-0.113962433</v>
      </c>
      <c r="F249">
        <v>4.3898012399999999E-2</v>
      </c>
      <c r="G249" s="4">
        <v>-2.6</v>
      </c>
      <c r="H249" s="4">
        <v>1.0200000000000001E-2</v>
      </c>
      <c r="I249">
        <v>6.9595756407999998</v>
      </c>
      <c r="J249">
        <v>0.2051595974</v>
      </c>
      <c r="K249">
        <v>33.92</v>
      </c>
      <c r="L249" s="4" t="s">
        <v>1253</v>
      </c>
      <c r="M249">
        <v>0.82408176460000004</v>
      </c>
      <c r="N249">
        <v>3.62851748E-2</v>
      </c>
      <c r="O249">
        <v>3.0901293100000001E-2</v>
      </c>
      <c r="P249" t="s">
        <v>1254</v>
      </c>
    </row>
    <row r="250" spans="1:16">
      <c r="A250" t="s">
        <v>31</v>
      </c>
      <c r="B250" t="s">
        <v>472</v>
      </c>
      <c r="C250" s="4">
        <v>124</v>
      </c>
      <c r="D250">
        <v>6.2491620968000001</v>
      </c>
      <c r="E250">
        <v>-3.1213460000000001E-3</v>
      </c>
      <c r="F250">
        <v>5.1598461900000003E-2</v>
      </c>
      <c r="G250" s="4">
        <v>-0.06</v>
      </c>
      <c r="H250" s="4">
        <v>0.95189999999999997</v>
      </c>
      <c r="I250">
        <v>6.2621750389999997</v>
      </c>
      <c r="J250">
        <v>0.22225993890000001</v>
      </c>
      <c r="K250">
        <v>28.18</v>
      </c>
      <c r="L250" s="4" t="s">
        <v>1253</v>
      </c>
      <c r="M250">
        <v>0.62250440819999997</v>
      </c>
      <c r="N250">
        <v>2.9994200000000002E-5</v>
      </c>
      <c r="O250">
        <v>-8.1664809999999997E-3</v>
      </c>
      <c r="P250" t="s">
        <v>1254</v>
      </c>
    </row>
    <row r="251" spans="1:16">
      <c r="A251" t="s">
        <v>31</v>
      </c>
      <c r="B251" t="s">
        <v>474</v>
      </c>
      <c r="C251" s="4">
        <v>126</v>
      </c>
      <c r="D251">
        <v>6.7873507936999999</v>
      </c>
      <c r="E251">
        <v>0.20173518500000001</v>
      </c>
      <c r="F251">
        <v>4.0380825699999998E-2</v>
      </c>
      <c r="G251" s="4">
        <v>5</v>
      </c>
      <c r="H251" s="4" t="s">
        <v>1253</v>
      </c>
      <c r="I251">
        <v>5.8459679624999996</v>
      </c>
      <c r="J251">
        <v>0.2062172052</v>
      </c>
      <c r="K251">
        <v>28.35</v>
      </c>
      <c r="L251" s="4" t="s">
        <v>1253</v>
      </c>
      <c r="M251">
        <v>0.9403601707</v>
      </c>
      <c r="N251">
        <v>0.16755159059999999</v>
      </c>
      <c r="O251">
        <v>0.16083829690000001</v>
      </c>
      <c r="P251" t="s">
        <v>1255</v>
      </c>
    </row>
    <row r="252" spans="1:16">
      <c r="A252" t="s">
        <v>77</v>
      </c>
      <c r="B252" t="s">
        <v>476</v>
      </c>
      <c r="C252" s="4">
        <v>107</v>
      </c>
      <c r="D252">
        <v>6.8432330841000004</v>
      </c>
      <c r="E252">
        <v>-0.13269420700000001</v>
      </c>
      <c r="F252">
        <v>5.77060483E-2</v>
      </c>
      <c r="G252" s="4">
        <v>-2.2999999999999998</v>
      </c>
      <c r="H252" s="4">
        <v>2.35E-2</v>
      </c>
      <c r="I252">
        <v>7.5413720297999998</v>
      </c>
      <c r="J252">
        <v>0.31907229679999999</v>
      </c>
      <c r="K252">
        <v>23.64</v>
      </c>
      <c r="L252" s="4" t="s">
        <v>1253</v>
      </c>
      <c r="M252">
        <v>1.0150990580000001</v>
      </c>
      <c r="N252">
        <v>4.7944019599999999E-2</v>
      </c>
      <c r="O252">
        <v>3.8876819799999997E-2</v>
      </c>
      <c r="P252" t="s">
        <v>1254</v>
      </c>
    </row>
    <row r="253" spans="1:16">
      <c r="A253" t="s">
        <v>81</v>
      </c>
      <c r="B253" t="s">
        <v>550</v>
      </c>
      <c r="C253" s="4">
        <v>227</v>
      </c>
      <c r="D253">
        <v>7.5309923347999996</v>
      </c>
      <c r="E253">
        <v>9.2774496299999995E-2</v>
      </c>
      <c r="F253">
        <v>4.44080564E-2</v>
      </c>
      <c r="G253" s="4">
        <v>2.09</v>
      </c>
      <c r="H253" s="4">
        <v>3.78E-2</v>
      </c>
      <c r="I253">
        <v>7.2058038293999997</v>
      </c>
      <c r="J253">
        <v>0.1657129614</v>
      </c>
      <c r="K253">
        <v>43.48</v>
      </c>
      <c r="L253" s="4" t="s">
        <v>1253</v>
      </c>
      <c r="M253">
        <v>0.8565045751</v>
      </c>
      <c r="N253">
        <v>1.9028628799999999E-2</v>
      </c>
      <c r="O253">
        <v>1.4668756E-2</v>
      </c>
      <c r="P253" t="s">
        <v>1255</v>
      </c>
    </row>
    <row r="254" spans="1:16">
      <c r="A254" t="s">
        <v>31</v>
      </c>
      <c r="B254" t="s">
        <v>553</v>
      </c>
      <c r="C254" s="4">
        <v>239</v>
      </c>
      <c r="D254">
        <v>7.1114656904000002</v>
      </c>
      <c r="E254">
        <v>-0.114855287</v>
      </c>
      <c r="F254">
        <v>4.3238506400000001E-2</v>
      </c>
      <c r="G254" s="4">
        <v>-2.66</v>
      </c>
      <c r="H254" s="4">
        <v>8.3999999999999995E-3</v>
      </c>
      <c r="I254">
        <v>7.5875019304000002</v>
      </c>
      <c r="J254">
        <v>0.1895612813</v>
      </c>
      <c r="K254">
        <v>40.03</v>
      </c>
      <c r="L254" s="4" t="s">
        <v>1253</v>
      </c>
      <c r="M254">
        <v>0.95520339850000002</v>
      </c>
      <c r="N254">
        <v>2.8911529700000001E-2</v>
      </c>
      <c r="O254">
        <v>2.481411E-2</v>
      </c>
      <c r="P254" t="s">
        <v>1254</v>
      </c>
    </row>
    <row r="255" spans="1:16">
      <c r="A255" t="s">
        <v>77</v>
      </c>
      <c r="B255" t="s">
        <v>552</v>
      </c>
      <c r="C255" s="4">
        <v>1650</v>
      </c>
      <c r="D255">
        <v>7.6146594181999996</v>
      </c>
      <c r="E255">
        <v>7.5335246300000006E-2</v>
      </c>
      <c r="F255">
        <v>1.92410615E-2</v>
      </c>
      <c r="G255" s="4">
        <v>3.92</v>
      </c>
      <c r="H255" s="4" t="s">
        <v>1253</v>
      </c>
      <c r="I255">
        <v>7.2849274551000001</v>
      </c>
      <c r="J255">
        <v>8.8166921100000004E-2</v>
      </c>
      <c r="K255">
        <v>82.63</v>
      </c>
      <c r="L255" s="4" t="s">
        <v>1253</v>
      </c>
      <c r="M255">
        <v>1.0601488783999999</v>
      </c>
      <c r="N255">
        <v>9.2163716999999999E-3</v>
      </c>
      <c r="O255">
        <v>8.6151679999999994E-3</v>
      </c>
      <c r="P255" t="s">
        <v>1255</v>
      </c>
    </row>
    <row r="256" spans="1:16">
      <c r="A256" t="s">
        <v>31</v>
      </c>
      <c r="B256" t="s">
        <v>554</v>
      </c>
      <c r="C256" s="4">
        <v>240</v>
      </c>
      <c r="D256">
        <v>7.0115412499999996</v>
      </c>
      <c r="E256">
        <v>4.7736667E-3</v>
      </c>
      <c r="F256">
        <v>4.6724462299999998E-2</v>
      </c>
      <c r="G256" s="4">
        <v>0.1</v>
      </c>
      <c r="H256" s="4">
        <v>0.91869999999999996</v>
      </c>
      <c r="I256">
        <v>6.9985870103999996</v>
      </c>
      <c r="J256">
        <v>0.13539412810000001</v>
      </c>
      <c r="K256">
        <v>51.69</v>
      </c>
      <c r="L256" s="4" t="s">
        <v>1253</v>
      </c>
      <c r="M256">
        <v>0.73557300029999995</v>
      </c>
      <c r="N256">
        <v>4.3854999999999999E-5</v>
      </c>
      <c r="O256">
        <v>-4.1576410000000001E-3</v>
      </c>
      <c r="P256" t="s">
        <v>1255</v>
      </c>
    </row>
    <row r="257" spans="1:16">
      <c r="A257" t="s">
        <v>77</v>
      </c>
      <c r="B257" t="s">
        <v>556</v>
      </c>
      <c r="C257" s="4">
        <v>589</v>
      </c>
      <c r="D257">
        <v>7.4492900339999997</v>
      </c>
      <c r="E257">
        <v>-9.2122119999999991E-3</v>
      </c>
      <c r="F257">
        <v>3.2564803699999999E-2</v>
      </c>
      <c r="G257" s="4">
        <v>-0.28000000000000003</v>
      </c>
      <c r="H257" s="4">
        <v>0.77739999999999998</v>
      </c>
      <c r="I257">
        <v>7.488525707</v>
      </c>
      <c r="J257">
        <v>0.14677636459999999</v>
      </c>
      <c r="K257">
        <v>51.02</v>
      </c>
      <c r="L257" s="4" t="s">
        <v>1253</v>
      </c>
      <c r="M257">
        <v>1.1655772517</v>
      </c>
      <c r="N257">
        <v>1.363119E-4</v>
      </c>
      <c r="O257">
        <v>-1.567033E-3</v>
      </c>
      <c r="P257" t="s">
        <v>1254</v>
      </c>
    </row>
    <row r="258" spans="1:16">
      <c r="A258" t="s">
        <v>81</v>
      </c>
      <c r="B258" t="s">
        <v>559</v>
      </c>
      <c r="C258" s="4">
        <v>145</v>
      </c>
      <c r="D258">
        <v>8.5922591034</v>
      </c>
      <c r="E258">
        <v>0.1095934017</v>
      </c>
      <c r="F258">
        <v>5.1277260099999999E-2</v>
      </c>
      <c r="G258" s="4">
        <v>2.14</v>
      </c>
      <c r="H258" s="4">
        <v>3.4299999999999997E-2</v>
      </c>
      <c r="I258">
        <v>8.2904373635000006</v>
      </c>
      <c r="J258">
        <v>0.14991343039999999</v>
      </c>
      <c r="K258">
        <v>55.3</v>
      </c>
      <c r="L258" s="4" t="s">
        <v>1253</v>
      </c>
      <c r="M258">
        <v>0.60585300819999999</v>
      </c>
      <c r="N258">
        <v>3.09547438E-2</v>
      </c>
      <c r="O258">
        <v>2.41782036E-2</v>
      </c>
      <c r="P258" t="s">
        <v>1255</v>
      </c>
    </row>
    <row r="259" spans="1:16">
      <c r="A259" t="s">
        <v>31</v>
      </c>
      <c r="B259" t="s">
        <v>557</v>
      </c>
      <c r="C259" s="4">
        <v>254</v>
      </c>
      <c r="D259">
        <v>8.2171251968999997</v>
      </c>
      <c r="E259">
        <v>6.9712748599999999E-2</v>
      </c>
      <c r="F259">
        <v>5.5840384200000003E-2</v>
      </c>
      <c r="G259" s="4">
        <v>1.25</v>
      </c>
      <c r="H259" s="4">
        <v>0.21299999999999999</v>
      </c>
      <c r="I259">
        <v>8.0203960947000006</v>
      </c>
      <c r="J259">
        <v>0.16878234510000001</v>
      </c>
      <c r="K259">
        <v>47.52</v>
      </c>
      <c r="L259" s="4" t="s">
        <v>1253</v>
      </c>
      <c r="M259">
        <v>0.96359865759999996</v>
      </c>
      <c r="N259">
        <v>6.1468032999999998E-3</v>
      </c>
      <c r="O259">
        <v>2.2029414000000001E-3</v>
      </c>
      <c r="P259" t="s">
        <v>1255</v>
      </c>
    </row>
    <row r="260" spans="1:16">
      <c r="A260" t="s">
        <v>77</v>
      </c>
      <c r="B260" t="s">
        <v>560</v>
      </c>
      <c r="C260" s="4">
        <v>712</v>
      </c>
      <c r="D260">
        <v>7.6683356039000001</v>
      </c>
      <c r="E260">
        <v>6.7821421800000004E-2</v>
      </c>
      <c r="F260">
        <v>3.1344344500000003E-2</v>
      </c>
      <c r="G260" s="4">
        <v>2.16</v>
      </c>
      <c r="H260" s="4">
        <v>3.0800000000000001E-2</v>
      </c>
      <c r="I260">
        <v>7.3897038659999996</v>
      </c>
      <c r="J260">
        <v>0.13800952859999999</v>
      </c>
      <c r="K260">
        <v>53.54</v>
      </c>
      <c r="L260" s="4" t="s">
        <v>1253</v>
      </c>
      <c r="M260">
        <v>1.3246039617000001</v>
      </c>
      <c r="N260">
        <v>6.5509254000000001E-3</v>
      </c>
      <c r="O260">
        <v>5.1517014E-3</v>
      </c>
      <c r="P260" t="s">
        <v>1255</v>
      </c>
    </row>
    <row r="261" spans="1:16">
      <c r="A261" t="s">
        <v>81</v>
      </c>
      <c r="B261" t="s">
        <v>564</v>
      </c>
      <c r="C261" s="4">
        <v>160</v>
      </c>
      <c r="D261">
        <v>6.6836799999999998</v>
      </c>
      <c r="E261">
        <v>0.25662411860000001</v>
      </c>
      <c r="F261">
        <v>6.9830362500000007E-2</v>
      </c>
      <c r="G261" s="4">
        <v>3.67</v>
      </c>
      <c r="H261" s="4">
        <v>2.9999999999999997E-4</v>
      </c>
      <c r="I261">
        <v>5.9821787249999998</v>
      </c>
      <c r="J261">
        <v>0.20181722869999999</v>
      </c>
      <c r="K261">
        <v>29.64</v>
      </c>
      <c r="L261" s="4" t="s">
        <v>1253</v>
      </c>
      <c r="M261">
        <v>0.82873641300000001</v>
      </c>
      <c r="N261">
        <v>7.8746024400000003E-2</v>
      </c>
      <c r="O261">
        <v>7.2915303000000001E-2</v>
      </c>
      <c r="P261" t="s">
        <v>1255</v>
      </c>
    </row>
    <row r="262" spans="1:16">
      <c r="A262" t="s">
        <v>31</v>
      </c>
      <c r="B262" t="s">
        <v>561</v>
      </c>
      <c r="C262" s="4">
        <v>387</v>
      </c>
      <c r="D262">
        <v>7.3950245478000003</v>
      </c>
      <c r="E262">
        <v>-5.4769107999999997E-2</v>
      </c>
      <c r="F262">
        <v>3.4275939900000003E-2</v>
      </c>
      <c r="G262" s="4">
        <v>-1.6</v>
      </c>
      <c r="H262" s="4">
        <v>0.1109</v>
      </c>
      <c r="I262">
        <v>7.6669383080999998</v>
      </c>
      <c r="J262">
        <v>0.17821529259999999</v>
      </c>
      <c r="K262">
        <v>43.02</v>
      </c>
      <c r="L262" s="4" t="s">
        <v>1253</v>
      </c>
      <c r="M262">
        <v>1.0414459892000001</v>
      </c>
      <c r="N262">
        <v>6.5881155999999996E-3</v>
      </c>
      <c r="O262">
        <v>4.0078249999999996E-3</v>
      </c>
      <c r="P262" t="s">
        <v>1254</v>
      </c>
    </row>
    <row r="263" spans="1:16">
      <c r="A263" t="s">
        <v>77</v>
      </c>
      <c r="B263" t="s">
        <v>563</v>
      </c>
      <c r="C263" s="4">
        <v>1147</v>
      </c>
      <c r="D263">
        <v>7.2333913862000001</v>
      </c>
      <c r="E263">
        <v>0.1328522067</v>
      </c>
      <c r="F263">
        <v>2.6952763500000001E-2</v>
      </c>
      <c r="G263" s="4">
        <v>4.93</v>
      </c>
      <c r="H263" s="4" t="s">
        <v>1253</v>
      </c>
      <c r="I263">
        <v>6.7259058017999998</v>
      </c>
      <c r="J263">
        <v>0.1095114182</v>
      </c>
      <c r="K263">
        <v>61.42</v>
      </c>
      <c r="L263" s="4" t="s">
        <v>1253</v>
      </c>
      <c r="M263">
        <v>1.2637990388</v>
      </c>
      <c r="N263">
        <v>2.07781348E-2</v>
      </c>
      <c r="O263">
        <v>1.99229192E-2</v>
      </c>
      <c r="P263" t="s">
        <v>1255</v>
      </c>
    </row>
    <row r="264" spans="1:16">
      <c r="A264" t="s">
        <v>81</v>
      </c>
      <c r="B264" t="s">
        <v>567</v>
      </c>
      <c r="C264" s="4">
        <v>179</v>
      </c>
      <c r="D264">
        <v>6.9383282123000001</v>
      </c>
      <c r="E264">
        <v>6.8435022299999995E-2</v>
      </c>
      <c r="F264">
        <v>6.2440651999999999E-2</v>
      </c>
      <c r="G264" s="4">
        <v>1.1000000000000001</v>
      </c>
      <c r="H264" s="4">
        <v>0.27460000000000001</v>
      </c>
      <c r="I264">
        <v>6.7638238757</v>
      </c>
      <c r="J264">
        <v>0.1694815103</v>
      </c>
      <c r="K264">
        <v>39.909999999999997</v>
      </c>
      <c r="L264" s="4" t="s">
        <v>1253</v>
      </c>
      <c r="M264">
        <v>0.77705343630000001</v>
      </c>
      <c r="N264">
        <v>6.7407978E-3</v>
      </c>
      <c r="O264">
        <v>1.1291637999999999E-3</v>
      </c>
      <c r="P264" t="s">
        <v>1255</v>
      </c>
    </row>
    <row r="265" spans="1:16">
      <c r="A265" t="s">
        <v>77</v>
      </c>
      <c r="B265" t="s">
        <v>565</v>
      </c>
      <c r="C265" s="4">
        <v>403</v>
      </c>
      <c r="D265">
        <v>6.8816963027</v>
      </c>
      <c r="E265">
        <v>3.4999983499999998E-2</v>
      </c>
      <c r="F265">
        <v>2.5741237300000001E-2</v>
      </c>
      <c r="G265" s="4">
        <v>1.36</v>
      </c>
      <c r="H265" s="4">
        <v>0.17469999999999999</v>
      </c>
      <c r="I265">
        <v>6.7586312367000003</v>
      </c>
      <c r="J265">
        <v>0.1000210453</v>
      </c>
      <c r="K265">
        <v>67.569999999999993</v>
      </c>
      <c r="L265" s="4" t="s">
        <v>1253</v>
      </c>
      <c r="M265">
        <v>0.85457545069999996</v>
      </c>
      <c r="N265">
        <v>4.5891771999999999E-3</v>
      </c>
      <c r="O265">
        <v>2.1068558999999998E-3</v>
      </c>
      <c r="P265" t="s">
        <v>1255</v>
      </c>
    </row>
    <row r="266" spans="1:16">
      <c r="A266" t="s">
        <v>81</v>
      </c>
      <c r="B266" t="s">
        <v>571</v>
      </c>
      <c r="C266" s="4">
        <v>287</v>
      </c>
      <c r="D266">
        <v>7.2072175610000002</v>
      </c>
      <c r="E266">
        <v>0.1255809715</v>
      </c>
      <c r="F266">
        <v>4.7394352299999998E-2</v>
      </c>
      <c r="G266" s="4">
        <v>2.65</v>
      </c>
      <c r="H266" s="4">
        <v>8.5000000000000006E-3</v>
      </c>
      <c r="I266">
        <v>6.8929881540000002</v>
      </c>
      <c r="J266">
        <v>0.12747703269999999</v>
      </c>
      <c r="K266">
        <v>54.07</v>
      </c>
      <c r="L266" s="4" t="s">
        <v>1253</v>
      </c>
      <c r="M266">
        <v>0.79220273460000001</v>
      </c>
      <c r="N266">
        <v>2.40425493E-2</v>
      </c>
      <c r="O266">
        <v>2.0618137200000001E-2</v>
      </c>
      <c r="P266" t="s">
        <v>1255</v>
      </c>
    </row>
    <row r="267" spans="1:16">
      <c r="A267" t="s">
        <v>31</v>
      </c>
      <c r="B267" t="s">
        <v>568</v>
      </c>
      <c r="C267" s="4">
        <v>348</v>
      </c>
      <c r="D267">
        <v>6.7095258620999996</v>
      </c>
      <c r="E267">
        <v>-5.3040648000000003E-2</v>
      </c>
      <c r="F267">
        <v>3.10087187E-2</v>
      </c>
      <c r="G267" s="4">
        <v>-1.71</v>
      </c>
      <c r="H267" s="4">
        <v>8.8099999999999998E-2</v>
      </c>
      <c r="I267">
        <v>6.9697147817999996</v>
      </c>
      <c r="J267">
        <v>0.1610475656</v>
      </c>
      <c r="K267">
        <v>43.28</v>
      </c>
      <c r="L267" s="4" t="s">
        <v>1253</v>
      </c>
      <c r="M267">
        <v>0.98680391280000002</v>
      </c>
      <c r="N267">
        <v>8.3852666999999995E-3</v>
      </c>
      <c r="O267">
        <v>5.5193281999999996E-3</v>
      </c>
      <c r="P267" t="s">
        <v>1254</v>
      </c>
    </row>
    <row r="268" spans="1:16">
      <c r="A268" t="s">
        <v>77</v>
      </c>
      <c r="B268" t="s">
        <v>570</v>
      </c>
      <c r="C268" s="4">
        <v>1038</v>
      </c>
      <c r="D268">
        <v>7.2905741715000003</v>
      </c>
      <c r="E268">
        <v>0.1395442143</v>
      </c>
      <c r="F268">
        <v>2.2523364300000001E-2</v>
      </c>
      <c r="G268" s="4">
        <v>6.2</v>
      </c>
      <c r="H268" s="4" t="s">
        <v>1253</v>
      </c>
      <c r="I268">
        <v>6.784469488</v>
      </c>
      <c r="J268">
        <v>8.7834341799999993E-2</v>
      </c>
      <c r="K268">
        <v>77.239999999999995</v>
      </c>
      <c r="L268" s="4" t="s">
        <v>1253</v>
      </c>
      <c r="M268">
        <v>1.0399152846999999</v>
      </c>
      <c r="N268">
        <v>3.5727067299999998E-2</v>
      </c>
      <c r="O268">
        <v>3.4796302000000001E-2</v>
      </c>
      <c r="P268" t="s">
        <v>1255</v>
      </c>
    </row>
    <row r="269" spans="1:16">
      <c r="A269" t="s">
        <v>77</v>
      </c>
      <c r="B269" t="s">
        <v>572</v>
      </c>
      <c r="C269" s="4">
        <v>229</v>
      </c>
      <c r="D269">
        <v>7.8330562008999998</v>
      </c>
      <c r="E269">
        <v>0.18900591</v>
      </c>
      <c r="F269">
        <v>4.5805839700000003E-2</v>
      </c>
      <c r="G269" s="4">
        <v>4.13</v>
      </c>
      <c r="H269" s="4" t="s">
        <v>1253</v>
      </c>
      <c r="I269">
        <v>7.2180829671</v>
      </c>
      <c r="J269">
        <v>0.17187550660000001</v>
      </c>
      <c r="K269">
        <v>42</v>
      </c>
      <c r="L269" s="4" t="s">
        <v>1253</v>
      </c>
      <c r="M269">
        <v>1.2954538434</v>
      </c>
      <c r="N269">
        <v>6.9770722100000002E-2</v>
      </c>
      <c r="O269">
        <v>6.5672795699999995E-2</v>
      </c>
      <c r="P269" t="s">
        <v>1255</v>
      </c>
    </row>
    <row r="270" spans="1:16">
      <c r="A270" t="s">
        <v>81</v>
      </c>
      <c r="B270" t="s">
        <v>576</v>
      </c>
      <c r="C270" s="4">
        <v>110</v>
      </c>
      <c r="D270">
        <v>7.4921824545</v>
      </c>
      <c r="E270">
        <v>0.40622462840000001</v>
      </c>
      <c r="F270">
        <v>8.4427644900000001E-2</v>
      </c>
      <c r="G270" s="4">
        <v>4.8099999999999996</v>
      </c>
      <c r="H270" s="4" t="s">
        <v>1253</v>
      </c>
      <c r="I270">
        <v>6.1908640150999998</v>
      </c>
      <c r="J270">
        <v>0.28195282589999998</v>
      </c>
      <c r="K270">
        <v>21.96</v>
      </c>
      <c r="L270" s="4" t="s">
        <v>1253</v>
      </c>
      <c r="M270">
        <v>0.83570607490000004</v>
      </c>
      <c r="N270">
        <v>0.17651950860000001</v>
      </c>
      <c r="O270">
        <v>0.1688946892</v>
      </c>
      <c r="P270" t="s">
        <v>1255</v>
      </c>
    </row>
    <row r="271" spans="1:16">
      <c r="A271" t="s">
        <v>31</v>
      </c>
      <c r="B271" t="s">
        <v>574</v>
      </c>
      <c r="C271" s="4">
        <v>429</v>
      </c>
      <c r="D271">
        <v>6.8345545454999996</v>
      </c>
      <c r="E271">
        <v>-0.170782396</v>
      </c>
      <c r="F271">
        <v>3.4122225899999997E-2</v>
      </c>
      <c r="G271" s="4">
        <v>-5.01</v>
      </c>
      <c r="H271" s="4" t="s">
        <v>1253</v>
      </c>
      <c r="I271">
        <v>7.5401513700000002</v>
      </c>
      <c r="J271">
        <v>0.14750046920000001</v>
      </c>
      <c r="K271">
        <v>51.12</v>
      </c>
      <c r="L271" s="4" t="s">
        <v>1253</v>
      </c>
      <c r="M271">
        <v>0.89845512699999996</v>
      </c>
      <c r="N271">
        <v>5.5414678000000002E-2</v>
      </c>
      <c r="O271">
        <v>5.3202534400000001E-2</v>
      </c>
      <c r="P271" t="s">
        <v>1254</v>
      </c>
    </row>
    <row r="272" spans="1:16">
      <c r="A272" t="s">
        <v>77</v>
      </c>
      <c r="B272" t="s">
        <v>577</v>
      </c>
      <c r="C272" s="4">
        <v>1283</v>
      </c>
      <c r="D272">
        <v>7.8776800468000001</v>
      </c>
      <c r="E272">
        <v>-2.9954643E-2</v>
      </c>
      <c r="F272">
        <v>2.1973626499999999E-2</v>
      </c>
      <c r="G272" s="4">
        <v>-1.36</v>
      </c>
      <c r="H272" s="4">
        <v>0.1731</v>
      </c>
      <c r="I272">
        <v>7.9882665876000001</v>
      </c>
      <c r="J272">
        <v>8.5844109399999993E-2</v>
      </c>
      <c r="K272">
        <v>93.06</v>
      </c>
      <c r="L272" s="4" t="s">
        <v>1253</v>
      </c>
      <c r="M272">
        <v>1.00573913</v>
      </c>
      <c r="N272">
        <v>1.4485921000000001E-3</v>
      </c>
      <c r="O272">
        <v>6.6908280000000004E-4</v>
      </c>
      <c r="P272" t="s">
        <v>1254</v>
      </c>
    </row>
    <row r="273" spans="1:16">
      <c r="A273" t="s">
        <v>31</v>
      </c>
      <c r="B273" t="s">
        <v>578</v>
      </c>
      <c r="C273" s="4">
        <v>174</v>
      </c>
      <c r="D273">
        <v>6.4849402299000003</v>
      </c>
      <c r="E273">
        <v>6.1829389899999997E-2</v>
      </c>
      <c r="F273">
        <v>4.3108697699999997E-2</v>
      </c>
      <c r="G273" s="4">
        <v>1.43</v>
      </c>
      <c r="H273" s="4">
        <v>0.15329999999999999</v>
      </c>
      <c r="I273">
        <v>6.1771922589999999</v>
      </c>
      <c r="J273">
        <v>0.22088920810000001</v>
      </c>
      <c r="K273">
        <v>27.97</v>
      </c>
      <c r="L273" s="4" t="s">
        <v>1253</v>
      </c>
      <c r="M273">
        <v>0.69206085250000005</v>
      </c>
      <c r="N273">
        <v>1.18186621E-2</v>
      </c>
      <c r="O273">
        <v>6.0734218000000001E-3</v>
      </c>
      <c r="P273" t="s">
        <v>1255</v>
      </c>
    </row>
    <row r="274" spans="1:16">
      <c r="A274" t="s">
        <v>77</v>
      </c>
      <c r="B274" t="s">
        <v>580</v>
      </c>
      <c r="C274" s="4">
        <v>504</v>
      </c>
      <c r="D274">
        <v>7.4493792460000003</v>
      </c>
      <c r="E274">
        <v>0.20349693399999999</v>
      </c>
      <c r="F274">
        <v>3.4543633499999997E-2</v>
      </c>
      <c r="G274" s="4">
        <v>5.89</v>
      </c>
      <c r="H274" s="4" t="s">
        <v>1253</v>
      </c>
      <c r="I274">
        <v>6.5896664757999996</v>
      </c>
      <c r="J274">
        <v>0.1526759808</v>
      </c>
      <c r="K274">
        <v>43.16</v>
      </c>
      <c r="L274" s="4" t="s">
        <v>1253</v>
      </c>
      <c r="M274">
        <v>1.0071327359</v>
      </c>
      <c r="N274">
        <v>6.4661364099999993E-2</v>
      </c>
      <c r="O274">
        <v>6.2798139700000005E-2</v>
      </c>
      <c r="P274" t="s">
        <v>1255</v>
      </c>
    </row>
    <row r="275" spans="1:16">
      <c r="A275" t="s">
        <v>31</v>
      </c>
      <c r="B275" t="s">
        <v>1011</v>
      </c>
      <c r="C275" s="4">
        <v>163</v>
      </c>
      <c r="D275">
        <v>6.9746245398999998</v>
      </c>
      <c r="E275">
        <v>-0.12565700499999999</v>
      </c>
      <c r="F275">
        <v>6.0850809899999997E-2</v>
      </c>
      <c r="G275" s="4">
        <v>-2.0699999999999998</v>
      </c>
      <c r="H275" s="4">
        <v>4.0500000000000001E-2</v>
      </c>
      <c r="I275">
        <v>7.4589444124000002</v>
      </c>
      <c r="J275">
        <v>0.2504593644</v>
      </c>
      <c r="K275">
        <v>29.78</v>
      </c>
      <c r="L275" s="4" t="s">
        <v>1253</v>
      </c>
      <c r="M275">
        <v>1.1219220480000001</v>
      </c>
      <c r="N275">
        <v>2.58025019E-2</v>
      </c>
      <c r="O275">
        <v>1.9751585799999999E-2</v>
      </c>
      <c r="P275" t="s">
        <v>1254</v>
      </c>
    </row>
    <row r="276" spans="1:16">
      <c r="A276" t="s">
        <v>31</v>
      </c>
      <c r="B276" t="s">
        <v>876</v>
      </c>
      <c r="C276" s="4">
        <v>320</v>
      </c>
      <c r="D276">
        <v>6.6577099999999998</v>
      </c>
      <c r="E276">
        <v>0.17778897630000001</v>
      </c>
      <c r="F276">
        <v>3.2342366599999998E-2</v>
      </c>
      <c r="G276" s="4">
        <v>5.5</v>
      </c>
      <c r="H276" s="4" t="s">
        <v>1253</v>
      </c>
      <c r="I276">
        <v>5.7394582723000003</v>
      </c>
      <c r="J276">
        <v>0.17452356220000001</v>
      </c>
      <c r="K276">
        <v>32.89</v>
      </c>
      <c r="L276" s="4" t="s">
        <v>1253</v>
      </c>
      <c r="M276">
        <v>0.90422181999999995</v>
      </c>
      <c r="N276">
        <v>8.6779035800000001E-2</v>
      </c>
      <c r="O276">
        <v>8.3907271699999994E-2</v>
      </c>
      <c r="P276" t="s">
        <v>1255</v>
      </c>
    </row>
    <row r="277" spans="1:16">
      <c r="A277" t="s">
        <v>31</v>
      </c>
      <c r="B277" t="s">
        <v>878</v>
      </c>
      <c r="C277" s="4">
        <v>238</v>
      </c>
      <c r="D277">
        <v>6.7349647059000004</v>
      </c>
      <c r="E277">
        <v>0.25011049369999999</v>
      </c>
      <c r="F277">
        <v>6.6279509900000005E-2</v>
      </c>
      <c r="G277" s="4">
        <v>3.77</v>
      </c>
      <c r="H277" s="4">
        <v>2.0000000000000001E-4</v>
      </c>
      <c r="I277">
        <v>6.0742127151999998</v>
      </c>
      <c r="J277">
        <v>0.1903066927</v>
      </c>
      <c r="K277">
        <v>31.92</v>
      </c>
      <c r="L277" s="4" t="s">
        <v>1253</v>
      </c>
      <c r="M277">
        <v>1.1499943788</v>
      </c>
      <c r="N277">
        <v>5.6904785200000002E-2</v>
      </c>
      <c r="O277">
        <v>5.2908618999999997E-2</v>
      </c>
      <c r="P277" t="s">
        <v>1255</v>
      </c>
    </row>
    <row r="278" spans="1:16">
      <c r="A278" t="s">
        <v>31</v>
      </c>
      <c r="B278" t="s">
        <v>1013</v>
      </c>
      <c r="C278" s="4">
        <v>125</v>
      </c>
      <c r="D278">
        <v>6.1546712000000001</v>
      </c>
      <c r="E278">
        <v>5.19747167E-2</v>
      </c>
      <c r="F278">
        <v>5.5045295199999997E-2</v>
      </c>
      <c r="G278" s="4">
        <v>0.94</v>
      </c>
      <c r="H278" s="4">
        <v>0.34689999999999999</v>
      </c>
      <c r="I278">
        <v>5.9138669320000004</v>
      </c>
      <c r="J278">
        <v>0.26737302239999999</v>
      </c>
      <c r="K278">
        <v>22.12</v>
      </c>
      <c r="L278" s="4" t="s">
        <v>1253</v>
      </c>
      <c r="M278">
        <v>0.89775675980000003</v>
      </c>
      <c r="N278">
        <v>7.1961827000000004E-3</v>
      </c>
      <c r="O278">
        <v>-8.7539300000000003E-4</v>
      </c>
      <c r="P278" t="s">
        <v>1255</v>
      </c>
    </row>
    <row r="279" spans="1:16">
      <c r="A279" t="s">
        <v>77</v>
      </c>
      <c r="B279" t="s">
        <v>729</v>
      </c>
      <c r="C279" s="4">
        <v>103</v>
      </c>
      <c r="D279">
        <v>6.8637833009999998</v>
      </c>
      <c r="E279">
        <v>-0.15334752700000001</v>
      </c>
      <c r="F279">
        <v>5.1307035299999998E-2</v>
      </c>
      <c r="G279" s="4">
        <v>-2.99</v>
      </c>
      <c r="H279" s="4">
        <v>3.5000000000000001E-3</v>
      </c>
      <c r="I279">
        <v>7.4149574871999997</v>
      </c>
      <c r="J279">
        <v>0.19714901130000001</v>
      </c>
      <c r="K279">
        <v>37.61</v>
      </c>
      <c r="L279" s="4" t="s">
        <v>1253</v>
      </c>
      <c r="M279">
        <v>0.70751478710000004</v>
      </c>
      <c r="N279">
        <v>8.1258993400000007E-2</v>
      </c>
      <c r="O279">
        <v>7.2162547800000004E-2</v>
      </c>
      <c r="P279" t="s">
        <v>1254</v>
      </c>
    </row>
    <row r="280" spans="1:16">
      <c r="A280" t="s">
        <v>31</v>
      </c>
      <c r="B280" t="s">
        <v>731</v>
      </c>
      <c r="C280" s="4">
        <v>204</v>
      </c>
      <c r="D280">
        <v>6.9385250000000003</v>
      </c>
      <c r="E280">
        <v>-0.15247317499999999</v>
      </c>
      <c r="F280">
        <v>4.7371621099999997E-2</v>
      </c>
      <c r="G280" s="4">
        <v>-3.22</v>
      </c>
      <c r="H280" s="4">
        <v>1.5E-3</v>
      </c>
      <c r="I280">
        <v>7.4542804611999998</v>
      </c>
      <c r="J280">
        <v>0.17469147569999999</v>
      </c>
      <c r="K280">
        <v>42.67</v>
      </c>
      <c r="L280" s="4" t="s">
        <v>1253</v>
      </c>
      <c r="M280">
        <v>0.99371386080000002</v>
      </c>
      <c r="N280">
        <v>4.8784081399999998E-2</v>
      </c>
      <c r="O280">
        <v>4.4075091699999999E-2</v>
      </c>
      <c r="P280" t="s">
        <v>1254</v>
      </c>
    </row>
    <row r="281" spans="1:16">
      <c r="A281" t="s">
        <v>31</v>
      </c>
      <c r="B281" t="s">
        <v>478</v>
      </c>
      <c r="C281" s="4">
        <v>331</v>
      </c>
      <c r="D281">
        <v>6.8014873111999998</v>
      </c>
      <c r="E281">
        <v>-1.9057972999999999E-2</v>
      </c>
      <c r="F281">
        <v>2.2224821499999999E-2</v>
      </c>
      <c r="G281" s="4">
        <v>-0.86</v>
      </c>
      <c r="H281" s="4">
        <v>0.39179999999999998</v>
      </c>
      <c r="I281">
        <v>6.8466536132</v>
      </c>
      <c r="J281">
        <v>6.9546403100000001E-2</v>
      </c>
      <c r="K281">
        <v>98.45</v>
      </c>
      <c r="L281" s="4" t="s">
        <v>1253</v>
      </c>
      <c r="M281">
        <v>0.82623100260000004</v>
      </c>
      <c r="N281">
        <v>2.2300334999999999E-3</v>
      </c>
      <c r="O281">
        <v>-8.0270199999999997E-4</v>
      </c>
      <c r="P281" t="s">
        <v>1254</v>
      </c>
    </row>
    <row r="282" spans="1:16">
      <c r="A282" t="s">
        <v>31</v>
      </c>
      <c r="B282" t="s">
        <v>1015</v>
      </c>
      <c r="C282" s="4">
        <v>106</v>
      </c>
      <c r="D282">
        <v>5.5002320754999996</v>
      </c>
      <c r="E282">
        <v>0.1123240932</v>
      </c>
      <c r="F282">
        <v>0.1153022226</v>
      </c>
      <c r="G282" s="4">
        <v>0.97</v>
      </c>
      <c r="H282" s="4">
        <v>0.3322</v>
      </c>
      <c r="I282">
        <v>5.2530639681000002</v>
      </c>
      <c r="J282">
        <v>0.27920087659999998</v>
      </c>
      <c r="K282">
        <v>18.809999999999999</v>
      </c>
      <c r="L282" s="4" t="s">
        <v>1253</v>
      </c>
      <c r="M282">
        <v>1.1997194239</v>
      </c>
      <c r="N282">
        <v>9.0425754000000007E-3</v>
      </c>
      <c r="O282">
        <v>-4.8586099999999998E-4</v>
      </c>
      <c r="P282" t="s">
        <v>1255</v>
      </c>
    </row>
    <row r="283" spans="1:16">
      <c r="A283" t="s">
        <v>31</v>
      </c>
      <c r="B283" t="s">
        <v>880</v>
      </c>
      <c r="C283" s="4">
        <v>120</v>
      </c>
      <c r="D283">
        <v>7.2912583333000001</v>
      </c>
      <c r="E283">
        <v>-7.2444339999999996E-2</v>
      </c>
      <c r="F283">
        <v>8.4634321499999998E-2</v>
      </c>
      <c r="G283" s="4">
        <v>-0.86</v>
      </c>
      <c r="H283" s="4">
        <v>0.39369999999999999</v>
      </c>
      <c r="I283">
        <v>7.5038685870000004</v>
      </c>
      <c r="J283">
        <v>0.26101553509999997</v>
      </c>
      <c r="K283">
        <v>28.75</v>
      </c>
      <c r="L283" s="4" t="s">
        <v>1253</v>
      </c>
      <c r="M283">
        <v>0.87866355019999998</v>
      </c>
      <c r="N283">
        <v>6.1708587999999998E-3</v>
      </c>
      <c r="O283">
        <v>-2.2514219999999999E-3</v>
      </c>
      <c r="P283" t="s">
        <v>1254</v>
      </c>
    </row>
    <row r="284" spans="1:16">
      <c r="A284" t="s">
        <v>31</v>
      </c>
      <c r="B284" t="s">
        <v>881</v>
      </c>
      <c r="C284" s="4">
        <v>143</v>
      </c>
      <c r="D284">
        <v>6.7540335664000004</v>
      </c>
      <c r="E284">
        <v>-2.8119473999999998E-2</v>
      </c>
      <c r="F284">
        <v>6.4669683800000002E-2</v>
      </c>
      <c r="G284" s="4">
        <v>-0.43</v>
      </c>
      <c r="H284" s="4">
        <v>0.66439999999999999</v>
      </c>
      <c r="I284">
        <v>6.8429343652999997</v>
      </c>
      <c r="J284">
        <v>0.21744286739999999</v>
      </c>
      <c r="K284">
        <v>31.47</v>
      </c>
      <c r="L284" s="4" t="s">
        <v>1253</v>
      </c>
      <c r="M284">
        <v>0.88517549029999998</v>
      </c>
      <c r="N284">
        <v>1.3390964E-3</v>
      </c>
      <c r="O284">
        <v>-5.7436049999999997E-3</v>
      </c>
      <c r="P284" t="s">
        <v>1254</v>
      </c>
    </row>
    <row r="285" spans="1:16">
      <c r="A285" t="s">
        <v>31</v>
      </c>
      <c r="B285" t="s">
        <v>823</v>
      </c>
      <c r="C285" s="4">
        <v>214</v>
      </c>
      <c r="D285">
        <v>6.2587135513999996</v>
      </c>
      <c r="E285">
        <v>0.1251605552</v>
      </c>
      <c r="F285">
        <v>3.82821567E-2</v>
      </c>
      <c r="G285" s="4">
        <v>3.27</v>
      </c>
      <c r="H285" s="4">
        <v>1.2999999999999999E-3</v>
      </c>
      <c r="I285">
        <v>5.6852191145999997</v>
      </c>
      <c r="J285">
        <v>0.18273460320000001</v>
      </c>
      <c r="K285">
        <v>31.11</v>
      </c>
      <c r="L285" s="4" t="s">
        <v>1253</v>
      </c>
      <c r="M285">
        <v>0.74917597170000005</v>
      </c>
      <c r="N285">
        <v>4.8000212299999998E-2</v>
      </c>
      <c r="O285">
        <v>4.3509647300000003E-2</v>
      </c>
      <c r="P285" t="s">
        <v>1255</v>
      </c>
    </row>
    <row r="286" spans="1:16">
      <c r="A286" t="s">
        <v>31</v>
      </c>
      <c r="B286" t="s">
        <v>825</v>
      </c>
      <c r="C286" s="4">
        <v>292</v>
      </c>
      <c r="D286">
        <v>6.2569835616000002</v>
      </c>
      <c r="E286">
        <v>0.15626885369999999</v>
      </c>
      <c r="F286">
        <v>2.3650982000000001E-2</v>
      </c>
      <c r="G286" s="4">
        <v>6.61</v>
      </c>
      <c r="H286" s="4" t="s">
        <v>1253</v>
      </c>
      <c r="I286">
        <v>5.5406401791000004</v>
      </c>
      <c r="J286">
        <v>0.1135818857</v>
      </c>
      <c r="K286">
        <v>48.78</v>
      </c>
      <c r="L286" s="4" t="s">
        <v>1253</v>
      </c>
      <c r="M286">
        <v>0.57861652740000002</v>
      </c>
      <c r="N286">
        <v>0.1308420149</v>
      </c>
      <c r="O286">
        <v>0.1278449183</v>
      </c>
      <c r="P286" t="s">
        <v>1255</v>
      </c>
    </row>
    <row r="287" spans="1:16">
      <c r="A287" t="s">
        <v>31</v>
      </c>
      <c r="B287" t="s">
        <v>829</v>
      </c>
      <c r="C287" s="4">
        <v>1261</v>
      </c>
      <c r="D287">
        <v>5.7935769230999998</v>
      </c>
      <c r="E287">
        <v>0.2253566203</v>
      </c>
      <c r="F287">
        <v>2.0070478100000001E-2</v>
      </c>
      <c r="G287" s="4">
        <v>11.23</v>
      </c>
      <c r="H287" s="4" t="s">
        <v>1253</v>
      </c>
      <c r="I287">
        <v>4.9492575251000002</v>
      </c>
      <c r="J287">
        <v>8.0721103700000005E-2</v>
      </c>
      <c r="K287">
        <v>61.31</v>
      </c>
      <c r="L287" s="4" t="s">
        <v>1253</v>
      </c>
      <c r="M287">
        <v>1.0422656240999999</v>
      </c>
      <c r="N287">
        <v>9.1023233300000006E-2</v>
      </c>
      <c r="O287">
        <v>9.0301250200000002E-2</v>
      </c>
      <c r="P287" t="s">
        <v>1255</v>
      </c>
    </row>
    <row r="288" spans="1:16">
      <c r="A288" t="s">
        <v>77</v>
      </c>
      <c r="B288" t="s">
        <v>827</v>
      </c>
      <c r="C288" s="4">
        <v>418</v>
      </c>
      <c r="D288">
        <v>5.8702786364000001</v>
      </c>
      <c r="E288">
        <v>0.2751323269</v>
      </c>
      <c r="F288">
        <v>2.2591354300000002E-2</v>
      </c>
      <c r="G288" s="4">
        <v>12.18</v>
      </c>
      <c r="H288" s="4" t="s">
        <v>1253</v>
      </c>
      <c r="I288">
        <v>4.7432872595999998</v>
      </c>
      <c r="J288">
        <v>9.9466453400000002E-2</v>
      </c>
      <c r="K288">
        <v>47.69</v>
      </c>
      <c r="L288" s="4" t="s">
        <v>1253</v>
      </c>
      <c r="M288">
        <v>0.74568372439999997</v>
      </c>
      <c r="N288">
        <v>0.2628291499</v>
      </c>
      <c r="O288">
        <v>0.26105710459999998</v>
      </c>
      <c r="P288" t="s">
        <v>1255</v>
      </c>
    </row>
    <row r="289" spans="1:16">
      <c r="A289" t="s">
        <v>31</v>
      </c>
      <c r="B289" t="s">
        <v>882</v>
      </c>
      <c r="C289" s="4">
        <v>1166</v>
      </c>
      <c r="D289">
        <v>7.0463296740999999</v>
      </c>
      <c r="E289">
        <v>7.4754683000000004E-3</v>
      </c>
      <c r="F289">
        <v>2.25534368E-2</v>
      </c>
      <c r="G289" s="4">
        <v>0.33</v>
      </c>
      <c r="H289" s="4">
        <v>0.74039999999999995</v>
      </c>
      <c r="I289">
        <v>7.0141840322000002</v>
      </c>
      <c r="J289">
        <v>0.10201961549999999</v>
      </c>
      <c r="K289">
        <v>68.75</v>
      </c>
      <c r="L289" s="4" t="s">
        <v>1253</v>
      </c>
      <c r="M289">
        <v>1.0810365779</v>
      </c>
      <c r="N289">
        <v>9.4375099999999997E-5</v>
      </c>
      <c r="O289">
        <v>-7.6464999999999997E-4</v>
      </c>
      <c r="P289" t="s">
        <v>1255</v>
      </c>
    </row>
    <row r="290" spans="1:16">
      <c r="A290" t="s">
        <v>31</v>
      </c>
      <c r="B290" t="s">
        <v>884</v>
      </c>
      <c r="C290" s="4">
        <v>573</v>
      </c>
      <c r="D290">
        <v>7.1474635253000001</v>
      </c>
      <c r="E290">
        <v>0.1258085004</v>
      </c>
      <c r="F290">
        <v>3.3318319399999997E-2</v>
      </c>
      <c r="G290" s="4">
        <v>3.78</v>
      </c>
      <c r="H290" s="4">
        <v>2.0000000000000001E-4</v>
      </c>
      <c r="I290">
        <v>6.5927804340999998</v>
      </c>
      <c r="J290">
        <v>0.15514111350000001</v>
      </c>
      <c r="K290">
        <v>42.5</v>
      </c>
      <c r="L290" s="4" t="s">
        <v>1253</v>
      </c>
      <c r="M290">
        <v>1.1943619109000001</v>
      </c>
      <c r="N290">
        <v>2.4361641900000001E-2</v>
      </c>
      <c r="O290">
        <v>2.26529933E-2</v>
      </c>
      <c r="P290" t="s">
        <v>1255</v>
      </c>
    </row>
    <row r="291" spans="1:16">
      <c r="A291" t="s">
        <v>31</v>
      </c>
      <c r="B291" t="s">
        <v>1017</v>
      </c>
      <c r="C291" s="4">
        <v>167</v>
      </c>
      <c r="D291">
        <v>7.3199964071999997</v>
      </c>
      <c r="E291">
        <v>1.13958681E-2</v>
      </c>
      <c r="F291">
        <v>6.2026865299999998E-2</v>
      </c>
      <c r="G291" s="4">
        <v>0.18</v>
      </c>
      <c r="H291" s="4">
        <v>0.85450000000000004</v>
      </c>
      <c r="I291">
        <v>7.2702924074000004</v>
      </c>
      <c r="J291">
        <v>0.28258082150000002</v>
      </c>
      <c r="K291">
        <v>25.73</v>
      </c>
      <c r="L291" s="4" t="s">
        <v>1253</v>
      </c>
      <c r="M291">
        <v>1.0548268877</v>
      </c>
      <c r="N291">
        <v>2.0453250000000001E-4</v>
      </c>
      <c r="O291">
        <v>-5.8548339999999997E-3</v>
      </c>
      <c r="P291" t="s">
        <v>1255</v>
      </c>
    </row>
    <row r="292" spans="1:16">
      <c r="A292" t="s">
        <v>31</v>
      </c>
      <c r="B292" t="s">
        <v>808</v>
      </c>
      <c r="C292" s="4">
        <v>329</v>
      </c>
      <c r="D292">
        <v>6.8687462006000004</v>
      </c>
      <c r="E292">
        <v>2.6885755899999999E-2</v>
      </c>
      <c r="F292">
        <v>3.2562249600000003E-2</v>
      </c>
      <c r="G292" s="4">
        <v>0.83</v>
      </c>
      <c r="H292" s="4">
        <v>0.40960000000000002</v>
      </c>
      <c r="I292">
        <v>6.7791522384</v>
      </c>
      <c r="J292">
        <v>0.1245274445</v>
      </c>
      <c r="K292">
        <v>54.44</v>
      </c>
      <c r="L292" s="4" t="s">
        <v>1253</v>
      </c>
      <c r="M292">
        <v>1.1081635342</v>
      </c>
      <c r="N292">
        <v>2.0804795999999999E-3</v>
      </c>
      <c r="O292">
        <v>-9.7126199999999997E-4</v>
      </c>
      <c r="P292" t="s">
        <v>1255</v>
      </c>
    </row>
    <row r="293" spans="1:16">
      <c r="A293" t="s">
        <v>31</v>
      </c>
      <c r="B293" t="s">
        <v>1019</v>
      </c>
      <c r="C293" s="4">
        <v>242</v>
      </c>
      <c r="D293">
        <v>5.0326086776999999</v>
      </c>
      <c r="E293">
        <v>-7.5057578E-2</v>
      </c>
      <c r="F293">
        <v>3.4622502100000001E-2</v>
      </c>
      <c r="G293" s="4">
        <v>-2.17</v>
      </c>
      <c r="H293" s="4">
        <v>3.1199999999999999E-2</v>
      </c>
      <c r="I293">
        <v>5.2938800754999997</v>
      </c>
      <c r="J293">
        <v>0.13083913029999999</v>
      </c>
      <c r="K293">
        <v>40.46</v>
      </c>
      <c r="L293" s="4" t="s">
        <v>1253</v>
      </c>
      <c r="M293">
        <v>0.79231034889999996</v>
      </c>
      <c r="N293">
        <v>1.9206079300000001E-2</v>
      </c>
      <c r="O293">
        <v>1.5119437899999999E-2</v>
      </c>
      <c r="P293" t="s">
        <v>1254</v>
      </c>
    </row>
    <row r="294" spans="1:16">
      <c r="A294" t="s">
        <v>77</v>
      </c>
      <c r="B294" t="s">
        <v>1021</v>
      </c>
      <c r="C294" s="4">
        <v>181</v>
      </c>
      <c r="D294">
        <v>5.7017986187999998</v>
      </c>
      <c r="E294">
        <v>0.27107522789999999</v>
      </c>
      <c r="F294">
        <v>3.6409400699999997E-2</v>
      </c>
      <c r="G294" s="4">
        <v>7.45</v>
      </c>
      <c r="H294" s="4" t="s">
        <v>1253</v>
      </c>
      <c r="I294">
        <v>5.0424298427999998</v>
      </c>
      <c r="J294">
        <v>0.1122227121</v>
      </c>
      <c r="K294">
        <v>44.93</v>
      </c>
      <c r="L294" s="4" t="s">
        <v>1253</v>
      </c>
      <c r="M294">
        <v>0.92727984409999997</v>
      </c>
      <c r="N294">
        <v>0.23644905860000001</v>
      </c>
      <c r="O294">
        <v>0.2321834109</v>
      </c>
      <c r="P294" t="s">
        <v>1255</v>
      </c>
    </row>
    <row r="295" spans="1:16">
      <c r="A295" t="s">
        <v>31</v>
      </c>
      <c r="B295" t="s">
        <v>1022</v>
      </c>
      <c r="C295" s="4">
        <v>425</v>
      </c>
      <c r="D295">
        <v>6.1713576470999998</v>
      </c>
      <c r="E295">
        <v>0.37042966220000001</v>
      </c>
      <c r="F295">
        <v>4.6302920499999997E-2</v>
      </c>
      <c r="G295" s="4">
        <v>8</v>
      </c>
      <c r="H295" s="4" t="s">
        <v>1253</v>
      </c>
      <c r="I295">
        <v>4.8280951469</v>
      </c>
      <c r="J295">
        <v>0.1787218082</v>
      </c>
      <c r="K295">
        <v>27.01</v>
      </c>
      <c r="L295" s="4" t="s">
        <v>1253</v>
      </c>
      <c r="M295">
        <v>1.2623387823000001</v>
      </c>
      <c r="N295">
        <v>0.13142071929999999</v>
      </c>
      <c r="O295">
        <v>0.1293673404</v>
      </c>
      <c r="P295" t="s">
        <v>1255</v>
      </c>
    </row>
    <row r="296" spans="1:16">
      <c r="A296" t="s">
        <v>77</v>
      </c>
      <c r="B296" t="s">
        <v>1024</v>
      </c>
      <c r="C296" s="4">
        <v>122</v>
      </c>
      <c r="D296">
        <v>6.1879248360999997</v>
      </c>
      <c r="E296">
        <v>0.56107829099999995</v>
      </c>
      <c r="F296">
        <v>7.7527238900000003E-2</v>
      </c>
      <c r="G296" s="4">
        <v>7.24</v>
      </c>
      <c r="H296" s="4" t="s">
        <v>1253</v>
      </c>
      <c r="I296">
        <v>4.3301440256000001</v>
      </c>
      <c r="J296">
        <v>0.27705636610000001</v>
      </c>
      <c r="K296">
        <v>15.63</v>
      </c>
      <c r="L296" s="4" t="s">
        <v>1253</v>
      </c>
      <c r="M296">
        <v>1.1513434027</v>
      </c>
      <c r="N296">
        <v>0.30385031039999999</v>
      </c>
      <c r="O296">
        <v>0.298049063</v>
      </c>
      <c r="P296" t="s">
        <v>1255</v>
      </c>
    </row>
    <row r="297" spans="1:16">
      <c r="A297" t="s">
        <v>31</v>
      </c>
      <c r="B297" t="s">
        <v>886</v>
      </c>
      <c r="C297" s="4">
        <v>1038</v>
      </c>
      <c r="D297">
        <v>7.0687939306000001</v>
      </c>
      <c r="E297">
        <v>0.1224473738</v>
      </c>
      <c r="F297">
        <v>2.5958247800000001E-2</v>
      </c>
      <c r="G297" s="4">
        <v>4.72</v>
      </c>
      <c r="H297" s="4" t="s">
        <v>1253</v>
      </c>
      <c r="I297">
        <v>6.5893152593000002</v>
      </c>
      <c r="J297">
        <v>0.1075359926</v>
      </c>
      <c r="K297">
        <v>61.28</v>
      </c>
      <c r="L297" s="4" t="s">
        <v>1253</v>
      </c>
      <c r="M297">
        <v>1.1307773851</v>
      </c>
      <c r="N297">
        <v>2.10261396E-2</v>
      </c>
      <c r="O297">
        <v>2.0081184200000001E-2</v>
      </c>
      <c r="P297" t="s">
        <v>1255</v>
      </c>
    </row>
    <row r="298" spans="1:16">
      <c r="A298" t="s">
        <v>77</v>
      </c>
      <c r="B298" t="s">
        <v>888</v>
      </c>
      <c r="C298" s="4">
        <v>126</v>
      </c>
      <c r="D298">
        <v>8.1587015079</v>
      </c>
      <c r="E298">
        <v>0.1561970452</v>
      </c>
      <c r="F298">
        <v>0.11460116720000001</v>
      </c>
      <c r="G298" s="4">
        <v>1.36</v>
      </c>
      <c r="H298" s="4">
        <v>0.1754</v>
      </c>
      <c r="I298">
        <v>7.5275724707</v>
      </c>
      <c r="J298">
        <v>0.47476279850000003</v>
      </c>
      <c r="K298">
        <v>15.86</v>
      </c>
      <c r="L298" s="4" t="s">
        <v>1253</v>
      </c>
      <c r="M298">
        <v>1.1761068183000001</v>
      </c>
      <c r="N298">
        <v>1.4760051499999999E-2</v>
      </c>
      <c r="O298">
        <v>6.8145680999999996E-3</v>
      </c>
      <c r="P298" t="s">
        <v>1255</v>
      </c>
    </row>
    <row r="299" spans="1:16">
      <c r="A299" t="s">
        <v>31</v>
      </c>
      <c r="B299" t="s">
        <v>889</v>
      </c>
      <c r="C299" s="4">
        <v>182</v>
      </c>
      <c r="D299">
        <v>6.5788252746999998</v>
      </c>
      <c r="E299">
        <v>0.13960092499999999</v>
      </c>
      <c r="F299">
        <v>6.8351292899999999E-2</v>
      </c>
      <c r="G299" s="4">
        <v>2.04</v>
      </c>
      <c r="H299" s="4">
        <v>4.2599999999999999E-2</v>
      </c>
      <c r="I299">
        <v>6.1563506886999999</v>
      </c>
      <c r="J299">
        <v>0.222108426</v>
      </c>
      <c r="K299">
        <v>27.72</v>
      </c>
      <c r="L299" s="4" t="s">
        <v>1253</v>
      </c>
      <c r="M299">
        <v>1.0913781908</v>
      </c>
      <c r="N299">
        <v>2.26496193E-2</v>
      </c>
      <c r="O299">
        <v>1.7219894900000001E-2</v>
      </c>
      <c r="P299" t="s">
        <v>1255</v>
      </c>
    </row>
    <row r="300" spans="1:16">
      <c r="A300" t="s">
        <v>81</v>
      </c>
      <c r="B300" t="s">
        <v>733</v>
      </c>
      <c r="C300" s="4">
        <v>380</v>
      </c>
      <c r="D300">
        <v>6.9206291842000001</v>
      </c>
      <c r="E300">
        <v>-0.20347383499999999</v>
      </c>
      <c r="F300">
        <v>2.17513854E-2</v>
      </c>
      <c r="G300" s="4">
        <v>-9.35</v>
      </c>
      <c r="H300" s="4" t="s">
        <v>1253</v>
      </c>
      <c r="I300">
        <v>7.4731795174000002</v>
      </c>
      <c r="J300">
        <v>8.21748442E-2</v>
      </c>
      <c r="K300">
        <v>90.94</v>
      </c>
      <c r="L300" s="4" t="s">
        <v>1253</v>
      </c>
      <c r="M300">
        <v>1.113647007</v>
      </c>
      <c r="N300">
        <v>0.1879823108</v>
      </c>
      <c r="O300">
        <v>0.18583411590000001</v>
      </c>
      <c r="P300" t="s">
        <v>1254</v>
      </c>
    </row>
    <row r="301" spans="1:16">
      <c r="A301" t="s">
        <v>77</v>
      </c>
      <c r="B301" t="s">
        <v>735</v>
      </c>
      <c r="C301" s="4">
        <v>380</v>
      </c>
      <c r="D301">
        <v>5.8365196579000003</v>
      </c>
      <c r="E301">
        <v>-0.15195367400000001</v>
      </c>
      <c r="F301">
        <v>1.7821023799999999E-2</v>
      </c>
      <c r="G301" s="4">
        <v>-8.5299999999999994</v>
      </c>
      <c r="H301" s="4" t="s">
        <v>1253</v>
      </c>
      <c r="I301">
        <v>6.4342698229000002</v>
      </c>
      <c r="J301">
        <v>8.4707903400000006E-2</v>
      </c>
      <c r="K301">
        <v>75.959999999999994</v>
      </c>
      <c r="L301" s="4" t="s">
        <v>1253</v>
      </c>
      <c r="M301">
        <v>0.92689818440000005</v>
      </c>
      <c r="N301">
        <v>0.16131170780000001</v>
      </c>
      <c r="O301">
        <v>0.15909295570000001</v>
      </c>
      <c r="P301" t="s">
        <v>1254</v>
      </c>
    </row>
    <row r="302" spans="1:16">
      <c r="A302" t="s">
        <v>81</v>
      </c>
      <c r="B302" t="s">
        <v>738</v>
      </c>
      <c r="C302" s="4">
        <v>269</v>
      </c>
      <c r="D302">
        <v>6.7050855019000002</v>
      </c>
      <c r="E302">
        <v>-9.5524267999999996E-2</v>
      </c>
      <c r="F302">
        <v>2.39845822E-2</v>
      </c>
      <c r="G302" s="4">
        <v>-3.98</v>
      </c>
      <c r="H302" s="4" t="s">
        <v>1253</v>
      </c>
      <c r="I302">
        <v>6.9115070528000002</v>
      </c>
      <c r="J302">
        <v>7.8586196400000002E-2</v>
      </c>
      <c r="K302">
        <v>87.95</v>
      </c>
      <c r="L302" s="4" t="s">
        <v>1253</v>
      </c>
      <c r="M302">
        <v>0.96885781199999998</v>
      </c>
      <c r="N302">
        <v>5.6077445699999999E-2</v>
      </c>
      <c r="O302">
        <v>5.2542155299999997E-2</v>
      </c>
      <c r="P302" t="s">
        <v>1254</v>
      </c>
    </row>
    <row r="303" spans="1:16">
      <c r="A303" t="s">
        <v>31</v>
      </c>
      <c r="B303" t="s">
        <v>736</v>
      </c>
      <c r="C303" s="4">
        <v>110</v>
      </c>
      <c r="D303">
        <v>6.4146709090999998</v>
      </c>
      <c r="E303">
        <v>-3.5313116999999998E-2</v>
      </c>
      <c r="F303">
        <v>3.4003397900000003E-2</v>
      </c>
      <c r="G303" s="4">
        <v>-1.04</v>
      </c>
      <c r="H303" s="4">
        <v>0.30130000000000001</v>
      </c>
      <c r="I303">
        <v>6.5253258453000003</v>
      </c>
      <c r="J303">
        <v>0.13846242459999999</v>
      </c>
      <c r="K303">
        <v>47.13</v>
      </c>
      <c r="L303" s="4" t="s">
        <v>1253</v>
      </c>
      <c r="M303">
        <v>0.927395678</v>
      </c>
      <c r="N303">
        <v>9.8875397999999993E-3</v>
      </c>
      <c r="O303">
        <v>7.1983180000000004E-4</v>
      </c>
      <c r="P303" t="s">
        <v>1254</v>
      </c>
    </row>
    <row r="304" spans="1:16">
      <c r="A304" t="s">
        <v>77</v>
      </c>
      <c r="B304" t="s">
        <v>739</v>
      </c>
      <c r="C304" s="4">
        <v>462</v>
      </c>
      <c r="D304">
        <v>5.5741470346000002</v>
      </c>
      <c r="E304">
        <v>-0.16172945599999999</v>
      </c>
      <c r="F304">
        <v>1.6955995000000001E-2</v>
      </c>
      <c r="G304" s="4">
        <v>-9.5399999999999991</v>
      </c>
      <c r="H304" s="4" t="s">
        <v>1253</v>
      </c>
      <c r="I304">
        <v>6.1988582145000004</v>
      </c>
      <c r="J304">
        <v>7.9514066199999997E-2</v>
      </c>
      <c r="K304">
        <v>77.959999999999994</v>
      </c>
      <c r="L304" s="4" t="s">
        <v>1253</v>
      </c>
      <c r="M304">
        <v>0.96909634479999995</v>
      </c>
      <c r="N304">
        <v>0.1651194409</v>
      </c>
      <c r="O304">
        <v>0.16330448310000001</v>
      </c>
      <c r="P304" t="s">
        <v>1254</v>
      </c>
    </row>
    <row r="305" spans="1:16">
      <c r="A305" t="s">
        <v>81</v>
      </c>
      <c r="B305" t="s">
        <v>740</v>
      </c>
      <c r="C305" s="4">
        <v>867</v>
      </c>
      <c r="D305">
        <v>7.1879118454000004</v>
      </c>
      <c r="E305">
        <v>-7.3437679000000006E-2</v>
      </c>
      <c r="F305">
        <v>1.4567730399999999E-2</v>
      </c>
      <c r="G305" s="4">
        <v>-5.04</v>
      </c>
      <c r="H305" s="4" t="s">
        <v>1253</v>
      </c>
      <c r="I305">
        <v>7.4650022026</v>
      </c>
      <c r="J305">
        <v>6.5370420499999998E-2</v>
      </c>
      <c r="K305">
        <v>114.2</v>
      </c>
      <c r="L305" s="4" t="s">
        <v>1253</v>
      </c>
      <c r="M305">
        <v>1.0418770722999999</v>
      </c>
      <c r="N305">
        <v>2.85405707E-2</v>
      </c>
      <c r="O305">
        <v>2.7417496199999999E-2</v>
      </c>
      <c r="P305" t="s">
        <v>1254</v>
      </c>
    </row>
    <row r="306" spans="1:16">
      <c r="A306" t="s">
        <v>31</v>
      </c>
      <c r="B306" t="s">
        <v>743</v>
      </c>
      <c r="C306" s="4">
        <v>640</v>
      </c>
      <c r="D306">
        <v>7.1518915625000004</v>
      </c>
      <c r="E306">
        <v>1.7297330199999999E-2</v>
      </c>
      <c r="F306">
        <v>1.6221246500000001E-2</v>
      </c>
      <c r="G306" s="4">
        <v>1.07</v>
      </c>
      <c r="H306" s="4">
        <v>0.28670000000000001</v>
      </c>
      <c r="I306">
        <v>7.0654708578000003</v>
      </c>
      <c r="J306">
        <v>8.8941906299999998E-2</v>
      </c>
      <c r="K306">
        <v>79.44</v>
      </c>
      <c r="L306" s="4" t="s">
        <v>1253</v>
      </c>
      <c r="M306">
        <v>0.92691995149999995</v>
      </c>
      <c r="N306">
        <v>1.7790809E-3</v>
      </c>
      <c r="O306">
        <v>2.1447130000000001E-4</v>
      </c>
      <c r="P306" t="s">
        <v>1255</v>
      </c>
    </row>
    <row r="307" spans="1:16">
      <c r="A307" t="s">
        <v>77</v>
      </c>
      <c r="B307" t="s">
        <v>742</v>
      </c>
      <c r="C307" s="4">
        <v>1539</v>
      </c>
      <c r="D307">
        <v>6.8614030278999998</v>
      </c>
      <c r="E307">
        <v>5.32123548E-2</v>
      </c>
      <c r="F307">
        <v>1.38916518E-2</v>
      </c>
      <c r="G307" s="4">
        <v>3.83</v>
      </c>
      <c r="H307" s="4">
        <v>1E-4</v>
      </c>
      <c r="I307">
        <v>6.5951828270000004</v>
      </c>
      <c r="J307">
        <v>7.5299219599999995E-2</v>
      </c>
      <c r="K307">
        <v>87.59</v>
      </c>
      <c r="L307" s="4" t="s">
        <v>1253</v>
      </c>
      <c r="M307">
        <v>1.1368441294</v>
      </c>
      <c r="N307">
        <v>9.4562073999999996E-3</v>
      </c>
      <c r="O307">
        <v>8.8117417000000003E-3</v>
      </c>
      <c r="P307" t="s">
        <v>1255</v>
      </c>
    </row>
    <row r="308" spans="1:16">
      <c r="A308" t="s">
        <v>81</v>
      </c>
      <c r="B308" t="s">
        <v>744</v>
      </c>
      <c r="C308" s="4">
        <v>123</v>
      </c>
      <c r="D308">
        <v>6.2272091869999997</v>
      </c>
      <c r="E308">
        <v>-8.7426525000000005E-2</v>
      </c>
      <c r="F308">
        <v>2.6104121300000001E-2</v>
      </c>
      <c r="G308" s="4">
        <v>-3.35</v>
      </c>
      <c r="H308" s="4">
        <v>1.1000000000000001E-3</v>
      </c>
      <c r="I308">
        <v>6.5351040835000003</v>
      </c>
      <c r="J308">
        <v>0.1100049198</v>
      </c>
      <c r="K308">
        <v>59.41</v>
      </c>
      <c r="L308" s="4" t="s">
        <v>1253</v>
      </c>
      <c r="M308">
        <v>0.66999378030000001</v>
      </c>
      <c r="N308">
        <v>8.4836294600000001E-2</v>
      </c>
      <c r="O308">
        <v>7.7272958200000005E-2</v>
      </c>
      <c r="P308" t="s">
        <v>1254</v>
      </c>
    </row>
    <row r="309" spans="1:16">
      <c r="A309" t="s">
        <v>31</v>
      </c>
      <c r="B309" t="s">
        <v>746</v>
      </c>
      <c r="C309" s="4">
        <v>105</v>
      </c>
      <c r="D309">
        <v>6.8534571429</v>
      </c>
      <c r="E309">
        <v>-4.7561332999999997E-2</v>
      </c>
      <c r="F309">
        <v>4.1293593199999999E-2</v>
      </c>
      <c r="G309" s="4">
        <v>-1.1499999999999999</v>
      </c>
      <c r="H309" s="4">
        <v>0.25209999999999999</v>
      </c>
      <c r="I309">
        <v>7.0416129454999998</v>
      </c>
      <c r="J309">
        <v>0.18941810689999999</v>
      </c>
      <c r="K309">
        <v>37.17</v>
      </c>
      <c r="L309" s="4" t="s">
        <v>1253</v>
      </c>
      <c r="M309">
        <v>0.98246093329999995</v>
      </c>
      <c r="N309">
        <v>1.2715914300000001E-2</v>
      </c>
      <c r="O309">
        <v>3.1306318999999999E-3</v>
      </c>
      <c r="P309" t="s">
        <v>1254</v>
      </c>
    </row>
    <row r="310" spans="1:16">
      <c r="A310" t="s">
        <v>77</v>
      </c>
      <c r="B310" t="s">
        <v>747</v>
      </c>
      <c r="C310" s="4">
        <v>331</v>
      </c>
      <c r="D310">
        <v>5.4655592144999998</v>
      </c>
      <c r="E310">
        <v>-2.8468901000000001E-2</v>
      </c>
      <c r="F310">
        <v>2.2132462700000001E-2</v>
      </c>
      <c r="G310" s="4">
        <v>-1.29</v>
      </c>
      <c r="H310" s="4">
        <v>0.19919999999999999</v>
      </c>
      <c r="I310">
        <v>5.5966789748999997</v>
      </c>
      <c r="J310">
        <v>0.1158676329</v>
      </c>
      <c r="K310">
        <v>48.3</v>
      </c>
      <c r="L310" s="4" t="s">
        <v>1253</v>
      </c>
      <c r="M310">
        <v>1.0021874405</v>
      </c>
      <c r="N310">
        <v>5.0038861000000004E-3</v>
      </c>
      <c r="O310">
        <v>1.9795818000000001E-3</v>
      </c>
      <c r="P310" t="s">
        <v>1254</v>
      </c>
    </row>
    <row r="311" spans="1:16">
      <c r="A311" t="s">
        <v>31</v>
      </c>
      <c r="B311" t="s">
        <v>750</v>
      </c>
      <c r="C311" s="4">
        <v>1042</v>
      </c>
      <c r="D311">
        <v>7.2775966410999997</v>
      </c>
      <c r="E311">
        <v>0.1189859878</v>
      </c>
      <c r="F311">
        <v>2.2198450799999998E-2</v>
      </c>
      <c r="G311" s="4">
        <v>5.36</v>
      </c>
      <c r="H311" s="4" t="s">
        <v>1253</v>
      </c>
      <c r="I311">
        <v>6.6659931339999998</v>
      </c>
      <c r="J311">
        <v>0.1181640507</v>
      </c>
      <c r="K311">
        <v>56.41</v>
      </c>
      <c r="L311" s="4" t="s">
        <v>1253</v>
      </c>
      <c r="M311">
        <v>0.99140316949999996</v>
      </c>
      <c r="N311">
        <v>2.6883017700000001E-2</v>
      </c>
      <c r="O311">
        <v>2.5947328299999999E-2</v>
      </c>
      <c r="P311" t="s">
        <v>1255</v>
      </c>
    </row>
    <row r="312" spans="1:16">
      <c r="A312" t="s">
        <v>77</v>
      </c>
      <c r="B312" t="s">
        <v>748</v>
      </c>
      <c r="C312" s="4">
        <v>784</v>
      </c>
      <c r="D312">
        <v>7.3406199489999997</v>
      </c>
      <c r="E312">
        <v>3.6704287000000002E-2</v>
      </c>
      <c r="F312">
        <v>2.3215808899999999E-2</v>
      </c>
      <c r="G312" s="4">
        <v>1.58</v>
      </c>
      <c r="H312" s="4">
        <v>0.1143</v>
      </c>
      <c r="I312">
        <v>7.1325833276999999</v>
      </c>
      <c r="J312">
        <v>0.13566167130000001</v>
      </c>
      <c r="K312">
        <v>52.58</v>
      </c>
      <c r="L312" s="4" t="s">
        <v>1253</v>
      </c>
      <c r="M312">
        <v>0.92418752130000004</v>
      </c>
      <c r="N312">
        <v>3.1862014000000002E-3</v>
      </c>
      <c r="O312">
        <v>1.9115034999999999E-3</v>
      </c>
      <c r="P312" t="s">
        <v>1255</v>
      </c>
    </row>
    <row r="313" spans="1:16">
      <c r="A313" t="s">
        <v>31</v>
      </c>
      <c r="B313" t="s">
        <v>891</v>
      </c>
      <c r="C313" s="4">
        <v>157</v>
      </c>
      <c r="D313">
        <v>6.4727222930000003</v>
      </c>
      <c r="E313">
        <v>-0.122778135</v>
      </c>
      <c r="F313">
        <v>6.4392665099999996E-2</v>
      </c>
      <c r="G313" s="4">
        <v>-1.91</v>
      </c>
      <c r="H313" s="4">
        <v>5.8400000000000001E-2</v>
      </c>
      <c r="I313">
        <v>6.9729079042000004</v>
      </c>
      <c r="J313">
        <v>0.27633028199999998</v>
      </c>
      <c r="K313">
        <v>25.23</v>
      </c>
      <c r="L313" s="4" t="s">
        <v>1253</v>
      </c>
      <c r="M313">
        <v>1.088149225</v>
      </c>
      <c r="N313">
        <v>2.2917580600000001E-2</v>
      </c>
      <c r="O313">
        <v>1.6613823100000001E-2</v>
      </c>
      <c r="P313" t="s">
        <v>1254</v>
      </c>
    </row>
    <row r="314" spans="1:16">
      <c r="A314" t="s">
        <v>31</v>
      </c>
      <c r="B314" t="s">
        <v>1181</v>
      </c>
      <c r="C314" s="4">
        <v>285</v>
      </c>
      <c r="D314">
        <v>6.3867084210999998</v>
      </c>
      <c r="E314">
        <v>8.7611010999999999E-3</v>
      </c>
      <c r="F314">
        <v>4.5748580800000001E-2</v>
      </c>
      <c r="G314" s="4">
        <v>0.19</v>
      </c>
      <c r="H314" s="4">
        <v>0.84830000000000005</v>
      </c>
      <c r="I314">
        <v>6.3604023080000003</v>
      </c>
      <c r="J314">
        <v>0.15007118829999999</v>
      </c>
      <c r="K314">
        <v>42.38</v>
      </c>
      <c r="L314" s="4" t="s">
        <v>1253</v>
      </c>
      <c r="M314">
        <v>1.0202421451000001</v>
      </c>
      <c r="N314">
        <v>1.2957450000000001E-4</v>
      </c>
      <c r="O314">
        <v>-3.4035369999999999E-3</v>
      </c>
      <c r="P314" t="s">
        <v>1255</v>
      </c>
    </row>
    <row r="315" spans="1:16">
      <c r="A315" t="s">
        <v>31</v>
      </c>
      <c r="B315" t="s">
        <v>1025</v>
      </c>
      <c r="C315" s="4">
        <v>121</v>
      </c>
      <c r="D315">
        <v>5.3701471074000002</v>
      </c>
      <c r="E315">
        <v>4.4763054900000002E-2</v>
      </c>
      <c r="F315">
        <v>2.6560647E-2</v>
      </c>
      <c r="G315" s="4">
        <v>1.69</v>
      </c>
      <c r="H315" s="4">
        <v>9.4500000000000001E-2</v>
      </c>
      <c r="I315">
        <v>5.2139699187000002</v>
      </c>
      <c r="J315">
        <v>0.1135788187</v>
      </c>
      <c r="K315">
        <v>45.91</v>
      </c>
      <c r="L315" s="4" t="s">
        <v>1253</v>
      </c>
      <c r="M315">
        <v>0.72236784379999996</v>
      </c>
      <c r="N315">
        <v>2.3311554000000002E-2</v>
      </c>
      <c r="O315">
        <v>1.5104088E-2</v>
      </c>
      <c r="P315" t="s">
        <v>1255</v>
      </c>
    </row>
    <row r="316" spans="1:16">
      <c r="A316" t="s">
        <v>81</v>
      </c>
      <c r="B316" t="s">
        <v>751</v>
      </c>
      <c r="C316" s="4">
        <v>101</v>
      </c>
      <c r="D316">
        <v>7.0947294058999999</v>
      </c>
      <c r="E316">
        <v>7.9255414400000002E-2</v>
      </c>
      <c r="F316">
        <v>8.1239693599999996E-2</v>
      </c>
      <c r="G316" s="4">
        <v>0.98</v>
      </c>
      <c r="H316" s="4">
        <v>0.33169999999999999</v>
      </c>
      <c r="I316">
        <v>6.7581277374999997</v>
      </c>
      <c r="J316">
        <v>0.36044433009999999</v>
      </c>
      <c r="K316">
        <v>18.75</v>
      </c>
      <c r="L316" s="4" t="s">
        <v>1253</v>
      </c>
      <c r="M316">
        <v>1.0480388783000001</v>
      </c>
      <c r="N316">
        <v>9.5220605999999999E-3</v>
      </c>
      <c r="O316">
        <v>-4.8276699999999999E-4</v>
      </c>
      <c r="P316" t="s">
        <v>1255</v>
      </c>
    </row>
    <row r="317" spans="1:16">
      <c r="A317" t="s">
        <v>31</v>
      </c>
      <c r="B317" t="s">
        <v>1027</v>
      </c>
      <c r="C317" s="4">
        <v>275</v>
      </c>
      <c r="D317">
        <v>7.1934680000000002</v>
      </c>
      <c r="E317">
        <v>-3.0200686000000001E-2</v>
      </c>
      <c r="F317">
        <v>4.5892931499999998E-2</v>
      </c>
      <c r="G317" s="4">
        <v>-0.66</v>
      </c>
      <c r="H317" s="4">
        <v>0.51100000000000001</v>
      </c>
      <c r="I317">
        <v>7.3027579144999999</v>
      </c>
      <c r="J317">
        <v>0.181876707</v>
      </c>
      <c r="K317">
        <v>40.15</v>
      </c>
      <c r="L317" s="4" t="s">
        <v>1253</v>
      </c>
      <c r="M317">
        <v>1.2295712469</v>
      </c>
      <c r="N317">
        <v>1.5837659999999999E-3</v>
      </c>
      <c r="O317">
        <v>-2.0734360000000001E-3</v>
      </c>
      <c r="P317" t="s">
        <v>1254</v>
      </c>
    </row>
    <row r="318" spans="1:16">
      <c r="A318" t="s">
        <v>31</v>
      </c>
      <c r="B318" t="s">
        <v>1183</v>
      </c>
      <c r="C318" s="4">
        <v>872</v>
      </c>
      <c r="D318">
        <v>6.5674235092000002</v>
      </c>
      <c r="E318">
        <v>-0.12963828999999999</v>
      </c>
      <c r="F318">
        <v>2.3156308600000002E-2</v>
      </c>
      <c r="G318" s="4">
        <v>-5.6</v>
      </c>
      <c r="H318" s="4" t="s">
        <v>1253</v>
      </c>
      <c r="I318">
        <v>6.9155781393</v>
      </c>
      <c r="J318">
        <v>7.3751225399999995E-2</v>
      </c>
      <c r="K318">
        <v>93.77</v>
      </c>
      <c r="L318" s="4" t="s">
        <v>1253</v>
      </c>
      <c r="M318">
        <v>1.1707553503999999</v>
      </c>
      <c r="N318">
        <v>3.4772689400000001E-2</v>
      </c>
      <c r="O318">
        <v>3.3663232799999998E-2</v>
      </c>
      <c r="P318" t="s">
        <v>1254</v>
      </c>
    </row>
    <row r="319" spans="1:16">
      <c r="A319" t="s">
        <v>77</v>
      </c>
      <c r="B319" t="s">
        <v>1185</v>
      </c>
      <c r="C319" s="4">
        <v>439</v>
      </c>
      <c r="D319">
        <v>6.9026233484999997</v>
      </c>
      <c r="E319">
        <v>0.10862962850000001</v>
      </c>
      <c r="F319">
        <v>3.9723533599999999E-2</v>
      </c>
      <c r="G319" s="4">
        <v>2.73</v>
      </c>
      <c r="H319" s="4">
        <v>6.4999999999999997E-3</v>
      </c>
      <c r="I319">
        <v>6.6731748079999997</v>
      </c>
      <c r="J319">
        <v>0.10336536170000001</v>
      </c>
      <c r="K319">
        <v>64.56</v>
      </c>
      <c r="L319" s="4" t="s">
        <v>1253</v>
      </c>
      <c r="M319">
        <v>1.2648760276</v>
      </c>
      <c r="N319">
        <v>1.6824815600000001E-2</v>
      </c>
      <c r="O319">
        <v>1.45749868E-2</v>
      </c>
      <c r="P319" t="s">
        <v>1255</v>
      </c>
    </row>
    <row r="320" spans="1:16">
      <c r="A320" t="s">
        <v>31</v>
      </c>
      <c r="B320" t="s">
        <v>1186</v>
      </c>
      <c r="C320" s="4">
        <v>142</v>
      </c>
      <c r="D320">
        <v>6.9116809859000004</v>
      </c>
      <c r="E320">
        <v>0.12991483700000001</v>
      </c>
      <c r="F320">
        <v>8.2563920099999993E-2</v>
      </c>
      <c r="G320" s="4">
        <v>1.57</v>
      </c>
      <c r="H320" s="4">
        <v>0.1179</v>
      </c>
      <c r="I320">
        <v>6.4318258970000004</v>
      </c>
      <c r="J320">
        <v>0.32353228760000002</v>
      </c>
      <c r="K320">
        <v>19.88</v>
      </c>
      <c r="L320" s="4" t="s">
        <v>1253</v>
      </c>
      <c r="M320">
        <v>1.2874684185</v>
      </c>
      <c r="N320">
        <v>1.7377825100000001E-2</v>
      </c>
      <c r="O320">
        <v>1.03590952E-2</v>
      </c>
      <c r="P320" t="s">
        <v>1255</v>
      </c>
    </row>
    <row r="321" spans="1:16">
      <c r="A321" t="s">
        <v>31</v>
      </c>
      <c r="B321" t="s">
        <v>1188</v>
      </c>
      <c r="C321" s="4">
        <v>767</v>
      </c>
      <c r="D321">
        <v>7.4238023467999996</v>
      </c>
      <c r="E321">
        <v>-9.7556297E-2</v>
      </c>
      <c r="F321">
        <v>2.7616601599999999E-2</v>
      </c>
      <c r="G321" s="4">
        <v>-3.53</v>
      </c>
      <c r="H321" s="4">
        <v>4.0000000000000002E-4</v>
      </c>
      <c r="I321">
        <v>7.7415725879000004</v>
      </c>
      <c r="J321">
        <v>0.10143836019999999</v>
      </c>
      <c r="K321">
        <v>76.319999999999993</v>
      </c>
      <c r="L321" s="4" t="s">
        <v>1253</v>
      </c>
      <c r="M321">
        <v>1.2983301472</v>
      </c>
      <c r="N321">
        <v>1.6050243799999999E-2</v>
      </c>
      <c r="O321">
        <v>1.47640349E-2</v>
      </c>
      <c r="P321" t="s">
        <v>1254</v>
      </c>
    </row>
    <row r="322" spans="1:16">
      <c r="A322" t="s">
        <v>31</v>
      </c>
      <c r="B322" t="s">
        <v>1189</v>
      </c>
      <c r="C322" s="4">
        <v>119</v>
      </c>
      <c r="D322">
        <v>6.3544</v>
      </c>
      <c r="E322">
        <v>-0.12627766300000001</v>
      </c>
      <c r="F322">
        <v>5.99609979E-2</v>
      </c>
      <c r="G322" s="4">
        <v>-2.11</v>
      </c>
      <c r="H322" s="4">
        <v>3.73E-2</v>
      </c>
      <c r="I322">
        <v>6.7070457611999998</v>
      </c>
      <c r="J322">
        <v>0.20815806449999999</v>
      </c>
      <c r="K322">
        <v>32.22</v>
      </c>
      <c r="L322" s="4" t="s">
        <v>1253</v>
      </c>
      <c r="M322">
        <v>1.3489281099999999</v>
      </c>
      <c r="N322">
        <v>3.6523357700000002E-2</v>
      </c>
      <c r="O322">
        <v>2.82885147E-2</v>
      </c>
      <c r="P322" t="s">
        <v>1254</v>
      </c>
    </row>
    <row r="323" spans="1:16">
      <c r="A323" t="s">
        <v>31</v>
      </c>
      <c r="B323" t="s">
        <v>1193</v>
      </c>
      <c r="C323" s="4">
        <v>820</v>
      </c>
      <c r="D323">
        <v>7.3261592682999996</v>
      </c>
      <c r="E323">
        <v>1.91609295E-2</v>
      </c>
      <c r="F323">
        <v>2.6446566500000001E-2</v>
      </c>
      <c r="G323" s="4">
        <v>0.72</v>
      </c>
      <c r="H323" s="4">
        <v>0.46899999999999997</v>
      </c>
      <c r="I323">
        <v>7.2644142244000003</v>
      </c>
      <c r="J323">
        <v>9.9108310599999999E-2</v>
      </c>
      <c r="K323">
        <v>73.3</v>
      </c>
      <c r="L323" s="4" t="s">
        <v>1253</v>
      </c>
      <c r="M323">
        <v>1.4487382741999999</v>
      </c>
      <c r="N323">
        <v>6.4130209999999999E-4</v>
      </c>
      <c r="O323">
        <v>-5.8040800000000003E-4</v>
      </c>
      <c r="P323" t="s">
        <v>1255</v>
      </c>
    </row>
    <row r="324" spans="1:16">
      <c r="A324" t="s">
        <v>77</v>
      </c>
      <c r="B324" t="s">
        <v>1191</v>
      </c>
      <c r="C324" s="4">
        <v>537</v>
      </c>
      <c r="D324">
        <v>7.5021309683000004</v>
      </c>
      <c r="E324">
        <v>0.16202066540000001</v>
      </c>
      <c r="F324">
        <v>3.7706822600000002E-2</v>
      </c>
      <c r="G324" s="4">
        <v>4.3</v>
      </c>
      <c r="H324" s="4" t="s">
        <v>1253</v>
      </c>
      <c r="I324">
        <v>7.0277257105000004</v>
      </c>
      <c r="J324">
        <v>0.1259995022</v>
      </c>
      <c r="K324">
        <v>55.78</v>
      </c>
      <c r="L324" s="4" t="s">
        <v>1253</v>
      </c>
      <c r="M324">
        <v>1.4069115171</v>
      </c>
      <c r="N324">
        <v>3.3358951999999997E-2</v>
      </c>
      <c r="O324">
        <v>3.15521463E-2</v>
      </c>
      <c r="P324" t="s">
        <v>1255</v>
      </c>
    </row>
    <row r="325" spans="1:16">
      <c r="A325" t="s">
        <v>31</v>
      </c>
      <c r="B325" t="s">
        <v>1196</v>
      </c>
      <c r="C325" s="4">
        <v>829</v>
      </c>
      <c r="D325">
        <v>6.8778075994999996</v>
      </c>
      <c r="E325">
        <v>4.0680229999999996E-3</v>
      </c>
      <c r="F325">
        <v>2.3328337599999999E-2</v>
      </c>
      <c r="G325" s="4">
        <v>0.17</v>
      </c>
      <c r="H325" s="4">
        <v>0.86160000000000003</v>
      </c>
      <c r="I325">
        <v>6.8655009173000003</v>
      </c>
      <c r="J325">
        <v>8.1545205400000001E-2</v>
      </c>
      <c r="K325">
        <v>84.19</v>
      </c>
      <c r="L325" s="4" t="s">
        <v>1253</v>
      </c>
      <c r="M325">
        <v>1.1762684951</v>
      </c>
      <c r="N325">
        <v>3.6768699999999999E-5</v>
      </c>
      <c r="O325">
        <v>-1.1723770000000001E-3</v>
      </c>
      <c r="P325" t="s">
        <v>1255</v>
      </c>
    </row>
    <row r="326" spans="1:16">
      <c r="A326" t="s">
        <v>77</v>
      </c>
      <c r="B326" t="s">
        <v>1194</v>
      </c>
      <c r="C326" s="4">
        <v>319</v>
      </c>
      <c r="D326">
        <v>6.8117474608000004</v>
      </c>
      <c r="E326">
        <v>9.1327297299999999E-2</v>
      </c>
      <c r="F326">
        <v>3.2113522200000001E-2</v>
      </c>
      <c r="G326" s="4">
        <v>2.84</v>
      </c>
      <c r="H326" s="4">
        <v>4.7000000000000002E-3</v>
      </c>
      <c r="I326">
        <v>6.5950045944999998</v>
      </c>
      <c r="J326">
        <v>9.5817065699999995E-2</v>
      </c>
      <c r="K326">
        <v>68.83</v>
      </c>
      <c r="L326" s="4" t="s">
        <v>1253</v>
      </c>
      <c r="M326">
        <v>1.0372065976</v>
      </c>
      <c r="N326">
        <v>2.4878533899999999E-2</v>
      </c>
      <c r="O326">
        <v>2.1802440900000001E-2</v>
      </c>
      <c r="P326" t="s">
        <v>1255</v>
      </c>
    </row>
    <row r="327" spans="1:16">
      <c r="A327" t="s">
        <v>31</v>
      </c>
      <c r="B327" t="s">
        <v>1197</v>
      </c>
      <c r="C327" s="4">
        <v>242</v>
      </c>
      <c r="D327">
        <v>6.3428909091000003</v>
      </c>
      <c r="E327">
        <v>0.1308921123</v>
      </c>
      <c r="F327">
        <v>4.7098840500000003E-2</v>
      </c>
      <c r="G327" s="4">
        <v>2.78</v>
      </c>
      <c r="H327" s="4">
        <v>5.8999999999999999E-3</v>
      </c>
      <c r="I327">
        <v>6.0047933376999998</v>
      </c>
      <c r="J327">
        <v>0.14570972300000001</v>
      </c>
      <c r="K327">
        <v>41.21</v>
      </c>
      <c r="L327" s="4" t="s">
        <v>1253</v>
      </c>
      <c r="M327">
        <v>1.2474972591</v>
      </c>
      <c r="N327">
        <v>3.1177375399999999E-2</v>
      </c>
      <c r="O327">
        <v>2.7140614399999999E-2</v>
      </c>
      <c r="P327" t="s">
        <v>1255</v>
      </c>
    </row>
    <row r="328" spans="1:16">
      <c r="A328" t="s">
        <v>31</v>
      </c>
      <c r="B328" t="s">
        <v>1199</v>
      </c>
      <c r="C328" s="4">
        <v>389</v>
      </c>
      <c r="D328">
        <v>7.2477110539999998</v>
      </c>
      <c r="E328">
        <v>9.9731569899999997E-2</v>
      </c>
      <c r="F328">
        <v>3.6816937399999999E-2</v>
      </c>
      <c r="G328" s="4">
        <v>2.71</v>
      </c>
      <c r="H328" s="4">
        <v>7.1000000000000004E-3</v>
      </c>
      <c r="I328">
        <v>6.9682452485999997</v>
      </c>
      <c r="J328">
        <v>0.12056126170000001</v>
      </c>
      <c r="K328">
        <v>57.8</v>
      </c>
      <c r="L328" s="4" t="s">
        <v>1253</v>
      </c>
      <c r="M328">
        <v>1.2303547564999999</v>
      </c>
      <c r="N328">
        <v>1.86080775E-2</v>
      </c>
      <c r="O328">
        <v>1.6072181099999999E-2</v>
      </c>
      <c r="P328" t="s">
        <v>1255</v>
      </c>
    </row>
    <row r="329" spans="1:16">
      <c r="A329" t="s">
        <v>77</v>
      </c>
      <c r="B329" t="s">
        <v>1201</v>
      </c>
      <c r="C329" s="4">
        <v>434</v>
      </c>
      <c r="D329">
        <v>7.2046974884999999</v>
      </c>
      <c r="E329">
        <v>0.1595789544</v>
      </c>
      <c r="F329">
        <v>4.4897739700000001E-2</v>
      </c>
      <c r="G329" s="4">
        <v>3.55</v>
      </c>
      <c r="H329" s="4">
        <v>4.0000000000000002E-4</v>
      </c>
      <c r="I329">
        <v>6.8167320026000002</v>
      </c>
      <c r="J329">
        <v>0.13120291689999999</v>
      </c>
      <c r="K329">
        <v>51.96</v>
      </c>
      <c r="L329" s="4" t="s">
        <v>1253</v>
      </c>
      <c r="M329">
        <v>1.516567134</v>
      </c>
      <c r="N329">
        <v>2.8411927900000002E-2</v>
      </c>
      <c r="O329">
        <v>2.6162881400000001E-2</v>
      </c>
      <c r="P329" t="s">
        <v>1255</v>
      </c>
    </row>
    <row r="330" spans="1:16">
      <c r="A330" t="s">
        <v>31</v>
      </c>
      <c r="B330" t="s">
        <v>1204</v>
      </c>
      <c r="C330" s="4">
        <v>624</v>
      </c>
      <c r="D330">
        <v>7.2177157050999998</v>
      </c>
      <c r="E330">
        <v>4.1208768E-2</v>
      </c>
      <c r="F330">
        <v>2.95124615E-2</v>
      </c>
      <c r="G330" s="4">
        <v>1.4</v>
      </c>
      <c r="H330" s="4">
        <v>0.16309999999999999</v>
      </c>
      <c r="I330">
        <v>7.0857069170000004</v>
      </c>
      <c r="J330">
        <v>0.10969062390000001</v>
      </c>
      <c r="K330">
        <v>64.599999999999994</v>
      </c>
      <c r="L330" s="4" t="s">
        <v>1253</v>
      </c>
      <c r="M330">
        <v>1.3895020092999999</v>
      </c>
      <c r="N330">
        <v>3.1247753999999999E-3</v>
      </c>
      <c r="O330">
        <v>1.5220822E-3</v>
      </c>
      <c r="P330" t="s">
        <v>1255</v>
      </c>
    </row>
    <row r="331" spans="1:16">
      <c r="A331" t="s">
        <v>77</v>
      </c>
      <c r="B331" t="s">
        <v>1202</v>
      </c>
      <c r="C331" s="4">
        <v>553</v>
      </c>
      <c r="D331">
        <v>7.3649086799000001</v>
      </c>
      <c r="E331">
        <v>0.1521322615</v>
      </c>
      <c r="F331">
        <v>3.4154304000000003E-2</v>
      </c>
      <c r="G331" s="4">
        <v>4.45</v>
      </c>
      <c r="H331" s="4" t="s">
        <v>1253</v>
      </c>
      <c r="I331">
        <v>7.0149398293000003</v>
      </c>
      <c r="J331">
        <v>9.6093335200000005E-2</v>
      </c>
      <c r="K331">
        <v>73</v>
      </c>
      <c r="L331" s="4" t="s">
        <v>1253</v>
      </c>
      <c r="M331">
        <v>1.3010032022</v>
      </c>
      <c r="N331">
        <v>3.47565783E-2</v>
      </c>
      <c r="O331">
        <v>3.3004775299999997E-2</v>
      </c>
      <c r="P331" t="s">
        <v>1255</v>
      </c>
    </row>
    <row r="332" spans="1:16">
      <c r="A332" t="s">
        <v>81</v>
      </c>
      <c r="B332" t="s">
        <v>1029</v>
      </c>
      <c r="C332" s="4">
        <v>221</v>
      </c>
      <c r="D332">
        <v>6.5125502715000003</v>
      </c>
      <c r="E332">
        <v>0.1235832952</v>
      </c>
      <c r="F332">
        <v>2.82043464E-2</v>
      </c>
      <c r="G332" s="4">
        <v>4.38</v>
      </c>
      <c r="H332" s="4" t="s">
        <v>1253</v>
      </c>
      <c r="I332">
        <v>5.8963634026999996</v>
      </c>
      <c r="J332">
        <v>0.1496508829</v>
      </c>
      <c r="K332">
        <v>39.4</v>
      </c>
      <c r="L332" s="4" t="s">
        <v>1253</v>
      </c>
      <c r="M332">
        <v>0.76085143180000003</v>
      </c>
      <c r="N332">
        <v>8.0602184699999996E-2</v>
      </c>
      <c r="O332">
        <v>7.6404021200000005E-2</v>
      </c>
      <c r="P332" t="s">
        <v>1255</v>
      </c>
    </row>
    <row r="333" spans="1:16">
      <c r="A333" t="s">
        <v>77</v>
      </c>
      <c r="B333" t="s">
        <v>663</v>
      </c>
      <c r="C333" s="4">
        <v>252</v>
      </c>
      <c r="D333">
        <v>7.7944484127000004</v>
      </c>
      <c r="E333">
        <v>0.25701269319999998</v>
      </c>
      <c r="F333">
        <v>4.8642796299999999E-2</v>
      </c>
      <c r="G333" s="4">
        <v>5.28</v>
      </c>
      <c r="H333" s="4" t="s">
        <v>1253</v>
      </c>
      <c r="I333">
        <v>7.1678535064000002</v>
      </c>
      <c r="J333">
        <v>0.1393203325</v>
      </c>
      <c r="K333">
        <v>51.45</v>
      </c>
      <c r="L333" s="4" t="s">
        <v>1253</v>
      </c>
      <c r="M333">
        <v>1.1607282024000001</v>
      </c>
      <c r="N333">
        <v>0.1004515473</v>
      </c>
      <c r="O333">
        <v>9.6853353500000003E-2</v>
      </c>
      <c r="P333" t="s">
        <v>1255</v>
      </c>
    </row>
    <row r="334" spans="1:16">
      <c r="A334" t="s">
        <v>77</v>
      </c>
      <c r="B334" t="s">
        <v>665</v>
      </c>
      <c r="C334" s="4">
        <v>758</v>
      </c>
      <c r="D334">
        <v>7.9883741821000003</v>
      </c>
      <c r="E334">
        <v>0.13431431190000001</v>
      </c>
      <c r="F334">
        <v>3.3291788500000002E-2</v>
      </c>
      <c r="G334" s="4">
        <v>4.03</v>
      </c>
      <c r="H334" s="4" t="s">
        <v>1253</v>
      </c>
      <c r="I334">
        <v>7.5829076257999999</v>
      </c>
      <c r="J334">
        <v>0.1100487912</v>
      </c>
      <c r="K334">
        <v>68.900000000000006</v>
      </c>
      <c r="L334" s="4" t="s">
        <v>1253</v>
      </c>
      <c r="M334">
        <v>1.234428742</v>
      </c>
      <c r="N334">
        <v>2.1076442800000001E-2</v>
      </c>
      <c r="O334">
        <v>1.9781570299999999E-2</v>
      </c>
      <c r="P334" t="s">
        <v>1255</v>
      </c>
    </row>
    <row r="335" spans="1:16">
      <c r="A335" t="s">
        <v>31</v>
      </c>
      <c r="B335" t="s">
        <v>1031</v>
      </c>
      <c r="C335" s="4">
        <v>303</v>
      </c>
      <c r="D335">
        <v>5.8397415841999996</v>
      </c>
      <c r="E335">
        <v>0.1506486373</v>
      </c>
      <c r="F335">
        <v>3.46932052E-2</v>
      </c>
      <c r="G335" s="4">
        <v>4.34</v>
      </c>
      <c r="H335" s="4" t="s">
        <v>1253</v>
      </c>
      <c r="I335">
        <v>5.1602138087</v>
      </c>
      <c r="J335">
        <v>0.16991158910000001</v>
      </c>
      <c r="K335">
        <v>30.37</v>
      </c>
      <c r="L335" s="4" t="s">
        <v>1253</v>
      </c>
      <c r="M335">
        <v>1.1521268801</v>
      </c>
      <c r="N335">
        <v>5.8950505600000001E-2</v>
      </c>
      <c r="O335">
        <v>5.5824095400000003E-2</v>
      </c>
      <c r="P335" t="s">
        <v>1255</v>
      </c>
    </row>
    <row r="336" spans="1:16">
      <c r="A336" t="s">
        <v>31</v>
      </c>
      <c r="B336" t="s">
        <v>1033</v>
      </c>
      <c r="C336" s="4">
        <v>377</v>
      </c>
      <c r="D336">
        <v>5.6146564986999996</v>
      </c>
      <c r="E336">
        <v>0.10578267619999999</v>
      </c>
      <c r="F336">
        <v>2.0941124799999999E-2</v>
      </c>
      <c r="G336" s="4">
        <v>5.05</v>
      </c>
      <c r="H336" s="4" t="s">
        <v>1253</v>
      </c>
      <c r="I336">
        <v>5.4738061638</v>
      </c>
      <c r="J336">
        <v>5.4806701399999998E-2</v>
      </c>
      <c r="K336">
        <v>99.87</v>
      </c>
      <c r="L336" s="4" t="s">
        <v>1253</v>
      </c>
      <c r="M336">
        <v>0.91614123049999996</v>
      </c>
      <c r="N336">
        <v>6.3710082799999998E-2</v>
      </c>
      <c r="O336">
        <v>6.1213309700000003E-2</v>
      </c>
      <c r="P336" t="s">
        <v>1255</v>
      </c>
    </row>
    <row r="337" spans="1:16">
      <c r="A337" t="s">
        <v>77</v>
      </c>
      <c r="B337" t="s">
        <v>1035</v>
      </c>
      <c r="C337" s="4">
        <v>127</v>
      </c>
      <c r="D337">
        <v>6.0212537008</v>
      </c>
      <c r="E337">
        <v>-1.0426806E-2</v>
      </c>
      <c r="F337">
        <v>3.8336621000000001E-2</v>
      </c>
      <c r="G337" s="4">
        <v>-0.27</v>
      </c>
      <c r="H337" s="4">
        <v>0.78610000000000002</v>
      </c>
      <c r="I337">
        <v>6.0348013233</v>
      </c>
      <c r="J337">
        <v>9.7955895599999995E-2</v>
      </c>
      <c r="K337">
        <v>61.61</v>
      </c>
      <c r="L337" s="4" t="s">
        <v>1253</v>
      </c>
      <c r="M337">
        <v>0.95052912369999998</v>
      </c>
      <c r="N337">
        <v>5.9143629999999997E-4</v>
      </c>
      <c r="O337">
        <v>-7.4038319999999999E-3</v>
      </c>
      <c r="P337" t="s">
        <v>1254</v>
      </c>
    </row>
    <row r="338" spans="1:16">
      <c r="A338" t="s">
        <v>31</v>
      </c>
      <c r="B338" t="s">
        <v>1037</v>
      </c>
      <c r="C338" s="4">
        <v>483</v>
      </c>
      <c r="D338">
        <v>6.0557923395</v>
      </c>
      <c r="E338">
        <v>0.1073479062</v>
      </c>
      <c r="F338">
        <v>2.4006993800000001E-2</v>
      </c>
      <c r="G338" s="4">
        <v>4.47</v>
      </c>
      <c r="H338" s="4" t="s">
        <v>1253</v>
      </c>
      <c r="I338">
        <v>5.9130685198000004</v>
      </c>
      <c r="J338">
        <v>5.8796181900000001E-2</v>
      </c>
      <c r="K338">
        <v>100.57</v>
      </c>
      <c r="L338" s="4" t="s">
        <v>1253</v>
      </c>
      <c r="M338">
        <v>1.0851980827000001</v>
      </c>
      <c r="N338">
        <v>3.9909712200000003E-2</v>
      </c>
      <c r="O338">
        <v>3.7913682499999997E-2</v>
      </c>
      <c r="P338" t="s">
        <v>1255</v>
      </c>
    </row>
    <row r="339" spans="1:16">
      <c r="A339" t="s">
        <v>31</v>
      </c>
      <c r="B339" t="s">
        <v>1039</v>
      </c>
      <c r="C339" s="4">
        <v>326</v>
      </c>
      <c r="D339">
        <v>5.3892426379999998</v>
      </c>
      <c r="E339">
        <v>1.460473E-4</v>
      </c>
      <c r="F339">
        <v>2.2170816499999999E-2</v>
      </c>
      <c r="G339" s="4">
        <v>0.01</v>
      </c>
      <c r="H339" s="4">
        <v>0.99470000000000003</v>
      </c>
      <c r="I339">
        <v>5.3890599336999996</v>
      </c>
      <c r="J339">
        <v>5.42863331E-2</v>
      </c>
      <c r="K339">
        <v>99.27</v>
      </c>
      <c r="L339" s="4" t="s">
        <v>1253</v>
      </c>
      <c r="M339">
        <v>0.84258224849999996</v>
      </c>
      <c r="N339" s="30">
        <v>1.3393026E-7</v>
      </c>
      <c r="O339">
        <v>-3.0862849999999998E-3</v>
      </c>
      <c r="P339" t="s">
        <v>1255</v>
      </c>
    </row>
    <row r="340" spans="1:16">
      <c r="A340" t="s">
        <v>77</v>
      </c>
      <c r="B340" t="s">
        <v>1041</v>
      </c>
      <c r="C340" s="4">
        <v>173</v>
      </c>
      <c r="D340">
        <v>7.4415701156000003</v>
      </c>
      <c r="E340">
        <v>-0.15310446799999999</v>
      </c>
      <c r="F340">
        <v>0.1188181718</v>
      </c>
      <c r="G340" s="4">
        <v>-1.29</v>
      </c>
      <c r="H340" s="4">
        <v>0.1993</v>
      </c>
      <c r="I340">
        <v>7.1917461039999999</v>
      </c>
      <c r="J340">
        <v>0.2302593429</v>
      </c>
      <c r="K340">
        <v>31.23</v>
      </c>
      <c r="L340" s="4" t="s">
        <v>1253</v>
      </c>
      <c r="M340">
        <v>1.6338571782</v>
      </c>
      <c r="N340">
        <v>9.6165053999999993E-3</v>
      </c>
      <c r="O340">
        <v>3.8247890999999999E-3</v>
      </c>
      <c r="P340" t="s">
        <v>1254</v>
      </c>
    </row>
    <row r="341" spans="1:16">
      <c r="A341" t="s">
        <v>31</v>
      </c>
      <c r="B341" t="s">
        <v>755</v>
      </c>
      <c r="C341" s="4">
        <v>174</v>
      </c>
      <c r="D341">
        <v>6.9461413793000002</v>
      </c>
      <c r="E341">
        <v>-1.5419542E-2</v>
      </c>
      <c r="F341">
        <v>4.8177455199999997E-2</v>
      </c>
      <c r="G341" s="4">
        <v>-0.32</v>
      </c>
      <c r="H341" s="4">
        <v>0.74929999999999997</v>
      </c>
      <c r="I341">
        <v>7.0167171556000003</v>
      </c>
      <c r="J341">
        <v>0.24438584930000001</v>
      </c>
      <c r="K341">
        <v>28.71</v>
      </c>
      <c r="L341" s="4" t="s">
        <v>1253</v>
      </c>
      <c r="M341">
        <v>1.3897380957000001</v>
      </c>
      <c r="N341">
        <v>5.9520730000000004E-4</v>
      </c>
      <c r="O341">
        <v>-5.2152860000000004E-3</v>
      </c>
      <c r="P341" t="s">
        <v>1254</v>
      </c>
    </row>
    <row r="342" spans="1:16">
      <c r="A342" t="s">
        <v>77</v>
      </c>
      <c r="B342" t="s">
        <v>753</v>
      </c>
      <c r="C342" s="4">
        <v>298</v>
      </c>
      <c r="D342">
        <v>6.8650675839000002</v>
      </c>
      <c r="E342">
        <v>0.1465254553</v>
      </c>
      <c r="F342">
        <v>4.1528007700000001E-2</v>
      </c>
      <c r="G342" s="4">
        <v>3.53</v>
      </c>
      <c r="H342" s="4">
        <v>5.0000000000000001E-4</v>
      </c>
      <c r="I342">
        <v>6.1268625063000002</v>
      </c>
      <c r="J342">
        <v>0.22023098790000001</v>
      </c>
      <c r="K342">
        <v>27.82</v>
      </c>
      <c r="L342" s="4" t="s">
        <v>1253</v>
      </c>
      <c r="M342">
        <v>1.1870280269</v>
      </c>
      <c r="N342">
        <v>4.0360841799999998E-2</v>
      </c>
      <c r="O342">
        <v>3.7118817599999999E-2</v>
      </c>
      <c r="P342" t="s">
        <v>1255</v>
      </c>
    </row>
    <row r="343" spans="1:16">
      <c r="A343" t="s">
        <v>31</v>
      </c>
      <c r="B343" t="s">
        <v>756</v>
      </c>
      <c r="C343" s="4">
        <v>871</v>
      </c>
      <c r="D343">
        <v>7.4537570608000001</v>
      </c>
      <c r="E343">
        <v>-0.16927539899999999</v>
      </c>
      <c r="F343">
        <v>2.3019664700000001E-2</v>
      </c>
      <c r="G343" s="4">
        <v>-7.35</v>
      </c>
      <c r="H343" s="4" t="s">
        <v>1253</v>
      </c>
      <c r="I343">
        <v>8.1357184749999991</v>
      </c>
      <c r="J343">
        <v>9.8749409299999993E-2</v>
      </c>
      <c r="K343">
        <v>82.39</v>
      </c>
      <c r="L343" s="4" t="s">
        <v>1253</v>
      </c>
      <c r="M343">
        <v>1.0011827435</v>
      </c>
      <c r="N343">
        <v>5.85805057E-2</v>
      </c>
      <c r="O343">
        <v>5.7497169100000002E-2</v>
      </c>
      <c r="P343" t="s">
        <v>1254</v>
      </c>
    </row>
    <row r="344" spans="1:16">
      <c r="A344" t="s">
        <v>77</v>
      </c>
      <c r="B344" t="s">
        <v>758</v>
      </c>
      <c r="C344" s="4">
        <v>214</v>
      </c>
      <c r="D344">
        <v>7.6397588318</v>
      </c>
      <c r="E344">
        <v>6.4218501999999998E-3</v>
      </c>
      <c r="F344">
        <v>4.2127774200000002E-2</v>
      </c>
      <c r="G344" s="4">
        <v>0.15</v>
      </c>
      <c r="H344" s="4">
        <v>0.879</v>
      </c>
      <c r="I344">
        <v>7.6165132044000003</v>
      </c>
      <c r="J344">
        <v>0.16470143009999999</v>
      </c>
      <c r="K344">
        <v>46.24</v>
      </c>
      <c r="L344" s="4" t="s">
        <v>1253</v>
      </c>
      <c r="M344">
        <v>0.91033521529999994</v>
      </c>
      <c r="N344">
        <v>1.095973E-4</v>
      </c>
      <c r="O344">
        <v>-4.6068669999999997E-3</v>
      </c>
      <c r="P344" t="s">
        <v>1255</v>
      </c>
    </row>
    <row r="345" spans="1:16">
      <c r="A345" t="s">
        <v>31</v>
      </c>
      <c r="B345" t="s">
        <v>480</v>
      </c>
      <c r="C345" s="4">
        <v>105</v>
      </c>
      <c r="D345">
        <v>5.6527161904999996</v>
      </c>
      <c r="E345">
        <v>0.1840517488</v>
      </c>
      <c r="F345">
        <v>4.9274241099999998E-2</v>
      </c>
      <c r="G345" s="4">
        <v>3.74</v>
      </c>
      <c r="H345" s="4">
        <v>2.9999999999999997E-4</v>
      </c>
      <c r="I345">
        <v>4.9340449448000001</v>
      </c>
      <c r="J345">
        <v>0.21810347939999999</v>
      </c>
      <c r="K345">
        <v>22.62</v>
      </c>
      <c r="L345" s="4" t="s">
        <v>1253</v>
      </c>
      <c r="M345">
        <v>1.0525210618</v>
      </c>
      <c r="N345">
        <v>0.1192976622</v>
      </c>
      <c r="O345">
        <v>0.110747154</v>
      </c>
      <c r="P345" t="s">
        <v>1255</v>
      </c>
    </row>
    <row r="346" spans="1:16">
      <c r="A346" t="s">
        <v>81</v>
      </c>
      <c r="B346" t="s">
        <v>941</v>
      </c>
      <c r="C346" s="4">
        <v>228</v>
      </c>
      <c r="D346">
        <v>6.6093445175000003</v>
      </c>
      <c r="E346">
        <v>-0.105187717</v>
      </c>
      <c r="F346">
        <v>5.9553344899999999E-2</v>
      </c>
      <c r="G346" s="4">
        <v>-1.77</v>
      </c>
      <c r="H346" s="4">
        <v>7.8700000000000006E-2</v>
      </c>
      <c r="I346">
        <v>7.2602414954999999</v>
      </c>
      <c r="J346">
        <v>0.3768418194</v>
      </c>
      <c r="K346">
        <v>19.27</v>
      </c>
      <c r="L346" s="4" t="s">
        <v>1253</v>
      </c>
      <c r="M346">
        <v>1.1896744562999999</v>
      </c>
      <c r="N346">
        <v>1.3616178600000001E-2</v>
      </c>
      <c r="O346">
        <v>9.2516483999999996E-3</v>
      </c>
      <c r="P346" t="s">
        <v>1254</v>
      </c>
    </row>
    <row r="347" spans="1:16">
      <c r="A347" t="s">
        <v>31</v>
      </c>
      <c r="B347" t="s">
        <v>939</v>
      </c>
      <c r="C347" s="4">
        <v>290</v>
      </c>
      <c r="D347">
        <v>7.2091910344999999</v>
      </c>
      <c r="E347">
        <v>8.9717990299999995E-2</v>
      </c>
      <c r="F347">
        <v>4.8013868500000001E-2</v>
      </c>
      <c r="G347" s="4">
        <v>1.87</v>
      </c>
      <c r="H347" s="4">
        <v>6.2700000000000006E-2</v>
      </c>
      <c r="I347">
        <v>6.6365031585000001</v>
      </c>
      <c r="J347">
        <v>0.31411533000000003</v>
      </c>
      <c r="K347">
        <v>21.13</v>
      </c>
      <c r="L347" s="4" t="s">
        <v>1253</v>
      </c>
      <c r="M347">
        <v>1.1720805289</v>
      </c>
      <c r="N347">
        <v>1.19784223E-2</v>
      </c>
      <c r="O347">
        <v>8.5477917999999993E-3</v>
      </c>
      <c r="P347" t="s">
        <v>1255</v>
      </c>
    </row>
    <row r="348" spans="1:16">
      <c r="A348" t="s">
        <v>81</v>
      </c>
      <c r="B348" t="s">
        <v>944</v>
      </c>
      <c r="C348" s="4">
        <v>213</v>
      </c>
      <c r="D348">
        <v>6.4139685446000003</v>
      </c>
      <c r="E348">
        <v>-5.2545205999999997E-2</v>
      </c>
      <c r="F348">
        <v>4.6085633000000001E-2</v>
      </c>
      <c r="G348" s="4">
        <v>-1.1399999999999999</v>
      </c>
      <c r="H348" s="4">
        <v>0.2555</v>
      </c>
      <c r="I348">
        <v>6.7208192238000004</v>
      </c>
      <c r="J348">
        <v>0.2785130858</v>
      </c>
      <c r="K348">
        <v>24.13</v>
      </c>
      <c r="L348" s="4" t="s">
        <v>1253</v>
      </c>
      <c r="M348">
        <v>1.0462790826999999</v>
      </c>
      <c r="N348">
        <v>6.1232943000000001E-3</v>
      </c>
      <c r="O348">
        <v>1.4129781999999999E-3</v>
      </c>
      <c r="P348" t="s">
        <v>1254</v>
      </c>
    </row>
    <row r="349" spans="1:16">
      <c r="A349" t="s">
        <v>31</v>
      </c>
      <c r="B349" t="s">
        <v>942</v>
      </c>
      <c r="C349" s="4">
        <v>289</v>
      </c>
      <c r="D349">
        <v>6.6045311418999999</v>
      </c>
      <c r="E349">
        <v>0.1180595452</v>
      </c>
      <c r="F349">
        <v>3.9267764699999999E-2</v>
      </c>
      <c r="G349" s="4">
        <v>3.01</v>
      </c>
      <c r="H349" s="4">
        <v>2.8999999999999998E-3</v>
      </c>
      <c r="I349">
        <v>5.8499022909000002</v>
      </c>
      <c r="J349">
        <v>0.2573256706</v>
      </c>
      <c r="K349">
        <v>22.73</v>
      </c>
      <c r="L349" s="4" t="s">
        <v>1253</v>
      </c>
      <c r="M349">
        <v>0.96421951159999997</v>
      </c>
      <c r="N349">
        <v>3.05337844E-2</v>
      </c>
      <c r="O349">
        <v>2.7155853300000001E-2</v>
      </c>
      <c r="P349" t="s">
        <v>1255</v>
      </c>
    </row>
    <row r="350" spans="1:16">
      <c r="A350" t="s">
        <v>81</v>
      </c>
      <c r="B350" t="s">
        <v>945</v>
      </c>
      <c r="C350" s="4">
        <v>221</v>
      </c>
      <c r="D350">
        <v>6.3746233937000003</v>
      </c>
      <c r="E350">
        <v>0.1128462561</v>
      </c>
      <c r="F350">
        <v>2.8794146499999999E-2</v>
      </c>
      <c r="G350" s="4">
        <v>3.92</v>
      </c>
      <c r="H350" s="4">
        <v>1E-4</v>
      </c>
      <c r="I350">
        <v>5.6216181981000002</v>
      </c>
      <c r="J350">
        <v>0.2000681634</v>
      </c>
      <c r="K350">
        <v>28.1</v>
      </c>
      <c r="L350" s="4" t="s">
        <v>1253</v>
      </c>
      <c r="M350">
        <v>0.82903620300000003</v>
      </c>
      <c r="N350">
        <v>6.5536623200000005E-2</v>
      </c>
      <c r="O350">
        <v>6.1269667100000001E-2</v>
      </c>
      <c r="P350" t="s">
        <v>1255</v>
      </c>
    </row>
    <row r="351" spans="1:16">
      <c r="A351" t="s">
        <v>31</v>
      </c>
      <c r="B351" t="s">
        <v>947</v>
      </c>
      <c r="C351" s="4">
        <v>611</v>
      </c>
      <c r="D351">
        <v>7.4702870704000004</v>
      </c>
      <c r="E351">
        <v>0.1083925458</v>
      </c>
      <c r="F351">
        <v>2.87702871E-2</v>
      </c>
      <c r="G351" s="4">
        <v>3.77</v>
      </c>
      <c r="H351" s="4">
        <v>2.0000000000000001E-4</v>
      </c>
      <c r="I351">
        <v>6.9215594756999996</v>
      </c>
      <c r="J351">
        <v>0.1520818551</v>
      </c>
      <c r="K351">
        <v>45.51</v>
      </c>
      <c r="L351" s="4" t="s">
        <v>1253</v>
      </c>
      <c r="M351">
        <v>1.0819322376</v>
      </c>
      <c r="N351">
        <v>2.2776503300000001E-2</v>
      </c>
      <c r="O351">
        <v>2.1171867E-2</v>
      </c>
      <c r="P351" t="s">
        <v>1255</v>
      </c>
    </row>
    <row r="352" spans="1:16">
      <c r="A352" t="s">
        <v>77</v>
      </c>
      <c r="B352" t="s">
        <v>949</v>
      </c>
      <c r="C352" s="4">
        <v>464</v>
      </c>
      <c r="D352">
        <v>7.5758743318999997</v>
      </c>
      <c r="E352">
        <v>0.1132656735</v>
      </c>
      <c r="F352">
        <v>3.0884561200000001E-2</v>
      </c>
      <c r="G352" s="4">
        <v>3.67</v>
      </c>
      <c r="H352" s="4">
        <v>2.9999999999999997E-4</v>
      </c>
      <c r="I352">
        <v>6.9226231037000003</v>
      </c>
      <c r="J352">
        <v>0.18525341179999999</v>
      </c>
      <c r="K352">
        <v>37.369999999999997</v>
      </c>
      <c r="L352" s="4" t="s">
        <v>1253</v>
      </c>
      <c r="M352">
        <v>1.0963608980999999</v>
      </c>
      <c r="N352">
        <v>2.8288449300000001E-2</v>
      </c>
      <c r="O352">
        <v>2.61851775E-2</v>
      </c>
      <c r="P352" t="s">
        <v>1255</v>
      </c>
    </row>
    <row r="353" spans="1:16">
      <c r="A353" t="s">
        <v>31</v>
      </c>
      <c r="B353" t="s">
        <v>950</v>
      </c>
      <c r="C353" s="4">
        <v>147</v>
      </c>
      <c r="D353">
        <v>6.5121639456000002</v>
      </c>
      <c r="E353">
        <v>-2.9609995E-2</v>
      </c>
      <c r="F353">
        <v>6.22493093E-2</v>
      </c>
      <c r="G353" s="4">
        <v>-0.48</v>
      </c>
      <c r="H353" s="4">
        <v>0.63500000000000001</v>
      </c>
      <c r="I353">
        <v>6.6572146474</v>
      </c>
      <c r="J353">
        <v>0.3169386112</v>
      </c>
      <c r="K353">
        <v>21</v>
      </c>
      <c r="L353" s="4" t="s">
        <v>1253</v>
      </c>
      <c r="M353">
        <v>1.0472646124</v>
      </c>
      <c r="N353">
        <v>1.5579820000000001E-3</v>
      </c>
      <c r="O353">
        <v>-5.3278249999999996E-3</v>
      </c>
      <c r="P353" t="s">
        <v>1254</v>
      </c>
    </row>
    <row r="354" spans="1:16">
      <c r="A354" t="s">
        <v>81</v>
      </c>
      <c r="B354" t="s">
        <v>759</v>
      </c>
      <c r="C354" s="4">
        <v>378</v>
      </c>
      <c r="D354">
        <v>7.6565715344000003</v>
      </c>
      <c r="E354">
        <v>-6.4046720000000001E-3</v>
      </c>
      <c r="F354">
        <v>2.3319164400000002E-2</v>
      </c>
      <c r="G354" s="4">
        <v>-0.27</v>
      </c>
      <c r="H354" s="4">
        <v>0.78369999999999995</v>
      </c>
      <c r="I354">
        <v>7.6765762549999996</v>
      </c>
      <c r="J354">
        <v>8.8559775699999996E-2</v>
      </c>
      <c r="K354">
        <v>86.68</v>
      </c>
      <c r="L354" s="4" t="s">
        <v>1253</v>
      </c>
      <c r="M354">
        <v>0.97941133820000004</v>
      </c>
      <c r="N354">
        <v>2.0058240000000001E-4</v>
      </c>
      <c r="O354">
        <v>-2.4584590000000001E-3</v>
      </c>
      <c r="P354" t="s">
        <v>1254</v>
      </c>
    </row>
    <row r="355" spans="1:16">
      <c r="A355" t="s">
        <v>31</v>
      </c>
      <c r="B355" t="s">
        <v>762</v>
      </c>
      <c r="C355" s="4">
        <v>383</v>
      </c>
      <c r="D355">
        <v>7.0338976501000001</v>
      </c>
      <c r="E355">
        <v>-7.7028970000000002E-2</v>
      </c>
      <c r="F355">
        <v>4.3576913500000002E-2</v>
      </c>
      <c r="G355" s="4">
        <v>-1.77</v>
      </c>
      <c r="H355" s="4">
        <v>7.7899999999999997E-2</v>
      </c>
      <c r="I355">
        <v>7.3758014954000002</v>
      </c>
      <c r="J355">
        <v>0.20585203120000001</v>
      </c>
      <c r="K355">
        <v>35.83</v>
      </c>
      <c r="L355" s="4" t="s">
        <v>1253</v>
      </c>
      <c r="M355">
        <v>1.3786922682</v>
      </c>
      <c r="N355">
        <v>8.1343551000000007E-3</v>
      </c>
      <c r="O355">
        <v>5.5310332000000004E-3</v>
      </c>
      <c r="P355" t="s">
        <v>1254</v>
      </c>
    </row>
    <row r="356" spans="1:16">
      <c r="A356" t="s">
        <v>77</v>
      </c>
      <c r="B356" t="s">
        <v>761</v>
      </c>
      <c r="C356" s="4">
        <v>1326</v>
      </c>
      <c r="D356">
        <v>7.0304265385000004</v>
      </c>
      <c r="E356">
        <v>-8.2720297999999998E-2</v>
      </c>
      <c r="F356">
        <v>1.46016672E-2</v>
      </c>
      <c r="G356" s="4">
        <v>-5.67</v>
      </c>
      <c r="H356" s="4" t="s">
        <v>1253</v>
      </c>
      <c r="I356">
        <v>7.3782557208000004</v>
      </c>
      <c r="J356">
        <v>7.0973854099999997E-2</v>
      </c>
      <c r="K356">
        <v>103.96</v>
      </c>
      <c r="L356" s="4" t="s">
        <v>1253</v>
      </c>
      <c r="M356">
        <v>1.2964386201</v>
      </c>
      <c r="N356">
        <v>2.3666258200000002E-2</v>
      </c>
      <c r="O356">
        <v>2.2928846100000001E-2</v>
      </c>
      <c r="P356" t="s">
        <v>1254</v>
      </c>
    </row>
    <row r="357" spans="1:16">
      <c r="A357" t="s">
        <v>81</v>
      </c>
      <c r="B357" t="s">
        <v>766</v>
      </c>
      <c r="C357" s="4">
        <v>449</v>
      </c>
      <c r="D357">
        <v>7.6836548997999996</v>
      </c>
      <c r="E357">
        <v>8.9922851799999995E-2</v>
      </c>
      <c r="F357">
        <v>2.1016924199999999E-2</v>
      </c>
      <c r="G357" s="4">
        <v>4.28</v>
      </c>
      <c r="H357" s="4" t="s">
        <v>1253</v>
      </c>
      <c r="I357">
        <v>7.3505157681000002</v>
      </c>
      <c r="J357">
        <v>9.3989916100000001E-2</v>
      </c>
      <c r="K357">
        <v>78.209999999999994</v>
      </c>
      <c r="L357" s="4" t="s">
        <v>1253</v>
      </c>
      <c r="M357">
        <v>1.1155557572000001</v>
      </c>
      <c r="N357">
        <v>3.93425809E-2</v>
      </c>
      <c r="O357">
        <v>3.7193459200000001E-2</v>
      </c>
      <c r="P357" t="s">
        <v>1255</v>
      </c>
    </row>
    <row r="358" spans="1:16">
      <c r="A358" t="s">
        <v>31</v>
      </c>
      <c r="B358" t="s">
        <v>763</v>
      </c>
      <c r="C358" s="4">
        <v>369</v>
      </c>
      <c r="D358">
        <v>6.4783802167999998</v>
      </c>
      <c r="E358">
        <v>-2.8089230000000001E-3</v>
      </c>
      <c r="F358">
        <v>3.14176267E-2</v>
      </c>
      <c r="G358" s="4">
        <v>-0.09</v>
      </c>
      <c r="H358" s="4">
        <v>0.92879999999999996</v>
      </c>
      <c r="I358">
        <v>6.4901896138000001</v>
      </c>
      <c r="J358">
        <v>0.14435324899999999</v>
      </c>
      <c r="K358">
        <v>44.96</v>
      </c>
      <c r="L358" s="4" t="s">
        <v>1253</v>
      </c>
      <c r="M358">
        <v>1.1185709326</v>
      </c>
      <c r="N358">
        <v>2.1780000000000002E-5</v>
      </c>
      <c r="O358">
        <v>-2.7029559999999998E-3</v>
      </c>
      <c r="P358" t="s">
        <v>1254</v>
      </c>
    </row>
    <row r="359" spans="1:16">
      <c r="A359" t="s">
        <v>77</v>
      </c>
      <c r="B359" t="s">
        <v>765</v>
      </c>
      <c r="C359" s="4">
        <v>1547</v>
      </c>
      <c r="D359">
        <v>7.4456690109999997</v>
      </c>
      <c r="E359">
        <v>3.7355353600000002E-2</v>
      </c>
      <c r="F359">
        <v>1.51024364E-2</v>
      </c>
      <c r="G359" s="4">
        <v>2.4700000000000002</v>
      </c>
      <c r="H359" s="4">
        <v>1.35E-2</v>
      </c>
      <c r="I359">
        <v>7.2880374595999999</v>
      </c>
      <c r="J359">
        <v>7.2081328700000002E-2</v>
      </c>
      <c r="K359">
        <v>101.11</v>
      </c>
      <c r="L359" s="4" t="s">
        <v>1253</v>
      </c>
      <c r="M359">
        <v>1.3246910375000001</v>
      </c>
      <c r="N359">
        <v>3.9442716999999999E-3</v>
      </c>
      <c r="O359">
        <v>3.2995755000000001E-3</v>
      </c>
      <c r="P359" t="s">
        <v>1255</v>
      </c>
    </row>
    <row r="360" spans="1:16">
      <c r="A360" t="s">
        <v>31</v>
      </c>
      <c r="B360" t="s">
        <v>769</v>
      </c>
      <c r="C360" s="4">
        <v>353</v>
      </c>
      <c r="D360">
        <v>7.1519810198</v>
      </c>
      <c r="E360">
        <v>-0.13741321000000001</v>
      </c>
      <c r="F360">
        <v>2.9616566E-2</v>
      </c>
      <c r="G360" s="4">
        <v>-4.6399999999999997</v>
      </c>
      <c r="H360" s="4" t="s">
        <v>1253</v>
      </c>
      <c r="I360">
        <v>7.7716877367999997</v>
      </c>
      <c r="J360">
        <v>0.14392050649999999</v>
      </c>
      <c r="K360">
        <v>54</v>
      </c>
      <c r="L360" s="4" t="s">
        <v>1253</v>
      </c>
      <c r="M360">
        <v>1.007151294</v>
      </c>
      <c r="N360">
        <v>5.7786923800000001E-2</v>
      </c>
      <c r="O360">
        <v>5.5102556099999998E-2</v>
      </c>
      <c r="P360" t="s">
        <v>1254</v>
      </c>
    </row>
    <row r="361" spans="1:16">
      <c r="A361" t="s">
        <v>77</v>
      </c>
      <c r="B361" t="s">
        <v>767</v>
      </c>
      <c r="C361" s="4">
        <v>796</v>
      </c>
      <c r="D361">
        <v>7.6152341582999998</v>
      </c>
      <c r="E361">
        <v>9.7344534299999994E-2</v>
      </c>
      <c r="F361">
        <v>2.66994243E-2</v>
      </c>
      <c r="G361" s="4">
        <v>3.65</v>
      </c>
      <c r="H361" s="4">
        <v>2.9999999999999997E-4</v>
      </c>
      <c r="I361">
        <v>7.1325698730999996</v>
      </c>
      <c r="J361">
        <v>0.13718231980000001</v>
      </c>
      <c r="K361">
        <v>51.99</v>
      </c>
      <c r="L361" s="4" t="s">
        <v>1253</v>
      </c>
      <c r="M361">
        <v>1.0146916303</v>
      </c>
      <c r="N361">
        <v>1.64660043E-2</v>
      </c>
      <c r="O361">
        <v>1.52272964E-2</v>
      </c>
      <c r="P361" t="s">
        <v>1255</v>
      </c>
    </row>
    <row r="362" spans="1:16">
      <c r="A362" t="s">
        <v>81</v>
      </c>
      <c r="B362" t="s">
        <v>770</v>
      </c>
      <c r="C362" s="4">
        <v>289</v>
      </c>
      <c r="D362">
        <v>7.5732724913</v>
      </c>
      <c r="E362">
        <v>4.4642002100000001E-2</v>
      </c>
      <c r="F362">
        <v>2.2716892900000001E-2</v>
      </c>
      <c r="G362" s="4">
        <v>1.97</v>
      </c>
      <c r="H362" s="4">
        <v>5.04E-2</v>
      </c>
      <c r="I362">
        <v>7.3916152253999998</v>
      </c>
      <c r="J362">
        <v>0.11423216009999999</v>
      </c>
      <c r="K362">
        <v>64.709999999999994</v>
      </c>
      <c r="L362" s="4" t="s">
        <v>1253</v>
      </c>
      <c r="M362">
        <v>1.140889679</v>
      </c>
      <c r="N362">
        <v>1.32770865E-2</v>
      </c>
      <c r="O362">
        <v>9.8390275999999995E-3</v>
      </c>
      <c r="P362" t="s">
        <v>1255</v>
      </c>
    </row>
    <row r="363" spans="1:16">
      <c r="A363" t="s">
        <v>31</v>
      </c>
      <c r="B363" t="s">
        <v>772</v>
      </c>
      <c r="C363" s="4">
        <v>554</v>
      </c>
      <c r="D363">
        <v>6.6512052346999999</v>
      </c>
      <c r="E363">
        <v>-1.0838262E-2</v>
      </c>
      <c r="F363">
        <v>2.38487865E-2</v>
      </c>
      <c r="G363" s="4">
        <v>-0.45</v>
      </c>
      <c r="H363" s="4">
        <v>0.64970000000000006</v>
      </c>
      <c r="I363">
        <v>6.6999267226999999</v>
      </c>
      <c r="J363">
        <v>0.11912617039999999</v>
      </c>
      <c r="K363">
        <v>56.24</v>
      </c>
      <c r="L363" s="4" t="s">
        <v>1253</v>
      </c>
      <c r="M363">
        <v>1.2224601976</v>
      </c>
      <c r="N363">
        <v>3.7401170000000002E-4</v>
      </c>
      <c r="O363">
        <v>-1.436905E-3</v>
      </c>
      <c r="P363" t="s">
        <v>1254</v>
      </c>
    </row>
    <row r="364" spans="1:16">
      <c r="A364" t="s">
        <v>77</v>
      </c>
      <c r="B364" t="s">
        <v>773</v>
      </c>
      <c r="C364" s="4">
        <v>1611</v>
      </c>
      <c r="D364">
        <v>7.4838804034999997</v>
      </c>
      <c r="E364">
        <v>-9.5808490000000007E-3</v>
      </c>
      <c r="F364">
        <v>1.41788021E-2</v>
      </c>
      <c r="G364" s="4">
        <v>-0.68</v>
      </c>
      <c r="H364" s="4">
        <v>0.49930000000000002</v>
      </c>
      <c r="I364">
        <v>7.5261808742999996</v>
      </c>
      <c r="J364">
        <v>7.0422501100000007E-2</v>
      </c>
      <c r="K364">
        <v>106.87</v>
      </c>
      <c r="L364" s="4" t="s">
        <v>1253</v>
      </c>
      <c r="M364">
        <v>1.2946696652</v>
      </c>
      <c r="N364">
        <v>2.8369369999999998E-4</v>
      </c>
      <c r="O364">
        <v>-3.3763400000000001E-4</v>
      </c>
      <c r="P364" t="s">
        <v>1254</v>
      </c>
    </row>
    <row r="365" spans="1:16">
      <c r="A365" t="s">
        <v>77</v>
      </c>
      <c r="B365" t="s">
        <v>774</v>
      </c>
      <c r="C365" s="4">
        <v>437</v>
      </c>
      <c r="D365">
        <v>7.6374850343</v>
      </c>
      <c r="E365">
        <v>-4.2781798000000003E-2</v>
      </c>
      <c r="F365">
        <v>2.8537624599999999E-2</v>
      </c>
      <c r="G365" s="4">
        <v>-1.5</v>
      </c>
      <c r="H365" s="4">
        <v>0.1346</v>
      </c>
      <c r="I365">
        <v>7.7858458497000003</v>
      </c>
      <c r="J365">
        <v>0.1086086141</v>
      </c>
      <c r="K365">
        <v>71.69</v>
      </c>
      <c r="L365" s="4" t="s">
        <v>1253</v>
      </c>
      <c r="M365">
        <v>0.93532917900000001</v>
      </c>
      <c r="N365">
        <v>5.1399061000000001E-3</v>
      </c>
      <c r="O365">
        <v>2.8528714E-3</v>
      </c>
      <c r="P365" t="s">
        <v>1254</v>
      </c>
    </row>
    <row r="366" spans="1:16">
      <c r="A366" t="s">
        <v>31</v>
      </c>
      <c r="B366" t="s">
        <v>830</v>
      </c>
      <c r="C366" s="4">
        <v>556</v>
      </c>
      <c r="D366">
        <v>6.9030769783999997</v>
      </c>
      <c r="E366">
        <v>-1.3466193E-2</v>
      </c>
      <c r="F366">
        <v>2.6041040200000001E-2</v>
      </c>
      <c r="G366" s="4">
        <v>-0.52</v>
      </c>
      <c r="H366" s="4">
        <v>0.60529999999999995</v>
      </c>
      <c r="I366">
        <v>6.9606962246000004</v>
      </c>
      <c r="J366">
        <v>0.1174438567</v>
      </c>
      <c r="K366">
        <v>59.27</v>
      </c>
      <c r="L366" s="4" t="s">
        <v>1253</v>
      </c>
      <c r="M366">
        <v>0.87518892500000001</v>
      </c>
      <c r="N366">
        <v>4.8245150000000001E-4</v>
      </c>
      <c r="O366">
        <v>-1.3217319999999999E-3</v>
      </c>
      <c r="P366" t="s">
        <v>1254</v>
      </c>
    </row>
    <row r="367" spans="1:16">
      <c r="A367" t="s">
        <v>31</v>
      </c>
      <c r="B367" t="s">
        <v>669</v>
      </c>
      <c r="C367" s="4">
        <v>111</v>
      </c>
      <c r="D367">
        <v>6.2814279279000003</v>
      </c>
      <c r="E367">
        <v>-0.132406211</v>
      </c>
      <c r="F367">
        <v>8.3099567099999994E-2</v>
      </c>
      <c r="G367" s="4">
        <v>-1.59</v>
      </c>
      <c r="H367" s="4">
        <v>0.114</v>
      </c>
      <c r="I367">
        <v>6.6836911174999996</v>
      </c>
      <c r="J367">
        <v>0.27346305840000001</v>
      </c>
      <c r="K367">
        <v>24.44</v>
      </c>
      <c r="L367" s="4" t="s">
        <v>1253</v>
      </c>
      <c r="M367">
        <v>1.1071768873000001</v>
      </c>
      <c r="N367">
        <v>2.27611099E-2</v>
      </c>
      <c r="O367">
        <v>1.37956155E-2</v>
      </c>
      <c r="P367" t="s">
        <v>1254</v>
      </c>
    </row>
    <row r="368" spans="1:16">
      <c r="A368" t="s">
        <v>77</v>
      </c>
      <c r="B368" t="s">
        <v>667</v>
      </c>
      <c r="C368" s="4">
        <v>524</v>
      </c>
      <c r="D368">
        <v>7.8390295611000003</v>
      </c>
      <c r="E368">
        <v>4.8962991499999997E-2</v>
      </c>
      <c r="F368">
        <v>2.8993698299999999E-2</v>
      </c>
      <c r="G368" s="4">
        <v>1.69</v>
      </c>
      <c r="H368" s="4">
        <v>9.1899999999999996E-2</v>
      </c>
      <c r="I368">
        <v>7.6655550839000002</v>
      </c>
      <c r="J368">
        <v>0.10987646130000001</v>
      </c>
      <c r="K368">
        <v>69.77</v>
      </c>
      <c r="L368" s="4" t="s">
        <v>1253</v>
      </c>
      <c r="M368">
        <v>0.89264772709999995</v>
      </c>
      <c r="N368">
        <v>5.4336532000000002E-3</v>
      </c>
      <c r="O368">
        <v>3.5283535999999999E-3</v>
      </c>
      <c r="P368" t="s">
        <v>1255</v>
      </c>
    </row>
    <row r="369" spans="1:16">
      <c r="A369" t="s">
        <v>81</v>
      </c>
      <c r="B369" t="s">
        <v>670</v>
      </c>
      <c r="C369" s="4">
        <v>178</v>
      </c>
      <c r="D369">
        <v>6.2798522472</v>
      </c>
      <c r="E369">
        <v>9.7918296599999996E-2</v>
      </c>
      <c r="F369">
        <v>4.6584953200000001E-2</v>
      </c>
      <c r="G369" s="4">
        <v>2.1</v>
      </c>
      <c r="H369" s="4">
        <v>3.6999999999999998E-2</v>
      </c>
      <c r="I369">
        <v>6.6286768270999996</v>
      </c>
      <c r="J369">
        <v>0.18109577099999999</v>
      </c>
      <c r="K369">
        <v>36.6</v>
      </c>
      <c r="L369" s="4" t="s">
        <v>1253</v>
      </c>
      <c r="M369">
        <v>0.9671372064</v>
      </c>
      <c r="N369">
        <v>2.4488165199999998E-2</v>
      </c>
      <c r="O369">
        <v>1.8945484299999999E-2</v>
      </c>
      <c r="P369" t="s">
        <v>1255</v>
      </c>
    </row>
    <row r="370" spans="1:16">
      <c r="A370" t="s">
        <v>81</v>
      </c>
      <c r="B370" t="s">
        <v>672</v>
      </c>
      <c r="C370" s="4">
        <v>133</v>
      </c>
      <c r="D370">
        <v>5.8846509773999998</v>
      </c>
      <c r="E370">
        <v>1.12439376E-2</v>
      </c>
      <c r="F370">
        <v>6.2109215500000002E-2</v>
      </c>
      <c r="G370" s="4">
        <v>0.18</v>
      </c>
      <c r="H370" s="4">
        <v>0.85660000000000003</v>
      </c>
      <c r="I370">
        <v>5.9237518971999998</v>
      </c>
      <c r="J370">
        <v>0.23071289989999999</v>
      </c>
      <c r="K370">
        <v>25.68</v>
      </c>
      <c r="L370" s="4" t="s">
        <v>1253</v>
      </c>
      <c r="M370">
        <v>0.9353972612</v>
      </c>
      <c r="N370">
        <v>2.5011789999999999E-4</v>
      </c>
      <c r="O370">
        <v>-7.381561E-3</v>
      </c>
      <c r="P370" t="s">
        <v>1255</v>
      </c>
    </row>
    <row r="371" spans="1:16">
      <c r="A371" t="s">
        <v>31</v>
      </c>
      <c r="B371" t="s">
        <v>1043</v>
      </c>
      <c r="C371" s="4">
        <v>501</v>
      </c>
      <c r="D371">
        <v>7.088737525</v>
      </c>
      <c r="E371">
        <v>2.7484572499999999E-2</v>
      </c>
      <c r="F371">
        <v>2.76982003E-2</v>
      </c>
      <c r="G371" s="4">
        <v>0.99</v>
      </c>
      <c r="H371" s="4">
        <v>0.32150000000000001</v>
      </c>
      <c r="I371">
        <v>7.0291513556999998</v>
      </c>
      <c r="J371">
        <v>7.2296506999999996E-2</v>
      </c>
      <c r="K371">
        <v>97.23</v>
      </c>
      <c r="L371" s="4" t="s">
        <v>1253</v>
      </c>
      <c r="M371">
        <v>0.90114007330000001</v>
      </c>
      <c r="N371">
        <v>1.9693287E-3</v>
      </c>
      <c r="O371" s="30">
        <v>-3.0732760000000002E-5</v>
      </c>
      <c r="P371" t="s">
        <v>1255</v>
      </c>
    </row>
    <row r="372" spans="1:16">
      <c r="A372" t="s">
        <v>77</v>
      </c>
      <c r="B372" t="s">
        <v>1045</v>
      </c>
      <c r="C372" s="4">
        <v>152</v>
      </c>
      <c r="D372">
        <v>7.7121115789000001</v>
      </c>
      <c r="E372">
        <v>5.4356521099999999E-2</v>
      </c>
      <c r="F372">
        <v>4.0893675499999997E-2</v>
      </c>
      <c r="G372" s="4">
        <v>1.33</v>
      </c>
      <c r="H372" s="4">
        <v>0.18579999999999999</v>
      </c>
      <c r="I372">
        <v>7.5758465751999999</v>
      </c>
      <c r="J372">
        <v>0.1159130864</v>
      </c>
      <c r="K372">
        <v>65.36</v>
      </c>
      <c r="L372" s="4" t="s">
        <v>1253</v>
      </c>
      <c r="M372">
        <v>0.66694859100000004</v>
      </c>
      <c r="N372">
        <v>1.16416408E-2</v>
      </c>
      <c r="O372">
        <v>5.0525850999999997E-3</v>
      </c>
      <c r="P372" t="s">
        <v>1255</v>
      </c>
    </row>
    <row r="373" spans="1:16">
      <c r="A373" t="s">
        <v>31</v>
      </c>
      <c r="B373" t="s">
        <v>1046</v>
      </c>
      <c r="C373" s="4">
        <v>126</v>
      </c>
      <c r="D373">
        <v>7.2806317460000001</v>
      </c>
      <c r="E373">
        <v>0.20542183289999999</v>
      </c>
      <c r="F373">
        <v>4.9907670600000002E-2</v>
      </c>
      <c r="G373" s="4">
        <v>4.12</v>
      </c>
      <c r="H373" s="4" t="s">
        <v>1253</v>
      </c>
      <c r="I373">
        <v>6.3261228963000002</v>
      </c>
      <c r="J373">
        <v>0.2435024267</v>
      </c>
      <c r="K373">
        <v>25.98</v>
      </c>
      <c r="L373" s="4" t="s">
        <v>1253</v>
      </c>
      <c r="M373">
        <v>0.83366440490000004</v>
      </c>
      <c r="N373">
        <v>0.1202039947</v>
      </c>
      <c r="O373">
        <v>0.11310886570000001</v>
      </c>
      <c r="P373" t="s">
        <v>1255</v>
      </c>
    </row>
    <row r="374" spans="1:16">
      <c r="A374" t="s">
        <v>31</v>
      </c>
      <c r="B374" t="s">
        <v>1048</v>
      </c>
      <c r="C374" s="4">
        <v>258</v>
      </c>
      <c r="D374">
        <v>7.8414612403000001</v>
      </c>
      <c r="E374">
        <v>-0.28621619799999998</v>
      </c>
      <c r="F374">
        <v>4.3817875100000001E-2</v>
      </c>
      <c r="G374" s="4">
        <v>-6.53</v>
      </c>
      <c r="H374" s="4" t="s">
        <v>1253</v>
      </c>
      <c r="I374">
        <v>8.9506588364000006</v>
      </c>
      <c r="J374">
        <v>0.1832146315</v>
      </c>
      <c r="K374">
        <v>48.85</v>
      </c>
      <c r="L374" s="4" t="s">
        <v>1253</v>
      </c>
      <c r="M374">
        <v>1.1048999850000001</v>
      </c>
      <c r="N374">
        <v>0.14285631879999999</v>
      </c>
      <c r="O374">
        <v>0.13950810129999999</v>
      </c>
      <c r="P374" t="s">
        <v>1254</v>
      </c>
    </row>
    <row r="375" spans="1:16">
      <c r="A375" t="s">
        <v>31</v>
      </c>
      <c r="B375" t="s">
        <v>1049</v>
      </c>
      <c r="C375" s="4">
        <v>251</v>
      </c>
      <c r="D375">
        <v>7.4747569720999998</v>
      </c>
      <c r="E375">
        <v>-7.3640503999999996E-2</v>
      </c>
      <c r="F375">
        <v>5.0224218199999997E-2</v>
      </c>
      <c r="G375" s="4">
        <v>-1.47</v>
      </c>
      <c r="H375" s="4">
        <v>0.14380000000000001</v>
      </c>
      <c r="I375">
        <v>7.7556855214000002</v>
      </c>
      <c r="J375">
        <v>0.20957111910000001</v>
      </c>
      <c r="K375">
        <v>37.01</v>
      </c>
      <c r="L375" s="4" t="s">
        <v>1253</v>
      </c>
      <c r="M375">
        <v>1.3452578504999999</v>
      </c>
      <c r="N375">
        <v>8.5600091E-3</v>
      </c>
      <c r="O375">
        <v>4.5783224000000003E-3</v>
      </c>
      <c r="P375" t="s">
        <v>1254</v>
      </c>
    </row>
    <row r="376" spans="1:16">
      <c r="A376" t="s">
        <v>31</v>
      </c>
      <c r="B376" t="s">
        <v>1051</v>
      </c>
      <c r="C376" s="4">
        <v>318</v>
      </c>
      <c r="D376">
        <v>6.5013125786000003</v>
      </c>
      <c r="E376">
        <v>-0.13395321800000001</v>
      </c>
      <c r="F376">
        <v>6.35071829E-2</v>
      </c>
      <c r="G376" s="4">
        <v>-2.11</v>
      </c>
      <c r="H376" s="4">
        <v>3.5700000000000003E-2</v>
      </c>
      <c r="I376">
        <v>7.0843001522</v>
      </c>
      <c r="J376">
        <v>0.2913758367</v>
      </c>
      <c r="K376">
        <v>24.31</v>
      </c>
      <c r="L376" s="4" t="s">
        <v>1253</v>
      </c>
      <c r="M376">
        <v>1.6446701455999999</v>
      </c>
      <c r="N376">
        <v>1.38835878E-2</v>
      </c>
      <c r="O376">
        <v>1.0762966299999999E-2</v>
      </c>
      <c r="P376" t="s">
        <v>1254</v>
      </c>
    </row>
    <row r="377" spans="1:16">
      <c r="A377" t="s">
        <v>31</v>
      </c>
      <c r="B377" t="s">
        <v>1053</v>
      </c>
      <c r="C377" s="4">
        <v>636</v>
      </c>
      <c r="D377">
        <v>7.3520127357999998</v>
      </c>
      <c r="E377">
        <v>-0.23869668099999999</v>
      </c>
      <c r="F377">
        <v>4.1224480899999999E-2</v>
      </c>
      <c r="G377" s="4">
        <v>-5.79</v>
      </c>
      <c r="H377" s="4" t="s">
        <v>1253</v>
      </c>
      <c r="I377">
        <v>8.1931963518999993</v>
      </c>
      <c r="J377">
        <v>0.1553408869</v>
      </c>
      <c r="K377">
        <v>52.74</v>
      </c>
      <c r="L377" s="4" t="s">
        <v>1253</v>
      </c>
      <c r="M377">
        <v>1.3870738943000001</v>
      </c>
      <c r="N377">
        <v>5.0224329800000002E-2</v>
      </c>
      <c r="O377">
        <v>4.8726260899999999E-2</v>
      </c>
      <c r="P377" t="s">
        <v>1254</v>
      </c>
    </row>
    <row r="378" spans="1:16">
      <c r="A378" t="s">
        <v>31</v>
      </c>
      <c r="B378" t="s">
        <v>1054</v>
      </c>
      <c r="C378" s="4">
        <v>140</v>
      </c>
      <c r="D378">
        <v>6.3813485714000002</v>
      </c>
      <c r="E378">
        <v>-8.7313435999999994E-2</v>
      </c>
      <c r="F378">
        <v>7.2956992400000004E-2</v>
      </c>
      <c r="G378" s="4">
        <v>-1.2</v>
      </c>
      <c r="H378" s="4">
        <v>0.2334</v>
      </c>
      <c r="I378">
        <v>6.7806036018000002</v>
      </c>
      <c r="J378">
        <v>0.34462201419999999</v>
      </c>
      <c r="K378">
        <v>19.68</v>
      </c>
      <c r="L378" s="4" t="s">
        <v>1253</v>
      </c>
      <c r="M378">
        <v>1.0226536268999999</v>
      </c>
      <c r="N378">
        <v>1.02722358E-2</v>
      </c>
      <c r="O378">
        <v>3.1002955E-3</v>
      </c>
      <c r="P378" t="s">
        <v>1254</v>
      </c>
    </row>
    <row r="379" spans="1:16">
      <c r="A379" t="s">
        <v>31</v>
      </c>
      <c r="B379" t="s">
        <v>892</v>
      </c>
      <c r="C379" s="4">
        <v>371</v>
      </c>
      <c r="D379">
        <v>6.3626991914</v>
      </c>
      <c r="E379">
        <v>-3.9740866999999999E-2</v>
      </c>
      <c r="F379">
        <v>4.7091844100000002E-2</v>
      </c>
      <c r="G379" s="4">
        <v>-0.84</v>
      </c>
      <c r="H379" s="4">
        <v>0.39929999999999999</v>
      </c>
      <c r="I379">
        <v>6.5236539871000003</v>
      </c>
      <c r="J379">
        <v>0.199886012</v>
      </c>
      <c r="K379">
        <v>32.64</v>
      </c>
      <c r="L379" s="4" t="s">
        <v>1253</v>
      </c>
      <c r="M379">
        <v>1.1520824547999999</v>
      </c>
      <c r="N379">
        <v>1.9262805E-3</v>
      </c>
      <c r="O379">
        <v>-7.7852599999999998E-4</v>
      </c>
      <c r="P379" t="s">
        <v>1254</v>
      </c>
    </row>
    <row r="380" spans="1:16">
      <c r="A380" t="s">
        <v>81</v>
      </c>
      <c r="B380" t="s">
        <v>955</v>
      </c>
      <c r="C380" s="4">
        <v>246</v>
      </c>
      <c r="D380">
        <v>7.6365519919000002</v>
      </c>
      <c r="E380">
        <v>-8.1319204000000006E-2</v>
      </c>
      <c r="F380">
        <v>4.3422496599999999E-2</v>
      </c>
      <c r="G380" s="4">
        <v>-1.87</v>
      </c>
      <c r="H380" s="4">
        <v>6.2300000000000001E-2</v>
      </c>
      <c r="I380">
        <v>8.1363272575999996</v>
      </c>
      <c r="J380">
        <v>0.2760634615</v>
      </c>
      <c r="K380">
        <v>29.47</v>
      </c>
      <c r="L380" s="4" t="s">
        <v>1253</v>
      </c>
      <c r="M380">
        <v>1.1082247198999999</v>
      </c>
      <c r="N380">
        <v>1.4169968200000001E-2</v>
      </c>
      <c r="O380">
        <v>1.0129681200000001E-2</v>
      </c>
      <c r="P380" t="s">
        <v>1254</v>
      </c>
    </row>
    <row r="381" spans="1:16">
      <c r="A381" t="s">
        <v>31</v>
      </c>
      <c r="B381" t="s">
        <v>954</v>
      </c>
      <c r="C381" s="4">
        <v>560</v>
      </c>
      <c r="D381">
        <v>6.9108669643000002</v>
      </c>
      <c r="E381">
        <v>-0.183880927</v>
      </c>
      <c r="F381">
        <v>3.4138750000000002E-2</v>
      </c>
      <c r="G381" s="4">
        <v>-5.39</v>
      </c>
      <c r="H381" s="4" t="s">
        <v>1253</v>
      </c>
      <c r="I381">
        <v>7.7984874520999998</v>
      </c>
      <c r="J381">
        <v>0.1703033799</v>
      </c>
      <c r="K381">
        <v>45.79</v>
      </c>
      <c r="L381" s="4" t="s">
        <v>1253</v>
      </c>
      <c r="M381">
        <v>1.0168974868</v>
      </c>
      <c r="N381">
        <v>4.9423231300000002E-2</v>
      </c>
      <c r="O381">
        <v>4.7719688699999999E-2</v>
      </c>
      <c r="P381" t="s">
        <v>1254</v>
      </c>
    </row>
    <row r="382" spans="1:16">
      <c r="A382" t="s">
        <v>77</v>
      </c>
      <c r="B382" t="s">
        <v>952</v>
      </c>
      <c r="C382" s="4">
        <v>382</v>
      </c>
      <c r="D382">
        <v>7.5724999215000004</v>
      </c>
      <c r="E382">
        <v>0.33613804190000002</v>
      </c>
      <c r="F382">
        <v>3.7903951900000003E-2</v>
      </c>
      <c r="G382" s="4">
        <v>8.8699999999999992</v>
      </c>
      <c r="H382" s="4" t="s">
        <v>1253</v>
      </c>
      <c r="I382">
        <v>5.4258748691000003</v>
      </c>
      <c r="J382">
        <v>0.24760936689999999</v>
      </c>
      <c r="K382">
        <v>21.91</v>
      </c>
      <c r="L382" s="4" t="s">
        <v>1253</v>
      </c>
      <c r="M382">
        <v>1.0188378353</v>
      </c>
      <c r="N382">
        <v>0.1714709294</v>
      </c>
      <c r="O382">
        <v>0.16929058969999999</v>
      </c>
      <c r="P382" t="s">
        <v>1255</v>
      </c>
    </row>
    <row r="383" spans="1:16">
      <c r="A383" t="s">
        <v>31</v>
      </c>
      <c r="B383" t="s">
        <v>894</v>
      </c>
      <c r="C383" s="4">
        <v>121</v>
      </c>
      <c r="D383">
        <v>7.3939983471000001</v>
      </c>
      <c r="E383">
        <v>-0.27077969200000002</v>
      </c>
      <c r="F383">
        <v>6.3571368899999994E-2</v>
      </c>
      <c r="G383" s="4">
        <v>-4.26</v>
      </c>
      <c r="H383" s="4" t="s">
        <v>1253</v>
      </c>
      <c r="I383">
        <v>8.1864384713000007</v>
      </c>
      <c r="J383">
        <v>0.2095617088</v>
      </c>
      <c r="K383">
        <v>39.06</v>
      </c>
      <c r="L383" s="4" t="s">
        <v>1253</v>
      </c>
      <c r="M383">
        <v>1.0610488184</v>
      </c>
      <c r="N383">
        <v>0.1322925576</v>
      </c>
      <c r="O383">
        <v>0.1250008984</v>
      </c>
      <c r="P383" t="s">
        <v>1254</v>
      </c>
    </row>
    <row r="384" spans="1:16">
      <c r="A384" t="s">
        <v>31</v>
      </c>
      <c r="B384" t="s">
        <v>1056</v>
      </c>
      <c r="C384" s="4">
        <v>115</v>
      </c>
      <c r="D384">
        <v>5.6572373912999998</v>
      </c>
      <c r="E384">
        <v>-2.2268290999999999E-2</v>
      </c>
      <c r="F384">
        <v>3.3733089299999998E-2</v>
      </c>
      <c r="G384" s="4">
        <v>-0.66</v>
      </c>
      <c r="H384" s="4">
        <v>0.51049999999999995</v>
      </c>
      <c r="I384">
        <v>5.8294781648000003</v>
      </c>
      <c r="J384">
        <v>0.27548727090000003</v>
      </c>
      <c r="K384">
        <v>21.16</v>
      </c>
      <c r="L384" s="4" t="s">
        <v>1253</v>
      </c>
      <c r="M384">
        <v>0.947991001</v>
      </c>
      <c r="N384">
        <v>3.8415941999999999E-3</v>
      </c>
      <c r="O384">
        <v>-4.9739670000000001E-3</v>
      </c>
      <c r="P384" t="s">
        <v>1254</v>
      </c>
    </row>
    <row r="385" spans="1:16">
      <c r="A385" t="s">
        <v>31</v>
      </c>
      <c r="B385" t="s">
        <v>1058</v>
      </c>
      <c r="C385" s="4">
        <v>119</v>
      </c>
      <c r="D385">
        <v>6.3405756303</v>
      </c>
      <c r="E385">
        <v>-0.17322286000000001</v>
      </c>
      <c r="F385">
        <v>5.9999066199999999E-2</v>
      </c>
      <c r="G385" s="4">
        <v>-2.89</v>
      </c>
      <c r="H385" s="4">
        <v>4.5999999999999999E-3</v>
      </c>
      <c r="I385">
        <v>7.0104298866999999</v>
      </c>
      <c r="J385">
        <v>0.26069552499999998</v>
      </c>
      <c r="K385">
        <v>26.89</v>
      </c>
      <c r="L385" s="4" t="s">
        <v>1253</v>
      </c>
      <c r="M385">
        <v>1.2967296721999999</v>
      </c>
      <c r="N385">
        <v>6.6504037200000005E-2</v>
      </c>
      <c r="O385">
        <v>5.8525439300000003E-2</v>
      </c>
      <c r="P385" t="s">
        <v>1254</v>
      </c>
    </row>
    <row r="386" spans="1:16">
      <c r="A386" t="s">
        <v>31</v>
      </c>
      <c r="B386" t="s">
        <v>1060</v>
      </c>
      <c r="C386" s="4">
        <v>224</v>
      </c>
      <c r="D386">
        <v>6.7223901786000004</v>
      </c>
      <c r="E386">
        <v>8.7083622999999995E-3</v>
      </c>
      <c r="F386">
        <v>3.5462959299999999E-2</v>
      </c>
      <c r="G386" s="4">
        <v>0.25</v>
      </c>
      <c r="H386" s="4">
        <v>0.80620000000000003</v>
      </c>
      <c r="I386">
        <v>6.6544530952000001</v>
      </c>
      <c r="J386">
        <v>0.28264892539999997</v>
      </c>
      <c r="K386">
        <v>23.54</v>
      </c>
      <c r="L386" s="4" t="s">
        <v>1253</v>
      </c>
      <c r="M386">
        <v>0.86625739430000004</v>
      </c>
      <c r="N386">
        <v>2.715514E-4</v>
      </c>
      <c r="O386">
        <v>-4.2317300000000004E-3</v>
      </c>
      <c r="P386" t="s">
        <v>1255</v>
      </c>
    </row>
    <row r="387" spans="1:16">
      <c r="A387" t="s">
        <v>31</v>
      </c>
      <c r="B387" t="s">
        <v>1062</v>
      </c>
      <c r="C387" s="4">
        <v>217</v>
      </c>
      <c r="D387">
        <v>7.7679027649999997</v>
      </c>
      <c r="E387">
        <v>0.4915683132</v>
      </c>
      <c r="F387">
        <v>4.53005592E-2</v>
      </c>
      <c r="G387" s="4">
        <v>10.85</v>
      </c>
      <c r="H387" s="4" t="s">
        <v>1253</v>
      </c>
      <c r="I387">
        <v>5.2868827336999997</v>
      </c>
      <c r="J387">
        <v>0.24235398990000001</v>
      </c>
      <c r="K387">
        <v>21.81</v>
      </c>
      <c r="L387" s="4" t="s">
        <v>1253</v>
      </c>
      <c r="M387">
        <v>1.183961925</v>
      </c>
      <c r="N387">
        <v>0.35386912310000002</v>
      </c>
      <c r="O387">
        <v>0.35086386320000001</v>
      </c>
      <c r="P387" t="s">
        <v>1255</v>
      </c>
    </row>
    <row r="388" spans="1:16">
      <c r="A388" t="s">
        <v>77</v>
      </c>
      <c r="B388" t="s">
        <v>1205</v>
      </c>
      <c r="C388" s="4">
        <v>117</v>
      </c>
      <c r="D388">
        <v>5.1018583761</v>
      </c>
      <c r="E388">
        <v>6.1554605399999997E-2</v>
      </c>
      <c r="F388">
        <v>5.0220369700000003E-2</v>
      </c>
      <c r="G388" s="4">
        <v>1.23</v>
      </c>
      <c r="H388" s="4">
        <v>0.2228</v>
      </c>
      <c r="I388">
        <v>4.9242180981999999</v>
      </c>
      <c r="J388">
        <v>0.1634911017</v>
      </c>
      <c r="K388">
        <v>30.12</v>
      </c>
      <c r="L388" s="4" t="s">
        <v>1253</v>
      </c>
      <c r="M388">
        <v>0.81838498849999997</v>
      </c>
      <c r="N388">
        <v>1.28951599E-2</v>
      </c>
      <c r="O388">
        <v>4.3116396000000001E-3</v>
      </c>
      <c r="P388" t="s">
        <v>1255</v>
      </c>
    </row>
    <row r="389" spans="1:16">
      <c r="A389" t="s">
        <v>77</v>
      </c>
      <c r="B389" t="s">
        <v>1207</v>
      </c>
      <c r="C389" s="4">
        <v>323</v>
      </c>
      <c r="D389">
        <v>6.1281160371999999</v>
      </c>
      <c r="E389">
        <v>0.21533662079999999</v>
      </c>
      <c r="F389">
        <v>3.3686963899999998E-2</v>
      </c>
      <c r="G389" s="4">
        <v>6.39</v>
      </c>
      <c r="H389" s="4" t="s">
        <v>1253</v>
      </c>
      <c r="I389">
        <v>5.4709140038999999</v>
      </c>
      <c r="J389">
        <v>0.1192598938</v>
      </c>
      <c r="K389">
        <v>45.87</v>
      </c>
      <c r="L389" s="4" t="s">
        <v>1253</v>
      </c>
      <c r="M389">
        <v>1.0861902506000001</v>
      </c>
      <c r="N389">
        <v>0.1129197532</v>
      </c>
      <c r="O389">
        <v>0.1101562633</v>
      </c>
      <c r="P389" t="s">
        <v>1255</v>
      </c>
    </row>
    <row r="390" spans="1:16">
      <c r="A390" t="s">
        <v>31</v>
      </c>
      <c r="B390" t="s">
        <v>1209</v>
      </c>
      <c r="C390" s="4">
        <v>137</v>
      </c>
      <c r="D390">
        <v>5.7273437956000004</v>
      </c>
      <c r="E390">
        <v>-0.122895041</v>
      </c>
      <c r="F390">
        <v>3.7894399199999998E-2</v>
      </c>
      <c r="G390" s="4">
        <v>-3.24</v>
      </c>
      <c r="H390" s="4">
        <v>1.5E-3</v>
      </c>
      <c r="I390">
        <v>5.8005856516999996</v>
      </c>
      <c r="J390">
        <v>7.8711962799999993E-2</v>
      </c>
      <c r="K390">
        <v>73.69</v>
      </c>
      <c r="L390" s="4" t="s">
        <v>1253</v>
      </c>
      <c r="M390">
        <v>0.88256371570000003</v>
      </c>
      <c r="N390">
        <v>7.2277478699999995E-2</v>
      </c>
      <c r="O390">
        <v>6.5405460100000007E-2</v>
      </c>
      <c r="P390" t="s">
        <v>1254</v>
      </c>
    </row>
    <row r="391" spans="1:16">
      <c r="A391" t="s">
        <v>77</v>
      </c>
      <c r="B391" t="s">
        <v>1211</v>
      </c>
      <c r="C391" s="4">
        <v>243</v>
      </c>
      <c r="D391">
        <v>5.4625427571999996</v>
      </c>
      <c r="E391">
        <v>0.28987199120000001</v>
      </c>
      <c r="F391">
        <v>3.4113538999999998E-2</v>
      </c>
      <c r="G391" s="4">
        <v>8.5</v>
      </c>
      <c r="H391" s="4" t="s">
        <v>1253</v>
      </c>
      <c r="I391">
        <v>4.5971281381000004</v>
      </c>
      <c r="J391">
        <v>0.1212173122</v>
      </c>
      <c r="K391">
        <v>37.92</v>
      </c>
      <c r="L391" s="4" t="s">
        <v>1253</v>
      </c>
      <c r="M391">
        <v>1.0246956053</v>
      </c>
      <c r="N391">
        <v>0.23053251329999999</v>
      </c>
      <c r="O391">
        <v>0.22733970219999999</v>
      </c>
      <c r="P391" t="s">
        <v>1255</v>
      </c>
    </row>
    <row r="392" spans="1:16">
      <c r="A392" t="s">
        <v>77</v>
      </c>
      <c r="B392" t="s">
        <v>1064</v>
      </c>
      <c r="C392" s="4">
        <v>155</v>
      </c>
      <c r="D392">
        <v>5.8968646452</v>
      </c>
      <c r="E392">
        <v>-5.054635E-3</v>
      </c>
      <c r="F392">
        <v>7.0943197E-2</v>
      </c>
      <c r="G392" s="4">
        <v>-7.0000000000000007E-2</v>
      </c>
      <c r="H392" s="4">
        <v>0.94330000000000003</v>
      </c>
      <c r="I392">
        <v>5.9067816756999996</v>
      </c>
      <c r="J392">
        <v>0.1592593803</v>
      </c>
      <c r="K392">
        <v>37.090000000000003</v>
      </c>
      <c r="L392" s="4" t="s">
        <v>1253</v>
      </c>
      <c r="M392">
        <v>0.96357537150000006</v>
      </c>
      <c r="N392">
        <v>3.31782E-5</v>
      </c>
      <c r="O392">
        <v>-6.5025530000000003E-3</v>
      </c>
      <c r="P392" t="s">
        <v>1254</v>
      </c>
    </row>
    <row r="393" spans="1:16">
      <c r="A393" t="s">
        <v>81</v>
      </c>
      <c r="B393" t="s">
        <v>959</v>
      </c>
      <c r="C393" s="4">
        <v>1425</v>
      </c>
      <c r="D393">
        <v>6.5021443017999996</v>
      </c>
      <c r="E393">
        <v>0.1426227736</v>
      </c>
      <c r="F393">
        <v>1.6569366499999998E-2</v>
      </c>
      <c r="G393" s="4">
        <v>8.61</v>
      </c>
      <c r="H393" s="4" t="s">
        <v>1253</v>
      </c>
      <c r="I393">
        <v>5.7105392665999997</v>
      </c>
      <c r="J393">
        <v>9.5708508499999997E-2</v>
      </c>
      <c r="K393">
        <v>59.67</v>
      </c>
      <c r="L393" s="4" t="s">
        <v>1253</v>
      </c>
      <c r="M393">
        <v>1.0004887773</v>
      </c>
      <c r="N393">
        <v>4.94900307E-2</v>
      </c>
      <c r="O393">
        <v>4.8822068699999999E-2</v>
      </c>
      <c r="P393" t="s">
        <v>1255</v>
      </c>
    </row>
    <row r="394" spans="1:16">
      <c r="A394" t="s">
        <v>31</v>
      </c>
      <c r="B394" t="s">
        <v>956</v>
      </c>
      <c r="C394" s="4">
        <v>492</v>
      </c>
      <c r="D394">
        <v>6.3313756098000002</v>
      </c>
      <c r="E394">
        <v>1.25158326E-2</v>
      </c>
      <c r="F394">
        <v>2.60182778E-2</v>
      </c>
      <c r="G394" s="4">
        <v>0.48</v>
      </c>
      <c r="H394" s="4">
        <v>0.63070000000000004</v>
      </c>
      <c r="I394">
        <v>6.2541805488</v>
      </c>
      <c r="J394">
        <v>0.16451138670000001</v>
      </c>
      <c r="K394">
        <v>38.020000000000003</v>
      </c>
      <c r="L394" s="4" t="s">
        <v>1253</v>
      </c>
      <c r="M394">
        <v>0.80332870710000004</v>
      </c>
      <c r="N394">
        <v>4.7202099999999999E-4</v>
      </c>
      <c r="O394">
        <v>-1.5678319999999999E-3</v>
      </c>
      <c r="P394" t="s">
        <v>1255</v>
      </c>
    </row>
    <row r="395" spans="1:16">
      <c r="A395" t="s">
        <v>77</v>
      </c>
      <c r="B395" t="s">
        <v>958</v>
      </c>
      <c r="C395" s="4">
        <v>129</v>
      </c>
      <c r="D395">
        <v>6.3852738760000003</v>
      </c>
      <c r="E395">
        <v>0.12767782629999999</v>
      </c>
      <c r="F395">
        <v>4.1848535499999999E-2</v>
      </c>
      <c r="G395" s="4">
        <v>3.05</v>
      </c>
      <c r="H395" s="4">
        <v>2.8E-3</v>
      </c>
      <c r="I395">
        <v>5.6617295726999997</v>
      </c>
      <c r="J395">
        <v>0.25404208589999999</v>
      </c>
      <c r="K395">
        <v>22.29</v>
      </c>
      <c r="L395" s="4" t="s">
        <v>1253</v>
      </c>
      <c r="M395">
        <v>1.0344659347</v>
      </c>
      <c r="N395">
        <v>6.8288587100000006E-2</v>
      </c>
      <c r="O395">
        <v>6.0952276800000003E-2</v>
      </c>
      <c r="P395" t="s">
        <v>1255</v>
      </c>
    </row>
    <row r="396" spans="1:16">
      <c r="A396" t="s">
        <v>81</v>
      </c>
      <c r="B396" t="s">
        <v>962</v>
      </c>
      <c r="C396" s="4">
        <v>939</v>
      </c>
      <c r="D396">
        <v>6.8362477423000003</v>
      </c>
      <c r="E396">
        <v>7.4008352900000005E-2</v>
      </c>
      <c r="F396">
        <v>2.7377916799999999E-2</v>
      </c>
      <c r="G396" s="4">
        <v>2.7</v>
      </c>
      <c r="H396" s="4">
        <v>7.0000000000000001E-3</v>
      </c>
      <c r="I396">
        <v>6.3910662979000001</v>
      </c>
      <c r="J396">
        <v>0.1689133038</v>
      </c>
      <c r="K396">
        <v>37.840000000000003</v>
      </c>
      <c r="L396" s="4" t="s">
        <v>1253</v>
      </c>
      <c r="M396">
        <v>1.1507379767999999</v>
      </c>
      <c r="N396">
        <v>7.7383310000000002E-3</v>
      </c>
      <c r="O396">
        <v>6.6793538000000001E-3</v>
      </c>
      <c r="P396" t="s">
        <v>1255</v>
      </c>
    </row>
    <row r="397" spans="1:16">
      <c r="A397" t="s">
        <v>31</v>
      </c>
      <c r="B397" t="s">
        <v>960</v>
      </c>
      <c r="C397" s="4">
        <v>296</v>
      </c>
      <c r="D397">
        <v>7.0351604730000004</v>
      </c>
      <c r="E397">
        <v>0.23213861920000001</v>
      </c>
      <c r="F397">
        <v>6.1834861800000002E-2</v>
      </c>
      <c r="G397" s="4">
        <v>3.75</v>
      </c>
      <c r="H397" s="4">
        <v>2.0000000000000001E-4</v>
      </c>
      <c r="I397">
        <v>5.6041497976999999</v>
      </c>
      <c r="J397">
        <v>0.38761837100000002</v>
      </c>
      <c r="K397">
        <v>14.46</v>
      </c>
      <c r="L397" s="4" t="s">
        <v>1253</v>
      </c>
      <c r="M397">
        <v>1.2105321291</v>
      </c>
      <c r="N397">
        <v>4.5745149399999997E-2</v>
      </c>
      <c r="O397">
        <v>4.2499384600000002E-2</v>
      </c>
      <c r="P397" t="s">
        <v>1255</v>
      </c>
    </row>
    <row r="398" spans="1:16">
      <c r="A398" t="s">
        <v>81</v>
      </c>
      <c r="B398" t="s">
        <v>965</v>
      </c>
      <c r="C398" s="4">
        <v>1616</v>
      </c>
      <c r="D398">
        <v>6.5366264728000001</v>
      </c>
      <c r="E398">
        <v>0.12724201299999999</v>
      </c>
      <c r="F398">
        <v>1.5890457600000001E-2</v>
      </c>
      <c r="G398" s="4">
        <v>8.01</v>
      </c>
      <c r="H398" s="4" t="s">
        <v>1253</v>
      </c>
      <c r="I398">
        <v>5.8113510931999999</v>
      </c>
      <c r="J398">
        <v>9.4232345699999998E-2</v>
      </c>
      <c r="K398">
        <v>61.67</v>
      </c>
      <c r="L398" s="4" t="s">
        <v>1253</v>
      </c>
      <c r="M398">
        <v>1.0450994991</v>
      </c>
      <c r="N398">
        <v>3.8208979599999998E-2</v>
      </c>
      <c r="O398">
        <v>3.7613074400000002E-2</v>
      </c>
      <c r="P398" t="s">
        <v>1255</v>
      </c>
    </row>
    <row r="399" spans="1:16">
      <c r="A399" t="s">
        <v>31</v>
      </c>
      <c r="B399" t="s">
        <v>963</v>
      </c>
      <c r="C399" s="4">
        <v>644</v>
      </c>
      <c r="D399">
        <v>6.5895436334999999</v>
      </c>
      <c r="E399">
        <v>0.12471866970000001</v>
      </c>
      <c r="F399">
        <v>2.71531892E-2</v>
      </c>
      <c r="G399" s="4">
        <v>4.59</v>
      </c>
      <c r="H399" s="4" t="s">
        <v>1253</v>
      </c>
      <c r="I399">
        <v>5.8012929787000003</v>
      </c>
      <c r="J399">
        <v>0.17643556690000001</v>
      </c>
      <c r="K399">
        <v>32.880000000000003</v>
      </c>
      <c r="L399" s="4" t="s">
        <v>1253</v>
      </c>
      <c r="M399">
        <v>1.0395371091000001</v>
      </c>
      <c r="N399">
        <v>3.1815896699999999E-2</v>
      </c>
      <c r="O399">
        <v>3.0307821799999999E-2</v>
      </c>
      <c r="P399" t="s">
        <v>1255</v>
      </c>
    </row>
    <row r="400" spans="1:16">
      <c r="A400" t="s">
        <v>77</v>
      </c>
      <c r="B400" t="s">
        <v>966</v>
      </c>
      <c r="C400" s="4">
        <v>394</v>
      </c>
      <c r="D400">
        <v>6.9705249491999997</v>
      </c>
      <c r="E400">
        <v>0.16356355389999999</v>
      </c>
      <c r="F400">
        <v>2.7588647000000001E-2</v>
      </c>
      <c r="G400" s="4">
        <v>5.93</v>
      </c>
      <c r="H400" s="4" t="s">
        <v>1253</v>
      </c>
      <c r="I400">
        <v>6.0340036290999999</v>
      </c>
      <c r="J400">
        <v>0.16660745029999999</v>
      </c>
      <c r="K400">
        <v>36.22</v>
      </c>
      <c r="L400" s="4" t="s">
        <v>1253</v>
      </c>
      <c r="M400">
        <v>1.0512754016999999</v>
      </c>
      <c r="N400">
        <v>8.2287323199999998E-2</v>
      </c>
      <c r="O400">
        <v>7.9946219499999999E-2</v>
      </c>
      <c r="P400" t="s">
        <v>1255</v>
      </c>
    </row>
    <row r="401" spans="1:16">
      <c r="A401" t="s">
        <v>31</v>
      </c>
      <c r="B401" t="s">
        <v>1212</v>
      </c>
      <c r="C401" s="4">
        <v>108</v>
      </c>
      <c r="D401">
        <v>6.3898268518999997</v>
      </c>
      <c r="E401">
        <v>0.43673240079999998</v>
      </c>
      <c r="F401">
        <v>0.1075059889</v>
      </c>
      <c r="G401" s="4">
        <v>4.0599999999999996</v>
      </c>
      <c r="H401" s="4" t="s">
        <v>1253</v>
      </c>
      <c r="I401">
        <v>5.1342414188000003</v>
      </c>
      <c r="J401">
        <v>0.3323113063</v>
      </c>
      <c r="K401">
        <v>15.45</v>
      </c>
      <c r="L401" s="4" t="s">
        <v>1253</v>
      </c>
      <c r="M401">
        <v>1.2686960838000001</v>
      </c>
      <c r="N401">
        <v>0.13471576860000001</v>
      </c>
      <c r="O401">
        <v>0.1265527098</v>
      </c>
      <c r="P401" t="s">
        <v>1255</v>
      </c>
    </row>
    <row r="402" spans="1:16">
      <c r="A402" t="s">
        <v>31</v>
      </c>
      <c r="B402" t="s">
        <v>896</v>
      </c>
      <c r="C402" s="4">
        <v>234</v>
      </c>
      <c r="D402">
        <v>5.9456192308000002</v>
      </c>
      <c r="E402">
        <v>4.2063595000000002E-2</v>
      </c>
      <c r="F402">
        <v>2.4881817300000001E-2</v>
      </c>
      <c r="G402" s="4">
        <v>1.69</v>
      </c>
      <c r="H402" s="4">
        <v>9.2299999999999993E-2</v>
      </c>
      <c r="I402">
        <v>5.8149457968</v>
      </c>
      <c r="J402">
        <v>9.9519228200000004E-2</v>
      </c>
      <c r="K402">
        <v>58.43</v>
      </c>
      <c r="L402" s="4" t="s">
        <v>1253</v>
      </c>
      <c r="M402">
        <v>0.95887549630000002</v>
      </c>
      <c r="N402">
        <v>1.21686777E-2</v>
      </c>
      <c r="O402">
        <v>7.9107841000000002E-3</v>
      </c>
      <c r="P402" t="s">
        <v>1255</v>
      </c>
    </row>
    <row r="403" spans="1:16">
      <c r="A403" t="s">
        <v>77</v>
      </c>
      <c r="B403" t="s">
        <v>898</v>
      </c>
      <c r="C403" s="4">
        <v>135</v>
      </c>
      <c r="D403">
        <v>6.9793162221999996</v>
      </c>
      <c r="E403">
        <v>0.28998026539999999</v>
      </c>
      <c r="F403">
        <v>4.0747240999999997E-2</v>
      </c>
      <c r="G403" s="4">
        <v>7.12</v>
      </c>
      <c r="H403" s="4" t="s">
        <v>1253</v>
      </c>
      <c r="I403">
        <v>5.4136612172999996</v>
      </c>
      <c r="J403">
        <v>0.23318460469999999</v>
      </c>
      <c r="K403">
        <v>23.22</v>
      </c>
      <c r="L403" s="4" t="s">
        <v>1253</v>
      </c>
      <c r="M403">
        <v>0.89807470150000002</v>
      </c>
      <c r="N403">
        <v>0.2757784258</v>
      </c>
      <c r="O403">
        <v>0.27033315079999998</v>
      </c>
      <c r="P403" t="s">
        <v>1255</v>
      </c>
    </row>
    <row r="404" spans="1:16">
      <c r="A404" t="s">
        <v>31</v>
      </c>
      <c r="B404" t="s">
        <v>899</v>
      </c>
      <c r="C404" s="4">
        <v>238</v>
      </c>
      <c r="D404">
        <v>6.6482605041999996</v>
      </c>
      <c r="E404">
        <v>6.7365749399999994E-2</v>
      </c>
      <c r="F404">
        <v>4.22076573E-2</v>
      </c>
      <c r="G404" s="4">
        <v>1.6</v>
      </c>
      <c r="H404" s="4">
        <v>0.1118</v>
      </c>
      <c r="I404">
        <v>6.4192911151000001</v>
      </c>
      <c r="J404">
        <v>0.16133804430000001</v>
      </c>
      <c r="K404">
        <v>39.79</v>
      </c>
      <c r="L404" s="4" t="s">
        <v>1253</v>
      </c>
      <c r="M404">
        <v>1.1388315199000001</v>
      </c>
      <c r="N404">
        <v>1.0678767299999999E-2</v>
      </c>
      <c r="O404">
        <v>6.4867281999999998E-3</v>
      </c>
      <c r="P404" t="s">
        <v>1255</v>
      </c>
    </row>
    <row r="405" spans="1:16">
      <c r="A405" t="s">
        <v>31</v>
      </c>
      <c r="B405" t="s">
        <v>901</v>
      </c>
      <c r="C405" s="4">
        <v>261</v>
      </c>
      <c r="D405">
        <v>6.8423785440999998</v>
      </c>
      <c r="E405">
        <v>-0.12514251200000001</v>
      </c>
      <c r="F405">
        <v>3.2393713099999999E-2</v>
      </c>
      <c r="G405" s="4">
        <v>-3.86</v>
      </c>
      <c r="H405" s="4">
        <v>1E-4</v>
      </c>
      <c r="I405">
        <v>7.3497566304999999</v>
      </c>
      <c r="J405">
        <v>0.14288228289999999</v>
      </c>
      <c r="K405">
        <v>51.44</v>
      </c>
      <c r="L405" s="4" t="s">
        <v>1253</v>
      </c>
      <c r="M405">
        <v>0.90901056499999999</v>
      </c>
      <c r="N405">
        <v>5.4482624600000001E-2</v>
      </c>
      <c r="O405">
        <v>5.0831978399999998E-2</v>
      </c>
      <c r="P405" t="s">
        <v>1254</v>
      </c>
    </row>
    <row r="406" spans="1:16">
      <c r="A406" t="s">
        <v>31</v>
      </c>
      <c r="B406" t="s">
        <v>903</v>
      </c>
      <c r="C406" s="4">
        <v>162</v>
      </c>
      <c r="D406">
        <v>5.9734345679</v>
      </c>
      <c r="E406">
        <v>-0.15854494199999999</v>
      </c>
      <c r="F406">
        <v>4.8785128099999998E-2</v>
      </c>
      <c r="G406" s="4">
        <v>-3.25</v>
      </c>
      <c r="H406" s="4">
        <v>1.4E-3</v>
      </c>
      <c r="I406">
        <v>6.4876535570999998</v>
      </c>
      <c r="J406">
        <v>0.17682261739999999</v>
      </c>
      <c r="K406">
        <v>36.69</v>
      </c>
      <c r="L406" s="4" t="s">
        <v>1253</v>
      </c>
      <c r="M406">
        <v>1.0046320443000001</v>
      </c>
      <c r="N406">
        <v>6.1922518599999997E-2</v>
      </c>
      <c r="O406">
        <v>5.60595344E-2</v>
      </c>
      <c r="P406" t="s">
        <v>1254</v>
      </c>
    </row>
    <row r="407" spans="1:16">
      <c r="A407" t="s">
        <v>31</v>
      </c>
      <c r="B407" t="s">
        <v>905</v>
      </c>
      <c r="C407" s="4">
        <v>121</v>
      </c>
      <c r="D407">
        <v>6.3919190083000004</v>
      </c>
      <c r="E407">
        <v>-0.101205321</v>
      </c>
      <c r="F407">
        <v>4.6476160699999998E-2</v>
      </c>
      <c r="G407" s="4">
        <v>-2.1800000000000002</v>
      </c>
      <c r="H407" s="4">
        <v>3.1399999999999997E-2</v>
      </c>
      <c r="I407">
        <v>6.7163473015999999</v>
      </c>
      <c r="J407">
        <v>0.17264608070000001</v>
      </c>
      <c r="K407">
        <v>38.9</v>
      </c>
      <c r="L407" s="4" t="s">
        <v>1253</v>
      </c>
      <c r="M407">
        <v>0.95957739819999999</v>
      </c>
      <c r="N407">
        <v>3.8320367100000002E-2</v>
      </c>
      <c r="O407">
        <v>3.02390256E-2</v>
      </c>
      <c r="P407" t="s">
        <v>1254</v>
      </c>
    </row>
    <row r="408" spans="1:16">
      <c r="A408" t="s">
        <v>31</v>
      </c>
      <c r="B408" t="s">
        <v>907</v>
      </c>
      <c r="C408" s="4">
        <v>196</v>
      </c>
      <c r="D408">
        <v>7.6878693878000002</v>
      </c>
      <c r="E408">
        <v>-2.1766128999999999E-2</v>
      </c>
      <c r="F408">
        <v>5.8255586400000003E-2</v>
      </c>
      <c r="G408" s="4">
        <v>-0.37</v>
      </c>
      <c r="H408" s="4">
        <v>0.70909999999999995</v>
      </c>
      <c r="I408">
        <v>7.7961362234999996</v>
      </c>
      <c r="J408">
        <v>0.2968450587</v>
      </c>
      <c r="K408">
        <v>26.26</v>
      </c>
      <c r="L408" s="4" t="s">
        <v>1253</v>
      </c>
      <c r="M408">
        <v>0.9019905426</v>
      </c>
      <c r="N408">
        <v>7.1907320000000005E-4</v>
      </c>
      <c r="O408">
        <v>-4.4318589999999998E-3</v>
      </c>
      <c r="P408" t="s">
        <v>1254</v>
      </c>
    </row>
    <row r="409" spans="1:16">
      <c r="A409" t="s">
        <v>31</v>
      </c>
      <c r="B409" t="s">
        <v>909</v>
      </c>
      <c r="C409" s="4">
        <v>135</v>
      </c>
      <c r="D409">
        <v>6.4918688889</v>
      </c>
      <c r="E409">
        <v>0.30246051639999999</v>
      </c>
      <c r="F409">
        <v>6.1891618900000001E-2</v>
      </c>
      <c r="G409" s="4">
        <v>4.8899999999999997</v>
      </c>
      <c r="H409" s="4" t="s">
        <v>1253</v>
      </c>
      <c r="I409">
        <v>5.5779161047999999</v>
      </c>
      <c r="J409">
        <v>0.20171654110000001</v>
      </c>
      <c r="K409">
        <v>27.65</v>
      </c>
      <c r="L409" s="4" t="s">
        <v>1253</v>
      </c>
      <c r="M409">
        <v>0.87823170139999995</v>
      </c>
      <c r="N409">
        <v>0.1522299553</v>
      </c>
      <c r="O409">
        <v>0.1458557445</v>
      </c>
      <c r="P409" t="s">
        <v>1255</v>
      </c>
    </row>
    <row r="410" spans="1:16">
      <c r="A410" t="s">
        <v>31</v>
      </c>
      <c r="B410" t="s">
        <v>1214</v>
      </c>
      <c r="C410" s="4">
        <v>285</v>
      </c>
      <c r="D410">
        <v>6.1860603509000001</v>
      </c>
      <c r="E410">
        <v>-0.15398382699999999</v>
      </c>
      <c r="F410">
        <v>2.86361254E-2</v>
      </c>
      <c r="G410" s="4">
        <v>-5.38</v>
      </c>
      <c r="H410" s="4" t="s">
        <v>1253</v>
      </c>
      <c r="I410">
        <v>6.4352499461999999</v>
      </c>
      <c r="J410">
        <v>7.9833194299999993E-2</v>
      </c>
      <c r="K410">
        <v>80.61</v>
      </c>
      <c r="L410" s="4" t="s">
        <v>1253</v>
      </c>
      <c r="M410">
        <v>1.097432067</v>
      </c>
      <c r="N410">
        <v>9.2701248400000005E-2</v>
      </c>
      <c r="O410">
        <v>8.9495245799999998E-2</v>
      </c>
      <c r="P410" t="s">
        <v>1254</v>
      </c>
    </row>
    <row r="411" spans="1:16">
      <c r="A411" t="s">
        <v>77</v>
      </c>
      <c r="B411" t="s">
        <v>1216</v>
      </c>
      <c r="C411" s="4">
        <v>655</v>
      </c>
      <c r="D411">
        <v>6.0663669159999998</v>
      </c>
      <c r="E411">
        <v>1.35517873E-2</v>
      </c>
      <c r="F411">
        <v>1.82436126E-2</v>
      </c>
      <c r="G411" s="4">
        <v>0.74</v>
      </c>
      <c r="H411" s="4">
        <v>0.45789999999999997</v>
      </c>
      <c r="I411">
        <v>6.0471663092999997</v>
      </c>
      <c r="J411">
        <v>4.7180096400000003E-2</v>
      </c>
      <c r="K411">
        <v>128.16999999999999</v>
      </c>
      <c r="L411" s="4" t="s">
        <v>1253</v>
      </c>
      <c r="M411">
        <v>1.0101396894000001</v>
      </c>
      <c r="N411">
        <v>8.4428970000000004E-4</v>
      </c>
      <c r="O411">
        <v>-6.8581100000000004E-4</v>
      </c>
      <c r="P411" t="s">
        <v>1255</v>
      </c>
    </row>
    <row r="412" spans="1:16">
      <c r="A412" t="s">
        <v>31</v>
      </c>
      <c r="B412" t="s">
        <v>609</v>
      </c>
      <c r="C412" s="4">
        <v>259</v>
      </c>
      <c r="D412">
        <v>6.0437722008000003</v>
      </c>
      <c r="E412">
        <v>9.2290069299999999E-2</v>
      </c>
      <c r="F412">
        <v>2.8347512500000002E-2</v>
      </c>
      <c r="G412" s="4">
        <v>3.26</v>
      </c>
      <c r="H412" s="4">
        <v>1.2999999999999999E-3</v>
      </c>
      <c r="I412">
        <v>5.838296379</v>
      </c>
      <c r="J412">
        <v>9.6453578299999995E-2</v>
      </c>
      <c r="K412">
        <v>60.53</v>
      </c>
      <c r="L412" s="4" t="s">
        <v>1253</v>
      </c>
      <c r="M412">
        <v>1.1738321515000001</v>
      </c>
      <c r="N412">
        <v>3.9609097400000001E-2</v>
      </c>
      <c r="O412">
        <v>3.58721678E-2</v>
      </c>
      <c r="P412" t="s">
        <v>1255</v>
      </c>
    </row>
    <row r="413" spans="1:16">
      <c r="A413" t="s">
        <v>31</v>
      </c>
      <c r="B413" t="s">
        <v>611</v>
      </c>
      <c r="C413" s="4">
        <v>235</v>
      </c>
      <c r="D413">
        <v>7.2139068085</v>
      </c>
      <c r="E413">
        <v>3.4587538799999998E-2</v>
      </c>
      <c r="F413">
        <v>6.4990459799999997E-2</v>
      </c>
      <c r="G413" s="4">
        <v>0.53</v>
      </c>
      <c r="H413" s="4">
        <v>0.59509999999999996</v>
      </c>
      <c r="I413">
        <v>7.0224288689999996</v>
      </c>
      <c r="J413">
        <v>0.36792103240000001</v>
      </c>
      <c r="K413">
        <v>19.09</v>
      </c>
      <c r="L413" s="4" t="s">
        <v>1253</v>
      </c>
      <c r="M413">
        <v>1.1792200295999999</v>
      </c>
      <c r="N413">
        <v>1.2141058999999999E-3</v>
      </c>
      <c r="O413">
        <v>-3.0725290000000001E-3</v>
      </c>
      <c r="P413" t="s">
        <v>1255</v>
      </c>
    </row>
    <row r="414" spans="1:16">
      <c r="A414" t="s">
        <v>77</v>
      </c>
      <c r="B414" t="s">
        <v>613</v>
      </c>
      <c r="C414" s="4">
        <v>189</v>
      </c>
      <c r="D414">
        <v>7.3473050793999999</v>
      </c>
      <c r="E414">
        <v>8.2225382599999994E-2</v>
      </c>
      <c r="F414">
        <v>7.6649170899999994E-2</v>
      </c>
      <c r="G414" s="4">
        <v>1.07</v>
      </c>
      <c r="H414" s="4">
        <v>0.2848</v>
      </c>
      <c r="I414">
        <v>6.9151654480999998</v>
      </c>
      <c r="J414">
        <v>0.41449308530000001</v>
      </c>
      <c r="K414">
        <v>16.68</v>
      </c>
      <c r="L414" s="4" t="s">
        <v>1253</v>
      </c>
      <c r="M414">
        <v>1.3420508582999999</v>
      </c>
      <c r="N414">
        <v>6.1163288999999997E-3</v>
      </c>
      <c r="O414">
        <v>8.0144299999999999E-4</v>
      </c>
      <c r="P414" t="s">
        <v>1255</v>
      </c>
    </row>
    <row r="415" spans="1:16">
      <c r="A415" t="s">
        <v>31</v>
      </c>
      <c r="B415" t="s">
        <v>616</v>
      </c>
      <c r="C415" s="4">
        <v>346</v>
      </c>
      <c r="D415">
        <v>7.4392869941999997</v>
      </c>
      <c r="E415">
        <v>0.27631349420000001</v>
      </c>
      <c r="F415">
        <v>2.5688140000000002E-2</v>
      </c>
      <c r="G415" s="4">
        <v>10.76</v>
      </c>
      <c r="H415" s="4" t="s">
        <v>1253</v>
      </c>
      <c r="I415">
        <v>5.6898767849</v>
      </c>
      <c r="J415">
        <v>0.1677742737</v>
      </c>
      <c r="K415">
        <v>33.909999999999997</v>
      </c>
      <c r="L415" s="4" t="s">
        <v>1253</v>
      </c>
      <c r="M415">
        <v>0.76627940999999999</v>
      </c>
      <c r="N415">
        <v>0.25168827240000002</v>
      </c>
      <c r="O415">
        <v>0.24951294760000001</v>
      </c>
      <c r="P415" t="s">
        <v>1255</v>
      </c>
    </row>
    <row r="416" spans="1:16">
      <c r="A416" t="s">
        <v>77</v>
      </c>
      <c r="B416" t="s">
        <v>614</v>
      </c>
      <c r="C416" s="4">
        <v>188</v>
      </c>
      <c r="D416">
        <v>6.4921210106</v>
      </c>
      <c r="E416">
        <v>-8.7632636999999999E-2</v>
      </c>
      <c r="F416">
        <v>7.1224375300000003E-2</v>
      </c>
      <c r="G416" s="4">
        <v>-1.23</v>
      </c>
      <c r="H416" s="4">
        <v>0.22009999999999999</v>
      </c>
      <c r="I416">
        <v>7.0169085888999998</v>
      </c>
      <c r="J416">
        <v>0.4376255396</v>
      </c>
      <c r="K416">
        <v>16.03</v>
      </c>
      <c r="L416" s="4" t="s">
        <v>1253</v>
      </c>
      <c r="M416">
        <v>1.3427991319999999</v>
      </c>
      <c r="N416">
        <v>8.0731156999999994E-3</v>
      </c>
      <c r="O416">
        <v>2.7401754999999998E-3</v>
      </c>
      <c r="P416" t="s">
        <v>1254</v>
      </c>
    </row>
    <row r="417" spans="1:16">
      <c r="A417" t="s">
        <v>77</v>
      </c>
      <c r="B417" t="s">
        <v>617</v>
      </c>
      <c r="C417" s="4">
        <v>141</v>
      </c>
      <c r="D417">
        <v>5.8533640426</v>
      </c>
      <c r="E417">
        <v>-0.15355669599999999</v>
      </c>
      <c r="F417">
        <v>4.2598631400000003E-2</v>
      </c>
      <c r="G417" s="4">
        <v>-3.6</v>
      </c>
      <c r="H417" s="4">
        <v>4.0000000000000002E-4</v>
      </c>
      <c r="I417">
        <v>6.6899964629999999</v>
      </c>
      <c r="J417">
        <v>0.24289937510000001</v>
      </c>
      <c r="K417">
        <v>27.54</v>
      </c>
      <c r="L417" s="4" t="s">
        <v>1253</v>
      </c>
      <c r="M417">
        <v>0.85074178749999996</v>
      </c>
      <c r="N417">
        <v>8.5490821800000005E-2</v>
      </c>
      <c r="O417">
        <v>7.8911619099999997E-2</v>
      </c>
      <c r="P417" t="s">
        <v>1254</v>
      </c>
    </row>
    <row r="418" spans="1:16">
      <c r="A418" t="s">
        <v>31</v>
      </c>
      <c r="B418" t="s">
        <v>619</v>
      </c>
      <c r="C418" s="4">
        <v>299</v>
      </c>
      <c r="D418">
        <v>7.7117769231000004</v>
      </c>
      <c r="E418">
        <v>0.13625521639999999</v>
      </c>
      <c r="F418">
        <v>3.3226769400000002E-2</v>
      </c>
      <c r="G418" s="4">
        <v>4.0999999999999996</v>
      </c>
      <c r="H418" s="4" t="s">
        <v>1253</v>
      </c>
      <c r="I418">
        <v>6.9067309769999996</v>
      </c>
      <c r="J418">
        <v>0.20251852170000001</v>
      </c>
      <c r="K418">
        <v>34.1</v>
      </c>
      <c r="L418" s="4" t="s">
        <v>1253</v>
      </c>
      <c r="M418">
        <v>0.86003652819999998</v>
      </c>
      <c r="N418">
        <v>5.3586398100000002E-2</v>
      </c>
      <c r="O418">
        <v>5.0399820300000002E-2</v>
      </c>
      <c r="P418" t="s">
        <v>1255</v>
      </c>
    </row>
    <row r="419" spans="1:16">
      <c r="A419" t="s">
        <v>77</v>
      </c>
      <c r="B419" t="s">
        <v>621</v>
      </c>
      <c r="C419" s="4">
        <v>141</v>
      </c>
      <c r="D419">
        <v>6.5527634043000003</v>
      </c>
      <c r="E419">
        <v>0.16918838380000001</v>
      </c>
      <c r="F419">
        <v>5.7438415100000001E-2</v>
      </c>
      <c r="G419" s="4">
        <v>2.95</v>
      </c>
      <c r="H419" s="4">
        <v>3.8E-3</v>
      </c>
      <c r="I419">
        <v>5.5229617086999996</v>
      </c>
      <c r="J419">
        <v>0.36243175900000002</v>
      </c>
      <c r="K419">
        <v>15.24</v>
      </c>
      <c r="L419" s="4" t="s">
        <v>1253</v>
      </c>
      <c r="M419">
        <v>1.1345243903</v>
      </c>
      <c r="N419">
        <v>5.8752356399999997E-2</v>
      </c>
      <c r="O419">
        <v>5.19807906E-2</v>
      </c>
      <c r="P419" t="s">
        <v>1255</v>
      </c>
    </row>
    <row r="420" spans="1:16">
      <c r="A420" t="s">
        <v>77</v>
      </c>
      <c r="B420" t="s">
        <v>622</v>
      </c>
      <c r="C420" s="4">
        <v>194</v>
      </c>
      <c r="D420">
        <v>6.7789937113000001</v>
      </c>
      <c r="E420">
        <v>-0.29944657000000002</v>
      </c>
      <c r="F420">
        <v>4.7058105599999997E-2</v>
      </c>
      <c r="G420" s="4">
        <v>-6.36</v>
      </c>
      <c r="H420" s="4" t="s">
        <v>1253</v>
      </c>
      <c r="I420">
        <v>8.3892985104999998</v>
      </c>
      <c r="J420">
        <v>0.26920650480000002</v>
      </c>
      <c r="K420">
        <v>31.16</v>
      </c>
      <c r="L420" s="4" t="s">
        <v>1253</v>
      </c>
      <c r="M420">
        <v>1.2790532885999999</v>
      </c>
      <c r="N420">
        <v>0.17416532370000001</v>
      </c>
      <c r="O420">
        <v>0.16986410139999999</v>
      </c>
      <c r="P420" t="s">
        <v>1254</v>
      </c>
    </row>
    <row r="421" spans="1:16">
      <c r="A421" t="s">
        <v>31</v>
      </c>
      <c r="B421" t="s">
        <v>1066</v>
      </c>
      <c r="C421" s="4">
        <v>151</v>
      </c>
      <c r="D421">
        <v>7.0550291391000002</v>
      </c>
      <c r="E421">
        <v>0.1090308056</v>
      </c>
      <c r="F421">
        <v>6.4813805599999996E-2</v>
      </c>
      <c r="G421" s="4">
        <v>1.68</v>
      </c>
      <c r="H421" s="4">
        <v>9.4600000000000004E-2</v>
      </c>
      <c r="I421">
        <v>6.3273221616999997</v>
      </c>
      <c r="J421">
        <v>0.44549004640000001</v>
      </c>
      <c r="K421">
        <v>14.2</v>
      </c>
      <c r="L421" s="4" t="s">
        <v>1253</v>
      </c>
      <c r="M421">
        <v>1.3079109839</v>
      </c>
      <c r="N421">
        <v>1.8638297299999999E-2</v>
      </c>
      <c r="O421">
        <v>1.2051977199999999E-2</v>
      </c>
      <c r="P421" t="s">
        <v>1255</v>
      </c>
    </row>
    <row r="422" spans="1:16">
      <c r="A422" t="s">
        <v>77</v>
      </c>
      <c r="B422" t="s">
        <v>624</v>
      </c>
      <c r="C422" s="4">
        <v>141</v>
      </c>
      <c r="D422">
        <v>6.3468222694999996</v>
      </c>
      <c r="E422">
        <v>-0.12057346100000001</v>
      </c>
      <c r="F422">
        <v>4.0584152700000001E-2</v>
      </c>
      <c r="G422" s="4">
        <v>-2.97</v>
      </c>
      <c r="H422" s="4">
        <v>3.5000000000000001E-3</v>
      </c>
      <c r="I422">
        <v>6.9186089860999997</v>
      </c>
      <c r="J422">
        <v>0.20357951569999999</v>
      </c>
      <c r="K422">
        <v>33.979999999999997</v>
      </c>
      <c r="L422" s="4" t="s">
        <v>1253</v>
      </c>
      <c r="M422">
        <v>0.78801729210000004</v>
      </c>
      <c r="N422">
        <v>5.9708763400000003E-2</v>
      </c>
      <c r="O422">
        <v>5.2944078300000003E-2</v>
      </c>
      <c r="P422" t="s">
        <v>1254</v>
      </c>
    </row>
    <row r="423" spans="1:16">
      <c r="A423" t="s">
        <v>31</v>
      </c>
      <c r="B423" t="s">
        <v>1068</v>
      </c>
      <c r="C423" s="4">
        <v>850</v>
      </c>
      <c r="D423">
        <v>5.3541161176000003</v>
      </c>
      <c r="E423">
        <v>0.14067691039999999</v>
      </c>
      <c r="F423">
        <v>2.2120856000000001E-2</v>
      </c>
      <c r="G423" s="4">
        <v>6.36</v>
      </c>
      <c r="H423" s="4" t="s">
        <v>1253</v>
      </c>
      <c r="I423">
        <v>4.8038266062000003</v>
      </c>
      <c r="J423">
        <v>9.14346677E-2</v>
      </c>
      <c r="K423">
        <v>52.54</v>
      </c>
      <c r="L423" s="4" t="s">
        <v>1253</v>
      </c>
      <c r="M423">
        <v>0.86129103929999995</v>
      </c>
      <c r="N423">
        <v>4.5521051600000001E-2</v>
      </c>
      <c r="O423">
        <v>4.4395486800000002E-2</v>
      </c>
      <c r="P423" t="s">
        <v>1255</v>
      </c>
    </row>
    <row r="424" spans="1:16">
      <c r="A424" t="s">
        <v>31</v>
      </c>
      <c r="B424" t="s">
        <v>1070</v>
      </c>
      <c r="C424" s="4">
        <v>1931</v>
      </c>
      <c r="D424">
        <v>6.3903685655000002</v>
      </c>
      <c r="E424">
        <v>0.13889100609999999</v>
      </c>
      <c r="F424">
        <v>1.61618899E-2</v>
      </c>
      <c r="G424" s="4">
        <v>8.59</v>
      </c>
      <c r="H424" s="4" t="s">
        <v>1253</v>
      </c>
      <c r="I424">
        <v>5.8567452921000003</v>
      </c>
      <c r="J424">
        <v>6.6823867999999995E-2</v>
      </c>
      <c r="K424">
        <v>87.64</v>
      </c>
      <c r="L424" s="4" t="s">
        <v>1253</v>
      </c>
      <c r="M424">
        <v>1.0850564162</v>
      </c>
      <c r="N424">
        <v>3.6873557600000002E-2</v>
      </c>
      <c r="O424">
        <v>3.6374269600000002E-2</v>
      </c>
      <c r="P424" t="s">
        <v>1255</v>
      </c>
    </row>
    <row r="425" spans="1:16">
      <c r="A425" t="s">
        <v>31</v>
      </c>
      <c r="B425" t="s">
        <v>1072</v>
      </c>
      <c r="C425" s="4">
        <v>768</v>
      </c>
      <c r="D425">
        <v>5.7710796875000003</v>
      </c>
      <c r="E425">
        <v>9.1169410699999995E-2</v>
      </c>
      <c r="F425">
        <v>1.21825413E-2</v>
      </c>
      <c r="G425" s="4">
        <v>7.48</v>
      </c>
      <c r="H425" s="4" t="s">
        <v>1253</v>
      </c>
      <c r="I425">
        <v>5.2988232086</v>
      </c>
      <c r="J425">
        <v>7.3274586799999999E-2</v>
      </c>
      <c r="K425">
        <v>72.31</v>
      </c>
      <c r="L425" s="4" t="s">
        <v>1253</v>
      </c>
      <c r="M425">
        <v>1.0320449815999999</v>
      </c>
      <c r="N425">
        <v>6.8131561600000001E-2</v>
      </c>
      <c r="O425">
        <v>6.6915023200000007E-2</v>
      </c>
      <c r="P425" t="s">
        <v>1255</v>
      </c>
    </row>
    <row r="426" spans="1:16">
      <c r="A426" t="s">
        <v>77</v>
      </c>
      <c r="B426" t="s">
        <v>1074</v>
      </c>
      <c r="C426" s="4">
        <v>247</v>
      </c>
      <c r="D426">
        <v>5.9005555870000004</v>
      </c>
      <c r="E426">
        <v>4.51243333E-2</v>
      </c>
      <c r="F426">
        <v>3.68153887E-2</v>
      </c>
      <c r="G426" s="4">
        <v>1.23</v>
      </c>
      <c r="H426" s="4">
        <v>0.2215</v>
      </c>
      <c r="I426">
        <v>5.7939397583999996</v>
      </c>
      <c r="J426">
        <v>0.1184163267</v>
      </c>
      <c r="K426">
        <v>48.93</v>
      </c>
      <c r="L426" s="4" t="s">
        <v>1253</v>
      </c>
      <c r="M426">
        <v>1.2628048678999999</v>
      </c>
      <c r="N426">
        <v>6.0945521999999997E-3</v>
      </c>
      <c r="O426">
        <v>2.0377952999999999E-3</v>
      </c>
      <c r="P426" t="s">
        <v>1255</v>
      </c>
    </row>
    <row r="427" spans="1:16">
      <c r="A427" t="s">
        <v>31</v>
      </c>
      <c r="B427" t="s">
        <v>1075</v>
      </c>
      <c r="C427" s="4">
        <v>135</v>
      </c>
      <c r="D427">
        <v>6.3081992593000003</v>
      </c>
      <c r="E427">
        <v>7.9415475900000004E-2</v>
      </c>
      <c r="F427">
        <v>5.5577396000000001E-2</v>
      </c>
      <c r="G427" s="4">
        <v>1.43</v>
      </c>
      <c r="H427" s="4">
        <v>0.15540000000000001</v>
      </c>
      <c r="I427">
        <v>6.0028496958000002</v>
      </c>
      <c r="J427">
        <v>0.22881727769999999</v>
      </c>
      <c r="K427">
        <v>26.23</v>
      </c>
      <c r="L427" s="4" t="s">
        <v>1253</v>
      </c>
      <c r="M427">
        <v>0.95052924240000003</v>
      </c>
      <c r="N427">
        <v>1.51197868E-2</v>
      </c>
      <c r="O427">
        <v>7.7146723999999998E-3</v>
      </c>
      <c r="P427" t="s">
        <v>1255</v>
      </c>
    </row>
    <row r="428" spans="1:16">
      <c r="A428" t="s">
        <v>31</v>
      </c>
      <c r="B428" t="s">
        <v>911</v>
      </c>
      <c r="C428" s="4">
        <v>185</v>
      </c>
      <c r="D428">
        <v>6.4010902703000001</v>
      </c>
      <c r="E428">
        <v>4.6374302100000001E-2</v>
      </c>
      <c r="F428">
        <v>4.5083779800000001E-2</v>
      </c>
      <c r="G428" s="4">
        <v>1.03</v>
      </c>
      <c r="H428" s="4">
        <v>0.30499999999999999</v>
      </c>
      <c r="I428">
        <v>6.1772974138999999</v>
      </c>
      <c r="J428">
        <v>0.2284834842</v>
      </c>
      <c r="K428">
        <v>27.04</v>
      </c>
      <c r="L428" s="4" t="s">
        <v>1253</v>
      </c>
      <c r="M428">
        <v>0.94919816629999998</v>
      </c>
      <c r="N428">
        <v>5.7485627000000003E-3</v>
      </c>
      <c r="O428">
        <v>3.1549470000000001E-4</v>
      </c>
      <c r="P428" t="s">
        <v>1255</v>
      </c>
    </row>
    <row r="429" spans="1:16">
      <c r="A429" t="s">
        <v>31</v>
      </c>
      <c r="B429" t="s">
        <v>1217</v>
      </c>
      <c r="C429" s="4">
        <v>1875</v>
      </c>
      <c r="D429">
        <v>7.5305755200000002</v>
      </c>
      <c r="E429">
        <v>-1.1215486E-2</v>
      </c>
      <c r="F429">
        <v>1.6256159799999999E-2</v>
      </c>
      <c r="G429" s="4">
        <v>-0.69</v>
      </c>
      <c r="H429" s="4">
        <v>0.49030000000000001</v>
      </c>
      <c r="I429">
        <v>7.5853664394000004</v>
      </c>
      <c r="J429">
        <v>8.4659885800000001E-2</v>
      </c>
      <c r="K429">
        <v>89.6</v>
      </c>
      <c r="L429" s="4" t="s">
        <v>1253</v>
      </c>
      <c r="M429">
        <v>1.2701244974999999</v>
      </c>
      <c r="N429">
        <v>2.5406929999999999E-4</v>
      </c>
      <c r="O429">
        <v>-2.7969799999999999E-4</v>
      </c>
      <c r="P429" t="s">
        <v>1254</v>
      </c>
    </row>
    <row r="430" spans="1:16">
      <c r="A430" t="s">
        <v>31</v>
      </c>
      <c r="B430" t="s">
        <v>967</v>
      </c>
      <c r="C430" s="4">
        <v>107</v>
      </c>
      <c r="D430">
        <v>5.9390654206000004</v>
      </c>
      <c r="E430">
        <v>0.10515961209999999</v>
      </c>
      <c r="F430">
        <v>4.8443301899999999E-2</v>
      </c>
      <c r="G430" s="4">
        <v>2.17</v>
      </c>
      <c r="H430" s="4">
        <v>3.2199999999999999E-2</v>
      </c>
      <c r="I430">
        <v>4.9605316426000003</v>
      </c>
      <c r="J430">
        <v>0.45562747799999997</v>
      </c>
      <c r="K430">
        <v>10.89</v>
      </c>
      <c r="L430" s="4" t="s">
        <v>1253</v>
      </c>
      <c r="M430">
        <v>0.68596038609999999</v>
      </c>
      <c r="N430">
        <v>4.2951195999999997E-2</v>
      </c>
      <c r="O430">
        <v>3.3836445499999999E-2</v>
      </c>
      <c r="P430" t="s">
        <v>1255</v>
      </c>
    </row>
    <row r="431" spans="1:16">
      <c r="A431" t="s">
        <v>31</v>
      </c>
      <c r="B431" t="s">
        <v>1077</v>
      </c>
      <c r="C431" s="4">
        <v>262</v>
      </c>
      <c r="D431">
        <v>7.3624694656000003</v>
      </c>
      <c r="E431">
        <v>4.4302544200000002E-2</v>
      </c>
      <c r="F431">
        <v>7.6645549499999993E-2</v>
      </c>
      <c r="G431" s="4">
        <v>0.57999999999999996</v>
      </c>
      <c r="H431" s="4">
        <v>0.56379999999999997</v>
      </c>
      <c r="I431">
        <v>7.2172805590999998</v>
      </c>
      <c r="J431">
        <v>0.2640532605</v>
      </c>
      <c r="K431">
        <v>27.33</v>
      </c>
      <c r="L431" s="4" t="s">
        <v>1253</v>
      </c>
      <c r="M431">
        <v>1.3180551276000001</v>
      </c>
      <c r="N431">
        <v>1.2833714999999999E-3</v>
      </c>
      <c r="O431">
        <v>-2.5578459999999999E-3</v>
      </c>
      <c r="P431" t="s">
        <v>1255</v>
      </c>
    </row>
    <row r="432" spans="1:16">
      <c r="A432" t="s">
        <v>31</v>
      </c>
      <c r="B432" t="s">
        <v>832</v>
      </c>
      <c r="C432" s="4">
        <v>210</v>
      </c>
      <c r="D432">
        <v>6.5578166667</v>
      </c>
      <c r="E432">
        <v>1.5588451E-2</v>
      </c>
      <c r="F432">
        <v>4.2321507000000001E-2</v>
      </c>
      <c r="G432" s="4">
        <v>0.37</v>
      </c>
      <c r="H432" s="4">
        <v>0.71299999999999997</v>
      </c>
      <c r="I432">
        <v>6.4851295011000003</v>
      </c>
      <c r="J432">
        <v>0.20194238389999999</v>
      </c>
      <c r="K432">
        <v>32.11</v>
      </c>
      <c r="L432" s="4" t="s">
        <v>1253</v>
      </c>
      <c r="M432">
        <v>0.62119049140000004</v>
      </c>
      <c r="N432">
        <v>6.5183419999999997E-4</v>
      </c>
      <c r="O432">
        <v>-4.152724E-3</v>
      </c>
      <c r="P432" t="s">
        <v>1255</v>
      </c>
    </row>
    <row r="433" spans="1:16">
      <c r="A433" t="s">
        <v>31</v>
      </c>
      <c r="B433" t="s">
        <v>1079</v>
      </c>
      <c r="C433" s="4">
        <v>174</v>
      </c>
      <c r="D433">
        <v>6.3238183907999996</v>
      </c>
      <c r="E433">
        <v>0.1339253393</v>
      </c>
      <c r="F433">
        <v>4.06704154E-2</v>
      </c>
      <c r="G433" s="4">
        <v>3.29</v>
      </c>
      <c r="H433" s="4">
        <v>1.1999999999999999E-3</v>
      </c>
      <c r="I433">
        <v>5.9240050719999999</v>
      </c>
      <c r="J433">
        <v>0.1561046072</v>
      </c>
      <c r="K433">
        <v>37.950000000000003</v>
      </c>
      <c r="L433" s="4" t="s">
        <v>1253</v>
      </c>
      <c r="M433">
        <v>1.2942553751000001</v>
      </c>
      <c r="N433">
        <v>5.9304662399999999E-2</v>
      </c>
      <c r="O433">
        <v>5.38355035E-2</v>
      </c>
      <c r="P433" t="s">
        <v>1255</v>
      </c>
    </row>
    <row r="434" spans="1:16">
      <c r="A434" t="s">
        <v>31</v>
      </c>
      <c r="B434" t="s">
        <v>1219</v>
      </c>
      <c r="C434" s="4">
        <v>155</v>
      </c>
      <c r="D434">
        <v>5.5224993547999999</v>
      </c>
      <c r="E434">
        <v>8.5651971399999999E-2</v>
      </c>
      <c r="F434">
        <v>1.9579985300000002E-2</v>
      </c>
      <c r="G434" s="4">
        <v>4.37</v>
      </c>
      <c r="H434" s="4" t="s">
        <v>1253</v>
      </c>
      <c r="I434">
        <v>4.9381147417999998</v>
      </c>
      <c r="J434">
        <v>0.14426806380000001</v>
      </c>
      <c r="K434">
        <v>34.229999999999997</v>
      </c>
      <c r="L434" s="4" t="s">
        <v>1253</v>
      </c>
      <c r="M434">
        <v>0.67814832520000001</v>
      </c>
      <c r="N434">
        <v>0.1111676508</v>
      </c>
      <c r="O434">
        <v>0.10535828899999999</v>
      </c>
      <c r="P434" t="s">
        <v>1255</v>
      </c>
    </row>
    <row r="435" spans="1:16">
      <c r="A435" t="s">
        <v>31</v>
      </c>
      <c r="B435" t="s">
        <v>1081</v>
      </c>
      <c r="C435" s="4">
        <v>105</v>
      </c>
      <c r="D435">
        <v>4.8690333333</v>
      </c>
      <c r="E435">
        <v>3.0351130300000001E-2</v>
      </c>
      <c r="F435">
        <v>1.2862946599999999E-2</v>
      </c>
      <c r="G435" s="4">
        <v>2.36</v>
      </c>
      <c r="H435" s="4">
        <v>2.0199999999999999E-2</v>
      </c>
      <c r="I435">
        <v>4.7994263402000001</v>
      </c>
      <c r="J435">
        <v>6.0670898799999998E-2</v>
      </c>
      <c r="K435">
        <v>79.11</v>
      </c>
      <c r="L435" s="4" t="s">
        <v>1253</v>
      </c>
      <c r="M435">
        <v>0.54325484599999996</v>
      </c>
      <c r="N435">
        <v>5.12824219E-2</v>
      </c>
      <c r="O435">
        <v>4.2071571699999998E-2</v>
      </c>
      <c r="P435" t="s">
        <v>1255</v>
      </c>
    </row>
    <row r="436" spans="1:16">
      <c r="A436" t="s">
        <v>31</v>
      </c>
      <c r="B436" t="s">
        <v>1226</v>
      </c>
      <c r="C436" s="4">
        <v>125</v>
      </c>
      <c r="D436">
        <v>5.9438472000000004</v>
      </c>
      <c r="E436">
        <v>7.3804271599999999E-2</v>
      </c>
      <c r="F436">
        <v>6.3946428200000002E-2</v>
      </c>
      <c r="G436" s="4">
        <v>1.1499999999999999</v>
      </c>
      <c r="H436" s="4">
        <v>0.25069999999999998</v>
      </c>
      <c r="I436">
        <v>5.8516024884000002</v>
      </c>
      <c r="J436">
        <v>0.12961678190000001</v>
      </c>
      <c r="K436">
        <v>45.15</v>
      </c>
      <c r="L436" s="4" t="s">
        <v>1253</v>
      </c>
      <c r="M436">
        <v>1.1408709403999999</v>
      </c>
      <c r="N436">
        <v>1.0713890699999999E-2</v>
      </c>
      <c r="O436">
        <v>2.6709142E-3</v>
      </c>
      <c r="P436" t="s">
        <v>1255</v>
      </c>
    </row>
    <row r="437" spans="1:16">
      <c r="A437" t="s">
        <v>77</v>
      </c>
      <c r="B437" t="s">
        <v>1228</v>
      </c>
      <c r="C437" s="4">
        <v>111</v>
      </c>
      <c r="D437">
        <v>7.4335769368999998</v>
      </c>
      <c r="E437">
        <v>-1.0476747999999999E-2</v>
      </c>
      <c r="F437">
        <v>5.6740198399999997E-2</v>
      </c>
      <c r="G437" s="4">
        <v>-0.18</v>
      </c>
      <c r="H437" s="4">
        <v>0.85389999999999999</v>
      </c>
      <c r="I437">
        <v>7.4544266093999996</v>
      </c>
      <c r="J437">
        <v>0.14430305630000001</v>
      </c>
      <c r="K437">
        <v>51.66</v>
      </c>
      <c r="L437" s="4" t="s">
        <v>1253</v>
      </c>
      <c r="M437">
        <v>0.9466197408</v>
      </c>
      <c r="N437">
        <v>3.1268639999999998E-4</v>
      </c>
      <c r="O437">
        <v>-8.8587570000000001E-3</v>
      </c>
      <c r="P437" t="s">
        <v>1254</v>
      </c>
    </row>
    <row r="438" spans="1:16">
      <c r="A438" t="s">
        <v>31</v>
      </c>
      <c r="B438" t="s">
        <v>1229</v>
      </c>
      <c r="C438" s="4">
        <v>281</v>
      </c>
      <c r="D438">
        <v>7.0447832740000003</v>
      </c>
      <c r="E438">
        <v>-1.0943529999999999E-3</v>
      </c>
      <c r="F438">
        <v>4.12182803E-2</v>
      </c>
      <c r="G438" s="4">
        <v>-0.03</v>
      </c>
      <c r="H438" s="4">
        <v>0.9788</v>
      </c>
      <c r="I438">
        <v>7.0480170329999998</v>
      </c>
      <c r="J438">
        <v>0.1352551531</v>
      </c>
      <c r="K438">
        <v>52.11</v>
      </c>
      <c r="L438" s="4" t="s">
        <v>1253</v>
      </c>
      <c r="M438">
        <v>0.98592020079999998</v>
      </c>
      <c r="N438" s="30">
        <v>2.5265618E-6</v>
      </c>
      <c r="O438">
        <v>-3.5816939999999999E-3</v>
      </c>
      <c r="P438" t="s">
        <v>1254</v>
      </c>
    </row>
    <row r="439" spans="1:16">
      <c r="A439" t="s">
        <v>31</v>
      </c>
      <c r="B439" t="s">
        <v>1233</v>
      </c>
      <c r="C439" s="4">
        <v>1026</v>
      </c>
      <c r="D439">
        <v>6.8838506823000003</v>
      </c>
      <c r="E439">
        <v>-8.4268159999999995E-2</v>
      </c>
      <c r="F439">
        <v>2.5631982500000001E-2</v>
      </c>
      <c r="G439" s="4">
        <v>-3.29</v>
      </c>
      <c r="H439" s="4">
        <v>1E-3</v>
      </c>
      <c r="I439">
        <v>7.1779721043000002</v>
      </c>
      <c r="J439">
        <v>9.4543084499999999E-2</v>
      </c>
      <c r="K439">
        <v>75.92</v>
      </c>
      <c r="L439" s="4" t="s">
        <v>1253</v>
      </c>
      <c r="M439">
        <v>0.97928499280000003</v>
      </c>
      <c r="N439">
        <v>1.0444861200000001E-2</v>
      </c>
      <c r="O439">
        <v>9.4784987000000008E-3</v>
      </c>
      <c r="P439" t="s">
        <v>1254</v>
      </c>
    </row>
    <row r="440" spans="1:16">
      <c r="A440" t="s">
        <v>77</v>
      </c>
      <c r="B440" t="s">
        <v>1231</v>
      </c>
      <c r="C440" s="4">
        <v>737</v>
      </c>
      <c r="D440">
        <v>6.6947176934000003</v>
      </c>
      <c r="E440">
        <v>-0.154467095</v>
      </c>
      <c r="F440">
        <v>2.9239502099999998E-2</v>
      </c>
      <c r="G440" s="4">
        <v>-5.28</v>
      </c>
      <c r="H440" s="4" t="s">
        <v>1253</v>
      </c>
      <c r="I440">
        <v>7.3335145827000003</v>
      </c>
      <c r="J440">
        <v>0.12722041470000001</v>
      </c>
      <c r="K440">
        <v>57.64</v>
      </c>
      <c r="L440" s="4" t="s">
        <v>1253</v>
      </c>
      <c r="M440">
        <v>1.0734447856</v>
      </c>
      <c r="N440">
        <v>3.6581349499999999E-2</v>
      </c>
      <c r="O440">
        <v>3.5270575800000002E-2</v>
      </c>
      <c r="P440" t="s">
        <v>1254</v>
      </c>
    </row>
    <row r="441" spans="1:16">
      <c r="A441" t="s">
        <v>31</v>
      </c>
      <c r="B441" t="s">
        <v>1236</v>
      </c>
      <c r="C441" s="4">
        <v>696</v>
      </c>
      <c r="D441">
        <v>6.3758334769999996</v>
      </c>
      <c r="E441">
        <v>0.17132717110000001</v>
      </c>
      <c r="F441">
        <v>2.5188963799999999E-2</v>
      </c>
      <c r="G441" s="4">
        <v>6.8</v>
      </c>
      <c r="H441" s="4" t="s">
        <v>1253</v>
      </c>
      <c r="I441">
        <v>5.7039523135000003</v>
      </c>
      <c r="J441">
        <v>0.1056702063</v>
      </c>
      <c r="K441">
        <v>53.98</v>
      </c>
      <c r="L441" s="4" t="s">
        <v>1253</v>
      </c>
      <c r="M441">
        <v>0.99006232309999997</v>
      </c>
      <c r="N441">
        <v>6.2495098700000001E-2</v>
      </c>
      <c r="O441">
        <v>6.1144227099999997E-2</v>
      </c>
      <c r="P441" t="s">
        <v>1255</v>
      </c>
    </row>
    <row r="442" spans="1:16">
      <c r="A442" t="s">
        <v>77</v>
      </c>
      <c r="B442" t="s">
        <v>1234</v>
      </c>
      <c r="C442" s="4">
        <v>656</v>
      </c>
      <c r="D442">
        <v>6.4453126676999997</v>
      </c>
      <c r="E442">
        <v>0.14508065140000001</v>
      </c>
      <c r="F442">
        <v>3.0453170500000001E-2</v>
      </c>
      <c r="G442" s="4">
        <v>4.76</v>
      </c>
      <c r="H442" s="4" t="s">
        <v>1253</v>
      </c>
      <c r="I442">
        <v>5.8194595076000004</v>
      </c>
      <c r="J442">
        <v>0.1384870081</v>
      </c>
      <c r="K442">
        <v>42.02</v>
      </c>
      <c r="L442" s="4" t="s">
        <v>1253</v>
      </c>
      <c r="M442">
        <v>1.1224682951</v>
      </c>
      <c r="N442">
        <v>3.3539779200000001E-2</v>
      </c>
      <c r="O442">
        <v>3.2062011299999998E-2</v>
      </c>
      <c r="P442" t="s">
        <v>1255</v>
      </c>
    </row>
    <row r="443" spans="1:16">
      <c r="A443" t="s">
        <v>31</v>
      </c>
      <c r="B443" t="s">
        <v>1237</v>
      </c>
      <c r="C443" s="4">
        <v>1324</v>
      </c>
      <c r="D443">
        <v>6.867990861</v>
      </c>
      <c r="E443">
        <v>8.7042253E-3</v>
      </c>
      <c r="F443">
        <v>1.9480595900000001E-2</v>
      </c>
      <c r="G443" s="4">
        <v>0.45</v>
      </c>
      <c r="H443" s="4">
        <v>0.65510000000000002</v>
      </c>
      <c r="I443">
        <v>6.8335204786999997</v>
      </c>
      <c r="J443">
        <v>8.2376266000000004E-2</v>
      </c>
      <c r="K443">
        <v>82.95</v>
      </c>
      <c r="L443" s="4" t="s">
        <v>1253</v>
      </c>
      <c r="M443">
        <v>1.0509505719000001</v>
      </c>
      <c r="N443">
        <v>1.509937E-4</v>
      </c>
      <c r="O443">
        <v>-6.0532200000000004E-4</v>
      </c>
      <c r="P443" t="s">
        <v>1255</v>
      </c>
    </row>
    <row r="444" spans="1:16">
      <c r="A444" t="s">
        <v>77</v>
      </c>
      <c r="B444" t="s">
        <v>1239</v>
      </c>
      <c r="C444" s="4">
        <v>1192</v>
      </c>
      <c r="D444">
        <v>7.3925522567000002</v>
      </c>
      <c r="E444">
        <v>-5.2640831999999999E-2</v>
      </c>
      <c r="F444">
        <v>2.5661961899999999E-2</v>
      </c>
      <c r="G444" s="4">
        <v>-2.0499999999999998</v>
      </c>
      <c r="H444" s="4">
        <v>4.0500000000000001E-2</v>
      </c>
      <c r="I444">
        <v>7.6192870505999997</v>
      </c>
      <c r="J444">
        <v>0.11611259459999999</v>
      </c>
      <c r="K444">
        <v>65.62</v>
      </c>
      <c r="L444" s="4" t="s">
        <v>1253</v>
      </c>
      <c r="M444">
        <v>1.2279411564</v>
      </c>
      <c r="N444">
        <v>3.5235938000000001E-3</v>
      </c>
      <c r="O444">
        <v>2.6862186E-3</v>
      </c>
      <c r="P444" t="s">
        <v>1254</v>
      </c>
    </row>
    <row r="445" spans="1:16">
      <c r="A445" t="s">
        <v>31</v>
      </c>
      <c r="B445" t="s">
        <v>1240</v>
      </c>
      <c r="C445" s="4">
        <v>192</v>
      </c>
      <c r="D445">
        <v>7.2992494792000002</v>
      </c>
      <c r="E445">
        <v>0.8125567615</v>
      </c>
      <c r="F445">
        <v>0.1206377943</v>
      </c>
      <c r="G445" s="4">
        <v>6.74</v>
      </c>
      <c r="H445" s="4" t="s">
        <v>1253</v>
      </c>
      <c r="I445">
        <v>3.3928913122000002</v>
      </c>
      <c r="J445">
        <v>0.59046985210000003</v>
      </c>
      <c r="K445">
        <v>5.75</v>
      </c>
      <c r="L445" s="4" t="s">
        <v>1253</v>
      </c>
      <c r="M445">
        <v>1.5364571374</v>
      </c>
      <c r="N445">
        <v>0.19275025330000001</v>
      </c>
      <c r="O445">
        <v>0.18850157040000001</v>
      </c>
      <c r="P445" t="s">
        <v>1255</v>
      </c>
    </row>
    <row r="446" spans="1:16">
      <c r="A446" t="s">
        <v>81</v>
      </c>
      <c r="B446" t="s">
        <v>1242</v>
      </c>
      <c r="C446" s="4">
        <v>241</v>
      </c>
      <c r="D446">
        <v>6.7033846058000002</v>
      </c>
      <c r="E446">
        <v>4.9922718599999999E-2</v>
      </c>
      <c r="F446">
        <v>5.4678742099999997E-2</v>
      </c>
      <c r="G446" s="4">
        <v>0.91</v>
      </c>
      <c r="H446" s="4">
        <v>0.36220000000000002</v>
      </c>
      <c r="I446">
        <v>6.5299168306000004</v>
      </c>
      <c r="J446">
        <v>0.19810464010000001</v>
      </c>
      <c r="K446">
        <v>32.96</v>
      </c>
      <c r="L446" s="4" t="s">
        <v>1253</v>
      </c>
      <c r="M446">
        <v>0.87099608049999999</v>
      </c>
      <c r="N446">
        <v>3.4757568999999999E-3</v>
      </c>
      <c r="O446">
        <v>-6.9380099999999997E-4</v>
      </c>
      <c r="P446" t="s">
        <v>1255</v>
      </c>
    </row>
    <row r="447" spans="1:16">
      <c r="A447" t="s">
        <v>31</v>
      </c>
      <c r="B447" t="s">
        <v>1244</v>
      </c>
      <c r="C447" s="4">
        <v>406</v>
      </c>
      <c r="D447">
        <v>6.5542426108000003</v>
      </c>
      <c r="E447">
        <v>-9.8540252999999994E-2</v>
      </c>
      <c r="F447">
        <v>2.9879098900000001E-2</v>
      </c>
      <c r="G447" s="4">
        <v>-3.3</v>
      </c>
      <c r="H447" s="4">
        <v>1.1000000000000001E-3</v>
      </c>
      <c r="I447">
        <v>6.9446297240000003</v>
      </c>
      <c r="J447">
        <v>0.12859209069999999</v>
      </c>
      <c r="K447">
        <v>54.01</v>
      </c>
      <c r="L447" s="4" t="s">
        <v>1253</v>
      </c>
      <c r="M447">
        <v>1.0122914444</v>
      </c>
      <c r="N447">
        <v>2.62164228E-2</v>
      </c>
      <c r="O447">
        <v>2.3806067399999999E-2</v>
      </c>
      <c r="P447" t="s">
        <v>1254</v>
      </c>
    </row>
    <row r="448" spans="1:16">
      <c r="A448" t="s">
        <v>31</v>
      </c>
      <c r="B448" t="s">
        <v>1245</v>
      </c>
      <c r="C448" s="4">
        <v>223</v>
      </c>
      <c r="D448">
        <v>6.1728094169999999</v>
      </c>
      <c r="E448">
        <v>0.1473987635</v>
      </c>
      <c r="F448">
        <v>4.3976458400000001E-2</v>
      </c>
      <c r="G448" s="4">
        <v>3.35</v>
      </c>
      <c r="H448" s="4">
        <v>8.9999999999999998E-4</v>
      </c>
      <c r="I448">
        <v>5.9760499142999999</v>
      </c>
      <c r="J448">
        <v>8.8438606500000003E-2</v>
      </c>
      <c r="K448">
        <v>67.569999999999993</v>
      </c>
      <c r="L448" s="4" t="s">
        <v>1253</v>
      </c>
      <c r="M448">
        <v>0.987772969</v>
      </c>
      <c r="N448">
        <v>4.8374975600000002E-2</v>
      </c>
      <c r="O448">
        <v>4.4068980000000001E-2</v>
      </c>
      <c r="P448" t="s">
        <v>1255</v>
      </c>
    </row>
    <row r="449" spans="1:16">
      <c r="A449" t="s">
        <v>31</v>
      </c>
      <c r="B449" t="s">
        <v>1083</v>
      </c>
      <c r="C449" s="4">
        <v>115</v>
      </c>
      <c r="D449">
        <v>6.2353591304</v>
      </c>
      <c r="E449">
        <v>0.2792246263</v>
      </c>
      <c r="F449">
        <v>4.9405094599999998E-2</v>
      </c>
      <c r="G449" s="4">
        <v>5.65</v>
      </c>
      <c r="H449" s="4" t="s">
        <v>1253</v>
      </c>
      <c r="I449">
        <v>4.3308820722999997</v>
      </c>
      <c r="J449">
        <v>0.35091236050000002</v>
      </c>
      <c r="K449">
        <v>12.34</v>
      </c>
      <c r="L449" s="4" t="s">
        <v>1253</v>
      </c>
      <c r="M449">
        <v>1.0501329144</v>
      </c>
      <c r="N449">
        <v>0.22037854239999999</v>
      </c>
      <c r="O449">
        <v>0.2134792375</v>
      </c>
      <c r="P449" t="s">
        <v>1255</v>
      </c>
    </row>
    <row r="450" spans="1:16">
      <c r="A450" t="s">
        <v>31</v>
      </c>
      <c r="B450" t="s">
        <v>913</v>
      </c>
      <c r="C450" s="4">
        <v>628</v>
      </c>
      <c r="D450">
        <v>6.6528171975000001</v>
      </c>
      <c r="E450">
        <v>0.24074024099999999</v>
      </c>
      <c r="F450">
        <v>1.96059861E-2</v>
      </c>
      <c r="G450" s="4">
        <v>12.28</v>
      </c>
      <c r="H450" s="4" t="s">
        <v>1253</v>
      </c>
      <c r="I450">
        <v>5.5306169142000003</v>
      </c>
      <c r="J450">
        <v>9.9314808599999999E-2</v>
      </c>
      <c r="K450">
        <v>55.69</v>
      </c>
      <c r="L450" s="4" t="s">
        <v>1253</v>
      </c>
      <c r="M450">
        <v>0.97407050179999999</v>
      </c>
      <c r="N450">
        <v>0.19410046480000001</v>
      </c>
      <c r="O450">
        <v>0.1928130854</v>
      </c>
      <c r="P450" t="s">
        <v>1255</v>
      </c>
    </row>
    <row r="451" spans="1:16">
      <c r="A451" t="s">
        <v>77</v>
      </c>
      <c r="B451" t="s">
        <v>915</v>
      </c>
      <c r="C451" s="4">
        <v>133</v>
      </c>
      <c r="D451">
        <v>5.7738092481000001</v>
      </c>
      <c r="E451">
        <v>3.2611196E-3</v>
      </c>
      <c r="F451">
        <v>3.38817493E-2</v>
      </c>
      <c r="G451" s="4">
        <v>0.1</v>
      </c>
      <c r="H451" s="4">
        <v>0.92349999999999999</v>
      </c>
      <c r="I451">
        <v>5.7580518614000002</v>
      </c>
      <c r="J451">
        <v>0.17235626679999999</v>
      </c>
      <c r="K451">
        <v>33.409999999999997</v>
      </c>
      <c r="L451" s="4" t="s">
        <v>1253</v>
      </c>
      <c r="M451">
        <v>0.62155282339999995</v>
      </c>
      <c r="N451">
        <v>7.0713100000000006E-5</v>
      </c>
      <c r="O451">
        <v>-7.5623349999999999E-3</v>
      </c>
      <c r="P451" t="s">
        <v>1255</v>
      </c>
    </row>
    <row r="452" spans="1:16">
      <c r="A452" t="s">
        <v>31</v>
      </c>
      <c r="B452" t="s">
        <v>484</v>
      </c>
      <c r="C452" s="4">
        <v>369</v>
      </c>
      <c r="D452">
        <v>6.957400271</v>
      </c>
      <c r="E452">
        <v>0.2150205704</v>
      </c>
      <c r="F452">
        <v>2.7494483E-2</v>
      </c>
      <c r="G452" s="4">
        <v>7.82</v>
      </c>
      <c r="H452" s="4" t="s">
        <v>1253</v>
      </c>
      <c r="I452">
        <v>5.9533212192000002</v>
      </c>
      <c r="J452">
        <v>0.1390372282</v>
      </c>
      <c r="K452">
        <v>42.82</v>
      </c>
      <c r="L452" s="4" t="s">
        <v>1253</v>
      </c>
      <c r="M452">
        <v>1.0249937479</v>
      </c>
      <c r="N452">
        <v>0.1428441989</v>
      </c>
      <c r="O452">
        <v>0.14050862459999999</v>
      </c>
      <c r="P452" t="s">
        <v>1255</v>
      </c>
    </row>
    <row r="453" spans="1:16">
      <c r="A453" t="s">
        <v>77</v>
      </c>
      <c r="B453" t="s">
        <v>482</v>
      </c>
      <c r="C453" s="4">
        <v>122</v>
      </c>
      <c r="D453">
        <v>7.2431890163999997</v>
      </c>
      <c r="E453">
        <v>0.43641196300000001</v>
      </c>
      <c r="F453">
        <v>6.3455258099999995E-2</v>
      </c>
      <c r="G453" s="4">
        <v>6.88</v>
      </c>
      <c r="H453" s="4" t="s">
        <v>1253</v>
      </c>
      <c r="I453">
        <v>5.0318323653999997</v>
      </c>
      <c r="J453">
        <v>0.33852364769999999</v>
      </c>
      <c r="K453">
        <v>14.86</v>
      </c>
      <c r="L453" s="4" t="s">
        <v>1253</v>
      </c>
      <c r="M453">
        <v>1.1695982279999999</v>
      </c>
      <c r="N453">
        <v>0.28272420619999999</v>
      </c>
      <c r="O453">
        <v>0.27674690790000001</v>
      </c>
      <c r="P453" t="s">
        <v>1255</v>
      </c>
    </row>
    <row r="454" spans="1:16">
      <c r="A454" t="s">
        <v>31</v>
      </c>
      <c r="B454" t="s">
        <v>485</v>
      </c>
      <c r="C454" s="4">
        <v>280</v>
      </c>
      <c r="D454">
        <v>7.4787485713999997</v>
      </c>
      <c r="E454">
        <v>-7.1538852E-2</v>
      </c>
      <c r="F454">
        <v>4.5441842199999999E-2</v>
      </c>
      <c r="G454" s="4">
        <v>-1.57</v>
      </c>
      <c r="H454" s="4">
        <v>0.1166</v>
      </c>
      <c r="I454">
        <v>7.8430136773000001</v>
      </c>
      <c r="J454">
        <v>0.24918998210000001</v>
      </c>
      <c r="K454">
        <v>31.47</v>
      </c>
      <c r="L454" s="4" t="s">
        <v>1253</v>
      </c>
      <c r="M454">
        <v>1.5479371871000001</v>
      </c>
      <c r="N454">
        <v>8.8363447999999997E-3</v>
      </c>
      <c r="O454">
        <v>5.2710079000000002E-3</v>
      </c>
      <c r="P454" t="s">
        <v>1254</v>
      </c>
    </row>
    <row r="455" spans="1:16">
      <c r="A455" t="s">
        <v>77</v>
      </c>
      <c r="B455" t="s">
        <v>776</v>
      </c>
      <c r="C455" s="4">
        <v>136</v>
      </c>
      <c r="D455">
        <v>7.1625612500000004</v>
      </c>
      <c r="E455">
        <v>-0.14994665900000001</v>
      </c>
      <c r="F455">
        <v>9.3399261100000006E-2</v>
      </c>
      <c r="G455" s="4">
        <v>-1.61</v>
      </c>
      <c r="H455" s="4">
        <v>0.1108</v>
      </c>
      <c r="I455">
        <v>7.8409122161999996</v>
      </c>
      <c r="J455">
        <v>0.43876631230000002</v>
      </c>
      <c r="K455">
        <v>17.87</v>
      </c>
      <c r="L455" s="4" t="s">
        <v>1253</v>
      </c>
      <c r="M455">
        <v>1.3789361917</v>
      </c>
      <c r="N455">
        <v>1.8871558699999999E-2</v>
      </c>
      <c r="O455">
        <v>1.15497046E-2</v>
      </c>
      <c r="P455" t="s">
        <v>1254</v>
      </c>
    </row>
    <row r="456" spans="1:16">
      <c r="A456" t="s">
        <v>77</v>
      </c>
      <c r="B456" t="s">
        <v>778</v>
      </c>
      <c r="C456" s="4">
        <v>122</v>
      </c>
      <c r="D456">
        <v>6.6125243442999997</v>
      </c>
      <c r="E456">
        <v>-0.185245829</v>
      </c>
      <c r="F456">
        <v>6.1564435299999998E-2</v>
      </c>
      <c r="G456" s="4">
        <v>-3.01</v>
      </c>
      <c r="H456" s="4">
        <v>3.2000000000000002E-3</v>
      </c>
      <c r="I456">
        <v>7.4181129031999999</v>
      </c>
      <c r="J456">
        <v>0.28030141110000001</v>
      </c>
      <c r="K456">
        <v>26.46</v>
      </c>
      <c r="L456" s="4" t="s">
        <v>1253</v>
      </c>
      <c r="M456">
        <v>0.91685032550000001</v>
      </c>
      <c r="N456">
        <v>7.0156165899999998E-2</v>
      </c>
      <c r="O456">
        <v>6.2407467199999997E-2</v>
      </c>
      <c r="P456" t="s">
        <v>1254</v>
      </c>
    </row>
    <row r="457" spans="1:16">
      <c r="A457" t="s">
        <v>31</v>
      </c>
      <c r="B457" t="s">
        <v>810</v>
      </c>
      <c r="C457" s="4">
        <v>201</v>
      </c>
      <c r="D457">
        <v>6.3440532338000004</v>
      </c>
      <c r="E457">
        <v>4.3940756900000003E-2</v>
      </c>
      <c r="F457">
        <v>4.0522675399999999E-2</v>
      </c>
      <c r="G457" s="4">
        <v>1.08</v>
      </c>
      <c r="H457" s="4">
        <v>0.27950000000000003</v>
      </c>
      <c r="I457">
        <v>6.1894558786999996</v>
      </c>
      <c r="J457">
        <v>0.1658617379</v>
      </c>
      <c r="K457">
        <v>37.32</v>
      </c>
      <c r="L457" s="4" t="s">
        <v>1253</v>
      </c>
      <c r="M457">
        <v>1.2016162945</v>
      </c>
      <c r="N457">
        <v>5.8739094000000002E-3</v>
      </c>
      <c r="O457">
        <v>8.7830090000000003E-4</v>
      </c>
      <c r="P457" t="s">
        <v>1255</v>
      </c>
    </row>
    <row r="458" spans="1:16">
      <c r="A458" t="s">
        <v>31</v>
      </c>
      <c r="B458" t="s">
        <v>916</v>
      </c>
      <c r="C458" s="4">
        <v>106</v>
      </c>
      <c r="D458">
        <v>6.2659141508999996</v>
      </c>
      <c r="E458">
        <v>-0.22550281599999999</v>
      </c>
      <c r="F458">
        <v>9.1732522999999996E-2</v>
      </c>
      <c r="G458" s="4">
        <v>-2.46</v>
      </c>
      <c r="H458" s="4">
        <v>1.5599999999999999E-2</v>
      </c>
      <c r="I458">
        <v>7.0500065880999996</v>
      </c>
      <c r="J458">
        <v>0.33630597239999999</v>
      </c>
      <c r="K458">
        <v>20.96</v>
      </c>
      <c r="L458" s="4" t="s">
        <v>1253</v>
      </c>
      <c r="M458">
        <v>1.0975883286999999</v>
      </c>
      <c r="N458">
        <v>5.4915454699999998E-2</v>
      </c>
      <c r="O458">
        <v>4.5828103299999999E-2</v>
      </c>
      <c r="P458" t="s">
        <v>1254</v>
      </c>
    </row>
    <row r="459" spans="1:16">
      <c r="A459" t="s">
        <v>31</v>
      </c>
      <c r="B459" t="s">
        <v>782</v>
      </c>
      <c r="C459" s="4">
        <v>1174</v>
      </c>
      <c r="D459">
        <v>7.8020048551999999</v>
      </c>
      <c r="E459">
        <v>-2.1024195999999998E-2</v>
      </c>
      <c r="F459">
        <v>3.00994274E-2</v>
      </c>
      <c r="G459" s="4">
        <v>-0.7</v>
      </c>
      <c r="H459" s="4">
        <v>0.48499999999999999</v>
      </c>
      <c r="I459">
        <v>7.9171876314</v>
      </c>
      <c r="J459">
        <v>0.1696823647</v>
      </c>
      <c r="K459">
        <v>46.66</v>
      </c>
      <c r="L459" s="4" t="s">
        <v>1253</v>
      </c>
      <c r="M459">
        <v>1.3702808579000001</v>
      </c>
      <c r="N459">
        <v>4.1611559999999998E-4</v>
      </c>
      <c r="O459">
        <v>-4.3677199999999998E-4</v>
      </c>
      <c r="P459" t="s">
        <v>1254</v>
      </c>
    </row>
    <row r="460" spans="1:16">
      <c r="A460" t="s">
        <v>77</v>
      </c>
      <c r="B460" t="s">
        <v>780</v>
      </c>
      <c r="C460" s="4">
        <v>670</v>
      </c>
      <c r="D460">
        <v>8.0629884925000006</v>
      </c>
      <c r="E460">
        <v>-3.2029835E-2</v>
      </c>
      <c r="F460">
        <v>2.5531688E-2</v>
      </c>
      <c r="G460" s="4">
        <v>-1.25</v>
      </c>
      <c r="H460" s="4">
        <v>0.21010000000000001</v>
      </c>
      <c r="I460">
        <v>8.2446137664000005</v>
      </c>
      <c r="J460">
        <v>0.1511529801</v>
      </c>
      <c r="K460">
        <v>54.54</v>
      </c>
      <c r="L460" s="4" t="s">
        <v>1253</v>
      </c>
      <c r="M460">
        <v>1.12431568</v>
      </c>
      <c r="N460">
        <v>2.3504546999999999E-3</v>
      </c>
      <c r="O460">
        <v>8.5696739999999996E-4</v>
      </c>
      <c r="P460" t="s">
        <v>1254</v>
      </c>
    </row>
    <row r="461" spans="1:16">
      <c r="A461" t="s">
        <v>31</v>
      </c>
      <c r="B461" t="s">
        <v>785</v>
      </c>
      <c r="C461" s="4">
        <v>117</v>
      </c>
      <c r="D461">
        <v>7.4453495725999996</v>
      </c>
      <c r="E461">
        <v>-0.221061491</v>
      </c>
      <c r="F461">
        <v>5.6590112200000001E-2</v>
      </c>
      <c r="G461" s="4">
        <v>-3.91</v>
      </c>
      <c r="H461" s="4">
        <v>2.0000000000000001E-4</v>
      </c>
      <c r="I461">
        <v>8.5278744664000001</v>
      </c>
      <c r="J461">
        <v>0.29020445220000002</v>
      </c>
      <c r="K461">
        <v>29.39</v>
      </c>
      <c r="L461" s="4" t="s">
        <v>1253</v>
      </c>
      <c r="M461">
        <v>0.93199266319999996</v>
      </c>
      <c r="N461">
        <v>0.1171480629</v>
      </c>
      <c r="O461">
        <v>0.1094710896</v>
      </c>
      <c r="P461" t="s">
        <v>1254</v>
      </c>
    </row>
    <row r="462" spans="1:16">
      <c r="A462" t="s">
        <v>77</v>
      </c>
      <c r="B462" t="s">
        <v>783</v>
      </c>
      <c r="C462" s="4">
        <v>763</v>
      </c>
      <c r="D462">
        <v>7.7977312713</v>
      </c>
      <c r="E462">
        <v>-5.3742114000000001E-2</v>
      </c>
      <c r="F462">
        <v>2.7768834499999999E-2</v>
      </c>
      <c r="G462" s="4">
        <v>-1.94</v>
      </c>
      <c r="H462" s="4">
        <v>5.33E-2</v>
      </c>
      <c r="I462">
        <v>8.0826302632000004</v>
      </c>
      <c r="J462">
        <v>0.154603671</v>
      </c>
      <c r="K462">
        <v>52.28</v>
      </c>
      <c r="L462" s="4" t="s">
        <v>1253</v>
      </c>
      <c r="M462">
        <v>1.3049555657</v>
      </c>
      <c r="N462">
        <v>4.8977570999999996E-3</v>
      </c>
      <c r="O462">
        <v>3.5901326E-3</v>
      </c>
      <c r="P462" t="s">
        <v>1254</v>
      </c>
    </row>
    <row r="463" spans="1:16">
      <c r="A463" t="s">
        <v>31</v>
      </c>
      <c r="B463" t="s">
        <v>786</v>
      </c>
      <c r="C463" s="4">
        <v>163</v>
      </c>
      <c r="D463">
        <v>6.9078092025000002</v>
      </c>
      <c r="E463">
        <v>0.2066479195</v>
      </c>
      <c r="F463">
        <v>6.2698276100000006E-2</v>
      </c>
      <c r="G463" s="4">
        <v>3.3</v>
      </c>
      <c r="H463" s="4">
        <v>1.1999999999999999E-3</v>
      </c>
      <c r="I463">
        <v>5.9305471036000004</v>
      </c>
      <c r="J463">
        <v>0.30844582300000001</v>
      </c>
      <c r="K463">
        <v>19.23</v>
      </c>
      <c r="L463" s="4" t="s">
        <v>1253</v>
      </c>
      <c r="M463">
        <v>1.0849936131</v>
      </c>
      <c r="N463">
        <v>6.3207471400000007E-2</v>
      </c>
      <c r="O463">
        <v>5.7388884199999997E-2</v>
      </c>
      <c r="P463" t="s">
        <v>1255</v>
      </c>
    </row>
    <row r="464" spans="1:16">
      <c r="A464" t="s">
        <v>77</v>
      </c>
      <c r="B464" t="s">
        <v>788</v>
      </c>
      <c r="C464" s="4">
        <v>216</v>
      </c>
      <c r="D464">
        <v>7.2294884721999999</v>
      </c>
      <c r="E464">
        <v>0.2883736174</v>
      </c>
      <c r="F464">
        <v>6.1042201599999998E-2</v>
      </c>
      <c r="G464" s="4">
        <v>4.72</v>
      </c>
      <c r="H464" s="4" t="s">
        <v>1253</v>
      </c>
      <c r="I464">
        <v>5.5188388178999999</v>
      </c>
      <c r="J464">
        <v>0.3701834624</v>
      </c>
      <c r="K464">
        <v>14.91</v>
      </c>
      <c r="L464" s="4" t="s">
        <v>1253</v>
      </c>
      <c r="M464">
        <v>1.1303303355000001</v>
      </c>
      <c r="N464">
        <v>9.4439636199999996E-2</v>
      </c>
      <c r="O464">
        <v>9.0208045700000003E-2</v>
      </c>
      <c r="P464" t="s">
        <v>1255</v>
      </c>
    </row>
    <row r="465" spans="1:16">
      <c r="A465" t="s">
        <v>31</v>
      </c>
      <c r="B465" t="s">
        <v>626</v>
      </c>
      <c r="C465" s="4">
        <v>319</v>
      </c>
      <c r="D465">
        <v>6.3969520376000002</v>
      </c>
      <c r="E465">
        <v>0.26882088339999999</v>
      </c>
      <c r="F465">
        <v>4.1866012500000001E-2</v>
      </c>
      <c r="G465" s="4">
        <v>6.42</v>
      </c>
      <c r="H465" s="4" t="s">
        <v>1253</v>
      </c>
      <c r="I465">
        <v>5.2584787425000004</v>
      </c>
      <c r="J465">
        <v>0.1858772793</v>
      </c>
      <c r="K465">
        <v>28.29</v>
      </c>
      <c r="L465" s="4" t="s">
        <v>1253</v>
      </c>
      <c r="M465">
        <v>0.9965547911</v>
      </c>
      <c r="N465">
        <v>0.115091187</v>
      </c>
      <c r="O465">
        <v>0.1122996765</v>
      </c>
      <c r="P465" t="s">
        <v>1255</v>
      </c>
    </row>
    <row r="466" spans="1:16">
      <c r="A466" t="s">
        <v>77</v>
      </c>
      <c r="B466" t="s">
        <v>628</v>
      </c>
      <c r="C466" s="4">
        <v>256</v>
      </c>
      <c r="D466">
        <v>6.5652435155999997</v>
      </c>
      <c r="E466">
        <v>7.3911324599999995E-2</v>
      </c>
      <c r="F466">
        <v>5.2689762399999999E-2</v>
      </c>
      <c r="G466" s="4">
        <v>1.4</v>
      </c>
      <c r="H466" s="4">
        <v>0.16189999999999999</v>
      </c>
      <c r="I466">
        <v>6.1841402690000002</v>
      </c>
      <c r="J466">
        <v>0.280886833</v>
      </c>
      <c r="K466">
        <v>22.02</v>
      </c>
      <c r="L466" s="4" t="s">
        <v>1253</v>
      </c>
      <c r="M466">
        <v>1.141206205</v>
      </c>
      <c r="N466">
        <v>7.6874843000000002E-3</v>
      </c>
      <c r="O466">
        <v>3.7807421000000002E-3</v>
      </c>
      <c r="P466" t="s">
        <v>1255</v>
      </c>
    </row>
    <row r="467" spans="1:16">
      <c r="A467" t="s">
        <v>31</v>
      </c>
      <c r="B467" t="s">
        <v>1085</v>
      </c>
      <c r="C467" s="4">
        <v>607</v>
      </c>
      <c r="D467">
        <v>6.9967462932000002</v>
      </c>
      <c r="E467">
        <v>0.12618696360000001</v>
      </c>
      <c r="F467">
        <v>2.4934569199999999E-2</v>
      </c>
      <c r="G467" s="4">
        <v>5.0599999999999996</v>
      </c>
      <c r="H467" s="4" t="s">
        <v>1253</v>
      </c>
      <c r="I467">
        <v>6.5088409684000004</v>
      </c>
      <c r="J467">
        <v>0.1042231606</v>
      </c>
      <c r="K467">
        <v>62.45</v>
      </c>
      <c r="L467" s="4" t="s">
        <v>1253</v>
      </c>
      <c r="M467">
        <v>0.97544775279999996</v>
      </c>
      <c r="N467">
        <v>4.06128766E-2</v>
      </c>
      <c r="O467">
        <v>3.9027112799999999E-2</v>
      </c>
      <c r="P467" t="s">
        <v>1255</v>
      </c>
    </row>
    <row r="468" spans="1:16">
      <c r="A468" t="s">
        <v>31</v>
      </c>
      <c r="B468" t="s">
        <v>918</v>
      </c>
      <c r="C468" s="4">
        <v>184</v>
      </c>
      <c r="D468">
        <v>6.4638347826000002</v>
      </c>
      <c r="E468">
        <v>0.25138330479999998</v>
      </c>
      <c r="F468">
        <v>5.3264744199999998E-2</v>
      </c>
      <c r="G468" s="4">
        <v>4.72</v>
      </c>
      <c r="H468" s="4" t="s">
        <v>1253</v>
      </c>
      <c r="I468">
        <v>5.3730361718999999</v>
      </c>
      <c r="J468">
        <v>0.24256833489999999</v>
      </c>
      <c r="K468">
        <v>22.15</v>
      </c>
      <c r="L468" s="4" t="s">
        <v>1253</v>
      </c>
      <c r="M468">
        <v>0.99867308980000002</v>
      </c>
      <c r="N468">
        <v>0.1090386909</v>
      </c>
      <c r="O468">
        <v>0.1041432991</v>
      </c>
      <c r="P468" t="s">
        <v>1255</v>
      </c>
    </row>
    <row r="469" spans="1:16">
      <c r="A469" t="s">
        <v>31</v>
      </c>
      <c r="B469" t="s">
        <v>1087</v>
      </c>
      <c r="C469" s="4">
        <v>275</v>
      </c>
      <c r="D469">
        <v>5.3867836363999997</v>
      </c>
      <c r="E469">
        <v>4.2830530800000002E-2</v>
      </c>
      <c r="F469">
        <v>1.19291489E-2</v>
      </c>
      <c r="G469" s="4">
        <v>3.59</v>
      </c>
      <c r="H469" s="4">
        <v>4.0000000000000002E-4</v>
      </c>
      <c r="I469">
        <v>5.2812862765000004</v>
      </c>
      <c r="J469">
        <v>5.5117635599999999E-2</v>
      </c>
      <c r="K469">
        <v>95.82</v>
      </c>
      <c r="L469" s="4" t="s">
        <v>1253</v>
      </c>
      <c r="M469">
        <v>0.77331203179999997</v>
      </c>
      <c r="N469">
        <v>4.5090748899999998E-2</v>
      </c>
      <c r="O469">
        <v>4.15929128E-2</v>
      </c>
      <c r="P469" t="s">
        <v>1255</v>
      </c>
    </row>
    <row r="470" spans="1:16">
      <c r="A470" t="s">
        <v>31</v>
      </c>
      <c r="B470" t="s">
        <v>920</v>
      </c>
      <c r="C470" s="4">
        <v>202</v>
      </c>
      <c r="D470">
        <v>6.8573079208000003</v>
      </c>
      <c r="E470">
        <v>8.1793256999999994E-2</v>
      </c>
      <c r="F470">
        <v>5.8666877200000002E-2</v>
      </c>
      <c r="G470" s="4">
        <v>1.39</v>
      </c>
      <c r="H470" s="4">
        <v>0.1648</v>
      </c>
      <c r="I470">
        <v>6.5817257870999999</v>
      </c>
      <c r="J470">
        <v>0.20599664719999999</v>
      </c>
      <c r="K470">
        <v>31.95</v>
      </c>
      <c r="L470" s="4" t="s">
        <v>1253</v>
      </c>
      <c r="M470">
        <v>0.82430437379999999</v>
      </c>
      <c r="N470">
        <v>9.6253950000000001E-3</v>
      </c>
      <c r="O470">
        <v>4.6735220000000003E-3</v>
      </c>
      <c r="P470" t="s">
        <v>1255</v>
      </c>
    </row>
    <row r="471" spans="1:16">
      <c r="A471" t="s">
        <v>31</v>
      </c>
      <c r="B471" t="s">
        <v>969</v>
      </c>
      <c r="C471" s="4">
        <v>151</v>
      </c>
      <c r="D471">
        <v>6.3511337748000001</v>
      </c>
      <c r="E471">
        <v>0.10984717770000001</v>
      </c>
      <c r="F471">
        <v>9.7637991100000002E-2</v>
      </c>
      <c r="G471" s="4">
        <v>1.1299999999999999</v>
      </c>
      <c r="H471" s="4">
        <v>0.26240000000000002</v>
      </c>
      <c r="I471">
        <v>5.7444128942999999</v>
      </c>
      <c r="J471">
        <v>0.55071135039999997</v>
      </c>
      <c r="K471">
        <v>10.43</v>
      </c>
      <c r="L471" s="4" t="s">
        <v>1253</v>
      </c>
      <c r="M471">
        <v>1.3713310555</v>
      </c>
      <c r="N471">
        <v>8.4232597999999992E-3</v>
      </c>
      <c r="O471">
        <v>1.7683823999999999E-3</v>
      </c>
      <c r="P471" t="s">
        <v>1255</v>
      </c>
    </row>
    <row r="472" spans="1:16">
      <c r="A472" t="s">
        <v>31</v>
      </c>
      <c r="B472" t="s">
        <v>971</v>
      </c>
      <c r="C472" s="4">
        <v>233</v>
      </c>
      <c r="D472">
        <v>6.5973304721000003</v>
      </c>
      <c r="E472">
        <v>0.27161182589999999</v>
      </c>
      <c r="F472">
        <v>9.6323870000000006E-2</v>
      </c>
      <c r="G472" s="4">
        <v>2.82</v>
      </c>
      <c r="H472" s="4">
        <v>5.1999999999999998E-3</v>
      </c>
      <c r="I472">
        <v>5.1529127705000004</v>
      </c>
      <c r="J472">
        <v>0.52383104609999998</v>
      </c>
      <c r="K472">
        <v>9.84</v>
      </c>
      <c r="L472" s="4" t="s">
        <v>1253</v>
      </c>
      <c r="M472">
        <v>1.6723776973</v>
      </c>
      <c r="N472">
        <v>3.3275178500000002E-2</v>
      </c>
      <c r="O472">
        <v>2.90902226E-2</v>
      </c>
      <c r="P472" t="s">
        <v>1255</v>
      </c>
    </row>
    <row r="473" spans="1:16">
      <c r="A473" t="s">
        <v>31</v>
      </c>
      <c r="B473" t="s">
        <v>1089</v>
      </c>
      <c r="C473" s="4">
        <v>426</v>
      </c>
      <c r="D473">
        <v>5.9270049295999998</v>
      </c>
      <c r="E473">
        <v>3.6883199200000001E-2</v>
      </c>
      <c r="F473">
        <v>2.5809690999999999E-2</v>
      </c>
      <c r="G473" s="4">
        <v>1.43</v>
      </c>
      <c r="H473" s="4">
        <v>0.1537</v>
      </c>
      <c r="I473">
        <v>5.7842342214000002</v>
      </c>
      <c r="J473">
        <v>0.1134355294</v>
      </c>
      <c r="K473">
        <v>50.99</v>
      </c>
      <c r="L473" s="4" t="s">
        <v>1253</v>
      </c>
      <c r="M473">
        <v>1.1088626353</v>
      </c>
      <c r="N473">
        <v>4.7933480999999998E-3</v>
      </c>
      <c r="O473">
        <v>2.4461626000000002E-3</v>
      </c>
      <c r="P473" t="s">
        <v>1255</v>
      </c>
    </row>
    <row r="474" spans="1:16">
      <c r="A474" t="s">
        <v>31</v>
      </c>
      <c r="B474" t="s">
        <v>834</v>
      </c>
      <c r="C474" s="4">
        <v>821</v>
      </c>
      <c r="D474">
        <v>6.9182505480999996</v>
      </c>
      <c r="E474">
        <v>0.12785748720000001</v>
      </c>
      <c r="F474">
        <v>2.1958081300000001E-2</v>
      </c>
      <c r="G474" s="4">
        <v>5.82</v>
      </c>
      <c r="H474" s="4" t="s">
        <v>1253</v>
      </c>
      <c r="I474">
        <v>6.2886481999999999</v>
      </c>
      <c r="J474">
        <v>0.1133344538</v>
      </c>
      <c r="K474">
        <v>55.49</v>
      </c>
      <c r="L474" s="4" t="s">
        <v>1253</v>
      </c>
      <c r="M474">
        <v>0.97303668580000002</v>
      </c>
      <c r="N474">
        <v>3.97523584E-2</v>
      </c>
      <c r="O474">
        <v>3.8579894900000002E-2</v>
      </c>
      <c r="P474" t="s">
        <v>1255</v>
      </c>
    </row>
    <row r="475" spans="1:16">
      <c r="A475" t="s">
        <v>31</v>
      </c>
      <c r="B475" t="s">
        <v>1091</v>
      </c>
      <c r="C475" s="4">
        <v>230</v>
      </c>
      <c r="D475">
        <v>6.0734630435000003</v>
      </c>
      <c r="E475">
        <v>-4.7917269999999998E-2</v>
      </c>
      <c r="F475">
        <v>3.7539765699999998E-2</v>
      </c>
      <c r="G475" s="4">
        <v>-1.28</v>
      </c>
      <c r="H475" s="4">
        <v>0.2031</v>
      </c>
      <c r="I475">
        <v>6.1430174610000003</v>
      </c>
      <c r="J475">
        <v>8.7470778299999996E-2</v>
      </c>
      <c r="K475">
        <v>70.23</v>
      </c>
      <c r="L475" s="4" t="s">
        <v>1253</v>
      </c>
      <c r="M475">
        <v>1.0377048838</v>
      </c>
      <c r="N475">
        <v>7.0953483000000001E-3</v>
      </c>
      <c r="O475">
        <v>2.7405033000000001E-3</v>
      </c>
      <c r="P475" t="s">
        <v>1254</v>
      </c>
    </row>
    <row r="476" spans="1:16">
      <c r="A476" t="s">
        <v>77</v>
      </c>
      <c r="B476" t="s">
        <v>1093</v>
      </c>
      <c r="C476" s="4">
        <v>130</v>
      </c>
      <c r="D476">
        <v>6.8491489230999996</v>
      </c>
      <c r="E476">
        <v>-4.5963942000000001E-2</v>
      </c>
      <c r="F476">
        <v>5.1565735500000001E-2</v>
      </c>
      <c r="G476" s="4">
        <v>-0.89</v>
      </c>
      <c r="H476" s="4">
        <v>0.37440000000000001</v>
      </c>
      <c r="I476">
        <v>6.9860047932000002</v>
      </c>
      <c r="J476">
        <v>0.19777219970000001</v>
      </c>
      <c r="K476">
        <v>35.32</v>
      </c>
      <c r="L476" s="4" t="s">
        <v>1253</v>
      </c>
      <c r="M476">
        <v>1.421376204</v>
      </c>
      <c r="N476">
        <v>6.1689987E-3</v>
      </c>
      <c r="O476">
        <v>-1.5953059999999999E-3</v>
      </c>
      <c r="P476" t="s">
        <v>1254</v>
      </c>
    </row>
    <row r="477" spans="1:16">
      <c r="A477" t="s">
        <v>31</v>
      </c>
      <c r="B477" t="s">
        <v>1094</v>
      </c>
      <c r="C477" s="4">
        <v>148</v>
      </c>
      <c r="D477">
        <v>6.1907216215999998</v>
      </c>
      <c r="E477">
        <v>0.35046193660000002</v>
      </c>
      <c r="F477">
        <v>8.7910587900000003E-2</v>
      </c>
      <c r="G477" s="4">
        <v>3.99</v>
      </c>
      <c r="H477" s="4">
        <v>1E-4</v>
      </c>
      <c r="I477">
        <v>4.0104410823999999</v>
      </c>
      <c r="J477">
        <v>0.55157907719999999</v>
      </c>
      <c r="K477">
        <v>7.27</v>
      </c>
      <c r="L477" s="4" t="s">
        <v>1253</v>
      </c>
      <c r="M477">
        <v>0.87162233870000005</v>
      </c>
      <c r="N477">
        <v>9.8168445800000004E-2</v>
      </c>
      <c r="O477">
        <v>9.1991517300000006E-2</v>
      </c>
      <c r="P477" t="s">
        <v>1255</v>
      </c>
    </row>
    <row r="478" spans="1:16">
      <c r="A478" t="s">
        <v>81</v>
      </c>
      <c r="B478" t="s">
        <v>1096</v>
      </c>
      <c r="C478" s="4">
        <v>166</v>
      </c>
      <c r="D478">
        <v>6.1159239759000004</v>
      </c>
      <c r="E478">
        <v>1.3268767000000001E-3</v>
      </c>
      <c r="F478">
        <v>5.0304631400000001E-2</v>
      </c>
      <c r="G478" s="4">
        <v>0.03</v>
      </c>
      <c r="H478" s="4">
        <v>0.97899999999999998</v>
      </c>
      <c r="I478">
        <v>6.1097111556000003</v>
      </c>
      <c r="J478">
        <v>0.2436262766</v>
      </c>
      <c r="K478">
        <v>25.08</v>
      </c>
      <c r="L478" s="4" t="s">
        <v>1253</v>
      </c>
      <c r="M478">
        <v>0.80195417089999999</v>
      </c>
      <c r="N478" s="30">
        <v>4.2422816000000002E-6</v>
      </c>
      <c r="O478">
        <v>-6.0932929999999996E-3</v>
      </c>
      <c r="P478" t="s">
        <v>1255</v>
      </c>
    </row>
    <row r="479" spans="1:16">
      <c r="A479" t="s">
        <v>77</v>
      </c>
      <c r="B479" t="s">
        <v>789</v>
      </c>
      <c r="C479" s="4">
        <v>253</v>
      </c>
      <c r="D479">
        <v>7.1223023320000003</v>
      </c>
      <c r="E479">
        <v>-6.6140685000000005E-2</v>
      </c>
      <c r="F479">
        <v>5.5248485200000003E-2</v>
      </c>
      <c r="G479" s="4">
        <v>-1.2</v>
      </c>
      <c r="H479" s="4">
        <v>0.2324</v>
      </c>
      <c r="I479">
        <v>7.4614006568000004</v>
      </c>
      <c r="J479">
        <v>0.2888820976</v>
      </c>
      <c r="K479">
        <v>25.83</v>
      </c>
      <c r="L479" s="4" t="s">
        <v>1253</v>
      </c>
      <c r="M479">
        <v>0.90252420389999999</v>
      </c>
      <c r="N479">
        <v>5.6774093999999997E-3</v>
      </c>
      <c r="O479">
        <v>1.7159648E-3</v>
      </c>
      <c r="P479" t="s">
        <v>1254</v>
      </c>
    </row>
    <row r="480" spans="1:16">
      <c r="A480" t="s">
        <v>31</v>
      </c>
      <c r="B480" t="s">
        <v>922</v>
      </c>
      <c r="C480" s="4">
        <v>179</v>
      </c>
      <c r="D480">
        <v>6.9370486034000001</v>
      </c>
      <c r="E480">
        <v>0.21572491020000001</v>
      </c>
      <c r="F480">
        <v>5.4171900100000003E-2</v>
      </c>
      <c r="G480" s="4">
        <v>3.98</v>
      </c>
      <c r="H480" s="4" t="s">
        <v>1253</v>
      </c>
      <c r="I480">
        <v>5.9814053285000002</v>
      </c>
      <c r="J480">
        <v>0.24720253789999999</v>
      </c>
      <c r="K480">
        <v>24.2</v>
      </c>
      <c r="L480" s="4" t="s">
        <v>1253</v>
      </c>
      <c r="M480">
        <v>0.79379212139999999</v>
      </c>
      <c r="N480">
        <v>8.2227003800000004E-2</v>
      </c>
      <c r="O480">
        <v>7.7041845600000006E-2</v>
      </c>
      <c r="P480" t="s">
        <v>1255</v>
      </c>
    </row>
    <row r="481" spans="1:16">
      <c r="A481" t="s">
        <v>31</v>
      </c>
      <c r="B481" t="s">
        <v>924</v>
      </c>
      <c r="C481" s="4">
        <v>139</v>
      </c>
      <c r="D481">
        <v>5.6635661870999998</v>
      </c>
      <c r="E481">
        <v>0.26593422150000001</v>
      </c>
      <c r="F481">
        <v>2.8216323099999999E-2</v>
      </c>
      <c r="G481" s="4">
        <v>9.42</v>
      </c>
      <c r="H481" s="4" t="s">
        <v>1253</v>
      </c>
      <c r="I481">
        <v>4.8533067045999996</v>
      </c>
      <c r="J481">
        <v>0.1045970552</v>
      </c>
      <c r="K481">
        <v>46.4</v>
      </c>
      <c r="L481" s="4" t="s">
        <v>1253</v>
      </c>
      <c r="M481">
        <v>0.70241917629999995</v>
      </c>
      <c r="N481">
        <v>0.3933423606</v>
      </c>
      <c r="O481">
        <v>0.38891420259999998</v>
      </c>
      <c r="P481" t="s">
        <v>1255</v>
      </c>
    </row>
  </sheetData>
  <sortState ref="A2:P481">
    <sortCondition ref="B2:B48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P481"/>
  <sheetViews>
    <sheetView workbookViewId="0">
      <selection activeCell="B1" sqref="B1:B1048576"/>
    </sheetView>
  </sheetViews>
  <sheetFormatPr defaultRowHeight="14.4"/>
  <cols>
    <col min="2" max="2" width="12.88671875" customWidth="1"/>
    <col min="3" max="3" width="9.109375" style="4"/>
    <col min="4" max="4" width="10.44140625" customWidth="1"/>
    <col min="7" max="8" width="9.109375" style="4"/>
    <col min="11" max="11" width="9.109375" style="4"/>
    <col min="13" max="13" width="11.6640625" customWidth="1"/>
    <col min="16" max="16" width="12.109375" customWidth="1"/>
  </cols>
  <sheetData>
    <row r="1" spans="1:16" ht="28.8">
      <c r="A1" s="1" t="s">
        <v>3</v>
      </c>
      <c r="B1" s="1" t="s">
        <v>380</v>
      </c>
      <c r="C1" s="1" t="s">
        <v>14</v>
      </c>
      <c r="D1" s="1" t="s">
        <v>437</v>
      </c>
      <c r="E1" s="1" t="s">
        <v>1256</v>
      </c>
      <c r="F1" s="1" t="s">
        <v>1257</v>
      </c>
      <c r="G1" s="1" t="s">
        <v>1258</v>
      </c>
      <c r="H1" s="1" t="s">
        <v>1259</v>
      </c>
      <c r="I1" s="1" t="s">
        <v>1260</v>
      </c>
      <c r="J1" s="1" t="s">
        <v>1247</v>
      </c>
      <c r="K1" s="1" t="s">
        <v>1248</v>
      </c>
      <c r="L1" s="1" t="s">
        <v>1249</v>
      </c>
      <c r="M1" s="1" t="s">
        <v>1250</v>
      </c>
      <c r="N1" s="1" t="s">
        <v>1251</v>
      </c>
      <c r="O1" s="1" t="s">
        <v>1252</v>
      </c>
      <c r="P1" s="1" t="s">
        <v>1261</v>
      </c>
    </row>
    <row r="2" spans="1:16">
      <c r="A2" t="s">
        <v>31</v>
      </c>
      <c r="B2" t="s">
        <v>1221</v>
      </c>
      <c r="C2" s="4">
        <v>195</v>
      </c>
      <c r="D2">
        <v>6.1170928204999999</v>
      </c>
      <c r="E2">
        <v>4.4453253900000003E-2</v>
      </c>
      <c r="F2">
        <v>8.8037810999999997E-3</v>
      </c>
      <c r="G2" s="4">
        <v>5.05</v>
      </c>
      <c r="H2" s="4" t="s">
        <v>1253</v>
      </c>
      <c r="I2">
        <v>4.5705755141999997</v>
      </c>
      <c r="J2">
        <v>0.31299506240000002</v>
      </c>
      <c r="K2" s="4">
        <v>14.6</v>
      </c>
      <c r="L2" t="s">
        <v>1253</v>
      </c>
      <c r="M2">
        <v>0.90041548589999998</v>
      </c>
      <c r="N2">
        <v>0.1166878261</v>
      </c>
      <c r="O2">
        <v>0.1121110791</v>
      </c>
      <c r="P2" t="s">
        <v>1255</v>
      </c>
    </row>
    <row r="3" spans="1:16">
      <c r="A3" t="s">
        <v>77</v>
      </c>
      <c r="B3" t="s">
        <v>836</v>
      </c>
      <c r="C3" s="4">
        <v>166</v>
      </c>
      <c r="D3">
        <v>6.2804411446000001</v>
      </c>
      <c r="E3">
        <v>0.10077157940000001</v>
      </c>
      <c r="F3">
        <v>1.7052128199999999E-2</v>
      </c>
      <c r="G3" s="4">
        <v>5.91</v>
      </c>
      <c r="H3" s="4" t="s">
        <v>1253</v>
      </c>
      <c r="I3">
        <v>3.5802484624000002</v>
      </c>
      <c r="J3">
        <v>0.46009157160000003</v>
      </c>
      <c r="K3" s="4">
        <v>7.78</v>
      </c>
      <c r="L3" t="s">
        <v>1253</v>
      </c>
      <c r="M3">
        <v>0.69539158670000001</v>
      </c>
      <c r="N3">
        <v>0.17556286269999999</v>
      </c>
      <c r="O3">
        <v>0.17053580700000001</v>
      </c>
      <c r="P3" t="s">
        <v>1255</v>
      </c>
    </row>
    <row r="4" spans="1:16">
      <c r="A4" t="s">
        <v>31</v>
      </c>
      <c r="B4" t="s">
        <v>973</v>
      </c>
      <c r="C4" s="4">
        <v>112</v>
      </c>
      <c r="D4">
        <v>6.1930705357000004</v>
      </c>
      <c r="E4">
        <v>-1.0890933E-2</v>
      </c>
      <c r="F4">
        <v>1.5711843699999999E-2</v>
      </c>
      <c r="G4" s="4">
        <v>-0.69</v>
      </c>
      <c r="H4" s="4">
        <v>0.48970000000000002</v>
      </c>
      <c r="I4">
        <v>6.5202847288000001</v>
      </c>
      <c r="J4">
        <v>0.47840334089999997</v>
      </c>
      <c r="K4" s="4">
        <v>13.63</v>
      </c>
      <c r="L4" t="s">
        <v>1253</v>
      </c>
      <c r="M4">
        <v>0.82195272139999997</v>
      </c>
      <c r="N4">
        <v>4.3490092000000001E-3</v>
      </c>
      <c r="O4">
        <v>-4.7023630000000002E-3</v>
      </c>
      <c r="P4" t="s">
        <v>1254</v>
      </c>
    </row>
    <row r="5" spans="1:16">
      <c r="A5" t="s">
        <v>31</v>
      </c>
      <c r="B5" t="s">
        <v>975</v>
      </c>
      <c r="C5" s="4">
        <v>221</v>
      </c>
      <c r="D5">
        <v>6.8143013574999998</v>
      </c>
      <c r="E5">
        <v>9.6848299999999999E-5</v>
      </c>
      <c r="F5">
        <v>1.27959349E-2</v>
      </c>
      <c r="G5" s="4">
        <v>0.01</v>
      </c>
      <c r="H5" s="4">
        <v>0.99399999999999999</v>
      </c>
      <c r="I5">
        <v>6.8114761042999996</v>
      </c>
      <c r="J5">
        <v>0.3776642851</v>
      </c>
      <c r="K5" s="4">
        <v>18.04</v>
      </c>
      <c r="L5" t="s">
        <v>1253</v>
      </c>
      <c r="M5">
        <v>0.85277644590000001</v>
      </c>
      <c r="N5" s="30">
        <v>2.6157468000000002E-7</v>
      </c>
      <c r="O5">
        <v>-4.5659469999999999E-3</v>
      </c>
      <c r="P5" t="s">
        <v>1255</v>
      </c>
    </row>
    <row r="6" spans="1:16">
      <c r="A6" t="s">
        <v>31</v>
      </c>
      <c r="B6" t="s">
        <v>979</v>
      </c>
      <c r="C6" s="4">
        <v>1232</v>
      </c>
      <c r="D6">
        <v>6.5585782467999998</v>
      </c>
      <c r="E6">
        <v>5.02261107E-2</v>
      </c>
      <c r="F6">
        <v>3.5908317999999999E-3</v>
      </c>
      <c r="G6" s="4">
        <v>13.99</v>
      </c>
      <c r="H6" s="4" t="s">
        <v>1253</v>
      </c>
      <c r="I6">
        <v>5.0979034740999998</v>
      </c>
      <c r="J6">
        <v>0.1101584402</v>
      </c>
      <c r="K6" s="4">
        <v>46.28</v>
      </c>
      <c r="L6" t="s">
        <v>1253</v>
      </c>
      <c r="M6">
        <v>1.2307846063000001</v>
      </c>
      <c r="N6">
        <v>0.13723268280000001</v>
      </c>
      <c r="O6">
        <v>0.13653124599999999</v>
      </c>
      <c r="P6" t="s">
        <v>1255</v>
      </c>
    </row>
    <row r="7" spans="1:16">
      <c r="A7" t="s">
        <v>77</v>
      </c>
      <c r="B7" t="s">
        <v>977</v>
      </c>
      <c r="C7" s="4">
        <v>163</v>
      </c>
      <c r="D7">
        <v>7.1249347852999998</v>
      </c>
      <c r="E7">
        <v>0.10211682010000001</v>
      </c>
      <c r="F7">
        <v>1.3968441099999999E-2</v>
      </c>
      <c r="G7" s="4">
        <v>7.31</v>
      </c>
      <c r="H7" s="4" t="s">
        <v>1253</v>
      </c>
      <c r="I7">
        <v>4.1434995273000004</v>
      </c>
      <c r="J7">
        <v>0.42556270029999999</v>
      </c>
      <c r="K7" s="4">
        <v>9.74</v>
      </c>
      <c r="L7" t="s">
        <v>1253</v>
      </c>
      <c r="M7">
        <v>1.5521771593</v>
      </c>
      <c r="N7">
        <v>0.24922112490000001</v>
      </c>
      <c r="O7">
        <v>0.24455790199999999</v>
      </c>
      <c r="P7" t="s">
        <v>1255</v>
      </c>
    </row>
    <row r="8" spans="1:16">
      <c r="A8" t="s">
        <v>31</v>
      </c>
      <c r="B8" t="s">
        <v>1119</v>
      </c>
      <c r="C8" s="4">
        <v>257</v>
      </c>
      <c r="D8">
        <v>7.6008143968999997</v>
      </c>
      <c r="E8">
        <v>1.2204191600000001E-2</v>
      </c>
      <c r="F8">
        <v>1.31033699E-2</v>
      </c>
      <c r="G8" s="4">
        <v>0.93</v>
      </c>
      <c r="H8" s="4">
        <v>0.35249999999999998</v>
      </c>
      <c r="I8">
        <v>7.2030622226999999</v>
      </c>
      <c r="J8">
        <v>0.43386649109999997</v>
      </c>
      <c r="K8" s="4">
        <v>16.600000000000001</v>
      </c>
      <c r="L8" t="s">
        <v>1253</v>
      </c>
      <c r="M8">
        <v>1.2273949177000001</v>
      </c>
      <c r="N8">
        <v>3.3902909000000001E-3</v>
      </c>
      <c r="O8">
        <v>-5.1798199999999995E-4</v>
      </c>
      <c r="P8" t="s">
        <v>1255</v>
      </c>
    </row>
    <row r="9" spans="1:16">
      <c r="A9" t="s">
        <v>77</v>
      </c>
      <c r="B9" t="s">
        <v>1121</v>
      </c>
      <c r="C9" s="4">
        <v>120</v>
      </c>
      <c r="D9">
        <v>7.6409779166999998</v>
      </c>
      <c r="E9">
        <v>0.1289991221</v>
      </c>
      <c r="F9">
        <v>1.9538647100000001E-2</v>
      </c>
      <c r="G9" s="4">
        <v>6.6</v>
      </c>
      <c r="H9" s="4" t="s">
        <v>1253</v>
      </c>
      <c r="I9">
        <v>3.8021790404</v>
      </c>
      <c r="J9">
        <v>0.58919361910000001</v>
      </c>
      <c r="K9" s="4">
        <v>6.45</v>
      </c>
      <c r="L9" t="s">
        <v>1253</v>
      </c>
      <c r="M9">
        <v>1.0438085251</v>
      </c>
      <c r="N9">
        <v>0.26975573149999998</v>
      </c>
      <c r="O9">
        <v>0.2635672208</v>
      </c>
      <c r="P9" t="s">
        <v>1255</v>
      </c>
    </row>
    <row r="10" spans="1:16">
      <c r="A10" t="s">
        <v>81</v>
      </c>
      <c r="B10" t="s">
        <v>632</v>
      </c>
      <c r="C10" s="4">
        <v>101</v>
      </c>
      <c r="D10">
        <v>5.6248221781999996</v>
      </c>
      <c r="E10">
        <v>1.9995882499999999E-2</v>
      </c>
      <c r="F10">
        <v>1.56776476E-2</v>
      </c>
      <c r="G10" s="4">
        <v>1.28</v>
      </c>
      <c r="H10" s="4">
        <v>0.2051</v>
      </c>
      <c r="I10">
        <v>5.1433371655000002</v>
      </c>
      <c r="J10">
        <v>0.39427193710000003</v>
      </c>
      <c r="K10" s="4">
        <v>13.05</v>
      </c>
      <c r="L10" t="s">
        <v>1253</v>
      </c>
      <c r="M10">
        <v>1.1432183567</v>
      </c>
      <c r="N10">
        <v>1.6166125E-2</v>
      </c>
      <c r="O10">
        <v>6.2284091000000003E-3</v>
      </c>
      <c r="P10" t="s">
        <v>1255</v>
      </c>
    </row>
    <row r="11" spans="1:16">
      <c r="A11" t="s">
        <v>77</v>
      </c>
      <c r="B11" t="s">
        <v>629</v>
      </c>
      <c r="C11" s="4">
        <v>2399</v>
      </c>
      <c r="D11">
        <v>6.670910471</v>
      </c>
      <c r="E11">
        <v>5.3293940999999999E-3</v>
      </c>
      <c r="F11">
        <v>3.1984985999999999E-3</v>
      </c>
      <c r="G11" s="4">
        <v>1.67</v>
      </c>
      <c r="H11" s="4">
        <v>9.5799999999999996E-2</v>
      </c>
      <c r="I11">
        <v>6.5197947139999997</v>
      </c>
      <c r="J11">
        <v>9.2911975100000002E-2</v>
      </c>
      <c r="K11" s="4">
        <v>70.17</v>
      </c>
      <c r="L11" t="s">
        <v>1253</v>
      </c>
      <c r="M11">
        <v>0.9884313549</v>
      </c>
      <c r="N11">
        <v>1.1568914000000001E-3</v>
      </c>
      <c r="O11">
        <v>7.4018589999999996E-4</v>
      </c>
      <c r="P11" t="s">
        <v>1255</v>
      </c>
    </row>
    <row r="12" spans="1:16">
      <c r="A12" t="s">
        <v>31</v>
      </c>
      <c r="B12" t="s">
        <v>633</v>
      </c>
      <c r="C12" s="4">
        <v>123</v>
      </c>
      <c r="D12">
        <v>6.6204999999999998</v>
      </c>
      <c r="E12">
        <v>5.8630852999999997E-2</v>
      </c>
      <c r="F12">
        <v>7.3248556000000001E-3</v>
      </c>
      <c r="G12" s="4">
        <v>8</v>
      </c>
      <c r="H12" s="4" t="s">
        <v>1253</v>
      </c>
      <c r="I12">
        <v>4.9821728300999997</v>
      </c>
      <c r="J12">
        <v>0.2172431501</v>
      </c>
      <c r="K12" s="4">
        <v>22.93</v>
      </c>
      <c r="L12" t="s">
        <v>1253</v>
      </c>
      <c r="M12">
        <v>0.80748357370000001</v>
      </c>
      <c r="N12">
        <v>0.34619310850000001</v>
      </c>
      <c r="O12">
        <v>0.34078974569999998</v>
      </c>
      <c r="P12" t="s">
        <v>1255</v>
      </c>
    </row>
    <row r="13" spans="1:16">
      <c r="A13" t="s">
        <v>77</v>
      </c>
      <c r="B13" t="s">
        <v>635</v>
      </c>
      <c r="C13" s="4">
        <v>2609</v>
      </c>
      <c r="D13">
        <v>6.8791848523999999</v>
      </c>
      <c r="E13">
        <v>5.9760897999999998E-3</v>
      </c>
      <c r="F13">
        <v>3.7829333000000001E-3</v>
      </c>
      <c r="G13" s="4">
        <v>1.58</v>
      </c>
      <c r="H13" s="4">
        <v>0.1143</v>
      </c>
      <c r="I13">
        <v>6.7114030952999997</v>
      </c>
      <c r="J13">
        <v>0.1086666315</v>
      </c>
      <c r="K13" s="4">
        <v>61.76</v>
      </c>
      <c r="L13" t="s">
        <v>1253</v>
      </c>
      <c r="M13">
        <v>1.1740760118</v>
      </c>
      <c r="N13">
        <v>9.5635760000000001E-4</v>
      </c>
      <c r="O13">
        <v>5.7314180000000005E-4</v>
      </c>
      <c r="P13" t="s">
        <v>1255</v>
      </c>
    </row>
    <row r="14" spans="1:16">
      <c r="A14" t="s">
        <v>81</v>
      </c>
      <c r="B14" t="s">
        <v>636</v>
      </c>
      <c r="C14" s="4">
        <v>146</v>
      </c>
      <c r="D14">
        <v>5.8299613014</v>
      </c>
      <c r="E14">
        <v>9.2767401799999996E-2</v>
      </c>
      <c r="F14">
        <v>1.14867288E-2</v>
      </c>
      <c r="G14" s="4">
        <v>8.08</v>
      </c>
      <c r="H14" s="4" t="s">
        <v>1253</v>
      </c>
      <c r="I14">
        <v>2.9948370073000001</v>
      </c>
      <c r="J14">
        <v>0.35862259639999999</v>
      </c>
      <c r="K14" s="4">
        <v>8.35</v>
      </c>
      <c r="L14" t="s">
        <v>1253</v>
      </c>
      <c r="M14">
        <v>0.88559216929999995</v>
      </c>
      <c r="N14">
        <v>0.31173780420000002</v>
      </c>
      <c r="O14">
        <v>0.30695820559999998</v>
      </c>
      <c r="P14" t="s">
        <v>1255</v>
      </c>
    </row>
    <row r="15" spans="1:16">
      <c r="A15" t="s">
        <v>31</v>
      </c>
      <c r="B15" t="s">
        <v>638</v>
      </c>
      <c r="C15" s="4">
        <v>270</v>
      </c>
      <c r="D15">
        <v>6.8359018519000001</v>
      </c>
      <c r="E15">
        <v>5.7403438699999997E-2</v>
      </c>
      <c r="F15">
        <v>1.05984115E-2</v>
      </c>
      <c r="G15" s="4">
        <v>5.42</v>
      </c>
      <c r="H15" s="4" t="s">
        <v>1253</v>
      </c>
      <c r="I15">
        <v>5.0355599304999998</v>
      </c>
      <c r="J15">
        <v>0.3376801177</v>
      </c>
      <c r="K15" s="4">
        <v>14.91</v>
      </c>
      <c r="L15" t="s">
        <v>1253</v>
      </c>
      <c r="M15">
        <v>0.9776096567</v>
      </c>
      <c r="N15">
        <v>9.8661434000000006E-2</v>
      </c>
      <c r="O15">
        <v>9.5298230400000003E-2</v>
      </c>
      <c r="P15" t="s">
        <v>1255</v>
      </c>
    </row>
    <row r="16" spans="1:16">
      <c r="A16" t="s">
        <v>77</v>
      </c>
      <c r="B16" t="s">
        <v>639</v>
      </c>
      <c r="C16" s="4">
        <v>1227</v>
      </c>
      <c r="D16">
        <v>7.0953984433999997</v>
      </c>
      <c r="E16">
        <v>6.8977657600000006E-2</v>
      </c>
      <c r="F16">
        <v>3.8655603000000002E-3</v>
      </c>
      <c r="G16" s="4">
        <v>17.84</v>
      </c>
      <c r="H16" s="4" t="s">
        <v>1253</v>
      </c>
      <c r="I16">
        <v>5.0363001187999998</v>
      </c>
      <c r="J16">
        <v>0.1183735345</v>
      </c>
      <c r="K16" s="4">
        <v>42.55</v>
      </c>
      <c r="L16" t="s">
        <v>1253</v>
      </c>
      <c r="M16">
        <v>0.92454798719999998</v>
      </c>
      <c r="N16">
        <v>0.20630492189999999</v>
      </c>
      <c r="O16">
        <v>0.2056570076</v>
      </c>
      <c r="P16" t="s">
        <v>1255</v>
      </c>
    </row>
    <row r="17" spans="1:16">
      <c r="A17" t="s">
        <v>31</v>
      </c>
      <c r="B17" t="s">
        <v>642</v>
      </c>
      <c r="C17" s="4">
        <v>235</v>
      </c>
      <c r="D17">
        <v>7.5397089362000003</v>
      </c>
      <c r="E17">
        <v>-5.6111586999999997E-2</v>
      </c>
      <c r="F17">
        <v>1.27433995E-2</v>
      </c>
      <c r="G17" s="4">
        <v>-4.4000000000000004</v>
      </c>
      <c r="H17" s="4" t="s">
        <v>1253</v>
      </c>
      <c r="I17">
        <v>9.0602135546000007</v>
      </c>
      <c r="J17">
        <v>0.35466479379999999</v>
      </c>
      <c r="K17" s="4">
        <v>25.55</v>
      </c>
      <c r="L17" t="s">
        <v>1253</v>
      </c>
      <c r="M17">
        <v>1.2398973391999999</v>
      </c>
      <c r="N17">
        <v>7.6818476299999994E-2</v>
      </c>
      <c r="O17">
        <v>7.2856323900000006E-2</v>
      </c>
      <c r="P17" t="s">
        <v>1254</v>
      </c>
    </row>
    <row r="18" spans="1:16">
      <c r="A18" t="s">
        <v>77</v>
      </c>
      <c r="B18" t="s">
        <v>640</v>
      </c>
      <c r="C18" s="4">
        <v>2610</v>
      </c>
      <c r="D18">
        <v>7.0314345632000004</v>
      </c>
      <c r="E18">
        <v>4.6994100800000001E-2</v>
      </c>
      <c r="F18">
        <v>3.9002898999999998E-3</v>
      </c>
      <c r="G18" s="4">
        <v>12.05</v>
      </c>
      <c r="H18" s="4" t="s">
        <v>1253</v>
      </c>
      <c r="I18">
        <v>5.6885916364</v>
      </c>
      <c r="J18">
        <v>0.113850936</v>
      </c>
      <c r="K18" s="4">
        <v>49.97</v>
      </c>
      <c r="L18" t="s">
        <v>1253</v>
      </c>
      <c r="M18">
        <v>1.1882893033999999</v>
      </c>
      <c r="N18">
        <v>5.2730153799999999E-2</v>
      </c>
      <c r="O18">
        <v>5.23669368E-2</v>
      </c>
      <c r="P18" t="s">
        <v>1255</v>
      </c>
    </row>
    <row r="19" spans="1:16">
      <c r="A19" t="s">
        <v>81</v>
      </c>
      <c r="B19" t="s">
        <v>490</v>
      </c>
      <c r="C19" s="4">
        <v>203</v>
      </c>
      <c r="D19">
        <v>7.5634300984999996</v>
      </c>
      <c r="E19">
        <v>2.89910502E-2</v>
      </c>
      <c r="F19">
        <v>3.63620443E-2</v>
      </c>
      <c r="G19" s="4">
        <v>0.8</v>
      </c>
      <c r="H19" s="4">
        <v>0.42620000000000002</v>
      </c>
      <c r="I19">
        <v>7.0240251892999996</v>
      </c>
      <c r="J19">
        <v>0.67978787159999998</v>
      </c>
      <c r="K19" s="4">
        <v>10.33</v>
      </c>
      <c r="L19" t="s">
        <v>1253</v>
      </c>
      <c r="M19">
        <v>0.94434469700000001</v>
      </c>
      <c r="N19">
        <v>3.1525643000000002E-3</v>
      </c>
      <c r="O19">
        <v>-1.806876E-3</v>
      </c>
      <c r="P19" t="s">
        <v>1255</v>
      </c>
    </row>
    <row r="20" spans="1:16">
      <c r="A20" t="s">
        <v>77</v>
      </c>
      <c r="B20" t="s">
        <v>487</v>
      </c>
      <c r="C20" s="4">
        <v>1041</v>
      </c>
      <c r="D20">
        <v>8.0049273582999998</v>
      </c>
      <c r="E20">
        <v>7.9545348299999999E-2</v>
      </c>
      <c r="F20">
        <v>4.2370018999999997E-3</v>
      </c>
      <c r="G20" s="4">
        <v>18.77</v>
      </c>
      <c r="H20" s="4" t="s">
        <v>1253</v>
      </c>
      <c r="I20">
        <v>5.3819939990999996</v>
      </c>
      <c r="J20">
        <v>0.1431517645</v>
      </c>
      <c r="K20" s="4">
        <v>37.6</v>
      </c>
      <c r="L20" t="s">
        <v>1253</v>
      </c>
      <c r="M20">
        <v>1.0065381177999999</v>
      </c>
      <c r="N20">
        <v>0.25330334360000001</v>
      </c>
      <c r="O20">
        <v>0.25258467509999999</v>
      </c>
      <c r="P20" t="s">
        <v>1255</v>
      </c>
    </row>
    <row r="21" spans="1:16">
      <c r="A21" t="s">
        <v>77</v>
      </c>
      <c r="B21" t="s">
        <v>491</v>
      </c>
      <c r="C21" s="4">
        <v>907</v>
      </c>
      <c r="D21">
        <v>6.9640202095000001</v>
      </c>
      <c r="E21">
        <v>3.1407365E-3</v>
      </c>
      <c r="F21">
        <v>4.4470680000000002E-3</v>
      </c>
      <c r="G21" s="4">
        <v>0.71</v>
      </c>
      <c r="H21" s="4">
        <v>0.48020000000000002</v>
      </c>
      <c r="I21">
        <v>6.8608260652000004</v>
      </c>
      <c r="J21">
        <v>0.14967534390000001</v>
      </c>
      <c r="K21" s="4">
        <v>45.84</v>
      </c>
      <c r="L21" t="s">
        <v>1253</v>
      </c>
      <c r="M21">
        <v>0.97721592219999998</v>
      </c>
      <c r="N21">
        <v>5.5084269999999998E-4</v>
      </c>
      <c r="O21">
        <v>-5.5352099999999996E-4</v>
      </c>
      <c r="P21" t="s">
        <v>1255</v>
      </c>
    </row>
    <row r="22" spans="1:16">
      <c r="A22" t="s">
        <v>77</v>
      </c>
      <c r="B22" t="s">
        <v>493</v>
      </c>
      <c r="C22" s="4">
        <v>961</v>
      </c>
      <c r="D22">
        <v>7.3938135067999999</v>
      </c>
      <c r="E22">
        <v>-2.5222743999999998E-2</v>
      </c>
      <c r="F22">
        <v>5.0940085999999999E-3</v>
      </c>
      <c r="G22" s="4">
        <v>-4.95</v>
      </c>
      <c r="H22" s="4" t="s">
        <v>1253</v>
      </c>
      <c r="I22">
        <v>8.2267152257999996</v>
      </c>
      <c r="J22">
        <v>0.172031986</v>
      </c>
      <c r="K22" s="4">
        <v>47.82</v>
      </c>
      <c r="L22" t="s">
        <v>1253</v>
      </c>
      <c r="M22">
        <v>1.1173721692</v>
      </c>
      <c r="N22">
        <v>2.4927773199999999E-2</v>
      </c>
      <c r="O22">
        <v>2.3911013799999999E-2</v>
      </c>
      <c r="P22" t="s">
        <v>1254</v>
      </c>
    </row>
    <row r="23" spans="1:16">
      <c r="A23" t="s">
        <v>77</v>
      </c>
      <c r="B23" t="s">
        <v>495</v>
      </c>
      <c r="C23" s="4">
        <v>464</v>
      </c>
      <c r="D23">
        <v>7.1598819181</v>
      </c>
      <c r="E23">
        <v>1.5732494199999999E-2</v>
      </c>
      <c r="F23">
        <v>5.2172132000000001E-3</v>
      </c>
      <c r="G23" s="4">
        <v>3.02</v>
      </c>
      <c r="H23" s="4">
        <v>2.7000000000000001E-3</v>
      </c>
      <c r="I23">
        <v>6.7216098927000001</v>
      </c>
      <c r="J23">
        <v>0.15516011560000001</v>
      </c>
      <c r="K23" s="4">
        <v>43.32</v>
      </c>
      <c r="L23" t="s">
        <v>1253</v>
      </c>
      <c r="M23">
        <v>1.1701525555000001</v>
      </c>
      <c r="N23">
        <v>1.9302392099999999E-2</v>
      </c>
      <c r="O23">
        <v>1.7179670000000001E-2</v>
      </c>
      <c r="P23" t="s">
        <v>1255</v>
      </c>
    </row>
    <row r="24" spans="1:16">
      <c r="A24" t="s">
        <v>77</v>
      </c>
      <c r="B24" t="s">
        <v>497</v>
      </c>
      <c r="C24" s="4">
        <v>265</v>
      </c>
      <c r="D24">
        <v>6.5237220376999998</v>
      </c>
      <c r="E24">
        <v>-1.9893010000000002E-3</v>
      </c>
      <c r="F24">
        <v>4.6909257999999997E-3</v>
      </c>
      <c r="G24" s="4">
        <v>-0.42</v>
      </c>
      <c r="H24" s="4">
        <v>0.67190000000000005</v>
      </c>
      <c r="I24">
        <v>6.5806385600999997</v>
      </c>
      <c r="J24">
        <v>0.14452889729999999</v>
      </c>
      <c r="K24" s="4">
        <v>45.53</v>
      </c>
      <c r="L24" t="s">
        <v>1253</v>
      </c>
      <c r="M24">
        <v>0.87290258590000003</v>
      </c>
      <c r="N24">
        <v>6.8333109999999995E-4</v>
      </c>
      <c r="O24">
        <v>-3.1163520000000002E-3</v>
      </c>
      <c r="P24" t="s">
        <v>1254</v>
      </c>
    </row>
    <row r="25" spans="1:16">
      <c r="A25" t="s">
        <v>77</v>
      </c>
      <c r="B25" t="s">
        <v>499</v>
      </c>
      <c r="C25" s="4">
        <v>400</v>
      </c>
      <c r="D25">
        <v>7.4883727249999996</v>
      </c>
      <c r="E25">
        <v>4.3879492700000002E-2</v>
      </c>
      <c r="F25">
        <v>6.2165316000000002E-3</v>
      </c>
      <c r="G25" s="4">
        <v>7.06</v>
      </c>
      <c r="H25" s="4" t="s">
        <v>1253</v>
      </c>
      <c r="I25">
        <v>6.2337483297</v>
      </c>
      <c r="J25">
        <v>0.1872665023</v>
      </c>
      <c r="K25" s="4">
        <v>33.29</v>
      </c>
      <c r="L25" t="s">
        <v>1253</v>
      </c>
      <c r="M25">
        <v>1.1789890716</v>
      </c>
      <c r="N25">
        <v>0.1112553324</v>
      </c>
      <c r="O25">
        <v>0.10902230559999999</v>
      </c>
      <c r="P25" t="s">
        <v>1255</v>
      </c>
    </row>
    <row r="26" spans="1:16">
      <c r="A26" t="s">
        <v>81</v>
      </c>
      <c r="B26" t="s">
        <v>503</v>
      </c>
      <c r="C26" s="4">
        <v>444</v>
      </c>
      <c r="D26">
        <v>6.8470872296999996</v>
      </c>
      <c r="E26">
        <v>-3.1825288E-2</v>
      </c>
      <c r="F26">
        <v>7.9172133999999995E-3</v>
      </c>
      <c r="G26" s="4">
        <v>-4.0199999999999996</v>
      </c>
      <c r="H26" s="4" t="s">
        <v>1253</v>
      </c>
      <c r="I26">
        <v>7.9292186902999999</v>
      </c>
      <c r="J26">
        <v>0.27285478730000001</v>
      </c>
      <c r="K26" s="4">
        <v>29.06</v>
      </c>
      <c r="L26" t="s">
        <v>1253</v>
      </c>
      <c r="M26">
        <v>0.93747957039999996</v>
      </c>
      <c r="N26">
        <v>3.52682785E-2</v>
      </c>
      <c r="O26">
        <v>3.3085627499999999E-2</v>
      </c>
      <c r="P26" t="s">
        <v>1254</v>
      </c>
    </row>
    <row r="27" spans="1:16">
      <c r="A27" t="s">
        <v>31</v>
      </c>
      <c r="B27" t="s">
        <v>501</v>
      </c>
      <c r="C27" s="4">
        <v>349</v>
      </c>
      <c r="D27">
        <v>5.6362527221000001</v>
      </c>
      <c r="E27">
        <v>-2.4670185000000001E-2</v>
      </c>
      <c r="F27">
        <v>6.6301127999999999E-3</v>
      </c>
      <c r="G27" s="4">
        <v>-3.72</v>
      </c>
      <c r="H27" s="4">
        <v>2.0000000000000001E-4</v>
      </c>
      <c r="I27">
        <v>6.5596527834999998</v>
      </c>
      <c r="J27">
        <v>0.251334381</v>
      </c>
      <c r="K27" s="4">
        <v>26.1</v>
      </c>
      <c r="L27" t="s">
        <v>1253</v>
      </c>
      <c r="M27">
        <v>0.74344617639999999</v>
      </c>
      <c r="N27">
        <v>3.8369123999999998E-2</v>
      </c>
      <c r="O27">
        <v>3.5597853399999997E-2</v>
      </c>
      <c r="P27" t="s">
        <v>1254</v>
      </c>
    </row>
    <row r="28" spans="1:16">
      <c r="A28" t="s">
        <v>77</v>
      </c>
      <c r="B28" t="s">
        <v>504</v>
      </c>
      <c r="C28" s="4">
        <v>269</v>
      </c>
      <c r="D28">
        <v>6.9721347211999998</v>
      </c>
      <c r="E28">
        <v>-3.7474459000000002E-2</v>
      </c>
      <c r="F28">
        <v>1.1635229400000001E-2</v>
      </c>
      <c r="G28" s="4">
        <v>-3.22</v>
      </c>
      <c r="H28" s="4">
        <v>1.4E-3</v>
      </c>
      <c r="I28">
        <v>8.0616802490000001</v>
      </c>
      <c r="J28">
        <v>0.34694185929999999</v>
      </c>
      <c r="K28" s="4">
        <v>23.24</v>
      </c>
      <c r="L28" t="s">
        <v>1253</v>
      </c>
      <c r="M28">
        <v>1.2630797440999999</v>
      </c>
      <c r="N28">
        <v>3.7398660899999998E-2</v>
      </c>
      <c r="O28">
        <v>3.3793412500000002E-2</v>
      </c>
      <c r="P28" t="s">
        <v>1254</v>
      </c>
    </row>
    <row r="29" spans="1:16">
      <c r="A29" t="s">
        <v>81</v>
      </c>
      <c r="B29" t="s">
        <v>507</v>
      </c>
      <c r="C29" s="4">
        <v>237</v>
      </c>
      <c r="D29">
        <v>7.5596580591000002</v>
      </c>
      <c r="E29">
        <v>-4.5927229999999999E-2</v>
      </c>
      <c r="F29">
        <v>1.30210554E-2</v>
      </c>
      <c r="G29" s="4">
        <v>-3.53</v>
      </c>
      <c r="H29" s="4">
        <v>5.0000000000000001E-4</v>
      </c>
      <c r="I29">
        <v>9.1116883888999993</v>
      </c>
      <c r="J29">
        <v>0.44875618</v>
      </c>
      <c r="K29" s="4">
        <v>20.3</v>
      </c>
      <c r="L29" t="s">
        <v>1253</v>
      </c>
      <c r="M29">
        <v>1.3562458547</v>
      </c>
      <c r="N29">
        <v>5.0277865900000003E-2</v>
      </c>
      <c r="O29">
        <v>4.6236495199999998E-2</v>
      </c>
      <c r="P29" t="s">
        <v>1254</v>
      </c>
    </row>
    <row r="30" spans="1:16">
      <c r="A30" t="s">
        <v>31</v>
      </c>
      <c r="B30" t="s">
        <v>505</v>
      </c>
      <c r="C30" s="4">
        <v>374</v>
      </c>
      <c r="D30">
        <v>5.8790163101999999</v>
      </c>
      <c r="E30">
        <v>-3.4181085999999999E-2</v>
      </c>
      <c r="F30">
        <v>6.0529255000000004E-3</v>
      </c>
      <c r="G30" s="4">
        <v>-5.65</v>
      </c>
      <c r="H30" s="4" t="s">
        <v>1253</v>
      </c>
      <c r="I30">
        <v>7.1404263287000003</v>
      </c>
      <c r="J30">
        <v>0.22666219339999999</v>
      </c>
      <c r="K30" s="4">
        <v>31.5</v>
      </c>
      <c r="L30" t="s">
        <v>1253</v>
      </c>
      <c r="M30">
        <v>0.74375984809999995</v>
      </c>
      <c r="N30">
        <v>7.8954887200000004E-2</v>
      </c>
      <c r="O30">
        <v>7.6478959499999999E-2</v>
      </c>
      <c r="P30" t="s">
        <v>1254</v>
      </c>
    </row>
    <row r="31" spans="1:16">
      <c r="A31" t="s">
        <v>77</v>
      </c>
      <c r="B31" t="s">
        <v>508</v>
      </c>
      <c r="C31" s="4">
        <v>286</v>
      </c>
      <c r="D31">
        <v>7.0724593705999999</v>
      </c>
      <c r="E31">
        <v>1.99415327E-2</v>
      </c>
      <c r="F31">
        <v>1.11511567E-2</v>
      </c>
      <c r="G31" s="4">
        <v>1.79</v>
      </c>
      <c r="H31" s="4">
        <v>7.4800000000000005E-2</v>
      </c>
      <c r="I31">
        <v>6.4956888850999999</v>
      </c>
      <c r="J31">
        <v>0.33152542940000002</v>
      </c>
      <c r="K31" s="4">
        <v>19.59</v>
      </c>
      <c r="L31" t="s">
        <v>1253</v>
      </c>
      <c r="M31">
        <v>1.2974842897000001</v>
      </c>
      <c r="N31">
        <v>1.1135144E-2</v>
      </c>
      <c r="O31">
        <v>7.6532255000000002E-3</v>
      </c>
      <c r="P31" t="s">
        <v>1255</v>
      </c>
    </row>
    <row r="32" spans="1:16">
      <c r="A32" t="s">
        <v>81</v>
      </c>
      <c r="B32" t="s">
        <v>511</v>
      </c>
      <c r="C32" s="4">
        <v>1073</v>
      </c>
      <c r="D32">
        <v>7.7599921249000001</v>
      </c>
      <c r="E32">
        <v>3.2331812699999997E-2</v>
      </c>
      <c r="F32">
        <v>5.7415481000000004E-3</v>
      </c>
      <c r="G32" s="4">
        <v>5.63</v>
      </c>
      <c r="H32" s="4" t="s">
        <v>1253</v>
      </c>
      <c r="I32">
        <v>6.6482056460000001</v>
      </c>
      <c r="J32">
        <v>0.20024231819999999</v>
      </c>
      <c r="K32" s="4">
        <v>33.200000000000003</v>
      </c>
      <c r="L32" t="s">
        <v>1253</v>
      </c>
      <c r="M32">
        <v>1.0948229221000001</v>
      </c>
      <c r="N32">
        <v>2.8756803800000001E-2</v>
      </c>
      <c r="O32">
        <v>2.7849947399999998E-2</v>
      </c>
      <c r="P32" t="s">
        <v>1255</v>
      </c>
    </row>
    <row r="33" spans="1:16">
      <c r="A33" t="s">
        <v>77</v>
      </c>
      <c r="B33" t="s">
        <v>509</v>
      </c>
      <c r="C33" s="4">
        <v>299</v>
      </c>
      <c r="D33">
        <v>6.5361708361000002</v>
      </c>
      <c r="E33">
        <v>0.1020183786</v>
      </c>
      <c r="F33">
        <v>9.0906296000000004E-3</v>
      </c>
      <c r="G33" s="4">
        <v>11.22</v>
      </c>
      <c r="H33" s="4" t="s">
        <v>1253</v>
      </c>
      <c r="I33">
        <v>3.2422396436000001</v>
      </c>
      <c r="J33">
        <v>0.29828378950000001</v>
      </c>
      <c r="K33" s="4">
        <v>10.87</v>
      </c>
      <c r="L33" t="s">
        <v>1253</v>
      </c>
      <c r="M33">
        <v>0.91861539940000003</v>
      </c>
      <c r="N33">
        <v>0.2977752447</v>
      </c>
      <c r="O33">
        <v>0.29541085150000002</v>
      </c>
      <c r="P33" t="s">
        <v>1255</v>
      </c>
    </row>
    <row r="34" spans="1:16">
      <c r="A34" t="s">
        <v>31</v>
      </c>
      <c r="B34" t="s">
        <v>980</v>
      </c>
      <c r="C34" s="4">
        <v>109</v>
      </c>
      <c r="D34">
        <v>6.4654165138000002</v>
      </c>
      <c r="E34">
        <v>8.6932092700000005E-2</v>
      </c>
      <c r="F34">
        <v>5.0611640200000002E-2</v>
      </c>
      <c r="G34" s="4">
        <v>1.72</v>
      </c>
      <c r="H34" s="4">
        <v>8.8800000000000004E-2</v>
      </c>
      <c r="I34">
        <v>4.3391691814</v>
      </c>
      <c r="J34">
        <v>1.241526457</v>
      </c>
      <c r="K34" s="4">
        <v>3.5</v>
      </c>
      <c r="L34">
        <v>6.9999999999999999E-4</v>
      </c>
      <c r="M34">
        <v>0.99057236260000003</v>
      </c>
      <c r="N34">
        <v>2.6832627800000002E-2</v>
      </c>
      <c r="O34">
        <v>1.7737605600000001E-2</v>
      </c>
      <c r="P34" t="s">
        <v>1255</v>
      </c>
    </row>
    <row r="35" spans="1:16">
      <c r="A35" t="s">
        <v>31</v>
      </c>
      <c r="B35" t="s">
        <v>674</v>
      </c>
      <c r="C35" s="4">
        <v>238</v>
      </c>
      <c r="D35">
        <v>7.3703722688999997</v>
      </c>
      <c r="E35">
        <v>0.14474554179999999</v>
      </c>
      <c r="F35">
        <v>6.9792057999999999E-3</v>
      </c>
      <c r="G35" s="4">
        <v>20.74</v>
      </c>
      <c r="H35" s="4" t="s">
        <v>1253</v>
      </c>
      <c r="I35">
        <v>1.7611784382</v>
      </c>
      <c r="J35">
        <v>0.2770048732</v>
      </c>
      <c r="K35" s="4">
        <v>6.36</v>
      </c>
      <c r="L35" t="s">
        <v>1253</v>
      </c>
      <c r="M35">
        <v>0.92353575750000005</v>
      </c>
      <c r="N35">
        <v>0.64571408870000002</v>
      </c>
      <c r="O35">
        <v>0.64421287719999998</v>
      </c>
      <c r="P35" t="s">
        <v>1255</v>
      </c>
    </row>
    <row r="36" spans="1:16">
      <c r="A36" t="s">
        <v>31</v>
      </c>
      <c r="B36" t="s">
        <v>982</v>
      </c>
      <c r="C36" s="4">
        <v>481</v>
      </c>
      <c r="D36">
        <v>6.2269619543000001</v>
      </c>
      <c r="E36">
        <v>1.0775327100000001E-2</v>
      </c>
      <c r="F36">
        <v>9.2696871E-3</v>
      </c>
      <c r="G36" s="4">
        <v>1.1599999999999999</v>
      </c>
      <c r="H36" s="4">
        <v>0.24560000000000001</v>
      </c>
      <c r="I36">
        <v>5.9708855222999997</v>
      </c>
      <c r="J36">
        <v>0.22534113680000001</v>
      </c>
      <c r="K36" s="4">
        <v>26.5</v>
      </c>
      <c r="L36" t="s">
        <v>1253</v>
      </c>
      <c r="M36">
        <v>1.0400429138</v>
      </c>
      <c r="N36">
        <v>2.8130137999999999E-3</v>
      </c>
      <c r="O36">
        <v>7.3120379999999999E-4</v>
      </c>
      <c r="P36" t="s">
        <v>1255</v>
      </c>
    </row>
    <row r="37" spans="1:16">
      <c r="A37" t="s">
        <v>31</v>
      </c>
      <c r="B37" t="s">
        <v>984</v>
      </c>
      <c r="C37" s="4">
        <v>175</v>
      </c>
      <c r="D37">
        <v>6.6718502856999997</v>
      </c>
      <c r="E37">
        <v>3.72949089E-2</v>
      </c>
      <c r="F37">
        <v>1.23712111E-2</v>
      </c>
      <c r="G37" s="4">
        <v>3.01</v>
      </c>
      <c r="H37" s="4">
        <v>3.0000000000000001E-3</v>
      </c>
      <c r="I37">
        <v>5.7269038520000004</v>
      </c>
      <c r="J37">
        <v>0.3266588782</v>
      </c>
      <c r="K37" s="4">
        <v>17.53</v>
      </c>
      <c r="L37" t="s">
        <v>1253</v>
      </c>
      <c r="M37">
        <v>1.2163554789</v>
      </c>
      <c r="N37">
        <v>4.9910626700000002E-2</v>
      </c>
      <c r="O37">
        <v>4.4418780599999999E-2</v>
      </c>
      <c r="P37" t="s">
        <v>1255</v>
      </c>
    </row>
    <row r="38" spans="1:16">
      <c r="A38" t="s">
        <v>31</v>
      </c>
      <c r="B38" t="s">
        <v>838</v>
      </c>
      <c r="C38" s="4">
        <v>255</v>
      </c>
      <c r="D38">
        <v>7.2526745098000003</v>
      </c>
      <c r="E38">
        <v>-6.170863E-2</v>
      </c>
      <c r="F38">
        <v>7.6624424999999999E-3</v>
      </c>
      <c r="G38" s="4">
        <v>-8.0500000000000007</v>
      </c>
      <c r="H38" s="4" t="s">
        <v>1253</v>
      </c>
      <c r="I38">
        <v>9.5308119187999996</v>
      </c>
      <c r="J38">
        <v>0.29190965899999999</v>
      </c>
      <c r="K38" s="4">
        <v>32.65</v>
      </c>
      <c r="L38" t="s">
        <v>1253</v>
      </c>
      <c r="M38">
        <v>1.1504710364999999</v>
      </c>
      <c r="N38">
        <v>0.20404477030000001</v>
      </c>
      <c r="O38">
        <v>0.2008987022</v>
      </c>
      <c r="P38" t="s">
        <v>1254</v>
      </c>
    </row>
    <row r="39" spans="1:16">
      <c r="A39" t="s">
        <v>31</v>
      </c>
      <c r="B39" t="s">
        <v>840</v>
      </c>
      <c r="C39" s="4">
        <v>128</v>
      </c>
      <c r="D39">
        <v>6.5842601563000001</v>
      </c>
      <c r="E39">
        <v>-7.3264150000000002E-3</v>
      </c>
      <c r="F39">
        <v>1.22856162E-2</v>
      </c>
      <c r="G39" s="4">
        <v>-0.6</v>
      </c>
      <c r="H39" s="4">
        <v>0.55200000000000005</v>
      </c>
      <c r="I39">
        <v>6.8722226280000003</v>
      </c>
      <c r="J39">
        <v>0.4907222819</v>
      </c>
      <c r="K39" s="4">
        <v>14</v>
      </c>
      <c r="L39" t="s">
        <v>1253</v>
      </c>
      <c r="M39">
        <v>0.98844766169999998</v>
      </c>
      <c r="N39">
        <v>2.8144570999999998E-3</v>
      </c>
      <c r="O39">
        <v>-5.099714E-3</v>
      </c>
      <c r="P39" t="s">
        <v>1254</v>
      </c>
    </row>
    <row r="40" spans="1:16">
      <c r="A40" t="s">
        <v>31</v>
      </c>
      <c r="B40" t="s">
        <v>986</v>
      </c>
      <c r="C40" s="4">
        <v>596</v>
      </c>
      <c r="D40">
        <v>6.1703187918999998</v>
      </c>
      <c r="E40">
        <v>3.9611718999999997E-2</v>
      </c>
      <c r="F40">
        <v>4.0427585999999998E-3</v>
      </c>
      <c r="G40" s="4">
        <v>9.8000000000000007</v>
      </c>
      <c r="H40" s="4" t="s">
        <v>1253</v>
      </c>
      <c r="I40">
        <v>5.0480975243000001</v>
      </c>
      <c r="J40">
        <v>0.11921147059999999</v>
      </c>
      <c r="K40" s="4">
        <v>42.35</v>
      </c>
      <c r="L40" t="s">
        <v>1253</v>
      </c>
      <c r="M40">
        <v>0.80727606590000001</v>
      </c>
      <c r="N40">
        <v>0.13913609860000001</v>
      </c>
      <c r="O40">
        <v>0.13768683279999999</v>
      </c>
      <c r="P40" t="s">
        <v>1255</v>
      </c>
    </row>
    <row r="41" spans="1:16">
      <c r="A41" t="s">
        <v>31</v>
      </c>
      <c r="B41" t="s">
        <v>988</v>
      </c>
      <c r="C41" s="4">
        <v>103</v>
      </c>
      <c r="D41">
        <v>7.3676466018999998</v>
      </c>
      <c r="E41">
        <v>7.7142078999999997E-3</v>
      </c>
      <c r="F41">
        <v>2.6301913400000002E-2</v>
      </c>
      <c r="G41" s="4">
        <v>0.28999999999999998</v>
      </c>
      <c r="H41" s="4">
        <v>0.76990000000000003</v>
      </c>
      <c r="I41">
        <v>7.0463460973999998</v>
      </c>
      <c r="J41">
        <v>1.0994208374000001</v>
      </c>
      <c r="K41" s="4">
        <v>6.41</v>
      </c>
      <c r="L41" t="s">
        <v>1253</v>
      </c>
      <c r="M41">
        <v>0.94299511790000001</v>
      </c>
      <c r="N41">
        <v>8.5097519999999998E-4</v>
      </c>
      <c r="O41">
        <v>-9.0415889999999992E-3</v>
      </c>
      <c r="P41" t="s">
        <v>1255</v>
      </c>
    </row>
    <row r="42" spans="1:16">
      <c r="A42" t="s">
        <v>31</v>
      </c>
      <c r="B42" t="s">
        <v>990</v>
      </c>
      <c r="C42" s="4">
        <v>154</v>
      </c>
      <c r="D42">
        <v>6.2565227273000001</v>
      </c>
      <c r="E42">
        <v>-1.7504677999999999E-2</v>
      </c>
      <c r="F42">
        <v>1.00048818E-2</v>
      </c>
      <c r="G42" s="4">
        <v>-1.75</v>
      </c>
      <c r="H42" s="4">
        <v>8.2199999999999995E-2</v>
      </c>
      <c r="I42">
        <v>6.8280391007999999</v>
      </c>
      <c r="J42">
        <v>0.33642511060000002</v>
      </c>
      <c r="K42" s="4">
        <v>20.3</v>
      </c>
      <c r="L42" t="s">
        <v>1253</v>
      </c>
      <c r="M42">
        <v>0.99893947790000004</v>
      </c>
      <c r="N42">
        <v>1.97415539E-2</v>
      </c>
      <c r="O42">
        <v>1.3292485200000001E-2</v>
      </c>
      <c r="P42" t="s">
        <v>1254</v>
      </c>
    </row>
    <row r="43" spans="1:16">
      <c r="A43" t="s">
        <v>77</v>
      </c>
      <c r="B43" t="s">
        <v>992</v>
      </c>
      <c r="C43" s="4">
        <v>146</v>
      </c>
      <c r="D43">
        <v>7.6953847944999998</v>
      </c>
      <c r="E43">
        <v>3.97799769E-2</v>
      </c>
      <c r="F43">
        <v>1.7551265100000001E-2</v>
      </c>
      <c r="G43" s="4">
        <v>2.27</v>
      </c>
      <c r="H43" s="4">
        <v>2.4899999999999999E-2</v>
      </c>
      <c r="I43">
        <v>6.8687241779999999</v>
      </c>
      <c r="J43">
        <v>0.37114932979999998</v>
      </c>
      <c r="K43" s="4">
        <v>18.510000000000002</v>
      </c>
      <c r="L43" t="s">
        <v>1253</v>
      </c>
      <c r="M43">
        <v>0.83048949689999996</v>
      </c>
      <c r="N43">
        <v>3.4445041199999998E-2</v>
      </c>
      <c r="O43">
        <v>2.7739798400000001E-2</v>
      </c>
      <c r="P43" t="s">
        <v>1255</v>
      </c>
    </row>
    <row r="44" spans="1:16">
      <c r="A44" t="s">
        <v>81</v>
      </c>
      <c r="B44" t="s">
        <v>929</v>
      </c>
      <c r="C44" s="4">
        <v>238</v>
      </c>
      <c r="D44">
        <v>7.7429656723000004</v>
      </c>
      <c r="E44">
        <v>2.9231802500000001E-2</v>
      </c>
      <c r="F44">
        <v>2.0026208399999999E-2</v>
      </c>
      <c r="G44" s="4">
        <v>1.46</v>
      </c>
      <c r="H44" s="4">
        <v>0.1457</v>
      </c>
      <c r="I44">
        <v>7.0412795889000002</v>
      </c>
      <c r="J44">
        <v>0.48468062350000002</v>
      </c>
      <c r="K44" s="4">
        <v>14.53</v>
      </c>
      <c r="L44" t="s">
        <v>1253</v>
      </c>
      <c r="M44">
        <v>0.95476842240000004</v>
      </c>
      <c r="N44">
        <v>8.9474323000000005E-3</v>
      </c>
      <c r="O44">
        <v>4.748057E-3</v>
      </c>
      <c r="P44" t="s">
        <v>1255</v>
      </c>
    </row>
    <row r="45" spans="1:16">
      <c r="A45" t="s">
        <v>31</v>
      </c>
      <c r="B45" t="s">
        <v>930</v>
      </c>
      <c r="C45" s="4">
        <v>619</v>
      </c>
      <c r="D45">
        <v>6.6383694669000004</v>
      </c>
      <c r="E45">
        <v>-1.4523453E-2</v>
      </c>
      <c r="F45">
        <v>6.9607124999999997E-3</v>
      </c>
      <c r="G45" s="4">
        <v>-2.09</v>
      </c>
      <c r="H45" s="4">
        <v>3.73E-2</v>
      </c>
      <c r="I45">
        <v>6.9885747279999997</v>
      </c>
      <c r="J45">
        <v>0.17293740339999999</v>
      </c>
      <c r="K45" s="4">
        <v>40.409999999999997</v>
      </c>
      <c r="L45" t="s">
        <v>1253</v>
      </c>
      <c r="M45">
        <v>1.0365172641</v>
      </c>
      <c r="N45">
        <v>7.0063794999999998E-3</v>
      </c>
      <c r="O45">
        <v>5.3969895000000002E-3</v>
      </c>
      <c r="P45" t="s">
        <v>1254</v>
      </c>
    </row>
    <row r="46" spans="1:16">
      <c r="A46" t="s">
        <v>77</v>
      </c>
      <c r="B46" t="s">
        <v>926</v>
      </c>
      <c r="C46" s="4">
        <v>562</v>
      </c>
      <c r="D46">
        <v>7.1627934342000001</v>
      </c>
      <c r="E46">
        <v>-3.3892950000000001E-3</v>
      </c>
      <c r="F46">
        <v>5.2751461999999997E-3</v>
      </c>
      <c r="G46" s="4">
        <v>-0.64</v>
      </c>
      <c r="H46" s="4">
        <v>0.52080000000000004</v>
      </c>
      <c r="I46">
        <v>7.2535988100999997</v>
      </c>
      <c r="J46">
        <v>0.1474271036</v>
      </c>
      <c r="K46" s="4">
        <v>49.2</v>
      </c>
      <c r="L46" t="s">
        <v>1253</v>
      </c>
      <c r="M46">
        <v>0.99465035889999998</v>
      </c>
      <c r="N46">
        <v>7.3661709999999999E-4</v>
      </c>
      <c r="O46">
        <v>-1.0477819999999999E-3</v>
      </c>
      <c r="P46" t="s">
        <v>1254</v>
      </c>
    </row>
    <row r="47" spans="1:16">
      <c r="A47" t="s">
        <v>31</v>
      </c>
      <c r="B47" t="s">
        <v>842</v>
      </c>
      <c r="C47" s="4">
        <v>305</v>
      </c>
      <c r="D47">
        <v>6.6209622951</v>
      </c>
      <c r="E47">
        <v>5.7656238399999997E-2</v>
      </c>
      <c r="F47">
        <v>1.0398887799999999E-2</v>
      </c>
      <c r="G47" s="4">
        <v>5.54</v>
      </c>
      <c r="H47" s="4" t="s">
        <v>1253</v>
      </c>
      <c r="I47">
        <v>4.8128248508000002</v>
      </c>
      <c r="J47">
        <v>0.33336744600000001</v>
      </c>
      <c r="K47" s="4">
        <v>14.44</v>
      </c>
      <c r="L47" t="s">
        <v>1253</v>
      </c>
      <c r="M47">
        <v>1.2077191404000001</v>
      </c>
      <c r="N47">
        <v>9.2110509800000004E-2</v>
      </c>
      <c r="O47">
        <v>8.9114174800000001E-2</v>
      </c>
      <c r="P47" t="s">
        <v>1255</v>
      </c>
    </row>
    <row r="48" spans="1:16">
      <c r="A48" t="s">
        <v>31</v>
      </c>
      <c r="B48" t="s">
        <v>844</v>
      </c>
      <c r="C48" s="4">
        <v>110</v>
      </c>
      <c r="D48">
        <v>7.1967400000000001</v>
      </c>
      <c r="E48">
        <v>0.1001146909</v>
      </c>
      <c r="F48">
        <v>1.42279422E-2</v>
      </c>
      <c r="G48" s="4">
        <v>7.04</v>
      </c>
      <c r="H48" s="4" t="s">
        <v>1253</v>
      </c>
      <c r="I48">
        <v>3.7709973054999999</v>
      </c>
      <c r="J48">
        <v>0.49558860339999999</v>
      </c>
      <c r="K48" s="4">
        <v>7.61</v>
      </c>
      <c r="L48" t="s">
        <v>1253</v>
      </c>
      <c r="M48">
        <v>0.97154695170000005</v>
      </c>
      <c r="N48">
        <v>0.31433843439999998</v>
      </c>
      <c r="O48">
        <v>0.30798971619999999</v>
      </c>
      <c r="P48" t="s">
        <v>1255</v>
      </c>
    </row>
    <row r="49" spans="1:16">
      <c r="A49" t="s">
        <v>31</v>
      </c>
      <c r="B49" t="s">
        <v>677</v>
      </c>
      <c r="C49" s="4">
        <v>119</v>
      </c>
      <c r="D49">
        <v>7.0899915966</v>
      </c>
      <c r="E49">
        <v>3.6197374400000003E-2</v>
      </c>
      <c r="F49">
        <v>1.6939440300000001E-2</v>
      </c>
      <c r="G49" s="4">
        <v>2.14</v>
      </c>
      <c r="H49" s="4">
        <v>3.4700000000000002E-2</v>
      </c>
      <c r="I49">
        <v>5.7877986565999997</v>
      </c>
      <c r="J49">
        <v>0.614336522</v>
      </c>
      <c r="K49" s="4">
        <v>9.42</v>
      </c>
      <c r="L49" t="s">
        <v>1253</v>
      </c>
      <c r="M49">
        <v>0.84848240890000004</v>
      </c>
      <c r="N49">
        <v>3.7561518600000003E-2</v>
      </c>
      <c r="O49">
        <v>2.9335548600000001E-2</v>
      </c>
      <c r="P49" t="s">
        <v>1255</v>
      </c>
    </row>
    <row r="50" spans="1:16">
      <c r="A50" t="s">
        <v>77</v>
      </c>
      <c r="B50" t="s">
        <v>679</v>
      </c>
      <c r="C50" s="4">
        <v>322</v>
      </c>
      <c r="D50">
        <v>6.9449107764000004</v>
      </c>
      <c r="E50">
        <v>2.2635260000000001E-3</v>
      </c>
      <c r="F50">
        <v>1.0016617300000001E-2</v>
      </c>
      <c r="G50" s="4">
        <v>0.23</v>
      </c>
      <c r="H50" s="4">
        <v>0.82140000000000002</v>
      </c>
      <c r="I50">
        <v>6.8649281717999999</v>
      </c>
      <c r="J50">
        <v>0.36039164350000003</v>
      </c>
      <c r="K50" s="4">
        <v>19.05</v>
      </c>
      <c r="L50" t="s">
        <v>1253</v>
      </c>
      <c r="M50">
        <v>1.2180707591</v>
      </c>
      <c r="N50">
        <v>1.5955470000000001E-4</v>
      </c>
      <c r="O50">
        <v>-2.9649469999999999E-3</v>
      </c>
      <c r="P50" t="s">
        <v>1255</v>
      </c>
    </row>
    <row r="51" spans="1:16">
      <c r="A51" t="s">
        <v>31</v>
      </c>
      <c r="B51" t="s">
        <v>682</v>
      </c>
      <c r="C51" s="4">
        <v>181</v>
      </c>
      <c r="D51">
        <v>7.4833193370000002</v>
      </c>
      <c r="E51">
        <v>2.7942768100000001E-2</v>
      </c>
      <c r="F51">
        <v>9.4072470000000005E-3</v>
      </c>
      <c r="G51" s="4">
        <v>2.97</v>
      </c>
      <c r="H51" s="4">
        <v>3.3999999999999998E-3</v>
      </c>
      <c r="I51">
        <v>6.4810848039</v>
      </c>
      <c r="J51">
        <v>0.34316421699999999</v>
      </c>
      <c r="K51" s="4">
        <v>18.89</v>
      </c>
      <c r="L51" t="s">
        <v>1253</v>
      </c>
      <c r="M51">
        <v>0.84166306859999995</v>
      </c>
      <c r="N51">
        <v>4.69748174E-2</v>
      </c>
      <c r="O51">
        <v>4.1650654400000001E-2</v>
      </c>
      <c r="P51" t="s">
        <v>1255</v>
      </c>
    </row>
    <row r="52" spans="1:16">
      <c r="A52" t="s">
        <v>77</v>
      </c>
      <c r="B52" t="s">
        <v>680</v>
      </c>
      <c r="C52" s="4">
        <v>196</v>
      </c>
      <c r="D52">
        <v>6.8984988265</v>
      </c>
      <c r="E52">
        <v>4.6780309499999999E-2</v>
      </c>
      <c r="F52">
        <v>1.11896572E-2</v>
      </c>
      <c r="G52" s="4">
        <v>4.18</v>
      </c>
      <c r="H52" s="4" t="s">
        <v>1253</v>
      </c>
      <c r="I52">
        <v>5.2144076862000004</v>
      </c>
      <c r="J52">
        <v>0.41071918419999998</v>
      </c>
      <c r="K52" s="4">
        <v>12.7</v>
      </c>
      <c r="L52" t="s">
        <v>1253</v>
      </c>
      <c r="M52">
        <v>1.1217596434999999</v>
      </c>
      <c r="N52">
        <v>8.2647049E-2</v>
      </c>
      <c r="O52">
        <v>7.7918425599999994E-2</v>
      </c>
      <c r="P52" t="s">
        <v>1255</v>
      </c>
    </row>
    <row r="53" spans="1:16">
      <c r="A53" t="s">
        <v>31</v>
      </c>
      <c r="B53" t="s">
        <v>1123</v>
      </c>
      <c r="C53" s="4">
        <v>544</v>
      </c>
      <c r="D53">
        <v>6.4617709558999996</v>
      </c>
      <c r="E53">
        <v>3.3830286799999998E-2</v>
      </c>
      <c r="F53">
        <v>4.0187529000000003E-3</v>
      </c>
      <c r="G53" s="4">
        <v>8.42</v>
      </c>
      <c r="H53" s="4" t="s">
        <v>1253</v>
      </c>
      <c r="I53">
        <v>5.1837448070000001</v>
      </c>
      <c r="J53">
        <v>0.15824200699999999</v>
      </c>
      <c r="K53" s="4">
        <v>32.76</v>
      </c>
      <c r="L53" t="s">
        <v>1253</v>
      </c>
      <c r="M53">
        <v>1.0408809456000001</v>
      </c>
      <c r="N53">
        <v>0.11562833829999999</v>
      </c>
      <c r="O53">
        <v>0.1139966563</v>
      </c>
      <c r="P53" t="s">
        <v>1255</v>
      </c>
    </row>
    <row r="54" spans="1:16">
      <c r="A54" t="s">
        <v>77</v>
      </c>
      <c r="B54" t="s">
        <v>1122</v>
      </c>
      <c r="C54" s="4">
        <v>121</v>
      </c>
      <c r="D54">
        <v>7.1925075207000004</v>
      </c>
      <c r="E54">
        <v>6.8596312199999995E-2</v>
      </c>
      <c r="F54">
        <v>1.1506245700000001E-2</v>
      </c>
      <c r="G54" s="4">
        <v>5.96</v>
      </c>
      <c r="H54" s="4" t="s">
        <v>1253</v>
      </c>
      <c r="I54">
        <v>4.0336756882999998</v>
      </c>
      <c r="J54">
        <v>0.53982252369999995</v>
      </c>
      <c r="K54" s="4">
        <v>7.47</v>
      </c>
      <c r="L54" t="s">
        <v>1253</v>
      </c>
      <c r="M54">
        <v>1.1356671735999999</v>
      </c>
      <c r="N54">
        <v>0.22997968499999999</v>
      </c>
      <c r="O54">
        <v>0.2235089261</v>
      </c>
      <c r="P54" t="s">
        <v>1255</v>
      </c>
    </row>
    <row r="55" spans="1:16">
      <c r="A55" t="s">
        <v>31</v>
      </c>
      <c r="B55" t="s">
        <v>993</v>
      </c>
      <c r="C55" s="4">
        <v>797</v>
      </c>
      <c r="D55">
        <v>6.2526722709999998</v>
      </c>
      <c r="E55">
        <v>4.5322091000000002E-3</v>
      </c>
      <c r="F55">
        <v>4.7647388000000004E-3</v>
      </c>
      <c r="G55" s="4">
        <v>0.95</v>
      </c>
      <c r="H55" s="4">
        <v>0.34179999999999999</v>
      </c>
      <c r="I55">
        <v>6.1030866231000003</v>
      </c>
      <c r="J55">
        <v>0.16352136419999999</v>
      </c>
      <c r="K55" s="4">
        <v>37.32</v>
      </c>
      <c r="L55" t="s">
        <v>1253</v>
      </c>
      <c r="M55">
        <v>1.2651972312999999</v>
      </c>
      <c r="N55">
        <v>1.1367909E-3</v>
      </c>
      <c r="O55">
        <v>-1.19641E-4</v>
      </c>
      <c r="P55" t="s">
        <v>1255</v>
      </c>
    </row>
    <row r="56" spans="1:16">
      <c r="A56" t="s">
        <v>77</v>
      </c>
      <c r="B56" t="s">
        <v>995</v>
      </c>
      <c r="C56" s="4">
        <v>279</v>
      </c>
      <c r="D56">
        <v>5.7293298925</v>
      </c>
      <c r="E56">
        <v>0.1272883789</v>
      </c>
      <c r="F56">
        <v>5.9775017999999999E-3</v>
      </c>
      <c r="G56" s="4">
        <v>21.29</v>
      </c>
      <c r="H56" s="4" t="s">
        <v>1253</v>
      </c>
      <c r="I56">
        <v>2.8838187128000001</v>
      </c>
      <c r="J56">
        <v>0.14180751650000001</v>
      </c>
      <c r="K56" s="4">
        <v>20.34</v>
      </c>
      <c r="L56" t="s">
        <v>1253</v>
      </c>
      <c r="M56">
        <v>0.7929122032</v>
      </c>
      <c r="N56">
        <v>0.62078640929999995</v>
      </c>
      <c r="O56">
        <v>0.61941740710000004</v>
      </c>
      <c r="P56" t="s">
        <v>1255</v>
      </c>
    </row>
    <row r="57" spans="1:16">
      <c r="A57" t="s">
        <v>31</v>
      </c>
      <c r="B57" t="s">
        <v>643</v>
      </c>
      <c r="C57" s="4">
        <v>233</v>
      </c>
      <c r="D57">
        <v>7.6772944206</v>
      </c>
      <c r="E57">
        <v>3.5379784599999999E-2</v>
      </c>
      <c r="F57">
        <v>1.5700979600000001E-2</v>
      </c>
      <c r="G57" s="4">
        <v>2.25</v>
      </c>
      <c r="H57" s="4">
        <v>2.52E-2</v>
      </c>
      <c r="I57">
        <v>6.3843379132999996</v>
      </c>
      <c r="J57">
        <v>0.57897326760000001</v>
      </c>
      <c r="K57" s="4">
        <v>11.03</v>
      </c>
      <c r="L57" t="s">
        <v>1253</v>
      </c>
      <c r="M57">
        <v>1.1795372663000001</v>
      </c>
      <c r="N57">
        <v>2.15081037E-2</v>
      </c>
      <c r="O57">
        <v>1.7272208099999999E-2</v>
      </c>
      <c r="P57" t="s">
        <v>1255</v>
      </c>
    </row>
    <row r="58" spans="1:16">
      <c r="A58" t="s">
        <v>77</v>
      </c>
      <c r="B58" t="s">
        <v>645</v>
      </c>
      <c r="C58" s="4">
        <v>386</v>
      </c>
      <c r="D58">
        <v>8.0342852073</v>
      </c>
      <c r="E58">
        <v>3.6928028199999997E-2</v>
      </c>
      <c r="F58">
        <v>1.1101839699999999E-2</v>
      </c>
      <c r="G58" s="4">
        <v>3.33</v>
      </c>
      <c r="H58" s="4">
        <v>1E-3</v>
      </c>
      <c r="I58">
        <v>6.7045891875999999</v>
      </c>
      <c r="J58">
        <v>0.40391825040000001</v>
      </c>
      <c r="K58" s="4">
        <v>16.600000000000001</v>
      </c>
      <c r="L58" t="s">
        <v>1253</v>
      </c>
      <c r="M58">
        <v>1.1367859222000001</v>
      </c>
      <c r="N58">
        <v>2.80062261E-2</v>
      </c>
      <c r="O58">
        <v>2.54749924E-2</v>
      </c>
      <c r="P58" t="s">
        <v>1255</v>
      </c>
    </row>
    <row r="59" spans="1:16">
      <c r="A59" t="s">
        <v>31</v>
      </c>
      <c r="B59" t="s">
        <v>648</v>
      </c>
      <c r="C59" s="4">
        <v>221</v>
      </c>
      <c r="D59">
        <v>7.7109760181000002</v>
      </c>
      <c r="E59">
        <v>0.10683705239999999</v>
      </c>
      <c r="F59">
        <v>8.0572110999999995E-3</v>
      </c>
      <c r="G59" s="4">
        <v>13.26</v>
      </c>
      <c r="H59" s="4" t="s">
        <v>1253</v>
      </c>
      <c r="I59">
        <v>3.3089027206999999</v>
      </c>
      <c r="J59">
        <v>0.33763811989999998</v>
      </c>
      <c r="K59" s="4">
        <v>9.8000000000000007</v>
      </c>
      <c r="L59" t="s">
        <v>1253</v>
      </c>
      <c r="M59">
        <v>0.91454978870000003</v>
      </c>
      <c r="N59">
        <v>0.4453202866</v>
      </c>
      <c r="O59">
        <v>0.44278750259999999</v>
      </c>
      <c r="P59" t="s">
        <v>1255</v>
      </c>
    </row>
    <row r="60" spans="1:16">
      <c r="A60" t="s">
        <v>77</v>
      </c>
      <c r="B60" t="s">
        <v>646</v>
      </c>
      <c r="C60" s="4">
        <v>197</v>
      </c>
      <c r="D60">
        <v>7.3106442131999998</v>
      </c>
      <c r="E60">
        <v>6.15028252E-2</v>
      </c>
      <c r="F60">
        <v>1.5983971999999999E-2</v>
      </c>
      <c r="G60" s="4">
        <v>3.85</v>
      </c>
      <c r="H60" s="4">
        <v>2.0000000000000001E-4</v>
      </c>
      <c r="I60">
        <v>4.5832905035999998</v>
      </c>
      <c r="J60">
        <v>0.71688301629999995</v>
      </c>
      <c r="K60" s="4">
        <v>6.39</v>
      </c>
      <c r="L60" t="s">
        <v>1253</v>
      </c>
      <c r="M60">
        <v>1.5055958138000001</v>
      </c>
      <c r="N60">
        <v>7.0567382299999995E-2</v>
      </c>
      <c r="O60">
        <v>6.5801061199999997E-2</v>
      </c>
      <c r="P60" t="s">
        <v>1255</v>
      </c>
    </row>
    <row r="61" spans="1:16">
      <c r="A61" t="s">
        <v>31</v>
      </c>
      <c r="B61" t="s">
        <v>846</v>
      </c>
      <c r="C61" s="4">
        <v>387</v>
      </c>
      <c r="D61">
        <v>6.6540622739000002</v>
      </c>
      <c r="E61">
        <v>7.3385049100000002E-2</v>
      </c>
      <c r="F61">
        <v>1.4398485399999999E-2</v>
      </c>
      <c r="G61" s="4">
        <v>5.0999999999999996</v>
      </c>
      <c r="H61" s="4" t="s">
        <v>1253</v>
      </c>
      <c r="I61">
        <v>4.3072577075999998</v>
      </c>
      <c r="J61">
        <v>0.46615991490000003</v>
      </c>
      <c r="K61" s="4">
        <v>9.24</v>
      </c>
      <c r="L61" t="s">
        <v>1253</v>
      </c>
      <c r="M61">
        <v>1.4304469210999999</v>
      </c>
      <c r="N61">
        <v>6.3206902999999995E-2</v>
      </c>
      <c r="O61">
        <v>6.0773674200000002E-2</v>
      </c>
      <c r="P61" t="s">
        <v>1255</v>
      </c>
    </row>
    <row r="62" spans="1:16">
      <c r="A62" t="s">
        <v>81</v>
      </c>
      <c r="B62" t="s">
        <v>683</v>
      </c>
      <c r="C62" s="4">
        <v>149</v>
      </c>
      <c r="D62">
        <v>6.5746086576999998</v>
      </c>
      <c r="E62">
        <v>7.8063950800000004E-2</v>
      </c>
      <c r="F62">
        <v>1.5002923600000001E-2</v>
      </c>
      <c r="G62" s="4">
        <v>5.2</v>
      </c>
      <c r="H62" s="4" t="s">
        <v>1253</v>
      </c>
      <c r="I62">
        <v>4.2457881128999997</v>
      </c>
      <c r="J62">
        <v>0.4539660532</v>
      </c>
      <c r="K62" s="4">
        <v>9.35</v>
      </c>
      <c r="L62" t="s">
        <v>1253</v>
      </c>
      <c r="M62">
        <v>0.92688510980000005</v>
      </c>
      <c r="N62">
        <v>0.1555305978</v>
      </c>
      <c r="O62">
        <v>0.149785908</v>
      </c>
      <c r="P62" t="s">
        <v>1255</v>
      </c>
    </row>
    <row r="63" spans="1:16">
      <c r="A63" t="s">
        <v>31</v>
      </c>
      <c r="B63" t="s">
        <v>685</v>
      </c>
      <c r="C63" s="4">
        <v>183</v>
      </c>
      <c r="D63">
        <v>5.8118196721000004</v>
      </c>
      <c r="E63">
        <v>-1.0441888E-2</v>
      </c>
      <c r="F63">
        <v>5.1153565999999999E-3</v>
      </c>
      <c r="G63" s="4">
        <v>-2.04</v>
      </c>
      <c r="H63" s="4">
        <v>4.2700000000000002E-2</v>
      </c>
      <c r="I63">
        <v>6.2244169018999997</v>
      </c>
      <c r="J63">
        <v>0.2132400176</v>
      </c>
      <c r="K63" s="4">
        <v>29.19</v>
      </c>
      <c r="L63" t="s">
        <v>1253</v>
      </c>
      <c r="M63">
        <v>0.91911038379999999</v>
      </c>
      <c r="N63">
        <v>2.2503135800000001E-2</v>
      </c>
      <c r="O63">
        <v>1.71026006E-2</v>
      </c>
      <c r="P63" t="s">
        <v>1254</v>
      </c>
    </row>
    <row r="64" spans="1:16">
      <c r="A64" t="s">
        <v>31</v>
      </c>
      <c r="B64" t="s">
        <v>438</v>
      </c>
      <c r="C64" s="4">
        <v>129</v>
      </c>
      <c r="D64">
        <v>6.5252736434000003</v>
      </c>
      <c r="E64">
        <v>1.2112751E-3</v>
      </c>
      <c r="F64">
        <v>1.02017996E-2</v>
      </c>
      <c r="G64" s="4">
        <v>0.12</v>
      </c>
      <c r="H64" s="4">
        <v>0.90569999999999995</v>
      </c>
      <c r="I64">
        <v>6.4953767459999998</v>
      </c>
      <c r="J64">
        <v>0.26606980790000001</v>
      </c>
      <c r="K64" s="4">
        <v>24.41</v>
      </c>
      <c r="L64" t="s">
        <v>1253</v>
      </c>
      <c r="M64">
        <v>0.97628444920000002</v>
      </c>
      <c r="N64">
        <v>1.10989E-4</v>
      </c>
      <c r="O64">
        <v>-7.7621529999999999E-3</v>
      </c>
      <c r="P64" t="s">
        <v>1255</v>
      </c>
    </row>
    <row r="65" spans="1:16">
      <c r="A65" t="s">
        <v>77</v>
      </c>
      <c r="B65" t="s">
        <v>441</v>
      </c>
      <c r="C65" s="4">
        <v>2558</v>
      </c>
      <c r="D65">
        <v>6.3064904105000004</v>
      </c>
      <c r="E65">
        <v>1.8857390500000001E-2</v>
      </c>
      <c r="F65">
        <v>2.1183856000000002E-3</v>
      </c>
      <c r="G65" s="4">
        <v>8.9</v>
      </c>
      <c r="H65" s="4" t="s">
        <v>1253</v>
      </c>
      <c r="I65">
        <v>5.8088189590999999</v>
      </c>
      <c r="J65">
        <v>5.9889830900000003E-2</v>
      </c>
      <c r="K65" s="4">
        <v>96.99</v>
      </c>
      <c r="L65" t="s">
        <v>1253</v>
      </c>
      <c r="M65">
        <v>1.0861624103</v>
      </c>
      <c r="N65">
        <v>3.00699504E-2</v>
      </c>
      <c r="O65">
        <v>2.96904786E-2</v>
      </c>
      <c r="P65" t="s">
        <v>1255</v>
      </c>
    </row>
    <row r="66" spans="1:16">
      <c r="A66" t="s">
        <v>77</v>
      </c>
      <c r="B66" t="s">
        <v>442</v>
      </c>
      <c r="C66" s="4">
        <v>563</v>
      </c>
      <c r="D66">
        <v>7.2628189343000003</v>
      </c>
      <c r="E66">
        <v>3.2974711099999998E-2</v>
      </c>
      <c r="F66">
        <v>4.5776083E-3</v>
      </c>
      <c r="G66" s="4">
        <v>7.2</v>
      </c>
      <c r="H66" s="4" t="s">
        <v>1253</v>
      </c>
      <c r="I66">
        <v>6.4465923379000003</v>
      </c>
      <c r="J66">
        <v>0.12444457859999999</v>
      </c>
      <c r="K66" s="4">
        <v>51.8</v>
      </c>
      <c r="L66" t="s">
        <v>1253</v>
      </c>
      <c r="M66">
        <v>1.2208291826</v>
      </c>
      <c r="N66">
        <v>8.4664650100000002E-2</v>
      </c>
      <c r="O66">
        <v>8.3033036300000002E-2</v>
      </c>
      <c r="P66" t="s">
        <v>1255</v>
      </c>
    </row>
    <row r="67" spans="1:16">
      <c r="A67" t="s">
        <v>77</v>
      </c>
      <c r="B67" t="s">
        <v>444</v>
      </c>
      <c r="C67" s="4">
        <v>265</v>
      </c>
      <c r="D67">
        <v>6.5913033207999998</v>
      </c>
      <c r="E67">
        <v>2.6458318200000001E-2</v>
      </c>
      <c r="F67">
        <v>7.3725220000000003E-3</v>
      </c>
      <c r="G67" s="4">
        <v>3.59</v>
      </c>
      <c r="H67" s="4">
        <v>4.0000000000000002E-4</v>
      </c>
      <c r="I67">
        <v>5.9990363634000001</v>
      </c>
      <c r="J67">
        <v>0.17990413059999999</v>
      </c>
      <c r="K67" s="4">
        <v>33.35</v>
      </c>
      <c r="L67" t="s">
        <v>1253</v>
      </c>
      <c r="M67">
        <v>1.1659018176</v>
      </c>
      <c r="N67">
        <v>4.6684552400000003E-2</v>
      </c>
      <c r="O67">
        <v>4.3059778799999997E-2</v>
      </c>
      <c r="P67" t="s">
        <v>1255</v>
      </c>
    </row>
    <row r="68" spans="1:16">
      <c r="A68" t="s">
        <v>31</v>
      </c>
      <c r="B68" t="s">
        <v>448</v>
      </c>
      <c r="C68" s="4">
        <v>342</v>
      </c>
      <c r="D68">
        <v>7.4533125730999998</v>
      </c>
      <c r="E68">
        <v>3.4449023099999997E-2</v>
      </c>
      <c r="F68">
        <v>8.2400627999999997E-3</v>
      </c>
      <c r="G68" s="4">
        <v>4.18</v>
      </c>
      <c r="H68" s="4" t="s">
        <v>1253</v>
      </c>
      <c r="I68">
        <v>6.7080250827999999</v>
      </c>
      <c r="J68">
        <v>0.1877400867</v>
      </c>
      <c r="K68" s="4">
        <v>35.729999999999997</v>
      </c>
      <c r="L68" t="s">
        <v>1253</v>
      </c>
      <c r="M68">
        <v>1.0887899285</v>
      </c>
      <c r="N68">
        <v>4.8892630999999999E-2</v>
      </c>
      <c r="O68">
        <v>4.60952564E-2</v>
      </c>
      <c r="P68" t="s">
        <v>1255</v>
      </c>
    </row>
    <row r="69" spans="1:16">
      <c r="A69" t="s">
        <v>77</v>
      </c>
      <c r="B69" t="s">
        <v>446</v>
      </c>
      <c r="C69" s="4">
        <v>2802</v>
      </c>
      <c r="D69">
        <v>7.4043845682000002</v>
      </c>
      <c r="E69">
        <v>2.63404294E-2</v>
      </c>
      <c r="F69">
        <v>1.9992254E-3</v>
      </c>
      <c r="G69" s="4">
        <v>13.18</v>
      </c>
      <c r="H69" s="4" t="s">
        <v>1253</v>
      </c>
      <c r="I69">
        <v>6.7142408768999999</v>
      </c>
      <c r="J69">
        <v>5.6095520099999997E-2</v>
      </c>
      <c r="K69" s="4">
        <v>119.69</v>
      </c>
      <c r="L69" t="s">
        <v>1253</v>
      </c>
      <c r="M69">
        <v>1.0624822568000001</v>
      </c>
      <c r="N69">
        <v>5.8376929899999999E-2</v>
      </c>
      <c r="O69">
        <v>5.8040635899999998E-2</v>
      </c>
      <c r="P69" t="s">
        <v>1255</v>
      </c>
    </row>
    <row r="70" spans="1:16">
      <c r="A70" t="s">
        <v>77</v>
      </c>
      <c r="B70" t="s">
        <v>449</v>
      </c>
      <c r="C70" s="4">
        <v>240</v>
      </c>
      <c r="D70">
        <v>6.0209102083000001</v>
      </c>
      <c r="E70">
        <v>4.9911987999999997E-2</v>
      </c>
      <c r="F70">
        <v>4.8043818999999998E-3</v>
      </c>
      <c r="G70" s="4">
        <v>10.39</v>
      </c>
      <c r="H70" s="4" t="s">
        <v>1253</v>
      </c>
      <c r="I70">
        <v>4.9195190072999999</v>
      </c>
      <c r="J70">
        <v>0.1220539949</v>
      </c>
      <c r="K70" s="4">
        <v>40.31</v>
      </c>
      <c r="L70" t="s">
        <v>1253</v>
      </c>
      <c r="M70">
        <v>0.93692755100000003</v>
      </c>
      <c r="N70">
        <v>0.3119958417</v>
      </c>
      <c r="O70">
        <v>0.30910506799999998</v>
      </c>
      <c r="P70" t="s">
        <v>1255</v>
      </c>
    </row>
    <row r="71" spans="1:16">
      <c r="A71" t="s">
        <v>77</v>
      </c>
      <c r="B71" t="s">
        <v>451</v>
      </c>
      <c r="C71" s="4">
        <v>231</v>
      </c>
      <c r="D71">
        <v>6.4193013419999998</v>
      </c>
      <c r="E71">
        <v>-1.4211130000000001E-3</v>
      </c>
      <c r="F71">
        <v>1.05424044E-2</v>
      </c>
      <c r="G71" s="4">
        <v>-0.13</v>
      </c>
      <c r="H71" s="4">
        <v>0.89290000000000003</v>
      </c>
      <c r="I71">
        <v>6.4441369872000003</v>
      </c>
      <c r="J71">
        <v>0.19953314959999999</v>
      </c>
      <c r="K71" s="4">
        <v>32.299999999999997</v>
      </c>
      <c r="L71" t="s">
        <v>1253</v>
      </c>
      <c r="M71">
        <v>1.1643329920000001</v>
      </c>
      <c r="N71">
        <v>7.9342899999999996E-5</v>
      </c>
      <c r="O71">
        <v>-4.2871230000000003E-3</v>
      </c>
      <c r="P71" t="s">
        <v>1254</v>
      </c>
    </row>
    <row r="72" spans="1:16">
      <c r="A72" t="s">
        <v>77</v>
      </c>
      <c r="B72" t="s">
        <v>453</v>
      </c>
      <c r="C72" s="4">
        <v>210</v>
      </c>
      <c r="D72">
        <v>6.2729493810000001</v>
      </c>
      <c r="E72">
        <v>7.9382694000000004E-2</v>
      </c>
      <c r="F72">
        <v>1.2828552300000001E-2</v>
      </c>
      <c r="G72" s="4">
        <v>6.19</v>
      </c>
      <c r="H72" s="4" t="s">
        <v>1253</v>
      </c>
      <c r="I72">
        <v>4.878082043</v>
      </c>
      <c r="J72">
        <v>0.23793090650000001</v>
      </c>
      <c r="K72" s="4">
        <v>20.5</v>
      </c>
      <c r="L72" t="s">
        <v>1253</v>
      </c>
      <c r="M72">
        <v>1.1035111889</v>
      </c>
      <c r="N72">
        <v>0.15547045809999999</v>
      </c>
      <c r="O72">
        <v>0.15141022000000001</v>
      </c>
      <c r="P72" t="s">
        <v>1255</v>
      </c>
    </row>
    <row r="73" spans="1:16">
      <c r="A73" t="s">
        <v>77</v>
      </c>
      <c r="B73" t="s">
        <v>455</v>
      </c>
      <c r="C73" s="4">
        <v>151</v>
      </c>
      <c r="D73">
        <v>5.9963092715000004</v>
      </c>
      <c r="E73">
        <v>5.34730052E-2</v>
      </c>
      <c r="F73">
        <v>1.5040331699999999E-2</v>
      </c>
      <c r="G73" s="4">
        <v>3.56</v>
      </c>
      <c r="H73" s="4">
        <v>5.0000000000000001E-4</v>
      </c>
      <c r="I73">
        <v>5.0684995120999998</v>
      </c>
      <c r="J73">
        <v>0.27751901359999998</v>
      </c>
      <c r="K73" s="4">
        <v>18.260000000000002</v>
      </c>
      <c r="L73" t="s">
        <v>1253</v>
      </c>
      <c r="M73">
        <v>1.1601934220000001</v>
      </c>
      <c r="N73">
        <v>7.8199674199999999E-2</v>
      </c>
      <c r="O73">
        <v>7.2013094900000005E-2</v>
      </c>
      <c r="P73" t="s">
        <v>1255</v>
      </c>
    </row>
    <row r="74" spans="1:16">
      <c r="A74" t="s">
        <v>77</v>
      </c>
      <c r="B74" t="s">
        <v>457</v>
      </c>
      <c r="C74" s="4">
        <v>189</v>
      </c>
      <c r="D74">
        <v>7.1423265079</v>
      </c>
      <c r="E74">
        <v>6.2590664899999995E-2</v>
      </c>
      <c r="F74">
        <v>1.48609099E-2</v>
      </c>
      <c r="G74" s="4">
        <v>4.21</v>
      </c>
      <c r="H74" s="4" t="s">
        <v>1253</v>
      </c>
      <c r="I74">
        <v>5.9567467183999998</v>
      </c>
      <c r="J74">
        <v>0.29699402070000003</v>
      </c>
      <c r="K74" s="4">
        <v>20.059999999999999</v>
      </c>
      <c r="L74" t="s">
        <v>1253</v>
      </c>
      <c r="M74">
        <v>1.3018665833</v>
      </c>
      <c r="N74">
        <v>8.6641870300000007E-2</v>
      </c>
      <c r="O74">
        <v>8.1757602200000001E-2</v>
      </c>
      <c r="P74" t="s">
        <v>1255</v>
      </c>
    </row>
    <row r="75" spans="1:16">
      <c r="A75" t="s">
        <v>77</v>
      </c>
      <c r="B75" t="s">
        <v>459</v>
      </c>
      <c r="C75" s="4">
        <v>1094</v>
      </c>
      <c r="D75">
        <v>7.0267561516999999</v>
      </c>
      <c r="E75">
        <v>2.4003302599999998E-2</v>
      </c>
      <c r="F75">
        <v>2.9806277999999999E-3</v>
      </c>
      <c r="G75" s="4">
        <v>8.0500000000000007</v>
      </c>
      <c r="H75" s="4" t="s">
        <v>1253</v>
      </c>
      <c r="I75">
        <v>6.4093403063999999</v>
      </c>
      <c r="J75">
        <v>8.28502339E-2</v>
      </c>
      <c r="K75" s="4">
        <v>77.36</v>
      </c>
      <c r="L75" t="s">
        <v>1253</v>
      </c>
      <c r="M75">
        <v>1.0386858327999999</v>
      </c>
      <c r="N75">
        <v>5.6059408800000002E-2</v>
      </c>
      <c r="O75">
        <v>5.5194994300000001E-2</v>
      </c>
      <c r="P75" t="s">
        <v>1255</v>
      </c>
    </row>
    <row r="76" spans="1:16">
      <c r="A76" t="s">
        <v>31</v>
      </c>
      <c r="B76" t="s">
        <v>812</v>
      </c>
      <c r="C76" s="4">
        <v>285</v>
      </c>
      <c r="D76">
        <v>6.0344670174999999</v>
      </c>
      <c r="E76">
        <v>3.5687820600000003E-2</v>
      </c>
      <c r="F76">
        <v>4.3730252000000001E-3</v>
      </c>
      <c r="G76" s="4">
        <v>8.16</v>
      </c>
      <c r="H76" s="4" t="s">
        <v>1253</v>
      </c>
      <c r="I76">
        <v>4.7863950591000002</v>
      </c>
      <c r="J76">
        <v>0.15591472100000001</v>
      </c>
      <c r="K76" s="4">
        <v>30.7</v>
      </c>
      <c r="L76" t="s">
        <v>1253</v>
      </c>
      <c r="M76">
        <v>0.51229342190000005</v>
      </c>
      <c r="N76">
        <v>0.1905040965</v>
      </c>
      <c r="O76">
        <v>0.1876436869</v>
      </c>
      <c r="P76" t="s">
        <v>1255</v>
      </c>
    </row>
    <row r="77" spans="1:16">
      <c r="A77" t="s">
        <v>77</v>
      </c>
      <c r="B77" t="s">
        <v>815</v>
      </c>
      <c r="C77" s="4">
        <v>259</v>
      </c>
      <c r="D77">
        <v>7.4400742471000001</v>
      </c>
      <c r="E77">
        <v>1.0819989699999999E-2</v>
      </c>
      <c r="F77">
        <v>1.9316469900000001E-2</v>
      </c>
      <c r="G77" s="4">
        <v>0.56000000000000005</v>
      </c>
      <c r="H77" s="4">
        <v>0.57589999999999997</v>
      </c>
      <c r="I77">
        <v>7.0328415857</v>
      </c>
      <c r="J77">
        <v>0.73155660649999998</v>
      </c>
      <c r="K77" s="4">
        <v>9.61</v>
      </c>
      <c r="L77" t="s">
        <v>1253</v>
      </c>
      <c r="M77">
        <v>1.309805396</v>
      </c>
      <c r="N77">
        <v>1.2193690000000001E-3</v>
      </c>
      <c r="O77">
        <v>-2.6669369999999999E-3</v>
      </c>
      <c r="P77" t="s">
        <v>1255</v>
      </c>
    </row>
    <row r="78" spans="1:16">
      <c r="A78" t="s">
        <v>31</v>
      </c>
      <c r="B78" t="s">
        <v>1124</v>
      </c>
      <c r="C78" s="4">
        <v>336</v>
      </c>
      <c r="D78">
        <v>6.5456238095000003</v>
      </c>
      <c r="E78">
        <v>1.2567693E-2</v>
      </c>
      <c r="F78">
        <v>8.0054142999999994E-3</v>
      </c>
      <c r="G78" s="4">
        <v>1.57</v>
      </c>
      <c r="H78" s="4">
        <v>0.1174</v>
      </c>
      <c r="I78">
        <v>6.1440935000000003</v>
      </c>
      <c r="J78">
        <v>0.2612962888</v>
      </c>
      <c r="K78" s="4">
        <v>23.51</v>
      </c>
      <c r="L78" t="s">
        <v>1253</v>
      </c>
      <c r="M78">
        <v>0.98000592529999997</v>
      </c>
      <c r="N78">
        <v>7.3249413000000003E-3</v>
      </c>
      <c r="O78">
        <v>4.3528602999999997E-3</v>
      </c>
      <c r="P78" t="s">
        <v>1255</v>
      </c>
    </row>
    <row r="79" spans="1:16">
      <c r="A79" t="s">
        <v>77</v>
      </c>
      <c r="B79" t="s">
        <v>1126</v>
      </c>
      <c r="C79" s="4">
        <v>209</v>
      </c>
      <c r="D79">
        <v>7.8513474640999998</v>
      </c>
      <c r="E79">
        <v>7.5074282199999995E-2</v>
      </c>
      <c r="F79">
        <v>1.50408713E-2</v>
      </c>
      <c r="G79" s="4">
        <v>4.99</v>
      </c>
      <c r="H79" s="4" t="s">
        <v>1253</v>
      </c>
      <c r="I79">
        <v>5.1892637053000001</v>
      </c>
      <c r="J79">
        <v>0.54269041750000002</v>
      </c>
      <c r="K79" s="4">
        <v>9.56</v>
      </c>
      <c r="L79" t="s">
        <v>1253</v>
      </c>
      <c r="M79">
        <v>1.4501696723999999</v>
      </c>
      <c r="N79">
        <v>0.1074261913</v>
      </c>
      <c r="O79">
        <v>0.1031142405</v>
      </c>
      <c r="P79" t="s">
        <v>1255</v>
      </c>
    </row>
    <row r="80" spans="1:16">
      <c r="A80" t="s">
        <v>31</v>
      </c>
      <c r="B80" t="s">
        <v>1127</v>
      </c>
      <c r="C80" s="4">
        <v>163</v>
      </c>
      <c r="D80">
        <v>6.7176613497000002</v>
      </c>
      <c r="E80">
        <v>7.6906138400000004E-2</v>
      </c>
      <c r="F80">
        <v>1.76956276E-2</v>
      </c>
      <c r="G80" s="4">
        <v>4.3499999999999996</v>
      </c>
      <c r="H80" s="4" t="s">
        <v>1253</v>
      </c>
      <c r="I80">
        <v>3.9636666863999999</v>
      </c>
      <c r="J80">
        <v>0.641111235</v>
      </c>
      <c r="K80" s="4">
        <v>6.18</v>
      </c>
      <c r="L80" t="s">
        <v>1253</v>
      </c>
      <c r="M80">
        <v>1.2428711824000001</v>
      </c>
      <c r="N80">
        <v>0.1049995524</v>
      </c>
      <c r="O80">
        <v>9.9440543399999998E-2</v>
      </c>
      <c r="P80" t="s">
        <v>1255</v>
      </c>
    </row>
    <row r="81" spans="1:16">
      <c r="A81" t="s">
        <v>77</v>
      </c>
      <c r="B81" t="s">
        <v>1129</v>
      </c>
      <c r="C81" s="4">
        <v>167</v>
      </c>
      <c r="D81">
        <v>7.2482531737000002</v>
      </c>
      <c r="E81">
        <v>4.1010867300000003E-2</v>
      </c>
      <c r="F81">
        <v>1.66855006E-2</v>
      </c>
      <c r="G81" s="4">
        <v>2.46</v>
      </c>
      <c r="H81" s="4">
        <v>1.4999999999999999E-2</v>
      </c>
      <c r="I81">
        <v>5.7298687871</v>
      </c>
      <c r="J81">
        <v>0.62604089060000001</v>
      </c>
      <c r="K81" s="4">
        <v>9.15</v>
      </c>
      <c r="L81" t="s">
        <v>1253</v>
      </c>
      <c r="M81">
        <v>1.3112621185</v>
      </c>
      <c r="N81">
        <v>3.5319848100000002E-2</v>
      </c>
      <c r="O81">
        <v>2.9473301699999999E-2</v>
      </c>
      <c r="P81" t="s">
        <v>1255</v>
      </c>
    </row>
    <row r="82" spans="1:16">
      <c r="A82" t="s">
        <v>31</v>
      </c>
      <c r="B82" t="s">
        <v>1130</v>
      </c>
      <c r="C82" s="4">
        <v>532</v>
      </c>
      <c r="D82">
        <v>7.0520321428999999</v>
      </c>
      <c r="E82">
        <v>3.9669858500000002E-2</v>
      </c>
      <c r="F82">
        <v>6.5551686000000003E-3</v>
      </c>
      <c r="G82" s="4">
        <v>6.05</v>
      </c>
      <c r="H82" s="4" t="s">
        <v>1253</v>
      </c>
      <c r="I82">
        <v>5.7618669330000003</v>
      </c>
      <c r="J82">
        <v>0.218045821</v>
      </c>
      <c r="K82" s="4">
        <v>26.43</v>
      </c>
      <c r="L82" t="s">
        <v>1253</v>
      </c>
      <c r="M82">
        <v>1.0553766263</v>
      </c>
      <c r="N82">
        <v>6.4633756700000003E-2</v>
      </c>
      <c r="O82">
        <v>6.2868914799999995E-2</v>
      </c>
      <c r="P82" t="s">
        <v>1255</v>
      </c>
    </row>
    <row r="83" spans="1:16">
      <c r="A83" t="s">
        <v>31</v>
      </c>
      <c r="B83" t="s">
        <v>1132</v>
      </c>
      <c r="C83" s="4">
        <v>195</v>
      </c>
      <c r="D83">
        <v>6.7948066667000004</v>
      </c>
      <c r="E83">
        <v>1.23434467E-2</v>
      </c>
      <c r="F83">
        <v>1.13973453E-2</v>
      </c>
      <c r="G83" s="4">
        <v>1.08</v>
      </c>
      <c r="H83" s="4">
        <v>0.2802</v>
      </c>
      <c r="I83">
        <v>6.3763954728999996</v>
      </c>
      <c r="J83">
        <v>0.39232413649999998</v>
      </c>
      <c r="K83" s="4">
        <v>16.25</v>
      </c>
      <c r="L83" t="s">
        <v>1253</v>
      </c>
      <c r="M83">
        <v>0.95315807100000005</v>
      </c>
      <c r="N83">
        <v>6.0405548999999999E-3</v>
      </c>
      <c r="O83">
        <v>8.9050589999999997E-4</v>
      </c>
      <c r="P83" t="s">
        <v>1255</v>
      </c>
    </row>
    <row r="84" spans="1:16">
      <c r="A84" t="s">
        <v>31</v>
      </c>
      <c r="B84" t="s">
        <v>1134</v>
      </c>
      <c r="C84" s="4">
        <v>111</v>
      </c>
      <c r="D84">
        <v>5.9607630630999999</v>
      </c>
      <c r="E84">
        <v>3.9363745700000001E-2</v>
      </c>
      <c r="F84">
        <v>1.4968354E-2</v>
      </c>
      <c r="G84" s="4">
        <v>2.63</v>
      </c>
      <c r="H84" s="4">
        <v>9.7999999999999997E-3</v>
      </c>
      <c r="I84">
        <v>4.5064322421999998</v>
      </c>
      <c r="J84">
        <v>0.5593486688</v>
      </c>
      <c r="K84" s="4">
        <v>8.06</v>
      </c>
      <c r="L84" t="s">
        <v>1253</v>
      </c>
      <c r="M84">
        <v>0.8839792944</v>
      </c>
      <c r="N84">
        <v>5.9662571400000003E-2</v>
      </c>
      <c r="O84">
        <v>5.1035622500000002E-2</v>
      </c>
      <c r="P84" t="s">
        <v>1255</v>
      </c>
    </row>
    <row r="85" spans="1:16">
      <c r="A85" t="s">
        <v>31</v>
      </c>
      <c r="B85" t="s">
        <v>649</v>
      </c>
      <c r="C85" s="4">
        <v>273</v>
      </c>
      <c r="D85">
        <v>6.5882879121000002</v>
      </c>
      <c r="E85">
        <v>5.5964530999999998E-2</v>
      </c>
      <c r="F85">
        <v>1.0791016299999999E-2</v>
      </c>
      <c r="G85" s="4">
        <v>5.19</v>
      </c>
      <c r="H85" s="4" t="s">
        <v>1253</v>
      </c>
      <c r="I85">
        <v>4.8693773158000004</v>
      </c>
      <c r="J85">
        <v>0.3358043268</v>
      </c>
      <c r="K85" s="4">
        <v>14.5</v>
      </c>
      <c r="L85" t="s">
        <v>1253</v>
      </c>
      <c r="M85">
        <v>0.89179208809999999</v>
      </c>
      <c r="N85">
        <v>9.0289067299999998E-2</v>
      </c>
      <c r="O85">
        <v>8.6932200400000006E-2</v>
      </c>
      <c r="P85" t="s">
        <v>1255</v>
      </c>
    </row>
    <row r="86" spans="1:16">
      <c r="A86" t="s">
        <v>31</v>
      </c>
      <c r="B86" t="s">
        <v>687</v>
      </c>
      <c r="C86" s="4">
        <v>117</v>
      </c>
      <c r="D86">
        <v>7.5276649572999998</v>
      </c>
      <c r="E86">
        <v>-1.4034946E-2</v>
      </c>
      <c r="F86">
        <v>1.7517223299999999E-2</v>
      </c>
      <c r="G86" s="4">
        <v>-0.8</v>
      </c>
      <c r="H86" s="4">
        <v>0.42470000000000002</v>
      </c>
      <c r="I86">
        <v>8.1254097111999997</v>
      </c>
      <c r="J86">
        <v>0.75500731450000003</v>
      </c>
      <c r="K86" s="4">
        <v>10.76</v>
      </c>
      <c r="L86" t="s">
        <v>1253</v>
      </c>
      <c r="M86">
        <v>1.2539576418</v>
      </c>
      <c r="N86">
        <v>5.5510561E-3</v>
      </c>
      <c r="O86">
        <v>-3.0963259999999999E-3</v>
      </c>
      <c r="P86" t="s">
        <v>1254</v>
      </c>
    </row>
    <row r="87" spans="1:16">
      <c r="A87" t="s">
        <v>31</v>
      </c>
      <c r="B87" t="s">
        <v>689</v>
      </c>
      <c r="C87" s="4">
        <v>104</v>
      </c>
      <c r="D87">
        <v>6.1195923076999996</v>
      </c>
      <c r="E87">
        <v>-3.5505596E-2</v>
      </c>
      <c r="F87">
        <v>2.1146076699999999E-2</v>
      </c>
      <c r="G87" s="4">
        <v>-1.68</v>
      </c>
      <c r="H87" s="4">
        <v>9.6199999999999994E-2</v>
      </c>
      <c r="I87">
        <v>7.7012983423000003</v>
      </c>
      <c r="J87">
        <v>0.95049972959999995</v>
      </c>
      <c r="K87" s="4">
        <v>8.1</v>
      </c>
      <c r="L87" t="s">
        <v>1253</v>
      </c>
      <c r="M87">
        <v>1.2921203938000001</v>
      </c>
      <c r="N87">
        <v>2.68963256E-2</v>
      </c>
      <c r="O87">
        <v>1.7356093499999999E-2</v>
      </c>
      <c r="P87" t="s">
        <v>1254</v>
      </c>
    </row>
    <row r="88" spans="1:16">
      <c r="A88" t="s">
        <v>77</v>
      </c>
      <c r="B88" t="s">
        <v>691</v>
      </c>
      <c r="C88" s="4">
        <v>156</v>
      </c>
      <c r="D88">
        <v>7.4654470513</v>
      </c>
      <c r="E88">
        <v>4.7627204499999999E-2</v>
      </c>
      <c r="F88">
        <v>8.8589940999999998E-3</v>
      </c>
      <c r="G88" s="4">
        <v>5.38</v>
      </c>
      <c r="H88" s="4" t="s">
        <v>1253</v>
      </c>
      <c r="I88">
        <v>5.6647723579999996</v>
      </c>
      <c r="J88">
        <v>0.34839071710000002</v>
      </c>
      <c r="K88" s="4">
        <v>16.260000000000002</v>
      </c>
      <c r="L88" t="s">
        <v>1253</v>
      </c>
      <c r="M88">
        <v>1.1975128927000001</v>
      </c>
      <c r="N88">
        <v>0.1580231725</v>
      </c>
      <c r="O88">
        <v>0.15255579050000001</v>
      </c>
      <c r="P88" t="s">
        <v>1255</v>
      </c>
    </row>
    <row r="89" spans="1:16">
      <c r="A89" t="s">
        <v>31</v>
      </c>
      <c r="B89" t="s">
        <v>692</v>
      </c>
      <c r="C89" s="4">
        <v>176</v>
      </c>
      <c r="D89">
        <v>6.6832977273000003</v>
      </c>
      <c r="E89">
        <v>6.8662501299999998E-2</v>
      </c>
      <c r="F89">
        <v>1.1730208400000001E-2</v>
      </c>
      <c r="G89" s="4">
        <v>5.85</v>
      </c>
      <c r="H89" s="4" t="s">
        <v>1253</v>
      </c>
      <c r="I89">
        <v>4.4697123156999998</v>
      </c>
      <c r="J89">
        <v>0.38284638529999998</v>
      </c>
      <c r="K89" s="4">
        <v>11.67</v>
      </c>
      <c r="L89" t="s">
        <v>1253</v>
      </c>
      <c r="M89">
        <v>0.79176537130000002</v>
      </c>
      <c r="N89">
        <v>0.16451869969999999</v>
      </c>
      <c r="O89">
        <v>0.15971708300000001</v>
      </c>
      <c r="P89" t="s">
        <v>1255</v>
      </c>
    </row>
    <row r="90" spans="1:16">
      <c r="A90" t="s">
        <v>31</v>
      </c>
      <c r="B90" t="s">
        <v>694</v>
      </c>
      <c r="C90" s="4">
        <v>573</v>
      </c>
      <c r="D90">
        <v>6.9530591622999998</v>
      </c>
      <c r="E90">
        <v>0.1062201206</v>
      </c>
      <c r="F90">
        <v>1.0036877200000001E-2</v>
      </c>
      <c r="G90" s="4">
        <v>10.58</v>
      </c>
      <c r="H90" s="4" t="s">
        <v>1253</v>
      </c>
      <c r="I90">
        <v>3.0117921737</v>
      </c>
      <c r="J90">
        <v>0.37510829130000001</v>
      </c>
      <c r="K90" s="4">
        <v>8.0299999999999994</v>
      </c>
      <c r="L90" t="s">
        <v>1253</v>
      </c>
      <c r="M90">
        <v>1.0739795057999999</v>
      </c>
      <c r="N90">
        <v>0.1639819042</v>
      </c>
      <c r="O90">
        <v>0.16251777440000001</v>
      </c>
      <c r="P90" t="s">
        <v>1255</v>
      </c>
    </row>
    <row r="91" spans="1:16">
      <c r="A91" t="s">
        <v>31</v>
      </c>
      <c r="B91" t="s">
        <v>696</v>
      </c>
      <c r="C91" s="4">
        <v>587</v>
      </c>
      <c r="D91">
        <v>7.4951860307000002</v>
      </c>
      <c r="E91">
        <v>9.3829577799999994E-2</v>
      </c>
      <c r="F91">
        <v>1.20754352E-2</v>
      </c>
      <c r="G91" s="4">
        <v>7.77</v>
      </c>
      <c r="H91" s="4" t="s">
        <v>1253</v>
      </c>
      <c r="I91">
        <v>4.2386443110999998</v>
      </c>
      <c r="J91">
        <v>0.42226213699999998</v>
      </c>
      <c r="K91" s="4">
        <v>10.039999999999999</v>
      </c>
      <c r="L91" t="s">
        <v>1253</v>
      </c>
      <c r="M91">
        <v>1.2493029219</v>
      </c>
      <c r="N91">
        <v>9.3553541000000004E-2</v>
      </c>
      <c r="O91">
        <v>9.2004059900000004E-2</v>
      </c>
      <c r="P91" t="s">
        <v>1255</v>
      </c>
    </row>
    <row r="92" spans="1:16">
      <c r="A92" t="s">
        <v>31</v>
      </c>
      <c r="B92" t="s">
        <v>698</v>
      </c>
      <c r="C92" s="4">
        <v>207</v>
      </c>
      <c r="D92">
        <v>6.7329913042999996</v>
      </c>
      <c r="E92">
        <v>-0.12526041900000001</v>
      </c>
      <c r="F92">
        <v>1.8369489999999999E-2</v>
      </c>
      <c r="G92" s="4">
        <v>-6.82</v>
      </c>
      <c r="H92" s="4" t="s">
        <v>1253</v>
      </c>
      <c r="I92">
        <v>10.930728147</v>
      </c>
      <c r="J92">
        <v>0.63223474479999997</v>
      </c>
      <c r="K92" s="4">
        <v>17.29</v>
      </c>
      <c r="L92" t="s">
        <v>1253</v>
      </c>
      <c r="M92">
        <v>2.0728827835999999</v>
      </c>
      <c r="N92">
        <v>0.1848839129</v>
      </c>
      <c r="O92">
        <v>0.1809077368</v>
      </c>
      <c r="P92" t="s">
        <v>1254</v>
      </c>
    </row>
    <row r="93" spans="1:16">
      <c r="A93" t="s">
        <v>31</v>
      </c>
      <c r="B93" t="s">
        <v>700</v>
      </c>
      <c r="C93" s="4">
        <v>1100</v>
      </c>
      <c r="D93">
        <v>7.3910439999999999</v>
      </c>
      <c r="E93">
        <v>0.1018622331</v>
      </c>
      <c r="F93">
        <v>6.8196882999999996E-3</v>
      </c>
      <c r="G93" s="4">
        <v>14.94</v>
      </c>
      <c r="H93" s="4" t="s">
        <v>1253</v>
      </c>
      <c r="I93">
        <v>3.5732475050999999</v>
      </c>
      <c r="J93">
        <v>0.25785374970000002</v>
      </c>
      <c r="K93" s="4">
        <v>13.86</v>
      </c>
      <c r="L93" t="s">
        <v>1253</v>
      </c>
      <c r="M93">
        <v>1.1277578948</v>
      </c>
      <c r="N93">
        <v>0.16887370090000001</v>
      </c>
      <c r="O93">
        <v>0.1681167552</v>
      </c>
      <c r="P93" t="s">
        <v>1255</v>
      </c>
    </row>
    <row r="94" spans="1:16">
      <c r="A94" t="s">
        <v>77</v>
      </c>
      <c r="B94" t="s">
        <v>701</v>
      </c>
      <c r="C94" s="4">
        <v>112</v>
      </c>
      <c r="D94">
        <v>8.0012468749999996</v>
      </c>
      <c r="E94">
        <v>-1.3441114000000001E-2</v>
      </c>
      <c r="F94">
        <v>1.9407580300000001E-2</v>
      </c>
      <c r="G94" s="4">
        <v>-0.69</v>
      </c>
      <c r="H94" s="4">
        <v>0.49</v>
      </c>
      <c r="I94">
        <v>8.4826067788999993</v>
      </c>
      <c r="J94">
        <v>0.69931037350000003</v>
      </c>
      <c r="K94" s="4">
        <v>12.13</v>
      </c>
      <c r="L94" t="s">
        <v>1253</v>
      </c>
      <c r="M94">
        <v>0.81720951360000005</v>
      </c>
      <c r="N94">
        <v>4.3415564999999996E-3</v>
      </c>
      <c r="O94">
        <v>-4.7098840000000001E-3</v>
      </c>
      <c r="P94" t="s">
        <v>1254</v>
      </c>
    </row>
    <row r="95" spans="1:16">
      <c r="A95" t="s">
        <v>31</v>
      </c>
      <c r="B95" t="s">
        <v>848</v>
      </c>
      <c r="C95" s="4">
        <v>147</v>
      </c>
      <c r="D95">
        <v>5.1427795918000001</v>
      </c>
      <c r="E95">
        <v>1.1451901400000001E-2</v>
      </c>
      <c r="F95">
        <v>7.5926361000000003E-3</v>
      </c>
      <c r="G95" s="4">
        <v>1.51</v>
      </c>
      <c r="H95" s="4">
        <v>0.13370000000000001</v>
      </c>
      <c r="I95">
        <v>4.8361490892000001</v>
      </c>
      <c r="J95">
        <v>0.20766302750000001</v>
      </c>
      <c r="K95" s="4">
        <v>23.29</v>
      </c>
      <c r="L95" t="s">
        <v>1253</v>
      </c>
      <c r="M95">
        <v>0.5135896016</v>
      </c>
      <c r="N95">
        <v>1.54468943E-2</v>
      </c>
      <c r="O95">
        <v>8.6568728999999994E-3</v>
      </c>
      <c r="P95" t="s">
        <v>1255</v>
      </c>
    </row>
    <row r="96" spans="1:16">
      <c r="A96" t="s">
        <v>31</v>
      </c>
      <c r="B96" t="s">
        <v>850</v>
      </c>
      <c r="C96" s="4">
        <v>237</v>
      </c>
      <c r="D96">
        <v>5.3670679325000004</v>
      </c>
      <c r="E96">
        <v>1.18778546E-2</v>
      </c>
      <c r="F96">
        <v>6.0762769999999997E-3</v>
      </c>
      <c r="G96" s="4">
        <v>1.95</v>
      </c>
      <c r="H96" s="4">
        <v>5.1799999999999999E-2</v>
      </c>
      <c r="I96">
        <v>5.0419555145999997</v>
      </c>
      <c r="J96">
        <v>0.1722139587</v>
      </c>
      <c r="K96" s="4">
        <v>29.28</v>
      </c>
      <c r="L96" t="s">
        <v>1253</v>
      </c>
      <c r="M96">
        <v>0.6879173475</v>
      </c>
      <c r="N96">
        <v>1.60002949E-2</v>
      </c>
      <c r="O96">
        <v>1.18130622E-2</v>
      </c>
      <c r="P96" t="s">
        <v>1255</v>
      </c>
    </row>
    <row r="97" spans="1:16">
      <c r="A97" t="s">
        <v>31</v>
      </c>
      <c r="B97" t="s">
        <v>852</v>
      </c>
      <c r="C97" s="4">
        <v>105</v>
      </c>
      <c r="D97">
        <v>6.1015257143000001</v>
      </c>
      <c r="E97">
        <v>6.1293184000000001E-2</v>
      </c>
      <c r="F97">
        <v>2.3181519099999999E-2</v>
      </c>
      <c r="G97" s="4">
        <v>2.64</v>
      </c>
      <c r="H97" s="4">
        <v>9.4999999999999998E-3</v>
      </c>
      <c r="I97">
        <v>4.4740457427000004</v>
      </c>
      <c r="J97">
        <v>0.62901276800000006</v>
      </c>
      <c r="K97" s="4">
        <v>7.11</v>
      </c>
      <c r="L97" t="s">
        <v>1253</v>
      </c>
      <c r="M97">
        <v>1.3276276581999999</v>
      </c>
      <c r="N97">
        <v>6.35599211E-2</v>
      </c>
      <c r="O97">
        <v>5.4468269899999998E-2</v>
      </c>
      <c r="P97" t="s">
        <v>1255</v>
      </c>
    </row>
    <row r="98" spans="1:16">
      <c r="A98" t="s">
        <v>77</v>
      </c>
      <c r="B98" t="s">
        <v>996</v>
      </c>
      <c r="C98" s="4">
        <v>143</v>
      </c>
      <c r="D98">
        <v>6.3062977621999998</v>
      </c>
      <c r="E98">
        <v>6.39521958E-2</v>
      </c>
      <c r="F98">
        <v>1.98158438E-2</v>
      </c>
      <c r="G98" s="4">
        <v>3.23</v>
      </c>
      <c r="H98" s="4">
        <v>1.6000000000000001E-3</v>
      </c>
      <c r="I98">
        <v>5.1435305651999998</v>
      </c>
      <c r="J98">
        <v>0.37103885559999999</v>
      </c>
      <c r="K98" s="4">
        <v>13.86</v>
      </c>
      <c r="L98" t="s">
        <v>1253</v>
      </c>
      <c r="M98">
        <v>1.0603370289</v>
      </c>
      <c r="N98">
        <v>6.8788376200000001E-2</v>
      </c>
      <c r="O98">
        <v>6.2184038499999997E-2</v>
      </c>
      <c r="P98" t="s">
        <v>1255</v>
      </c>
    </row>
    <row r="99" spans="1:16">
      <c r="A99" t="s">
        <v>31</v>
      </c>
      <c r="B99" t="s">
        <v>1224</v>
      </c>
      <c r="C99" s="4">
        <v>457</v>
      </c>
      <c r="D99">
        <v>5.9417013129000003</v>
      </c>
      <c r="E99">
        <v>7.3963172100000002E-2</v>
      </c>
      <c r="F99">
        <v>7.6037635999999997E-3</v>
      </c>
      <c r="G99" s="4">
        <v>9.73</v>
      </c>
      <c r="H99" s="4" t="s">
        <v>1253</v>
      </c>
      <c r="I99">
        <v>3.3897291077</v>
      </c>
      <c r="J99">
        <v>0.26595220980000001</v>
      </c>
      <c r="K99" s="4">
        <v>12.75</v>
      </c>
      <c r="L99" t="s">
        <v>1253</v>
      </c>
      <c r="M99">
        <v>0.93195733430000005</v>
      </c>
      <c r="N99">
        <v>0.1721523197</v>
      </c>
      <c r="O99">
        <v>0.17033287420000001</v>
      </c>
      <c r="P99" t="s">
        <v>1255</v>
      </c>
    </row>
    <row r="100" spans="1:16">
      <c r="A100" t="s">
        <v>31</v>
      </c>
      <c r="B100" t="s">
        <v>854</v>
      </c>
      <c r="C100" s="4">
        <v>308</v>
      </c>
      <c r="D100">
        <v>7.0964042208000002</v>
      </c>
      <c r="E100">
        <v>7.4913840300000006E-2</v>
      </c>
      <c r="F100">
        <v>1.18048926E-2</v>
      </c>
      <c r="G100" s="4">
        <v>6.35</v>
      </c>
      <c r="H100" s="4" t="s">
        <v>1253</v>
      </c>
      <c r="I100">
        <v>4.8283147380999996</v>
      </c>
      <c r="J100">
        <v>0.3627534161</v>
      </c>
      <c r="K100" s="4">
        <v>13.31</v>
      </c>
      <c r="L100" t="s">
        <v>1253</v>
      </c>
      <c r="M100">
        <v>1.0892239642999999</v>
      </c>
      <c r="N100">
        <v>0.11630088819999999</v>
      </c>
      <c r="O100">
        <v>0.1134129826</v>
      </c>
      <c r="P100" t="s">
        <v>1255</v>
      </c>
    </row>
    <row r="101" spans="1:16">
      <c r="A101" t="s">
        <v>31</v>
      </c>
      <c r="B101" t="s">
        <v>856</v>
      </c>
      <c r="C101" s="4">
        <v>159</v>
      </c>
      <c r="D101">
        <v>6.7829880503000002</v>
      </c>
      <c r="E101">
        <v>5.2349031599999998E-2</v>
      </c>
      <c r="F101">
        <v>1.86179143E-2</v>
      </c>
      <c r="G101" s="4">
        <v>2.81</v>
      </c>
      <c r="H101" s="4">
        <v>5.5999999999999999E-3</v>
      </c>
      <c r="I101">
        <v>5.3145812514999999</v>
      </c>
      <c r="J101">
        <v>0.52702864640000002</v>
      </c>
      <c r="K101" s="4">
        <v>10.08</v>
      </c>
      <c r="L101" t="s">
        <v>1253</v>
      </c>
      <c r="M101">
        <v>0.89396964160000003</v>
      </c>
      <c r="N101">
        <v>4.79423005E-2</v>
      </c>
      <c r="O101">
        <v>4.1878238700000001E-2</v>
      </c>
      <c r="P101" t="s">
        <v>1255</v>
      </c>
    </row>
    <row r="102" spans="1:16">
      <c r="A102" t="s">
        <v>31</v>
      </c>
      <c r="B102" t="s">
        <v>514</v>
      </c>
      <c r="C102" s="4">
        <v>241</v>
      </c>
      <c r="D102">
        <v>6.5207871369000001</v>
      </c>
      <c r="E102">
        <v>0.1005153268</v>
      </c>
      <c r="F102">
        <v>1.25232717E-2</v>
      </c>
      <c r="G102" s="4">
        <v>8.0299999999999994</v>
      </c>
      <c r="H102" s="4" t="s">
        <v>1253</v>
      </c>
      <c r="I102">
        <v>4.1618050271999998</v>
      </c>
      <c r="J102">
        <v>0.30502880500000001</v>
      </c>
      <c r="K102" s="4">
        <v>13.64</v>
      </c>
      <c r="L102" t="s">
        <v>1253</v>
      </c>
      <c r="M102">
        <v>1.2670194854000001</v>
      </c>
      <c r="N102">
        <v>0.2123161429</v>
      </c>
      <c r="O102">
        <v>0.20902039450000001</v>
      </c>
      <c r="P102" t="s">
        <v>1255</v>
      </c>
    </row>
    <row r="103" spans="1:16">
      <c r="A103" t="s">
        <v>77</v>
      </c>
      <c r="B103" t="s">
        <v>512</v>
      </c>
      <c r="C103" s="4">
        <v>585</v>
      </c>
      <c r="D103">
        <v>6.9379367350000001</v>
      </c>
      <c r="E103">
        <v>3.6085895E-2</v>
      </c>
      <c r="F103">
        <v>5.5549388999999996E-3</v>
      </c>
      <c r="G103" s="4">
        <v>6.5</v>
      </c>
      <c r="H103" s="4" t="s">
        <v>1253</v>
      </c>
      <c r="I103">
        <v>5.8983545333</v>
      </c>
      <c r="J103">
        <v>0.16878662780000001</v>
      </c>
      <c r="K103" s="4">
        <v>34.950000000000003</v>
      </c>
      <c r="L103" t="s">
        <v>1253</v>
      </c>
      <c r="M103">
        <v>1.2978667046000001</v>
      </c>
      <c r="N103">
        <v>6.7498972199999993E-2</v>
      </c>
      <c r="O103">
        <v>6.5899484999999994E-2</v>
      </c>
      <c r="P103" t="s">
        <v>1255</v>
      </c>
    </row>
    <row r="104" spans="1:16">
      <c r="A104" t="s">
        <v>31</v>
      </c>
      <c r="B104" t="s">
        <v>517</v>
      </c>
      <c r="C104" s="4">
        <v>223</v>
      </c>
      <c r="D104">
        <v>6.6223448429999996</v>
      </c>
      <c r="E104">
        <v>0.1185925868</v>
      </c>
      <c r="F104">
        <v>1.45680619E-2</v>
      </c>
      <c r="G104" s="4">
        <v>8.14</v>
      </c>
      <c r="H104" s="4" t="s">
        <v>1253</v>
      </c>
      <c r="I104">
        <v>3.7511279091</v>
      </c>
      <c r="J104">
        <v>0.36412576070000002</v>
      </c>
      <c r="K104" s="4">
        <v>10.3</v>
      </c>
      <c r="L104" t="s">
        <v>1253</v>
      </c>
      <c r="M104">
        <v>1.3512294991</v>
      </c>
      <c r="N104">
        <v>0.2306866739</v>
      </c>
      <c r="O104">
        <v>0.22720561810000001</v>
      </c>
      <c r="P104" t="s">
        <v>1255</v>
      </c>
    </row>
    <row r="105" spans="1:16">
      <c r="A105" t="s">
        <v>77</v>
      </c>
      <c r="B105" t="s">
        <v>515</v>
      </c>
      <c r="C105" s="4">
        <v>820</v>
      </c>
      <c r="D105">
        <v>7.0645899023999998</v>
      </c>
      <c r="E105">
        <v>6.5167956099999994E-2</v>
      </c>
      <c r="F105">
        <v>5.2739826999999998E-3</v>
      </c>
      <c r="G105" s="4">
        <v>12.36</v>
      </c>
      <c r="H105" s="4" t="s">
        <v>1253</v>
      </c>
      <c r="I105">
        <v>5.1178958965000003</v>
      </c>
      <c r="J105">
        <v>0.164241253</v>
      </c>
      <c r="K105" s="4">
        <v>31.16</v>
      </c>
      <c r="L105" t="s">
        <v>1253</v>
      </c>
      <c r="M105">
        <v>1.3293319544</v>
      </c>
      <c r="N105">
        <v>0.1572944339</v>
      </c>
      <c r="O105">
        <v>0.15626423149999999</v>
      </c>
      <c r="P105" t="s">
        <v>1255</v>
      </c>
    </row>
    <row r="106" spans="1:16">
      <c r="A106" t="s">
        <v>31</v>
      </c>
      <c r="B106" t="s">
        <v>518</v>
      </c>
      <c r="C106" s="4">
        <v>320</v>
      </c>
      <c r="D106">
        <v>6.8083171875000001</v>
      </c>
      <c r="E106">
        <v>4.3567046800000002E-2</v>
      </c>
      <c r="F106">
        <v>1.0056110199999999E-2</v>
      </c>
      <c r="G106" s="4">
        <v>4.33</v>
      </c>
      <c r="H106" s="4" t="s">
        <v>1253</v>
      </c>
      <c r="I106">
        <v>5.5256760996000001</v>
      </c>
      <c r="J106">
        <v>0.30417187919999999</v>
      </c>
      <c r="K106" s="4">
        <v>18.170000000000002</v>
      </c>
      <c r="L106" t="s">
        <v>1253</v>
      </c>
      <c r="M106">
        <v>1.2483708722</v>
      </c>
      <c r="N106">
        <v>5.5734390199999997E-2</v>
      </c>
      <c r="O106">
        <v>5.2765001499999999E-2</v>
      </c>
      <c r="P106" t="s">
        <v>1255</v>
      </c>
    </row>
    <row r="107" spans="1:16">
      <c r="A107" t="s">
        <v>77</v>
      </c>
      <c r="B107" t="s">
        <v>520</v>
      </c>
      <c r="C107" s="4">
        <v>693</v>
      </c>
      <c r="D107">
        <v>7.2535261328000002</v>
      </c>
      <c r="E107">
        <v>8.1738784800000006E-2</v>
      </c>
      <c r="F107">
        <v>5.7549736000000002E-3</v>
      </c>
      <c r="G107" s="4">
        <v>14.2</v>
      </c>
      <c r="H107" s="4" t="s">
        <v>1253</v>
      </c>
      <c r="I107">
        <v>4.9794658564000001</v>
      </c>
      <c r="J107">
        <v>0.1675074932</v>
      </c>
      <c r="K107" s="4">
        <v>29.73</v>
      </c>
      <c r="L107" t="s">
        <v>1253</v>
      </c>
      <c r="M107">
        <v>1.2960043730999999</v>
      </c>
      <c r="N107">
        <v>0.22596945239999999</v>
      </c>
      <c r="O107">
        <v>0.22484929240000001</v>
      </c>
      <c r="P107" t="s">
        <v>1255</v>
      </c>
    </row>
    <row r="108" spans="1:16">
      <c r="A108" t="s">
        <v>31</v>
      </c>
      <c r="B108" t="s">
        <v>521</v>
      </c>
      <c r="C108" s="4">
        <v>104</v>
      </c>
      <c r="D108">
        <v>5.9303875000000001</v>
      </c>
      <c r="E108">
        <v>-1.2374674E-2</v>
      </c>
      <c r="F108">
        <v>1.5972525299999998E-2</v>
      </c>
      <c r="G108" s="4">
        <v>-0.77</v>
      </c>
      <c r="H108" s="4">
        <v>0.44030000000000002</v>
      </c>
      <c r="I108">
        <v>6.2322581528000001</v>
      </c>
      <c r="J108">
        <v>0.39742575759999998</v>
      </c>
      <c r="K108" s="4">
        <v>15.68</v>
      </c>
      <c r="L108" t="s">
        <v>1253</v>
      </c>
      <c r="M108">
        <v>0.7984404101</v>
      </c>
      <c r="N108">
        <v>5.8502175000000002E-3</v>
      </c>
      <c r="O108">
        <v>-3.8963489999999999E-3</v>
      </c>
      <c r="P108" t="s">
        <v>1254</v>
      </c>
    </row>
    <row r="109" spans="1:16">
      <c r="A109" t="s">
        <v>77</v>
      </c>
      <c r="B109" t="s">
        <v>523</v>
      </c>
      <c r="C109" s="4">
        <v>303</v>
      </c>
      <c r="D109">
        <v>6.6249540264000002</v>
      </c>
      <c r="E109">
        <v>6.2573070499999994E-2</v>
      </c>
      <c r="F109">
        <v>6.2908881000000002E-3</v>
      </c>
      <c r="G109" s="4">
        <v>9.9499999999999993</v>
      </c>
      <c r="H109" s="4" t="s">
        <v>1253</v>
      </c>
      <c r="I109">
        <v>4.8801359640999999</v>
      </c>
      <c r="J109">
        <v>0.18981179940000001</v>
      </c>
      <c r="K109" s="4">
        <v>25.71</v>
      </c>
      <c r="L109" t="s">
        <v>1253</v>
      </c>
      <c r="M109">
        <v>1.2620869563999999</v>
      </c>
      <c r="N109">
        <v>0.24737814920000001</v>
      </c>
      <c r="O109">
        <v>0.24487774440000001</v>
      </c>
      <c r="P109" t="s">
        <v>1255</v>
      </c>
    </row>
    <row r="110" spans="1:16">
      <c r="A110" t="s">
        <v>77</v>
      </c>
      <c r="B110" t="s">
        <v>524</v>
      </c>
      <c r="C110" s="4">
        <v>257</v>
      </c>
      <c r="D110">
        <v>6.0460076654000003</v>
      </c>
      <c r="E110">
        <v>2.9125754100000002E-2</v>
      </c>
      <c r="F110">
        <v>6.745554E-3</v>
      </c>
      <c r="G110" s="4">
        <v>4.32</v>
      </c>
      <c r="H110" s="4" t="s">
        <v>1253</v>
      </c>
      <c r="I110">
        <v>5.2438594645999999</v>
      </c>
      <c r="J110">
        <v>0.20158995900000001</v>
      </c>
      <c r="K110" s="4">
        <v>26.01</v>
      </c>
      <c r="L110" t="s">
        <v>1253</v>
      </c>
      <c r="M110">
        <v>1.2546335273</v>
      </c>
      <c r="N110">
        <v>6.8129396999999994E-2</v>
      </c>
      <c r="O110">
        <v>6.4475002399999995E-2</v>
      </c>
      <c r="P110" t="s">
        <v>1255</v>
      </c>
    </row>
    <row r="111" spans="1:16">
      <c r="A111" t="s">
        <v>77</v>
      </c>
      <c r="B111" t="s">
        <v>817</v>
      </c>
      <c r="C111" s="4">
        <v>113</v>
      </c>
      <c r="D111">
        <v>6.7694977875999998</v>
      </c>
      <c r="E111">
        <v>3.5108228000000001E-3</v>
      </c>
      <c r="F111">
        <v>8.9073533999999999E-3</v>
      </c>
      <c r="G111" s="4">
        <v>0.39</v>
      </c>
      <c r="H111" s="4">
        <v>0.69420000000000004</v>
      </c>
      <c r="I111">
        <v>6.6745812955000003</v>
      </c>
      <c r="J111">
        <v>0.27368113109999997</v>
      </c>
      <c r="K111" s="4">
        <v>24.39</v>
      </c>
      <c r="L111" t="s">
        <v>1253</v>
      </c>
      <c r="M111">
        <v>1.3823299368999999</v>
      </c>
      <c r="N111">
        <v>1.3976231E-3</v>
      </c>
      <c r="O111">
        <v>-7.5987950000000002E-3</v>
      </c>
      <c r="P111" t="s">
        <v>1255</v>
      </c>
    </row>
    <row r="112" spans="1:16">
      <c r="A112" t="s">
        <v>31</v>
      </c>
      <c r="B112" t="s">
        <v>1136</v>
      </c>
      <c r="C112" s="4">
        <v>239</v>
      </c>
      <c r="D112">
        <v>6.4520736402000001</v>
      </c>
      <c r="E112">
        <v>2.4367005600000002E-2</v>
      </c>
      <c r="F112">
        <v>9.4017653999999996E-3</v>
      </c>
      <c r="G112" s="4">
        <v>2.59</v>
      </c>
      <c r="H112" s="4">
        <v>1.01E-2</v>
      </c>
      <c r="I112">
        <v>5.6867049753999996</v>
      </c>
      <c r="J112">
        <v>0.3042930727</v>
      </c>
      <c r="K112" s="4">
        <v>18.690000000000001</v>
      </c>
      <c r="L112" t="s">
        <v>1253</v>
      </c>
      <c r="M112">
        <v>1.1346110327000001</v>
      </c>
      <c r="N112">
        <v>2.7561280899999999E-2</v>
      </c>
      <c r="O112">
        <v>2.3458164E-2</v>
      </c>
      <c r="P112" t="s">
        <v>1255</v>
      </c>
    </row>
    <row r="113" spans="1:16">
      <c r="A113" t="s">
        <v>77</v>
      </c>
      <c r="B113" t="s">
        <v>581</v>
      </c>
      <c r="C113" s="4">
        <v>134</v>
      </c>
      <c r="D113">
        <v>7.2067930596999998</v>
      </c>
      <c r="E113">
        <v>5.6860548499999997E-2</v>
      </c>
      <c r="F113">
        <v>1.04347294E-2</v>
      </c>
      <c r="G113" s="4">
        <v>5.45</v>
      </c>
      <c r="H113" s="4" t="s">
        <v>1253</v>
      </c>
      <c r="I113">
        <v>4.9434037626</v>
      </c>
      <c r="J113">
        <v>0.42218380770000002</v>
      </c>
      <c r="K113" s="4">
        <v>11.71</v>
      </c>
      <c r="L113" t="s">
        <v>1253</v>
      </c>
      <c r="M113">
        <v>0.87483586840000005</v>
      </c>
      <c r="N113">
        <v>0.18364007130000001</v>
      </c>
      <c r="O113">
        <v>0.17745552640000001</v>
      </c>
      <c r="P113" t="s">
        <v>1255</v>
      </c>
    </row>
    <row r="114" spans="1:16">
      <c r="A114" t="s">
        <v>81</v>
      </c>
      <c r="B114" t="s">
        <v>586</v>
      </c>
      <c r="C114" s="4">
        <v>329</v>
      </c>
      <c r="D114">
        <v>6.9203369605000002</v>
      </c>
      <c r="E114">
        <v>4.0189530600000002E-2</v>
      </c>
      <c r="F114">
        <v>9.7614785000000003E-3</v>
      </c>
      <c r="G114" s="4">
        <v>4.12</v>
      </c>
      <c r="H114" s="4" t="s">
        <v>1253</v>
      </c>
      <c r="I114">
        <v>5.6911969711000001</v>
      </c>
      <c r="J114">
        <v>0.3042337906</v>
      </c>
      <c r="K114" s="4">
        <v>18.71</v>
      </c>
      <c r="L114" t="s">
        <v>1253</v>
      </c>
      <c r="M114">
        <v>1.0625202916000001</v>
      </c>
      <c r="N114">
        <v>4.9283111599999999E-2</v>
      </c>
      <c r="O114">
        <v>4.6375720500000002E-2</v>
      </c>
      <c r="P114" t="s">
        <v>1255</v>
      </c>
    </row>
    <row r="115" spans="1:16">
      <c r="A115" t="s">
        <v>31</v>
      </c>
      <c r="B115" t="s">
        <v>584</v>
      </c>
      <c r="C115" s="4">
        <v>608</v>
      </c>
      <c r="D115">
        <v>7.6453345395000003</v>
      </c>
      <c r="E115">
        <v>0.15599804980000001</v>
      </c>
      <c r="F115">
        <v>1.02417362E-2</v>
      </c>
      <c r="G115" s="4">
        <v>15.23</v>
      </c>
      <c r="H115" s="4" t="s">
        <v>1253</v>
      </c>
      <c r="I115">
        <v>2.6328708876000002</v>
      </c>
      <c r="J115">
        <v>0.33116764659999998</v>
      </c>
      <c r="K115" s="4">
        <v>7.95</v>
      </c>
      <c r="L115" t="s">
        <v>1253</v>
      </c>
      <c r="M115">
        <v>0.91475812540000001</v>
      </c>
      <c r="N115">
        <v>0.27685110870000001</v>
      </c>
      <c r="O115">
        <v>0.27565779369999999</v>
      </c>
      <c r="P115" t="s">
        <v>1255</v>
      </c>
    </row>
    <row r="116" spans="1:16">
      <c r="A116" t="s">
        <v>77</v>
      </c>
      <c r="B116" t="s">
        <v>587</v>
      </c>
      <c r="C116" s="4">
        <v>1391</v>
      </c>
      <c r="D116">
        <v>6.9263540043000003</v>
      </c>
      <c r="E116">
        <v>3.2787456499999999E-2</v>
      </c>
      <c r="F116">
        <v>6.1046859000000002E-3</v>
      </c>
      <c r="G116" s="4">
        <v>5.37</v>
      </c>
      <c r="H116" s="4" t="s">
        <v>1253</v>
      </c>
      <c r="I116">
        <v>5.9491416600999996</v>
      </c>
      <c r="J116">
        <v>0.1840348601</v>
      </c>
      <c r="K116" s="4">
        <v>32.33</v>
      </c>
      <c r="L116" t="s">
        <v>1253</v>
      </c>
      <c r="M116">
        <v>1.0310019764</v>
      </c>
      <c r="N116">
        <v>2.0345092799999999E-2</v>
      </c>
      <c r="O116">
        <v>1.9639797699999999E-2</v>
      </c>
      <c r="P116" t="s">
        <v>1255</v>
      </c>
    </row>
    <row r="117" spans="1:16">
      <c r="A117" t="s">
        <v>81</v>
      </c>
      <c r="B117" t="s">
        <v>590</v>
      </c>
      <c r="C117" s="4">
        <v>693</v>
      </c>
      <c r="D117">
        <v>7.3523460606000004</v>
      </c>
      <c r="E117">
        <v>0.10382593280000001</v>
      </c>
      <c r="F117">
        <v>1.06649916E-2</v>
      </c>
      <c r="G117" s="4">
        <v>9.74</v>
      </c>
      <c r="H117" s="4" t="s">
        <v>1253</v>
      </c>
      <c r="I117">
        <v>4.5361612722000002</v>
      </c>
      <c r="J117">
        <v>0.29142502079999999</v>
      </c>
      <c r="K117" s="4">
        <v>15.57</v>
      </c>
      <c r="L117" t="s">
        <v>1253</v>
      </c>
      <c r="M117">
        <v>0.92946656289999996</v>
      </c>
      <c r="N117">
        <v>0.1206126394</v>
      </c>
      <c r="O117">
        <v>0.1193400094</v>
      </c>
      <c r="P117" t="s">
        <v>1255</v>
      </c>
    </row>
    <row r="118" spans="1:16">
      <c r="A118" t="s">
        <v>31</v>
      </c>
      <c r="B118" t="s">
        <v>588</v>
      </c>
      <c r="C118" s="4">
        <v>369</v>
      </c>
      <c r="D118">
        <v>6.1067693767</v>
      </c>
      <c r="E118">
        <v>-4.1291093000000001E-2</v>
      </c>
      <c r="F118">
        <v>1.2126091699999999E-2</v>
      </c>
      <c r="G118" s="4">
        <v>-3.41</v>
      </c>
      <c r="H118" s="4">
        <v>6.9999999999999999E-4</v>
      </c>
      <c r="I118">
        <v>7.4332317429000003</v>
      </c>
      <c r="J118">
        <v>0.39211507569999998</v>
      </c>
      <c r="K118" s="4">
        <v>18.96</v>
      </c>
      <c r="L118" t="s">
        <v>1253</v>
      </c>
      <c r="M118">
        <v>0.86071897210000003</v>
      </c>
      <c r="N118">
        <v>3.0626415800000001E-2</v>
      </c>
      <c r="O118">
        <v>2.7985070800000001E-2</v>
      </c>
      <c r="P118" t="s">
        <v>1254</v>
      </c>
    </row>
    <row r="119" spans="1:16">
      <c r="A119" t="s">
        <v>77</v>
      </c>
      <c r="B119" t="s">
        <v>591</v>
      </c>
      <c r="C119" s="4">
        <v>1540</v>
      </c>
      <c r="D119">
        <v>7.2307279481000002</v>
      </c>
      <c r="E119">
        <v>-1.896455E-2</v>
      </c>
      <c r="F119">
        <v>7.0473139000000002E-3</v>
      </c>
      <c r="G119" s="4">
        <v>-2.69</v>
      </c>
      <c r="H119" s="4">
        <v>7.1999999999999998E-3</v>
      </c>
      <c r="I119">
        <v>7.7719195435000001</v>
      </c>
      <c r="J119">
        <v>0.203429365</v>
      </c>
      <c r="K119" s="4">
        <v>38.200000000000003</v>
      </c>
      <c r="L119" t="s">
        <v>1253</v>
      </c>
      <c r="M119">
        <v>1.2022413862000001</v>
      </c>
      <c r="N119">
        <v>4.6864224000000001E-3</v>
      </c>
      <c r="O119">
        <v>4.0392744E-3</v>
      </c>
      <c r="P119" t="s">
        <v>1254</v>
      </c>
    </row>
    <row r="120" spans="1:16">
      <c r="A120" t="s">
        <v>31</v>
      </c>
      <c r="B120" t="s">
        <v>702</v>
      </c>
      <c r="C120" s="4">
        <v>186</v>
      </c>
      <c r="D120">
        <v>6.7296827956999996</v>
      </c>
      <c r="E120">
        <v>2.1872061599999999E-2</v>
      </c>
      <c r="F120">
        <v>1.7768267800000001E-2</v>
      </c>
      <c r="G120" s="4">
        <v>1.23</v>
      </c>
      <c r="H120" s="4">
        <v>0.21990000000000001</v>
      </c>
      <c r="I120">
        <v>6.0972744772</v>
      </c>
      <c r="J120">
        <v>0.51653657289999999</v>
      </c>
      <c r="K120" s="4">
        <v>11.8</v>
      </c>
      <c r="L120" t="s">
        <v>1253</v>
      </c>
      <c r="M120">
        <v>0.73058131820000005</v>
      </c>
      <c r="N120">
        <v>8.1678846999999992E-3</v>
      </c>
      <c r="O120">
        <v>2.7774928000000002E-3</v>
      </c>
      <c r="P120" t="s">
        <v>1255</v>
      </c>
    </row>
    <row r="121" spans="1:16">
      <c r="A121" t="s">
        <v>77</v>
      </c>
      <c r="B121" t="s">
        <v>704</v>
      </c>
      <c r="C121" s="4">
        <v>1075</v>
      </c>
      <c r="D121">
        <v>7.3310399906999999</v>
      </c>
      <c r="E121">
        <v>-1.2345383E-2</v>
      </c>
      <c r="F121">
        <v>9.2016375000000001E-3</v>
      </c>
      <c r="G121" s="4">
        <v>-1.34</v>
      </c>
      <c r="H121" s="4">
        <v>0.18</v>
      </c>
      <c r="I121">
        <v>7.6832566290999997</v>
      </c>
      <c r="J121">
        <v>0.26432418279999997</v>
      </c>
      <c r="K121" s="4">
        <v>29.07</v>
      </c>
      <c r="L121" t="s">
        <v>1253</v>
      </c>
      <c r="M121">
        <v>1.009489987</v>
      </c>
      <c r="N121">
        <v>1.6747547000000001E-3</v>
      </c>
      <c r="O121">
        <v>7.4434900000000005E-4</v>
      </c>
      <c r="P121" t="s">
        <v>1254</v>
      </c>
    </row>
    <row r="122" spans="1:16">
      <c r="A122" t="s">
        <v>31</v>
      </c>
      <c r="B122" t="s">
        <v>858</v>
      </c>
      <c r="C122" s="4">
        <v>117</v>
      </c>
      <c r="D122">
        <v>6.5264803419000001</v>
      </c>
      <c r="E122">
        <v>0.17554423189999999</v>
      </c>
      <c r="F122">
        <v>1.97255096E-2</v>
      </c>
      <c r="G122" s="4">
        <v>8.9</v>
      </c>
      <c r="H122" s="4" t="s">
        <v>1253</v>
      </c>
      <c r="I122">
        <v>2.5519788853000001</v>
      </c>
      <c r="J122">
        <v>0.45528189479999998</v>
      </c>
      <c r="K122" s="4">
        <v>5.61</v>
      </c>
      <c r="L122" t="s">
        <v>1253</v>
      </c>
      <c r="M122">
        <v>0.95682407879999998</v>
      </c>
      <c r="N122">
        <v>0.4078222467</v>
      </c>
      <c r="O122">
        <v>0.40267287489999998</v>
      </c>
      <c r="P122" t="s">
        <v>1255</v>
      </c>
    </row>
    <row r="123" spans="1:16">
      <c r="A123" t="s">
        <v>31</v>
      </c>
      <c r="B123" t="s">
        <v>1139</v>
      </c>
      <c r="C123" s="4">
        <v>387</v>
      </c>
      <c r="D123">
        <v>6.0462372093000001</v>
      </c>
      <c r="E123">
        <v>6.5957065000000004E-3</v>
      </c>
      <c r="F123">
        <v>6.5821789E-3</v>
      </c>
      <c r="G123" s="4">
        <v>1</v>
      </c>
      <c r="H123" s="4">
        <v>0.31690000000000002</v>
      </c>
      <c r="I123">
        <v>5.8437814010000002</v>
      </c>
      <c r="J123">
        <v>0.2099421605</v>
      </c>
      <c r="K123" s="4">
        <v>27.84</v>
      </c>
      <c r="L123" t="s">
        <v>1253</v>
      </c>
      <c r="M123">
        <v>1.1224114801</v>
      </c>
      <c r="N123">
        <v>2.6013055000000001E-3</v>
      </c>
      <c r="O123">
        <v>1.06595E-5</v>
      </c>
      <c r="P123" t="s">
        <v>1255</v>
      </c>
    </row>
    <row r="124" spans="1:16">
      <c r="A124" t="s">
        <v>77</v>
      </c>
      <c r="B124" t="s">
        <v>1137</v>
      </c>
      <c r="C124" s="4">
        <v>236</v>
      </c>
      <c r="D124">
        <v>6.4638108050999996</v>
      </c>
      <c r="E124">
        <v>1.1069910800000001E-2</v>
      </c>
      <c r="F124">
        <v>1.16972932E-2</v>
      </c>
      <c r="G124" s="4">
        <v>0.95</v>
      </c>
      <c r="H124" s="4">
        <v>0.34489999999999998</v>
      </c>
      <c r="I124">
        <v>6.0557720180999999</v>
      </c>
      <c r="J124">
        <v>0.4440945731</v>
      </c>
      <c r="K124" s="4">
        <v>13.64</v>
      </c>
      <c r="L124" t="s">
        <v>1253</v>
      </c>
      <c r="M124">
        <v>1.6342916946999999</v>
      </c>
      <c r="N124">
        <v>3.8127873999999999E-3</v>
      </c>
      <c r="O124">
        <v>-4.44423E-4</v>
      </c>
      <c r="P124" t="s">
        <v>1255</v>
      </c>
    </row>
    <row r="125" spans="1:16">
      <c r="A125" t="s">
        <v>31</v>
      </c>
      <c r="B125" t="s">
        <v>1142</v>
      </c>
      <c r="C125" s="4">
        <v>300</v>
      </c>
      <c r="D125">
        <v>5.753431</v>
      </c>
      <c r="E125">
        <v>5.15177016E-2</v>
      </c>
      <c r="F125">
        <v>7.6661547999999999E-3</v>
      </c>
      <c r="G125" s="4">
        <v>6.72</v>
      </c>
      <c r="H125" s="4" t="s">
        <v>1253</v>
      </c>
      <c r="I125">
        <v>3.7967886920999998</v>
      </c>
      <c r="J125">
        <v>0.29678417200000001</v>
      </c>
      <c r="K125" s="4">
        <v>12.79</v>
      </c>
      <c r="L125" t="s">
        <v>1253</v>
      </c>
      <c r="M125">
        <v>0.99594770170000002</v>
      </c>
      <c r="N125">
        <v>0.1316014335</v>
      </c>
      <c r="O125">
        <v>0.12868734439999999</v>
      </c>
      <c r="P125" t="s">
        <v>1255</v>
      </c>
    </row>
    <row r="126" spans="1:16">
      <c r="A126" t="s">
        <v>77</v>
      </c>
      <c r="B126" t="s">
        <v>1140</v>
      </c>
      <c r="C126" s="4">
        <v>137</v>
      </c>
      <c r="D126">
        <v>6.9585024088000003</v>
      </c>
      <c r="E126">
        <v>1.9161480299999999E-2</v>
      </c>
      <c r="F126">
        <v>1.34454012E-2</v>
      </c>
      <c r="G126" s="4">
        <v>1.43</v>
      </c>
      <c r="H126" s="4">
        <v>0.15640000000000001</v>
      </c>
      <c r="I126">
        <v>6.0355344636000003</v>
      </c>
      <c r="J126">
        <v>0.65607898529999997</v>
      </c>
      <c r="K126" s="4">
        <v>9.1999999999999993</v>
      </c>
      <c r="L126" t="s">
        <v>1253</v>
      </c>
      <c r="M126">
        <v>1.2279662704000001</v>
      </c>
      <c r="N126">
        <v>1.4821485800000001E-2</v>
      </c>
      <c r="O126">
        <v>7.5238672000000001E-3</v>
      </c>
      <c r="P126" t="s">
        <v>1255</v>
      </c>
    </row>
    <row r="127" spans="1:16">
      <c r="A127" t="s">
        <v>31</v>
      </c>
      <c r="B127" t="s">
        <v>1143</v>
      </c>
      <c r="C127" s="4">
        <v>117</v>
      </c>
      <c r="D127">
        <v>5.5809128205</v>
      </c>
      <c r="E127">
        <v>7.0719535299999997E-2</v>
      </c>
      <c r="F127">
        <v>1.03845916E-2</v>
      </c>
      <c r="G127" s="4">
        <v>6.81</v>
      </c>
      <c r="H127" s="4" t="s">
        <v>1253</v>
      </c>
      <c r="I127">
        <v>3.5088908793</v>
      </c>
      <c r="J127">
        <v>0.31710631049999999</v>
      </c>
      <c r="K127" s="4">
        <v>11.07</v>
      </c>
      <c r="L127" t="s">
        <v>1253</v>
      </c>
      <c r="M127">
        <v>0.9664105315</v>
      </c>
      <c r="N127">
        <v>0.28738168860000002</v>
      </c>
      <c r="O127">
        <v>0.28118500769999999</v>
      </c>
      <c r="P127" t="s">
        <v>1255</v>
      </c>
    </row>
    <row r="128" spans="1:16">
      <c r="A128" t="s">
        <v>31</v>
      </c>
      <c r="B128" t="s">
        <v>1147</v>
      </c>
      <c r="C128" s="4">
        <v>785</v>
      </c>
      <c r="D128">
        <v>7.1307426751999996</v>
      </c>
      <c r="E128">
        <v>6.0661988200000003E-2</v>
      </c>
      <c r="F128">
        <v>5.5652625000000002E-3</v>
      </c>
      <c r="G128" s="4">
        <v>10.9</v>
      </c>
      <c r="H128" s="4" t="s">
        <v>1253</v>
      </c>
      <c r="I128">
        <v>5.3832137561</v>
      </c>
      <c r="J128">
        <v>0.16564326679999999</v>
      </c>
      <c r="K128" s="4">
        <v>32.5</v>
      </c>
      <c r="L128" t="s">
        <v>1253</v>
      </c>
      <c r="M128">
        <v>1.1668744912</v>
      </c>
      <c r="N128">
        <v>0.13174852070000001</v>
      </c>
      <c r="O128">
        <v>0.1306396427</v>
      </c>
      <c r="P128" t="s">
        <v>1255</v>
      </c>
    </row>
    <row r="129" spans="1:16">
      <c r="A129" t="s">
        <v>77</v>
      </c>
      <c r="B129" t="s">
        <v>1145</v>
      </c>
      <c r="C129" s="4">
        <v>345</v>
      </c>
      <c r="D129">
        <v>6.9321260000000002</v>
      </c>
      <c r="E129">
        <v>3.0609757599999999E-2</v>
      </c>
      <c r="F129">
        <v>8.4562501999999994E-3</v>
      </c>
      <c r="G129" s="4">
        <v>3.62</v>
      </c>
      <c r="H129" s="4">
        <v>2.9999999999999997E-4</v>
      </c>
      <c r="I129">
        <v>5.9093164759999999</v>
      </c>
      <c r="J129">
        <v>0.29333825610000003</v>
      </c>
      <c r="K129" s="4">
        <v>20.149999999999999</v>
      </c>
      <c r="L129" t="s">
        <v>1253</v>
      </c>
      <c r="M129">
        <v>1.4632911823999999</v>
      </c>
      <c r="N129">
        <v>3.6794994599999999E-2</v>
      </c>
      <c r="O129">
        <v>3.3986816699999998E-2</v>
      </c>
      <c r="P129" t="s">
        <v>1255</v>
      </c>
    </row>
    <row r="130" spans="1:16">
      <c r="A130" t="s">
        <v>31</v>
      </c>
      <c r="B130" t="s">
        <v>1150</v>
      </c>
      <c r="C130" s="4">
        <v>510</v>
      </c>
      <c r="D130">
        <v>6.4522260783999998</v>
      </c>
      <c r="E130">
        <v>-1.6160580000000001E-2</v>
      </c>
      <c r="F130">
        <v>7.6625924000000003E-3</v>
      </c>
      <c r="G130" s="4">
        <v>-2.11</v>
      </c>
      <c r="H130" s="4">
        <v>3.5400000000000001E-2</v>
      </c>
      <c r="I130">
        <v>6.9495916973999998</v>
      </c>
      <c r="J130">
        <v>0.24176210640000001</v>
      </c>
      <c r="K130" s="4">
        <v>28.75</v>
      </c>
      <c r="L130" t="s">
        <v>1253</v>
      </c>
      <c r="M130">
        <v>1.2022829128999999</v>
      </c>
      <c r="N130">
        <v>8.6798588000000006E-3</v>
      </c>
      <c r="O130">
        <v>6.7284412E-3</v>
      </c>
      <c r="P130" t="s">
        <v>1254</v>
      </c>
    </row>
    <row r="131" spans="1:16">
      <c r="A131" t="s">
        <v>77</v>
      </c>
      <c r="B131" t="s">
        <v>1148</v>
      </c>
      <c r="C131" s="4">
        <v>304</v>
      </c>
      <c r="D131">
        <v>6.6039546382000003</v>
      </c>
      <c r="E131">
        <v>2.7548605000000002E-3</v>
      </c>
      <c r="F131">
        <v>8.1335547000000001E-3</v>
      </c>
      <c r="G131" s="4">
        <v>0.34</v>
      </c>
      <c r="H131" s="4">
        <v>0.73509999999999998</v>
      </c>
      <c r="I131">
        <v>6.5001398966000004</v>
      </c>
      <c r="J131">
        <v>0.3165308007</v>
      </c>
      <c r="K131" s="4">
        <v>20.54</v>
      </c>
      <c r="L131" t="s">
        <v>1253</v>
      </c>
      <c r="M131">
        <v>1.377903976</v>
      </c>
      <c r="N131">
        <v>3.797227E-4</v>
      </c>
      <c r="O131">
        <v>-2.9302780000000001E-3</v>
      </c>
      <c r="P131" t="s">
        <v>1255</v>
      </c>
    </row>
    <row r="132" spans="1:16">
      <c r="A132" t="s">
        <v>31</v>
      </c>
      <c r="B132" t="s">
        <v>1153</v>
      </c>
      <c r="C132" s="4">
        <v>612</v>
      </c>
      <c r="D132">
        <v>7.0161214051999998</v>
      </c>
      <c r="E132">
        <v>-4.3347170000000001E-3</v>
      </c>
      <c r="F132">
        <v>5.3299660999999998E-3</v>
      </c>
      <c r="G132" s="4">
        <v>-0.81</v>
      </c>
      <c r="H132" s="4">
        <v>0.41639999999999999</v>
      </c>
      <c r="I132">
        <v>7.1697984424000003</v>
      </c>
      <c r="J132">
        <v>0.19423165379999999</v>
      </c>
      <c r="K132" s="4">
        <v>36.909999999999997</v>
      </c>
      <c r="L132" t="s">
        <v>1253</v>
      </c>
      <c r="M132">
        <v>1.111749995</v>
      </c>
      <c r="N132">
        <v>1.0831087E-3</v>
      </c>
      <c r="O132">
        <v>-5.5446E-4</v>
      </c>
      <c r="P132" t="s">
        <v>1254</v>
      </c>
    </row>
    <row r="133" spans="1:16">
      <c r="A133" t="s">
        <v>77</v>
      </c>
      <c r="B133" t="s">
        <v>1151</v>
      </c>
      <c r="C133" s="4">
        <v>293</v>
      </c>
      <c r="D133">
        <v>7.0347593173999998</v>
      </c>
      <c r="E133">
        <v>6.8819801900000005E-2</v>
      </c>
      <c r="F133">
        <v>9.4317632999999998E-3</v>
      </c>
      <c r="G133" s="4">
        <v>7.3</v>
      </c>
      <c r="H133" s="4" t="s">
        <v>1253</v>
      </c>
      <c r="I133">
        <v>4.7564245787999999</v>
      </c>
      <c r="J133">
        <v>0.31846346860000002</v>
      </c>
      <c r="K133" s="4">
        <v>14.94</v>
      </c>
      <c r="L133" t="s">
        <v>1253</v>
      </c>
      <c r="M133">
        <v>1.0718949045999999</v>
      </c>
      <c r="N133">
        <v>0.15466044370000001</v>
      </c>
      <c r="O133">
        <v>0.1517554968</v>
      </c>
      <c r="P133" t="s">
        <v>1255</v>
      </c>
    </row>
    <row r="134" spans="1:16">
      <c r="A134" t="s">
        <v>31</v>
      </c>
      <c r="B134" t="s">
        <v>705</v>
      </c>
      <c r="C134" s="4">
        <v>272</v>
      </c>
      <c r="D134">
        <v>6.3078584558999999</v>
      </c>
      <c r="E134">
        <v>6.6786105100000007E-2</v>
      </c>
      <c r="F134">
        <v>6.6285535000000003E-3</v>
      </c>
      <c r="G134" s="4">
        <v>10.08</v>
      </c>
      <c r="H134" s="4" t="s">
        <v>1253</v>
      </c>
      <c r="I134">
        <v>4.0661042666</v>
      </c>
      <c r="J134">
        <v>0.22637062550000001</v>
      </c>
      <c r="K134" s="4">
        <v>17.96</v>
      </c>
      <c r="L134" t="s">
        <v>1253</v>
      </c>
      <c r="M134">
        <v>0.68786403009999997</v>
      </c>
      <c r="N134">
        <v>0.27324808229999997</v>
      </c>
      <c r="O134">
        <v>0.27055640850000001</v>
      </c>
      <c r="P134" t="s">
        <v>1255</v>
      </c>
    </row>
    <row r="135" spans="1:16">
      <c r="A135" t="s">
        <v>77</v>
      </c>
      <c r="B135" t="s">
        <v>707</v>
      </c>
      <c r="C135" s="4">
        <v>224</v>
      </c>
      <c r="D135">
        <v>6.3039493304000001</v>
      </c>
      <c r="E135">
        <v>7.6999465099999997E-2</v>
      </c>
      <c r="F135">
        <v>8.7974716000000005E-3</v>
      </c>
      <c r="G135" s="4">
        <v>8.75</v>
      </c>
      <c r="H135" s="4" t="s">
        <v>1253</v>
      </c>
      <c r="I135">
        <v>4.0359025848999996</v>
      </c>
      <c r="J135">
        <v>0.26426299910000001</v>
      </c>
      <c r="K135" s="4">
        <v>15.27</v>
      </c>
      <c r="L135" t="s">
        <v>1253</v>
      </c>
      <c r="M135">
        <v>0.7755535589</v>
      </c>
      <c r="N135">
        <v>0.25654404660000002</v>
      </c>
      <c r="O135">
        <v>0.25319514589999997</v>
      </c>
      <c r="P135" t="s">
        <v>1255</v>
      </c>
    </row>
    <row r="136" spans="1:16">
      <c r="A136" t="s">
        <v>31</v>
      </c>
      <c r="B136" t="s">
        <v>708</v>
      </c>
      <c r="C136" s="4">
        <v>143</v>
      </c>
      <c r="D136">
        <v>9.0833860140000002</v>
      </c>
      <c r="E136">
        <v>3.3446054099999997E-2</v>
      </c>
      <c r="F136">
        <v>1.03037584E-2</v>
      </c>
      <c r="G136" s="4">
        <v>3.25</v>
      </c>
      <c r="H136" s="4">
        <v>1.5E-3</v>
      </c>
      <c r="I136">
        <v>7.5850963461000003</v>
      </c>
      <c r="J136">
        <v>0.46223784489999997</v>
      </c>
      <c r="K136" s="4">
        <v>16.41</v>
      </c>
      <c r="L136" t="s">
        <v>1253</v>
      </c>
      <c r="M136">
        <v>0.29489617340000002</v>
      </c>
      <c r="N136">
        <v>6.9531410900000007E-2</v>
      </c>
      <c r="O136">
        <v>6.2932342899999993E-2</v>
      </c>
      <c r="P136" t="s">
        <v>1255</v>
      </c>
    </row>
    <row r="137" spans="1:16">
      <c r="A137" t="s">
        <v>31</v>
      </c>
      <c r="B137" t="s">
        <v>1097</v>
      </c>
      <c r="C137" s="4">
        <v>242</v>
      </c>
      <c r="D137">
        <v>6.4682425620000004</v>
      </c>
      <c r="E137">
        <v>-2.1394317999999999E-2</v>
      </c>
      <c r="F137">
        <v>1.33312403E-2</v>
      </c>
      <c r="G137" s="4">
        <v>-1.6</v>
      </c>
      <c r="H137" s="4">
        <v>0.10979999999999999</v>
      </c>
      <c r="I137">
        <v>6.8866694499000003</v>
      </c>
      <c r="J137">
        <v>0.26649669570000001</v>
      </c>
      <c r="K137" s="4">
        <v>25.84</v>
      </c>
      <c r="L137" t="s">
        <v>1253</v>
      </c>
      <c r="M137">
        <v>0.85773764370000005</v>
      </c>
      <c r="N137">
        <v>1.0617173299999999E-2</v>
      </c>
      <c r="O137">
        <v>6.4947447999999996E-3</v>
      </c>
      <c r="P137" t="s">
        <v>1254</v>
      </c>
    </row>
    <row r="138" spans="1:16">
      <c r="A138" t="s">
        <v>31</v>
      </c>
      <c r="B138" t="s">
        <v>1100</v>
      </c>
      <c r="C138" s="4">
        <v>293</v>
      </c>
      <c r="D138">
        <v>7.5181696245999996</v>
      </c>
      <c r="E138">
        <v>1.88843042E-2</v>
      </c>
      <c r="F138">
        <v>1.31322308E-2</v>
      </c>
      <c r="G138" s="4">
        <v>1.44</v>
      </c>
      <c r="H138" s="4">
        <v>0.1515</v>
      </c>
      <c r="I138">
        <v>7.1500868215000004</v>
      </c>
      <c r="J138">
        <v>0.26124812580000001</v>
      </c>
      <c r="K138" s="4">
        <v>27.37</v>
      </c>
      <c r="L138" t="s">
        <v>1253</v>
      </c>
      <c r="M138">
        <v>0.89465375960000004</v>
      </c>
      <c r="N138">
        <v>7.0559702E-3</v>
      </c>
      <c r="O138">
        <v>3.6437914000000001E-3</v>
      </c>
      <c r="P138" t="s">
        <v>1255</v>
      </c>
    </row>
    <row r="139" spans="1:16">
      <c r="A139" t="s">
        <v>31</v>
      </c>
      <c r="B139" t="s">
        <v>1102</v>
      </c>
      <c r="C139" s="4">
        <v>398</v>
      </c>
      <c r="D139">
        <v>6.4257907034999997</v>
      </c>
      <c r="E139">
        <v>-5.6256883000000001E-2</v>
      </c>
      <c r="F139">
        <v>1.45024665E-2</v>
      </c>
      <c r="G139" s="4">
        <v>-3.88</v>
      </c>
      <c r="H139" s="4">
        <v>1E-4</v>
      </c>
      <c r="I139">
        <v>7.7288866984000002</v>
      </c>
      <c r="J139">
        <v>0.33933289290000002</v>
      </c>
      <c r="K139" s="4">
        <v>22.78</v>
      </c>
      <c r="L139" t="s">
        <v>1253</v>
      </c>
      <c r="M139">
        <v>0.95698527190000005</v>
      </c>
      <c r="N139">
        <v>3.6607954599999999E-2</v>
      </c>
      <c r="O139">
        <v>3.4175146400000002E-2</v>
      </c>
      <c r="P139" t="s">
        <v>1254</v>
      </c>
    </row>
    <row r="140" spans="1:16">
      <c r="A140" t="s">
        <v>31</v>
      </c>
      <c r="B140" t="s">
        <v>1106</v>
      </c>
      <c r="C140" s="4">
        <v>991</v>
      </c>
      <c r="D140">
        <v>6.4048020181999998</v>
      </c>
      <c r="E140">
        <v>5.8834167200000002E-2</v>
      </c>
      <c r="F140">
        <v>9.5353968000000001E-3</v>
      </c>
      <c r="G140" s="4">
        <v>6.17</v>
      </c>
      <c r="H140" s="4" t="s">
        <v>1253</v>
      </c>
      <c r="I140">
        <v>5.1070069667000002</v>
      </c>
      <c r="J140">
        <v>0.21412869400000001</v>
      </c>
      <c r="K140" s="4">
        <v>23.85</v>
      </c>
      <c r="L140" t="s">
        <v>1253</v>
      </c>
      <c r="M140">
        <v>1.2629490134000001</v>
      </c>
      <c r="N140">
        <v>3.70665087E-2</v>
      </c>
      <c r="O140">
        <v>3.6092865100000003E-2</v>
      </c>
      <c r="P140" t="s">
        <v>1255</v>
      </c>
    </row>
    <row r="141" spans="1:16">
      <c r="A141" t="s">
        <v>77</v>
      </c>
      <c r="B141" t="s">
        <v>1104</v>
      </c>
      <c r="C141" s="4">
        <v>187</v>
      </c>
      <c r="D141">
        <v>6.9316837967999998</v>
      </c>
      <c r="E141">
        <v>2.96382127E-2</v>
      </c>
      <c r="F141">
        <v>2.0921739500000001E-2</v>
      </c>
      <c r="G141" s="4">
        <v>1.42</v>
      </c>
      <c r="H141" s="4">
        <v>0.1583</v>
      </c>
      <c r="I141">
        <v>6.2403368242999999</v>
      </c>
      <c r="J141">
        <v>0.4952216291</v>
      </c>
      <c r="K141" s="4">
        <v>12.6</v>
      </c>
      <c r="L141" t="s">
        <v>1253</v>
      </c>
      <c r="M141">
        <v>1.1503345463000001</v>
      </c>
      <c r="N141">
        <v>1.07312669E-2</v>
      </c>
      <c r="O141">
        <v>5.3838682999999997E-3</v>
      </c>
      <c r="P141" t="s">
        <v>1255</v>
      </c>
    </row>
    <row r="142" spans="1:16">
      <c r="A142" t="s">
        <v>31</v>
      </c>
      <c r="B142" t="s">
        <v>1107</v>
      </c>
      <c r="C142" s="4">
        <v>189</v>
      </c>
      <c r="D142">
        <v>5.8204359788</v>
      </c>
      <c r="E142">
        <v>-9.5322542999999996E-2</v>
      </c>
      <c r="F142">
        <v>1.45555683E-2</v>
      </c>
      <c r="G142" s="4">
        <v>-6.55</v>
      </c>
      <c r="H142" s="4" t="s">
        <v>1253</v>
      </c>
      <c r="I142">
        <v>8.1318815554999997</v>
      </c>
      <c r="J142">
        <v>0.36197732760000001</v>
      </c>
      <c r="K142" s="4">
        <v>22.47</v>
      </c>
      <c r="L142" t="s">
        <v>1253</v>
      </c>
      <c r="M142">
        <v>1.1042403378000001</v>
      </c>
      <c r="N142">
        <v>0.18655940339999999</v>
      </c>
      <c r="O142">
        <v>0.1822094537</v>
      </c>
      <c r="P142" t="s">
        <v>1254</v>
      </c>
    </row>
    <row r="143" spans="1:16">
      <c r="A143" t="s">
        <v>31</v>
      </c>
      <c r="B143" t="s">
        <v>1109</v>
      </c>
      <c r="C143" s="4">
        <v>110</v>
      </c>
      <c r="D143">
        <v>4.9485436364000002</v>
      </c>
      <c r="E143">
        <v>1.5480601E-3</v>
      </c>
      <c r="F143">
        <v>9.2098930999999998E-3</v>
      </c>
      <c r="G143" s="4">
        <v>0.17</v>
      </c>
      <c r="H143" s="4">
        <v>0.86680000000000001</v>
      </c>
      <c r="I143">
        <v>4.9089695900999999</v>
      </c>
      <c r="J143">
        <v>0.24531091820000001</v>
      </c>
      <c r="K143" s="4">
        <v>20.010000000000002</v>
      </c>
      <c r="L143" t="s">
        <v>1253</v>
      </c>
      <c r="M143">
        <v>0.7225543888</v>
      </c>
      <c r="N143">
        <v>2.6153459999999999E-4</v>
      </c>
      <c r="O143">
        <v>-8.9953029999999996E-3</v>
      </c>
      <c r="P143" t="s">
        <v>1255</v>
      </c>
    </row>
    <row r="144" spans="1:16">
      <c r="A144" t="s">
        <v>31</v>
      </c>
      <c r="B144" t="s">
        <v>1111</v>
      </c>
      <c r="C144" s="4">
        <v>377</v>
      </c>
      <c r="D144">
        <v>5.2895084881000001</v>
      </c>
      <c r="E144">
        <v>1.7544766900000001E-2</v>
      </c>
      <c r="F144">
        <v>5.8618044999999997E-3</v>
      </c>
      <c r="G144" s="4">
        <v>2.99</v>
      </c>
      <c r="H144" s="4">
        <v>2.8999999999999998E-3</v>
      </c>
      <c r="I144">
        <v>4.7828975266000002</v>
      </c>
      <c r="J144">
        <v>0.17585828119999999</v>
      </c>
      <c r="K144" s="4">
        <v>27.2</v>
      </c>
      <c r="L144" t="s">
        <v>1253</v>
      </c>
      <c r="M144">
        <v>0.92644592650000002</v>
      </c>
      <c r="N144">
        <v>2.33318042E-2</v>
      </c>
      <c r="O144">
        <v>2.0727355699999998E-2</v>
      </c>
      <c r="P144" t="s">
        <v>1255</v>
      </c>
    </row>
    <row r="145" spans="1:16">
      <c r="A145" t="s">
        <v>77</v>
      </c>
      <c r="B145" t="s">
        <v>1113</v>
      </c>
      <c r="C145" s="4">
        <v>171</v>
      </c>
      <c r="D145">
        <v>5.4845040936</v>
      </c>
      <c r="E145">
        <v>3.0505818099999998E-2</v>
      </c>
      <c r="F145">
        <v>1.2982556399999999E-2</v>
      </c>
      <c r="G145" s="4">
        <v>2.35</v>
      </c>
      <c r="H145" s="4">
        <v>1.9900000000000001E-2</v>
      </c>
      <c r="I145">
        <v>4.7957148319999998</v>
      </c>
      <c r="J145">
        <v>0.30239385590000001</v>
      </c>
      <c r="K145" s="4">
        <v>15.86</v>
      </c>
      <c r="L145" t="s">
        <v>1253</v>
      </c>
      <c r="M145">
        <v>0.97115112240000001</v>
      </c>
      <c r="N145">
        <v>3.1637077999999999E-2</v>
      </c>
      <c r="O145">
        <v>2.5907119900000001E-2</v>
      </c>
      <c r="P145" t="s">
        <v>1255</v>
      </c>
    </row>
    <row r="146" spans="1:16">
      <c r="A146" t="s">
        <v>31</v>
      </c>
      <c r="B146" t="s">
        <v>1114</v>
      </c>
      <c r="C146" s="4">
        <v>519</v>
      </c>
      <c r="D146">
        <v>5.5217591521999996</v>
      </c>
      <c r="E146">
        <v>1.04083436E-2</v>
      </c>
      <c r="F146">
        <v>4.9700207000000001E-3</v>
      </c>
      <c r="G146" s="4">
        <v>2.09</v>
      </c>
      <c r="H146" s="4">
        <v>3.6700000000000003E-2</v>
      </c>
      <c r="I146">
        <v>5.2157658840999996</v>
      </c>
      <c r="J146">
        <v>0.15131950250000001</v>
      </c>
      <c r="K146" s="4">
        <v>34.47</v>
      </c>
      <c r="L146" t="s">
        <v>1253</v>
      </c>
      <c r="M146">
        <v>0.89651292760000001</v>
      </c>
      <c r="N146">
        <v>8.4117753000000003E-3</v>
      </c>
      <c r="O146">
        <v>6.4938097000000004E-3</v>
      </c>
      <c r="P146" t="s">
        <v>1255</v>
      </c>
    </row>
    <row r="147" spans="1:16">
      <c r="A147" t="s">
        <v>77</v>
      </c>
      <c r="B147" t="s">
        <v>1116</v>
      </c>
      <c r="C147" s="4">
        <v>141</v>
      </c>
      <c r="D147">
        <v>5.5384557447000002</v>
      </c>
      <c r="E147">
        <v>3.4545911499999998E-2</v>
      </c>
      <c r="F147">
        <v>1.00895216E-2</v>
      </c>
      <c r="G147" s="4">
        <v>3.42</v>
      </c>
      <c r="H147" s="4">
        <v>8.0000000000000004E-4</v>
      </c>
      <c r="I147">
        <v>4.6799530921999999</v>
      </c>
      <c r="J147">
        <v>0.26474931670000001</v>
      </c>
      <c r="K147" s="4">
        <v>17.68</v>
      </c>
      <c r="L147" t="s">
        <v>1253</v>
      </c>
      <c r="M147">
        <v>1.0092483596999999</v>
      </c>
      <c r="N147">
        <v>7.7780654599999999E-2</v>
      </c>
      <c r="O147">
        <v>7.1145983100000004E-2</v>
      </c>
      <c r="P147" t="s">
        <v>1255</v>
      </c>
    </row>
    <row r="148" spans="1:16">
      <c r="A148" t="s">
        <v>31</v>
      </c>
      <c r="B148" t="s">
        <v>1117</v>
      </c>
      <c r="C148" s="4">
        <v>484</v>
      </c>
      <c r="D148">
        <v>5.5164888430000003</v>
      </c>
      <c r="E148">
        <v>3.4832826900000002E-2</v>
      </c>
      <c r="F148">
        <v>3.8495360000000002E-3</v>
      </c>
      <c r="G148" s="4">
        <v>9.0500000000000007</v>
      </c>
      <c r="H148" s="4" t="s">
        <v>1253</v>
      </c>
      <c r="I148">
        <v>4.3370665955999996</v>
      </c>
      <c r="J148">
        <v>0.13615967900000001</v>
      </c>
      <c r="K148" s="4">
        <v>31.85</v>
      </c>
      <c r="L148" t="s">
        <v>1253</v>
      </c>
      <c r="M148">
        <v>0.86615797770000003</v>
      </c>
      <c r="N148">
        <v>0.1452032942</v>
      </c>
      <c r="O148">
        <v>0.14342985699999999</v>
      </c>
      <c r="P148" t="s">
        <v>1255</v>
      </c>
    </row>
    <row r="149" spans="1:16">
      <c r="A149" t="s">
        <v>31</v>
      </c>
      <c r="B149" t="s">
        <v>592</v>
      </c>
      <c r="C149" s="4">
        <v>106</v>
      </c>
      <c r="D149">
        <v>7.7556679245</v>
      </c>
      <c r="E149">
        <v>0.18862405260000001</v>
      </c>
      <c r="F149">
        <v>2.0878489399999998E-2</v>
      </c>
      <c r="G149" s="4">
        <v>9.0299999999999994</v>
      </c>
      <c r="H149" s="4" t="s">
        <v>1253</v>
      </c>
      <c r="I149">
        <v>0.76234219999999997</v>
      </c>
      <c r="J149">
        <v>0.7788501874</v>
      </c>
      <c r="K149" s="4">
        <v>0.98</v>
      </c>
      <c r="L149">
        <v>0.32990000000000003</v>
      </c>
      <c r="M149">
        <v>0.88614276989999996</v>
      </c>
      <c r="N149">
        <v>0.43971521009999998</v>
      </c>
      <c r="O149">
        <v>0.43432785629999998</v>
      </c>
      <c r="P149" t="s">
        <v>1255</v>
      </c>
    </row>
    <row r="150" spans="1:16">
      <c r="A150" t="s">
        <v>31</v>
      </c>
      <c r="B150" t="s">
        <v>998</v>
      </c>
      <c r="C150" s="4">
        <v>392</v>
      </c>
      <c r="D150">
        <v>6.1240854591999998</v>
      </c>
      <c r="E150">
        <v>6.5377689700000005E-2</v>
      </c>
      <c r="F150">
        <v>1.38966205E-2</v>
      </c>
      <c r="G150" s="4">
        <v>4.7</v>
      </c>
      <c r="H150" s="4" t="s">
        <v>1253</v>
      </c>
      <c r="I150">
        <v>4.3665597096999997</v>
      </c>
      <c r="J150">
        <v>0.37924027690000001</v>
      </c>
      <c r="K150" s="4">
        <v>11.51</v>
      </c>
      <c r="L150" t="s">
        <v>1253</v>
      </c>
      <c r="M150">
        <v>1.2926548020999999</v>
      </c>
      <c r="N150">
        <v>5.3703590900000001E-2</v>
      </c>
      <c r="O150">
        <v>5.1277189799999998E-2</v>
      </c>
      <c r="P150" t="s">
        <v>1255</v>
      </c>
    </row>
    <row r="151" spans="1:16">
      <c r="A151" t="s">
        <v>77</v>
      </c>
      <c r="B151" t="s">
        <v>1000</v>
      </c>
      <c r="C151" s="4">
        <v>146</v>
      </c>
      <c r="D151">
        <v>7.3232106849000003</v>
      </c>
      <c r="E151">
        <v>0.1537208786</v>
      </c>
      <c r="F151">
        <v>2.2134398400000001E-2</v>
      </c>
      <c r="G151" s="4">
        <v>6.94</v>
      </c>
      <c r="H151" s="4" t="s">
        <v>1253</v>
      </c>
      <c r="I151">
        <v>3.1106268828000001</v>
      </c>
      <c r="J151">
        <v>0.62884438840000001</v>
      </c>
      <c r="K151" s="4">
        <v>4.95</v>
      </c>
      <c r="L151" t="s">
        <v>1253</v>
      </c>
      <c r="M151">
        <v>2.0042520571</v>
      </c>
      <c r="N151">
        <v>0.25090299230000002</v>
      </c>
      <c r="O151">
        <v>0.24570092969999999</v>
      </c>
      <c r="P151" t="s">
        <v>1255</v>
      </c>
    </row>
    <row r="152" spans="1:16">
      <c r="A152" t="s">
        <v>31</v>
      </c>
      <c r="B152" t="s">
        <v>461</v>
      </c>
      <c r="C152" s="4">
        <v>139</v>
      </c>
      <c r="D152">
        <v>6.3568705035999997</v>
      </c>
      <c r="E152">
        <v>0.19634236120000001</v>
      </c>
      <c r="F152">
        <v>2.1649415700000001E-2</v>
      </c>
      <c r="G152" s="4">
        <v>9.07</v>
      </c>
      <c r="H152" s="4" t="s">
        <v>1253</v>
      </c>
      <c r="I152">
        <v>1.5189382230999999</v>
      </c>
      <c r="J152">
        <v>0.53978184029999998</v>
      </c>
      <c r="K152" s="4">
        <v>2.81</v>
      </c>
      <c r="L152">
        <v>5.5999999999999999E-3</v>
      </c>
      <c r="M152">
        <v>0.97205982430000004</v>
      </c>
      <c r="N152">
        <v>0.37514239739999999</v>
      </c>
      <c r="O152">
        <v>0.37058139299999998</v>
      </c>
      <c r="P152" t="s">
        <v>1255</v>
      </c>
    </row>
    <row r="153" spans="1:16">
      <c r="A153" t="s">
        <v>77</v>
      </c>
      <c r="B153" t="s">
        <v>464</v>
      </c>
      <c r="C153" s="4">
        <v>119</v>
      </c>
      <c r="D153">
        <v>7.0190605882000003</v>
      </c>
      <c r="E153">
        <v>0.11038132790000001</v>
      </c>
      <c r="F153">
        <v>2.6358741799999998E-2</v>
      </c>
      <c r="G153" s="4">
        <v>4.1900000000000004</v>
      </c>
      <c r="H153" s="4" t="s">
        <v>1253</v>
      </c>
      <c r="I153">
        <v>4.0053720654999996</v>
      </c>
      <c r="J153">
        <v>0.72480599359999998</v>
      </c>
      <c r="K153" s="4">
        <v>5.53</v>
      </c>
      <c r="L153" t="s">
        <v>1253</v>
      </c>
      <c r="M153">
        <v>0.94049720940000003</v>
      </c>
      <c r="N153">
        <v>0.13034725450000001</v>
      </c>
      <c r="O153">
        <v>0.122914325</v>
      </c>
      <c r="P153" t="s">
        <v>1255</v>
      </c>
    </row>
    <row r="154" spans="1:16">
      <c r="A154" t="s">
        <v>31</v>
      </c>
      <c r="B154" t="s">
        <v>1154</v>
      </c>
      <c r="C154" s="4">
        <v>1217</v>
      </c>
      <c r="D154">
        <v>7.0562861956000003</v>
      </c>
      <c r="E154">
        <v>3.0834003200000001E-2</v>
      </c>
      <c r="F154">
        <v>5.5097159999999996E-3</v>
      </c>
      <c r="G154" s="4">
        <v>5.6</v>
      </c>
      <c r="H154" s="4" t="s">
        <v>1253</v>
      </c>
      <c r="I154">
        <v>6.2707665292000003</v>
      </c>
      <c r="J154">
        <v>0.14416405569999999</v>
      </c>
      <c r="K154" s="4">
        <v>43.5</v>
      </c>
      <c r="L154" t="s">
        <v>1253</v>
      </c>
      <c r="M154">
        <v>1.1470738459000001</v>
      </c>
      <c r="N154">
        <v>2.5128834400000001E-2</v>
      </c>
      <c r="O154">
        <v>2.4326471299999999E-2</v>
      </c>
      <c r="P154" t="s">
        <v>1255</v>
      </c>
    </row>
    <row r="155" spans="1:16">
      <c r="A155" t="s">
        <v>77</v>
      </c>
      <c r="B155" t="s">
        <v>1155</v>
      </c>
      <c r="C155" s="4">
        <v>402</v>
      </c>
      <c r="D155">
        <v>7.4573209203999999</v>
      </c>
      <c r="E155">
        <v>7.5816987599999996E-2</v>
      </c>
      <c r="F155">
        <v>9.1781754000000004E-3</v>
      </c>
      <c r="G155" s="4">
        <v>8.26</v>
      </c>
      <c r="H155" s="4" t="s">
        <v>1253</v>
      </c>
      <c r="I155">
        <v>5.704100231</v>
      </c>
      <c r="J155">
        <v>0.21866451319999999</v>
      </c>
      <c r="K155" s="4">
        <v>26.09</v>
      </c>
      <c r="L155" t="s">
        <v>1253</v>
      </c>
      <c r="M155">
        <v>1.0549625369</v>
      </c>
      <c r="N155">
        <v>0.14573187570000001</v>
      </c>
      <c r="O155">
        <v>0.14359620540000001</v>
      </c>
      <c r="P155" t="s">
        <v>1255</v>
      </c>
    </row>
    <row r="156" spans="1:16">
      <c r="A156" t="s">
        <v>31</v>
      </c>
      <c r="B156" t="s">
        <v>1156</v>
      </c>
      <c r="C156" s="4">
        <v>269</v>
      </c>
      <c r="D156">
        <v>6.0677739776999999</v>
      </c>
      <c r="E156">
        <v>-2.2447470000000001E-2</v>
      </c>
      <c r="F156">
        <v>1.6673290600000001E-2</v>
      </c>
      <c r="G156" s="4">
        <v>-1.35</v>
      </c>
      <c r="H156" s="4">
        <v>0.17929999999999999</v>
      </c>
      <c r="I156">
        <v>6.5664582867999997</v>
      </c>
      <c r="J156">
        <v>0.38333608810000003</v>
      </c>
      <c r="K156" s="4">
        <v>17.13</v>
      </c>
      <c r="L156" t="s">
        <v>1253</v>
      </c>
      <c r="M156">
        <v>1.619069619</v>
      </c>
      <c r="N156">
        <v>6.7428360000000003E-3</v>
      </c>
      <c r="O156">
        <v>3.0227716999999999E-3</v>
      </c>
      <c r="P156" t="s">
        <v>1254</v>
      </c>
    </row>
    <row r="157" spans="1:16">
      <c r="A157" t="s">
        <v>31</v>
      </c>
      <c r="B157" t="s">
        <v>1158</v>
      </c>
      <c r="C157" s="4">
        <v>118</v>
      </c>
      <c r="D157">
        <v>5.3848474576000003</v>
      </c>
      <c r="E157">
        <v>-4.2781061000000002E-2</v>
      </c>
      <c r="F157">
        <v>1.6776782300000001E-2</v>
      </c>
      <c r="G157" s="4">
        <v>-2.5499999999999998</v>
      </c>
      <c r="H157" s="4">
        <v>1.21E-2</v>
      </c>
      <c r="I157">
        <v>6.4801151414999998</v>
      </c>
      <c r="J157">
        <v>0.4367400991</v>
      </c>
      <c r="K157" s="4">
        <v>14.84</v>
      </c>
      <c r="L157" t="s">
        <v>1253</v>
      </c>
      <c r="M157">
        <v>0.85943636800000001</v>
      </c>
      <c r="N157">
        <v>5.3081175600000002E-2</v>
      </c>
      <c r="O157">
        <v>4.4918082300000002E-2</v>
      </c>
      <c r="P157" t="s">
        <v>1254</v>
      </c>
    </row>
    <row r="158" spans="1:16">
      <c r="A158" t="s">
        <v>77</v>
      </c>
      <c r="B158" t="s">
        <v>526</v>
      </c>
      <c r="C158" s="4">
        <v>252</v>
      </c>
      <c r="D158">
        <v>6.9119745635000003</v>
      </c>
      <c r="E158">
        <v>1.40612228E-2</v>
      </c>
      <c r="F158">
        <v>8.7782681999999997E-3</v>
      </c>
      <c r="G158" s="4">
        <v>1.6</v>
      </c>
      <c r="H158" s="4">
        <v>0.1105</v>
      </c>
      <c r="I158">
        <v>6.5370086209</v>
      </c>
      <c r="J158">
        <v>0.24228302900000001</v>
      </c>
      <c r="K158" s="4">
        <v>26.98</v>
      </c>
      <c r="L158" t="s">
        <v>1253</v>
      </c>
      <c r="M158">
        <v>0.99190546199999996</v>
      </c>
      <c r="N158">
        <v>1.01590686E-2</v>
      </c>
      <c r="O158">
        <v>6.1997049000000002E-3</v>
      </c>
      <c r="P158" t="s">
        <v>1255</v>
      </c>
    </row>
    <row r="159" spans="1:16">
      <c r="A159" t="s">
        <v>31</v>
      </c>
      <c r="B159" t="s">
        <v>528</v>
      </c>
      <c r="C159" s="4">
        <v>148</v>
      </c>
      <c r="D159">
        <v>6.7706824324000001</v>
      </c>
      <c r="E159">
        <v>-5.0790599999999998E-3</v>
      </c>
      <c r="F159">
        <v>1.6519937299999999E-2</v>
      </c>
      <c r="G159" s="4">
        <v>-0.31</v>
      </c>
      <c r="H159" s="4">
        <v>0.75890000000000002</v>
      </c>
      <c r="I159">
        <v>6.9082288654999999</v>
      </c>
      <c r="J159">
        <v>0.45301586560000001</v>
      </c>
      <c r="K159" s="4">
        <v>15.25</v>
      </c>
      <c r="L159" t="s">
        <v>1253</v>
      </c>
      <c r="M159">
        <v>0.86678947969999998</v>
      </c>
      <c r="N159">
        <v>6.4701739999999998E-4</v>
      </c>
      <c r="O159">
        <v>-6.1978659999999998E-3</v>
      </c>
      <c r="P159" t="s">
        <v>1254</v>
      </c>
    </row>
    <row r="160" spans="1:16">
      <c r="A160" t="s">
        <v>77</v>
      </c>
      <c r="B160" t="s">
        <v>530</v>
      </c>
      <c r="C160" s="4">
        <v>2934</v>
      </c>
      <c r="D160">
        <v>6.6655460394999997</v>
      </c>
      <c r="E160">
        <v>1.35502578E-2</v>
      </c>
      <c r="F160">
        <v>3.3568355E-3</v>
      </c>
      <c r="G160" s="4">
        <v>4.04</v>
      </c>
      <c r="H160" s="4" t="s">
        <v>1253</v>
      </c>
      <c r="I160">
        <v>6.2855569079000002</v>
      </c>
      <c r="J160">
        <v>9.60374004E-2</v>
      </c>
      <c r="K160" s="4">
        <v>65.45</v>
      </c>
      <c r="L160" t="s">
        <v>1253</v>
      </c>
      <c r="M160">
        <v>1.0301306620999999</v>
      </c>
      <c r="N160">
        <v>5.5266780999999997E-3</v>
      </c>
      <c r="O160">
        <v>5.1874989000000003E-3</v>
      </c>
      <c r="P160" t="s">
        <v>1255</v>
      </c>
    </row>
    <row r="161" spans="1:16">
      <c r="A161" t="s">
        <v>81</v>
      </c>
      <c r="B161" t="s">
        <v>533</v>
      </c>
      <c r="C161" s="4">
        <v>121</v>
      </c>
      <c r="D161">
        <v>7.7878726446000002</v>
      </c>
      <c r="E161">
        <v>5.8203781199999999E-2</v>
      </c>
      <c r="F161">
        <v>1.7173460799999998E-2</v>
      </c>
      <c r="G161" s="4">
        <v>3.39</v>
      </c>
      <c r="H161" s="4">
        <v>1E-3</v>
      </c>
      <c r="I161">
        <v>6.3140182170000001</v>
      </c>
      <c r="J161">
        <v>0.44996298369999999</v>
      </c>
      <c r="K161" s="4">
        <v>14.03</v>
      </c>
      <c r="L161" t="s">
        <v>1253</v>
      </c>
      <c r="M161">
        <v>1.2711180121000001</v>
      </c>
      <c r="N161">
        <v>8.8028084899999998E-2</v>
      </c>
      <c r="O161">
        <v>8.0364455400000007E-2</v>
      </c>
      <c r="P161" t="s">
        <v>1255</v>
      </c>
    </row>
    <row r="162" spans="1:16">
      <c r="A162" t="s">
        <v>77</v>
      </c>
      <c r="B162" t="s">
        <v>531</v>
      </c>
      <c r="C162" s="4">
        <v>2394</v>
      </c>
      <c r="D162">
        <v>7.2030395488999996</v>
      </c>
      <c r="E162">
        <v>7.1250783100000006E-2</v>
      </c>
      <c r="F162">
        <v>4.3828338000000003E-3</v>
      </c>
      <c r="G162" s="4">
        <v>16.260000000000002</v>
      </c>
      <c r="H162" s="4" t="s">
        <v>1253</v>
      </c>
      <c r="I162">
        <v>5.2073033282000001</v>
      </c>
      <c r="J162">
        <v>0.12548422579999999</v>
      </c>
      <c r="K162" s="4">
        <v>41.5</v>
      </c>
      <c r="L162" t="s">
        <v>1253</v>
      </c>
      <c r="M162">
        <v>1.2716394888</v>
      </c>
      <c r="N162">
        <v>9.9493549200000003E-2</v>
      </c>
      <c r="O162">
        <v>9.9117083300000006E-2</v>
      </c>
      <c r="P162" t="s">
        <v>1255</v>
      </c>
    </row>
    <row r="163" spans="1:16">
      <c r="A163" t="s">
        <v>81</v>
      </c>
      <c r="B163" t="s">
        <v>536</v>
      </c>
      <c r="C163" s="4">
        <v>309</v>
      </c>
      <c r="D163">
        <v>7.2332423625000004</v>
      </c>
      <c r="E163">
        <v>-4.1977212999999999E-2</v>
      </c>
      <c r="F163">
        <v>1.7158097000000001E-2</v>
      </c>
      <c r="G163" s="4">
        <v>-2.4500000000000002</v>
      </c>
      <c r="H163" s="4">
        <v>1.4999999999999999E-2</v>
      </c>
      <c r="I163">
        <v>8.2477595902999994</v>
      </c>
      <c r="J163">
        <v>0.41695385550000003</v>
      </c>
      <c r="K163" s="4">
        <v>19.78</v>
      </c>
      <c r="L163" t="s">
        <v>1253</v>
      </c>
      <c r="M163">
        <v>0.7641133027</v>
      </c>
      <c r="N163">
        <v>1.9123393400000001E-2</v>
      </c>
      <c r="O163">
        <v>1.5928355599999999E-2</v>
      </c>
      <c r="P163" t="s">
        <v>1254</v>
      </c>
    </row>
    <row r="164" spans="1:16">
      <c r="A164" t="s">
        <v>31</v>
      </c>
      <c r="B164" t="s">
        <v>534</v>
      </c>
      <c r="C164" s="4">
        <v>104</v>
      </c>
      <c r="D164">
        <v>7.3260528846000001</v>
      </c>
      <c r="E164">
        <v>-5.2851482999999998E-2</v>
      </c>
      <c r="F164">
        <v>2.7038574499999999E-2</v>
      </c>
      <c r="G164" s="4">
        <v>-1.95</v>
      </c>
      <c r="H164" s="4">
        <v>5.3400000000000003E-2</v>
      </c>
      <c r="I164">
        <v>8.7057815073999993</v>
      </c>
      <c r="J164">
        <v>0.71294707889999998</v>
      </c>
      <c r="K164" s="4">
        <v>12.21</v>
      </c>
      <c r="L164" t="s">
        <v>1253</v>
      </c>
      <c r="M164">
        <v>1.0224144704</v>
      </c>
      <c r="N164">
        <v>3.6105719699999997E-2</v>
      </c>
      <c r="O164">
        <v>2.66557758E-2</v>
      </c>
      <c r="P164" t="s">
        <v>1254</v>
      </c>
    </row>
    <row r="165" spans="1:16">
      <c r="A165" t="s">
        <v>77</v>
      </c>
      <c r="B165" t="s">
        <v>537</v>
      </c>
      <c r="C165" s="4">
        <v>1791</v>
      </c>
      <c r="D165">
        <v>7.1630941318000003</v>
      </c>
      <c r="E165">
        <v>-2.4750854999999999E-2</v>
      </c>
      <c r="F165">
        <v>6.4707380999999998E-3</v>
      </c>
      <c r="G165" s="4">
        <v>-3.83</v>
      </c>
      <c r="H165" s="4">
        <v>1E-4</v>
      </c>
      <c r="I165">
        <v>7.8082332465000004</v>
      </c>
      <c r="J165">
        <v>0.1706954826</v>
      </c>
      <c r="K165" s="4">
        <v>45.74</v>
      </c>
      <c r="L165" t="s">
        <v>1253</v>
      </c>
      <c r="M165">
        <v>1.1117503225000001</v>
      </c>
      <c r="N165">
        <v>8.1119465999999994E-3</v>
      </c>
      <c r="O165">
        <v>7.5575095000000002E-3</v>
      </c>
      <c r="P165" t="s">
        <v>1254</v>
      </c>
    </row>
    <row r="166" spans="1:16">
      <c r="A166" t="s">
        <v>31</v>
      </c>
      <c r="B166" t="s">
        <v>1160</v>
      </c>
      <c r="C166" s="4">
        <v>171</v>
      </c>
      <c r="D166">
        <v>6.5472438596</v>
      </c>
      <c r="E166">
        <v>-2.6678706E-2</v>
      </c>
      <c r="F166">
        <v>1.10110178E-2</v>
      </c>
      <c r="G166" s="4">
        <v>-2.42</v>
      </c>
      <c r="H166" s="4">
        <v>1.6500000000000001E-2</v>
      </c>
      <c r="I166">
        <v>7.3856729002000003</v>
      </c>
      <c r="J166">
        <v>0.35663874610000001</v>
      </c>
      <c r="K166" s="4">
        <v>20.71</v>
      </c>
      <c r="L166" t="s">
        <v>1253</v>
      </c>
      <c r="M166">
        <v>1.1283922266999999</v>
      </c>
      <c r="N166">
        <v>3.3570519200000003E-2</v>
      </c>
      <c r="O166">
        <v>2.7852001500000001E-2</v>
      </c>
      <c r="P166" t="s">
        <v>1254</v>
      </c>
    </row>
    <row r="167" spans="1:16">
      <c r="A167" t="s">
        <v>81</v>
      </c>
      <c r="B167" t="s">
        <v>594</v>
      </c>
      <c r="C167" s="4">
        <v>177</v>
      </c>
      <c r="D167">
        <v>7.5912821469000002</v>
      </c>
      <c r="E167">
        <v>0.14638536460000001</v>
      </c>
      <c r="F167">
        <v>1.9589397099999999E-2</v>
      </c>
      <c r="G167" s="4">
        <v>7.47</v>
      </c>
      <c r="H167" s="4" t="s">
        <v>1253</v>
      </c>
      <c r="I167">
        <v>3.5429411304</v>
      </c>
      <c r="J167">
        <v>0.5468266034</v>
      </c>
      <c r="K167" s="4">
        <v>6.48</v>
      </c>
      <c r="L167" t="s">
        <v>1253</v>
      </c>
      <c r="M167">
        <v>0.98882367370000002</v>
      </c>
      <c r="N167">
        <v>0.24190243149999999</v>
      </c>
      <c r="O167">
        <v>0.2375704454</v>
      </c>
      <c r="P167" t="s">
        <v>1255</v>
      </c>
    </row>
    <row r="168" spans="1:16">
      <c r="A168" t="s">
        <v>31</v>
      </c>
      <c r="B168" t="s">
        <v>596</v>
      </c>
      <c r="C168" s="4">
        <v>193</v>
      </c>
      <c r="D168">
        <v>8.0557310880999999</v>
      </c>
      <c r="E168">
        <v>-6.8676992000000006E-2</v>
      </c>
      <c r="F168">
        <v>1.2936359E-2</v>
      </c>
      <c r="G168" s="4">
        <v>-5.31</v>
      </c>
      <c r="H168" s="4" t="s">
        <v>1253</v>
      </c>
      <c r="I168">
        <v>10.090776245000001</v>
      </c>
      <c r="J168">
        <v>0.39136910479999998</v>
      </c>
      <c r="K168" s="4">
        <v>25.78</v>
      </c>
      <c r="L168" t="s">
        <v>1253</v>
      </c>
      <c r="M168">
        <v>1.0962280740000001</v>
      </c>
      <c r="N168">
        <v>0.12858493809999999</v>
      </c>
      <c r="O168">
        <v>0.1240225556</v>
      </c>
      <c r="P168" t="s">
        <v>1254</v>
      </c>
    </row>
    <row r="169" spans="1:16">
      <c r="A169" t="s">
        <v>81</v>
      </c>
      <c r="B169" t="s">
        <v>597</v>
      </c>
      <c r="C169" s="4">
        <v>132</v>
      </c>
      <c r="D169">
        <v>6.8838228788000002</v>
      </c>
      <c r="E169">
        <v>6.3501533900000004E-2</v>
      </c>
      <c r="F169">
        <v>2.2126169099999999E-2</v>
      </c>
      <c r="G169" s="4">
        <v>2.87</v>
      </c>
      <c r="H169" s="4">
        <v>4.7999999999999996E-3</v>
      </c>
      <c r="I169">
        <v>5.1437846356000003</v>
      </c>
      <c r="J169">
        <v>0.61079364179999995</v>
      </c>
      <c r="K169" s="4">
        <v>8.42</v>
      </c>
      <c r="L169" t="s">
        <v>1253</v>
      </c>
      <c r="M169">
        <v>0.85055471989999998</v>
      </c>
      <c r="N169">
        <v>5.9584384300000001E-2</v>
      </c>
      <c r="O169">
        <v>5.2350418000000003E-2</v>
      </c>
      <c r="P169" t="s">
        <v>1255</v>
      </c>
    </row>
    <row r="170" spans="1:16">
      <c r="A170" t="s">
        <v>31</v>
      </c>
      <c r="B170" t="s">
        <v>599</v>
      </c>
      <c r="C170" s="4">
        <v>161</v>
      </c>
      <c r="D170">
        <v>6.7190472049999999</v>
      </c>
      <c r="E170">
        <v>-8.0988433999999998E-2</v>
      </c>
      <c r="F170">
        <v>1.4649486099999999E-2</v>
      </c>
      <c r="G170" s="4">
        <v>-5.53</v>
      </c>
      <c r="H170" s="4" t="s">
        <v>1253</v>
      </c>
      <c r="I170">
        <v>9.0340085248000008</v>
      </c>
      <c r="J170">
        <v>0.4284141501</v>
      </c>
      <c r="K170" s="4">
        <v>21.09</v>
      </c>
      <c r="L170" t="s">
        <v>1253</v>
      </c>
      <c r="M170">
        <v>1.1487586767</v>
      </c>
      <c r="N170">
        <v>0.16123035199999999</v>
      </c>
      <c r="O170">
        <v>0.15595507119999999</v>
      </c>
      <c r="P170" t="s">
        <v>1254</v>
      </c>
    </row>
    <row r="171" spans="1:16">
      <c r="A171" t="s">
        <v>31</v>
      </c>
      <c r="B171" t="s">
        <v>600</v>
      </c>
      <c r="C171" s="4">
        <v>138</v>
      </c>
      <c r="D171">
        <v>6.9131898550999997</v>
      </c>
      <c r="E171">
        <v>1.9818967E-2</v>
      </c>
      <c r="F171">
        <v>1.85308481E-2</v>
      </c>
      <c r="G171" s="4">
        <v>1.07</v>
      </c>
      <c r="H171" s="4">
        <v>0.28670000000000001</v>
      </c>
      <c r="I171">
        <v>6.3599821673000001</v>
      </c>
      <c r="J171">
        <v>0.52327151859999999</v>
      </c>
      <c r="K171" s="4">
        <v>12.15</v>
      </c>
      <c r="L171" t="s">
        <v>1253</v>
      </c>
      <c r="M171">
        <v>0.92967928200000005</v>
      </c>
      <c r="N171">
        <v>8.3405574999999999E-3</v>
      </c>
      <c r="O171">
        <v>1.0489439E-3</v>
      </c>
      <c r="P171" t="s">
        <v>1255</v>
      </c>
    </row>
    <row r="172" spans="1:16">
      <c r="A172" t="s">
        <v>31</v>
      </c>
      <c r="B172" t="s">
        <v>602</v>
      </c>
      <c r="C172" s="4">
        <v>151</v>
      </c>
      <c r="D172">
        <v>7.6975185430000002</v>
      </c>
      <c r="E172">
        <v>1.7216104100000001E-2</v>
      </c>
      <c r="F172">
        <v>1.9632544299999999E-2</v>
      </c>
      <c r="G172" s="4">
        <v>0.88</v>
      </c>
      <c r="H172" s="4">
        <v>0.38190000000000002</v>
      </c>
      <c r="I172">
        <v>7.2233345884000002</v>
      </c>
      <c r="J172">
        <v>0.5461638003</v>
      </c>
      <c r="K172" s="4">
        <v>13.23</v>
      </c>
      <c r="L172" t="s">
        <v>1253</v>
      </c>
      <c r="M172">
        <v>0.94348015009999997</v>
      </c>
      <c r="N172">
        <v>5.1344592000000001E-3</v>
      </c>
      <c r="O172">
        <v>-1.542491E-3</v>
      </c>
      <c r="P172" t="s">
        <v>1255</v>
      </c>
    </row>
    <row r="173" spans="1:16">
      <c r="A173" t="s">
        <v>31</v>
      </c>
      <c r="B173" t="s">
        <v>710</v>
      </c>
      <c r="C173" s="4">
        <v>1025</v>
      </c>
      <c r="D173">
        <v>7.2273303415000001</v>
      </c>
      <c r="E173">
        <v>5.6187762400000001E-2</v>
      </c>
      <c r="F173">
        <v>4.8328755999999997E-3</v>
      </c>
      <c r="G173" s="4">
        <v>11.63</v>
      </c>
      <c r="H173" s="4" t="s">
        <v>1253</v>
      </c>
      <c r="I173">
        <v>5.3062022218999996</v>
      </c>
      <c r="J173">
        <v>0.1699769189</v>
      </c>
      <c r="K173" s="4">
        <v>31.22</v>
      </c>
      <c r="L173" t="s">
        <v>1253</v>
      </c>
      <c r="M173">
        <v>1.2755177494000001</v>
      </c>
      <c r="N173">
        <v>0.11670806609999999</v>
      </c>
      <c r="O173">
        <v>0.11584463320000001</v>
      </c>
      <c r="P173" t="s">
        <v>1255</v>
      </c>
    </row>
    <row r="174" spans="1:16">
      <c r="A174" t="s">
        <v>77</v>
      </c>
      <c r="B174" t="s">
        <v>712</v>
      </c>
      <c r="C174" s="4">
        <v>182</v>
      </c>
      <c r="D174">
        <v>8.3271556593000007</v>
      </c>
      <c r="E174">
        <v>7.0917439999999998E-2</v>
      </c>
      <c r="F174">
        <v>2.1145142400000001E-2</v>
      </c>
      <c r="G174" s="4">
        <v>3.35</v>
      </c>
      <c r="H174" s="4">
        <v>1E-3</v>
      </c>
      <c r="I174">
        <v>5.8290693520000003</v>
      </c>
      <c r="J174">
        <v>0.75214262440000001</v>
      </c>
      <c r="K174" s="4">
        <v>7.75</v>
      </c>
      <c r="L174" t="s">
        <v>1253</v>
      </c>
      <c r="M174">
        <v>1.4102024617</v>
      </c>
      <c r="N174">
        <v>5.8814906100000001E-2</v>
      </c>
      <c r="O174">
        <v>5.3586099999999998E-2</v>
      </c>
      <c r="P174" t="s">
        <v>1255</v>
      </c>
    </row>
    <row r="175" spans="1:16">
      <c r="A175" t="s">
        <v>31</v>
      </c>
      <c r="B175" t="s">
        <v>715</v>
      </c>
      <c r="C175" s="4">
        <v>832</v>
      </c>
      <c r="D175">
        <v>6.1109877403999997</v>
      </c>
      <c r="E175">
        <v>7.7416317900000003E-2</v>
      </c>
      <c r="F175">
        <v>4.1489142000000001E-3</v>
      </c>
      <c r="G175" s="4">
        <v>18.66</v>
      </c>
      <c r="H175" s="4" t="s">
        <v>1253</v>
      </c>
      <c r="I175">
        <v>3.3938796891999998</v>
      </c>
      <c r="J175">
        <v>0.14984473609999999</v>
      </c>
      <c r="K175" s="4">
        <v>22.65</v>
      </c>
      <c r="L175" t="s">
        <v>1253</v>
      </c>
      <c r="M175">
        <v>1.0195792223</v>
      </c>
      <c r="N175">
        <v>0.29551990859999999</v>
      </c>
      <c r="O175">
        <v>0.2946711374</v>
      </c>
      <c r="P175" t="s">
        <v>1255</v>
      </c>
    </row>
    <row r="176" spans="1:16">
      <c r="A176" t="s">
        <v>77</v>
      </c>
      <c r="B176" t="s">
        <v>713</v>
      </c>
      <c r="C176" s="4">
        <v>117</v>
      </c>
      <c r="D176">
        <v>6.1738752990999997</v>
      </c>
      <c r="E176">
        <v>0.14588120069999999</v>
      </c>
      <c r="F176">
        <v>1.8632647499999998E-2</v>
      </c>
      <c r="G176" s="4">
        <v>7.83</v>
      </c>
      <c r="H176" s="4" t="s">
        <v>1253</v>
      </c>
      <c r="I176">
        <v>0.98698816190000005</v>
      </c>
      <c r="J176">
        <v>0.66788926739999999</v>
      </c>
      <c r="K176" s="4">
        <v>1.48</v>
      </c>
      <c r="L176">
        <v>0.14219999999999999</v>
      </c>
      <c r="M176">
        <v>0.91639461099999997</v>
      </c>
      <c r="N176">
        <v>0.34769706109999998</v>
      </c>
      <c r="O176">
        <v>0.34202486160000001</v>
      </c>
      <c r="P176" t="s">
        <v>1255</v>
      </c>
    </row>
    <row r="177" spans="1:16">
      <c r="A177" t="s">
        <v>31</v>
      </c>
      <c r="B177" t="s">
        <v>860</v>
      </c>
      <c r="C177" s="4">
        <v>1532</v>
      </c>
      <c r="D177">
        <v>6.4480398824999998</v>
      </c>
      <c r="E177">
        <v>-1.2473928E-2</v>
      </c>
      <c r="F177">
        <v>4.1785535000000004E-3</v>
      </c>
      <c r="G177" s="4">
        <v>-2.99</v>
      </c>
      <c r="H177" s="4">
        <v>2.8999999999999998E-3</v>
      </c>
      <c r="I177">
        <v>6.8037178274999999</v>
      </c>
      <c r="J177">
        <v>0.1233667745</v>
      </c>
      <c r="K177" s="4">
        <v>55.15</v>
      </c>
      <c r="L177" t="s">
        <v>1253</v>
      </c>
      <c r="M177">
        <v>1.2522471214999999</v>
      </c>
      <c r="N177">
        <v>5.7908307999999997E-3</v>
      </c>
      <c r="O177">
        <v>5.1410209000000004E-3</v>
      </c>
      <c r="P177" t="s">
        <v>1254</v>
      </c>
    </row>
    <row r="178" spans="1:16">
      <c r="A178" t="s">
        <v>31</v>
      </c>
      <c r="B178" t="s">
        <v>1162</v>
      </c>
      <c r="C178" s="4">
        <v>346</v>
      </c>
      <c r="D178">
        <v>6.0525696532</v>
      </c>
      <c r="E178">
        <v>3.0974207199999999E-2</v>
      </c>
      <c r="F178">
        <v>4.8844175E-3</v>
      </c>
      <c r="G178" s="4">
        <v>6.34</v>
      </c>
      <c r="H178" s="4" t="s">
        <v>1253</v>
      </c>
      <c r="I178">
        <v>5.1311317504999998</v>
      </c>
      <c r="J178">
        <v>0.1557376566</v>
      </c>
      <c r="K178" s="4">
        <v>32.950000000000003</v>
      </c>
      <c r="L178" t="s">
        <v>1253</v>
      </c>
      <c r="M178">
        <v>1.0424670336999999</v>
      </c>
      <c r="N178">
        <v>0.1046651035</v>
      </c>
      <c r="O178">
        <v>0.1020623858</v>
      </c>
      <c r="P178" t="s">
        <v>1255</v>
      </c>
    </row>
    <row r="179" spans="1:16">
      <c r="A179" t="s">
        <v>77</v>
      </c>
      <c r="B179" t="s">
        <v>1164</v>
      </c>
      <c r="C179" s="4">
        <v>589</v>
      </c>
      <c r="D179">
        <v>7.3738166723000003</v>
      </c>
      <c r="E179">
        <v>4.1133304400000001E-2</v>
      </c>
      <c r="F179">
        <v>5.5124585000000002E-3</v>
      </c>
      <c r="G179" s="4">
        <v>7.46</v>
      </c>
      <c r="H179" s="4" t="s">
        <v>1253</v>
      </c>
      <c r="I179">
        <v>6.1412840919000002</v>
      </c>
      <c r="J179">
        <v>0.1746777229</v>
      </c>
      <c r="K179" s="4">
        <v>35.159999999999997</v>
      </c>
      <c r="L179" t="s">
        <v>1253</v>
      </c>
      <c r="M179">
        <v>1.3790431662</v>
      </c>
      <c r="N179">
        <v>8.6636717099999996E-2</v>
      </c>
      <c r="O179">
        <v>8.5080732000000006E-2</v>
      </c>
      <c r="P179" t="s">
        <v>1255</v>
      </c>
    </row>
    <row r="180" spans="1:16">
      <c r="A180" t="s">
        <v>31</v>
      </c>
      <c r="B180" t="s">
        <v>1165</v>
      </c>
      <c r="C180" s="4">
        <v>219</v>
      </c>
      <c r="D180">
        <v>6.4534068493000003</v>
      </c>
      <c r="E180">
        <v>8.3527374000000008E-3</v>
      </c>
      <c r="F180">
        <v>6.1711789999999997E-3</v>
      </c>
      <c r="G180" s="4">
        <v>1.35</v>
      </c>
      <c r="H180" s="4">
        <v>0.17730000000000001</v>
      </c>
      <c r="I180">
        <v>6.1675449000000002</v>
      </c>
      <c r="J180">
        <v>0.22642240450000001</v>
      </c>
      <c r="K180" s="4">
        <v>27.24</v>
      </c>
      <c r="L180" t="s">
        <v>1253</v>
      </c>
      <c r="M180">
        <v>1.2078187012999999</v>
      </c>
      <c r="N180">
        <v>8.3716407000000003E-3</v>
      </c>
      <c r="O180">
        <v>3.8019248000000002E-3</v>
      </c>
      <c r="P180" t="s">
        <v>1255</v>
      </c>
    </row>
    <row r="181" spans="1:16">
      <c r="A181" t="s">
        <v>77</v>
      </c>
      <c r="B181" t="s">
        <v>1167</v>
      </c>
      <c r="C181" s="4">
        <v>428</v>
      </c>
      <c r="D181">
        <v>7.7517243924999999</v>
      </c>
      <c r="E181">
        <v>2.58579533E-2</v>
      </c>
      <c r="F181">
        <v>8.1677254000000008E-3</v>
      </c>
      <c r="G181" s="4">
        <v>3.17</v>
      </c>
      <c r="H181" s="4">
        <v>1.6999999999999999E-3</v>
      </c>
      <c r="I181">
        <v>6.8801059520000001</v>
      </c>
      <c r="J181">
        <v>0.28542048279999999</v>
      </c>
      <c r="K181" s="4">
        <v>24.11</v>
      </c>
      <c r="L181" t="s">
        <v>1253</v>
      </c>
      <c r="M181">
        <v>1.5571569362</v>
      </c>
      <c r="N181">
        <v>2.2986714799999999E-2</v>
      </c>
      <c r="O181">
        <v>2.0693256399999999E-2</v>
      </c>
      <c r="P181" t="s">
        <v>1255</v>
      </c>
    </row>
    <row r="182" spans="1:16">
      <c r="A182" t="s">
        <v>31</v>
      </c>
      <c r="B182" t="s">
        <v>1001</v>
      </c>
      <c r="C182" s="4">
        <v>105</v>
      </c>
      <c r="D182">
        <v>6.4882104761999999</v>
      </c>
      <c r="E182">
        <v>4.5572327199999998E-2</v>
      </c>
      <c r="F182">
        <v>1.8991900200000002E-2</v>
      </c>
      <c r="G182" s="4">
        <v>2.4</v>
      </c>
      <c r="H182" s="4">
        <v>1.8200000000000001E-2</v>
      </c>
      <c r="I182">
        <v>5.0463888472000002</v>
      </c>
      <c r="J182">
        <v>0.60575358349999997</v>
      </c>
      <c r="K182" s="4">
        <v>8.33</v>
      </c>
      <c r="L182" t="s">
        <v>1253</v>
      </c>
      <c r="M182">
        <v>0.78678920809999997</v>
      </c>
      <c r="N182">
        <v>5.2942529000000002E-2</v>
      </c>
      <c r="O182">
        <v>4.3747796300000003E-2</v>
      </c>
      <c r="P182" t="s">
        <v>1255</v>
      </c>
    </row>
    <row r="183" spans="1:16">
      <c r="A183" t="s">
        <v>31</v>
      </c>
      <c r="B183" t="s">
        <v>791</v>
      </c>
      <c r="C183" s="4">
        <v>592</v>
      </c>
      <c r="D183">
        <v>7.5304528715999997</v>
      </c>
      <c r="E183">
        <v>7.3970934099999996E-2</v>
      </c>
      <c r="F183">
        <v>1.0417292599999999E-2</v>
      </c>
      <c r="G183" s="4">
        <v>7.1</v>
      </c>
      <c r="H183" s="4" t="s">
        <v>1253</v>
      </c>
      <c r="I183">
        <v>5.5141201632000003</v>
      </c>
      <c r="J183">
        <v>0.28831410930000001</v>
      </c>
      <c r="K183" s="4">
        <v>19.13</v>
      </c>
      <c r="L183" t="s">
        <v>1253</v>
      </c>
      <c r="M183">
        <v>1.2146517518</v>
      </c>
      <c r="N183">
        <v>7.8731193399999996E-2</v>
      </c>
      <c r="O183">
        <v>7.7169720799999994E-2</v>
      </c>
      <c r="P183" t="s">
        <v>1255</v>
      </c>
    </row>
    <row r="184" spans="1:16">
      <c r="A184" t="s">
        <v>31</v>
      </c>
      <c r="B184" t="s">
        <v>861</v>
      </c>
      <c r="C184" s="4">
        <v>810</v>
      </c>
      <c r="D184">
        <v>6.1768977777999998</v>
      </c>
      <c r="E184">
        <v>6.8781035500000004E-2</v>
      </c>
      <c r="F184">
        <v>4.0270067999999999E-3</v>
      </c>
      <c r="G184" s="4">
        <v>17.079999999999998</v>
      </c>
      <c r="H184" s="4" t="s">
        <v>1253</v>
      </c>
      <c r="I184">
        <v>3.8609299224</v>
      </c>
      <c r="J184">
        <v>0.14014452120000001</v>
      </c>
      <c r="K184" s="4">
        <v>27.55</v>
      </c>
      <c r="L184" t="s">
        <v>1253</v>
      </c>
      <c r="M184">
        <v>1.007948184</v>
      </c>
      <c r="N184">
        <v>0.26527043839999997</v>
      </c>
      <c r="O184">
        <v>0.26436111969999998</v>
      </c>
      <c r="P184" t="s">
        <v>1255</v>
      </c>
    </row>
    <row r="185" spans="1:16">
      <c r="A185" t="s">
        <v>81</v>
      </c>
      <c r="B185" t="s">
        <v>934</v>
      </c>
      <c r="C185" s="4">
        <v>257</v>
      </c>
      <c r="D185">
        <v>6.9433178209999999</v>
      </c>
      <c r="E185">
        <v>-1.1807283E-2</v>
      </c>
      <c r="F185">
        <v>1.6028717099999999E-2</v>
      </c>
      <c r="G185" s="4">
        <v>-0.74</v>
      </c>
      <c r="H185" s="4">
        <v>0.46200000000000002</v>
      </c>
      <c r="I185">
        <v>7.2114396170999999</v>
      </c>
      <c r="J185">
        <v>0.37245493769999999</v>
      </c>
      <c r="K185" s="4">
        <v>19.36</v>
      </c>
      <c r="L185" t="s">
        <v>1253</v>
      </c>
      <c r="M185">
        <v>1.2662800956</v>
      </c>
      <c r="N185">
        <v>2.1234353E-3</v>
      </c>
      <c r="O185">
        <v>-1.7898059999999999E-3</v>
      </c>
      <c r="P185" t="s">
        <v>1254</v>
      </c>
    </row>
    <row r="186" spans="1:16">
      <c r="A186" t="s">
        <v>31</v>
      </c>
      <c r="B186" t="s">
        <v>931</v>
      </c>
      <c r="C186" s="4">
        <v>1240</v>
      </c>
      <c r="D186">
        <v>7.0498498387000001</v>
      </c>
      <c r="E186">
        <v>9.3068474900000003E-2</v>
      </c>
      <c r="F186">
        <v>3.8865042999999999E-3</v>
      </c>
      <c r="G186" s="4">
        <v>23.95</v>
      </c>
      <c r="H186" s="4" t="s">
        <v>1253</v>
      </c>
      <c r="I186">
        <v>4.6531114440000003</v>
      </c>
      <c r="J186">
        <v>0.1039857508</v>
      </c>
      <c r="K186" s="4">
        <v>44.75</v>
      </c>
      <c r="L186" t="s">
        <v>1253</v>
      </c>
      <c r="M186">
        <v>0.99328125219999996</v>
      </c>
      <c r="N186">
        <v>0.31656528569999998</v>
      </c>
      <c r="O186">
        <v>0.3160132383</v>
      </c>
      <c r="P186" t="s">
        <v>1255</v>
      </c>
    </row>
    <row r="187" spans="1:16">
      <c r="A187" t="s">
        <v>77</v>
      </c>
      <c r="B187" t="s">
        <v>933</v>
      </c>
      <c r="C187" s="4">
        <v>248</v>
      </c>
      <c r="D187">
        <v>7.5693830242000004</v>
      </c>
      <c r="E187" s="30">
        <v>4.6314157E-6</v>
      </c>
      <c r="F187">
        <v>9.2279752999999999E-3</v>
      </c>
      <c r="G187" s="4">
        <v>0</v>
      </c>
      <c r="H187" s="4">
        <v>0.99960000000000004</v>
      </c>
      <c r="I187">
        <v>7.5692294405</v>
      </c>
      <c r="J187">
        <v>0.31922573859999998</v>
      </c>
      <c r="K187" s="4">
        <v>23.71</v>
      </c>
      <c r="L187" t="s">
        <v>1253</v>
      </c>
      <c r="M187">
        <v>1.4314237255</v>
      </c>
      <c r="N187" s="30">
        <v>1.0239518999999999E-9</v>
      </c>
      <c r="O187">
        <v>-4.0650399999999998E-3</v>
      </c>
      <c r="P187" t="s">
        <v>1255</v>
      </c>
    </row>
    <row r="188" spans="1:16">
      <c r="A188" t="s">
        <v>81</v>
      </c>
      <c r="B188" t="s">
        <v>938</v>
      </c>
      <c r="C188" s="4">
        <v>196</v>
      </c>
      <c r="D188">
        <v>7.6568970918000003</v>
      </c>
      <c r="E188">
        <v>-3.8798853000000001E-2</v>
      </c>
      <c r="F188">
        <v>2.0172012600000001E-2</v>
      </c>
      <c r="G188" s="4">
        <v>-1.92</v>
      </c>
      <c r="H188" s="4">
        <v>5.5899999999999998E-2</v>
      </c>
      <c r="I188">
        <v>8.4916663010000004</v>
      </c>
      <c r="J188">
        <v>0.44143667349999999</v>
      </c>
      <c r="K188" s="4">
        <v>19.239999999999998</v>
      </c>
      <c r="L188" t="s">
        <v>1253</v>
      </c>
      <c r="M188">
        <v>1.1290839801999999</v>
      </c>
      <c r="N188">
        <v>1.87125865E-2</v>
      </c>
      <c r="O188">
        <v>1.3654404E-2</v>
      </c>
      <c r="P188" t="s">
        <v>1254</v>
      </c>
    </row>
    <row r="189" spans="1:16">
      <c r="A189" t="s">
        <v>31</v>
      </c>
      <c r="B189" t="s">
        <v>937</v>
      </c>
      <c r="C189" s="4">
        <v>1108</v>
      </c>
      <c r="D189">
        <v>7.1571361913000002</v>
      </c>
      <c r="E189">
        <v>1.9530548999999999E-3</v>
      </c>
      <c r="F189">
        <v>4.1975611999999999E-3</v>
      </c>
      <c r="G189" s="4">
        <v>0.47</v>
      </c>
      <c r="H189" s="4">
        <v>0.64180000000000004</v>
      </c>
      <c r="I189">
        <v>7.1071940401000004</v>
      </c>
      <c r="J189">
        <v>0.1116963181</v>
      </c>
      <c r="K189" s="4">
        <v>63.63</v>
      </c>
      <c r="L189" t="s">
        <v>1253</v>
      </c>
      <c r="M189">
        <v>1.0285598335999999</v>
      </c>
      <c r="N189">
        <v>1.957017E-4</v>
      </c>
      <c r="O189">
        <v>-7.0828000000000004E-4</v>
      </c>
      <c r="P189" t="s">
        <v>1255</v>
      </c>
    </row>
    <row r="190" spans="1:16">
      <c r="A190" t="s">
        <v>77</v>
      </c>
      <c r="B190" t="s">
        <v>935</v>
      </c>
      <c r="C190" s="4">
        <v>232</v>
      </c>
      <c r="D190">
        <v>7.6408831466000002</v>
      </c>
      <c r="E190">
        <v>-1.4370551000000001E-2</v>
      </c>
      <c r="F190">
        <v>8.0888732000000008E-3</v>
      </c>
      <c r="G190" s="4">
        <v>-1.78</v>
      </c>
      <c r="H190" s="4">
        <v>7.6999999999999999E-2</v>
      </c>
      <c r="I190">
        <v>8.1152352030999992</v>
      </c>
      <c r="J190">
        <v>0.27858972310000002</v>
      </c>
      <c r="K190" s="4">
        <v>29.13</v>
      </c>
      <c r="L190" t="s">
        <v>1253</v>
      </c>
      <c r="M190">
        <v>1.2110635066</v>
      </c>
      <c r="N190">
        <v>1.35370401E-2</v>
      </c>
      <c r="O190">
        <v>9.2480707999999991E-3</v>
      </c>
      <c r="P190" t="s">
        <v>1254</v>
      </c>
    </row>
    <row r="191" spans="1:16">
      <c r="A191" t="s">
        <v>31</v>
      </c>
      <c r="B191" t="s">
        <v>1168</v>
      </c>
      <c r="C191" s="4">
        <v>1332</v>
      </c>
      <c r="D191">
        <v>7.2230112612999999</v>
      </c>
      <c r="E191">
        <v>2.04676923E-2</v>
      </c>
      <c r="F191">
        <v>6.2558097E-3</v>
      </c>
      <c r="G191" s="4">
        <v>3.27</v>
      </c>
      <c r="H191" s="4">
        <v>1.1000000000000001E-3</v>
      </c>
      <c r="I191">
        <v>6.4964850145000002</v>
      </c>
      <c r="J191">
        <v>0.2241745074</v>
      </c>
      <c r="K191" s="4">
        <v>28.98</v>
      </c>
      <c r="L191" t="s">
        <v>1253</v>
      </c>
      <c r="M191">
        <v>1.1216752398000001</v>
      </c>
      <c r="N191">
        <v>7.9843139999999993E-3</v>
      </c>
      <c r="O191">
        <v>7.2384375000000001E-3</v>
      </c>
      <c r="P191" t="s">
        <v>1255</v>
      </c>
    </row>
    <row r="192" spans="1:16">
      <c r="A192" t="s">
        <v>77</v>
      </c>
      <c r="B192" t="s">
        <v>1170</v>
      </c>
      <c r="C192" s="4">
        <v>2213</v>
      </c>
      <c r="D192">
        <v>7.5474810166999999</v>
      </c>
      <c r="E192">
        <v>0.1245860109</v>
      </c>
      <c r="F192">
        <v>5.7978268000000001E-3</v>
      </c>
      <c r="G192" s="4">
        <v>21.49</v>
      </c>
      <c r="H192" s="4" t="s">
        <v>1253</v>
      </c>
      <c r="I192">
        <v>3.2519940611</v>
      </c>
      <c r="J192">
        <v>0.2021588708</v>
      </c>
      <c r="K192" s="4">
        <v>16.09</v>
      </c>
      <c r="L192" t="s">
        <v>1253</v>
      </c>
      <c r="M192">
        <v>1.4183265162000001</v>
      </c>
      <c r="N192">
        <v>0.17276252610000001</v>
      </c>
      <c r="O192">
        <v>0.17238837979999999</v>
      </c>
      <c r="P192" t="s">
        <v>1255</v>
      </c>
    </row>
    <row r="193" spans="1:16">
      <c r="A193" t="s">
        <v>31</v>
      </c>
      <c r="B193" t="s">
        <v>1171</v>
      </c>
      <c r="C193" s="4">
        <v>999</v>
      </c>
      <c r="D193">
        <v>6.0702918919000002</v>
      </c>
      <c r="E193">
        <v>-7.7780669999999996E-3</v>
      </c>
      <c r="F193">
        <v>5.4098727000000003E-3</v>
      </c>
      <c r="G193" s="4">
        <v>-1.44</v>
      </c>
      <c r="H193" s="4">
        <v>0.15079999999999999</v>
      </c>
      <c r="I193">
        <v>6.3485738289000002</v>
      </c>
      <c r="J193">
        <v>0.1977939094</v>
      </c>
      <c r="K193" s="4">
        <v>32.1</v>
      </c>
      <c r="L193" t="s">
        <v>1253</v>
      </c>
      <c r="M193">
        <v>1.2876027391</v>
      </c>
      <c r="N193">
        <v>2.069067E-3</v>
      </c>
      <c r="O193">
        <v>1.0681332E-3</v>
      </c>
      <c r="P193" t="s">
        <v>1254</v>
      </c>
    </row>
    <row r="194" spans="1:16">
      <c r="A194" t="s">
        <v>77</v>
      </c>
      <c r="B194" t="s">
        <v>1173</v>
      </c>
      <c r="C194" s="4">
        <v>2347</v>
      </c>
      <c r="D194">
        <v>7.0218150489999998</v>
      </c>
      <c r="E194">
        <v>3.5236570199999998E-2</v>
      </c>
      <c r="F194">
        <v>4.4330944000000004E-3</v>
      </c>
      <c r="G194" s="4">
        <v>7.95</v>
      </c>
      <c r="H194" s="4" t="s">
        <v>1253</v>
      </c>
      <c r="I194">
        <v>5.8045844720000002</v>
      </c>
      <c r="J194">
        <v>0.15628859449999999</v>
      </c>
      <c r="K194" s="4">
        <v>37.14</v>
      </c>
      <c r="L194" t="s">
        <v>1253</v>
      </c>
      <c r="M194">
        <v>1.5123551919</v>
      </c>
      <c r="N194">
        <v>2.62352083E-2</v>
      </c>
      <c r="O194">
        <v>2.5819956799999998E-2</v>
      </c>
      <c r="P194" t="s">
        <v>1255</v>
      </c>
    </row>
    <row r="195" spans="1:16">
      <c r="A195" t="s">
        <v>31</v>
      </c>
      <c r="B195" t="s">
        <v>1174</v>
      </c>
      <c r="C195" s="4">
        <v>470</v>
      </c>
      <c r="D195">
        <v>6.3589512766</v>
      </c>
      <c r="E195">
        <v>-1.6792234999999999E-2</v>
      </c>
      <c r="F195">
        <v>3.6138810000000002E-3</v>
      </c>
      <c r="G195" s="4">
        <v>-4.6500000000000004</v>
      </c>
      <c r="H195" s="4" t="s">
        <v>1253</v>
      </c>
      <c r="I195">
        <v>7.0448962204000001</v>
      </c>
      <c r="J195">
        <v>0.15439325230000001</v>
      </c>
      <c r="K195" s="4">
        <v>45.63</v>
      </c>
      <c r="L195" t="s">
        <v>1253</v>
      </c>
      <c r="M195">
        <v>0.98030326459999995</v>
      </c>
      <c r="N195">
        <v>4.4099742400000003E-2</v>
      </c>
      <c r="O195">
        <v>4.2057220499999999E-2</v>
      </c>
      <c r="P195" t="s">
        <v>1254</v>
      </c>
    </row>
    <row r="196" spans="1:16">
      <c r="A196" t="s">
        <v>31</v>
      </c>
      <c r="B196" t="s">
        <v>1176</v>
      </c>
      <c r="C196" s="4">
        <v>140</v>
      </c>
      <c r="D196">
        <v>5.9372635713999999</v>
      </c>
      <c r="E196">
        <v>4.4231267000000001E-3</v>
      </c>
      <c r="F196">
        <v>9.1362040000000002E-3</v>
      </c>
      <c r="G196" s="4">
        <v>0.48</v>
      </c>
      <c r="H196" s="4">
        <v>0.62909999999999999</v>
      </c>
      <c r="I196">
        <v>5.7627712228999997</v>
      </c>
      <c r="J196">
        <v>0.36582727799999998</v>
      </c>
      <c r="K196" s="4">
        <v>15.75</v>
      </c>
      <c r="L196" t="s">
        <v>1253</v>
      </c>
      <c r="M196">
        <v>0.74125249680000005</v>
      </c>
      <c r="N196">
        <v>1.6955519999999999E-3</v>
      </c>
      <c r="O196">
        <v>-5.538538E-3</v>
      </c>
      <c r="P196" t="s">
        <v>1255</v>
      </c>
    </row>
    <row r="197" spans="1:16">
      <c r="A197" t="s">
        <v>77</v>
      </c>
      <c r="B197" t="s">
        <v>1178</v>
      </c>
      <c r="C197" s="4">
        <v>188</v>
      </c>
      <c r="D197">
        <v>6.8220388298000003</v>
      </c>
      <c r="E197">
        <v>8.15497419E-2</v>
      </c>
      <c r="F197">
        <v>1.0033780500000001E-2</v>
      </c>
      <c r="G197" s="4">
        <v>8.1300000000000008</v>
      </c>
      <c r="H197" s="4" t="s">
        <v>1253</v>
      </c>
      <c r="I197">
        <v>4.1053046100000001</v>
      </c>
      <c r="J197">
        <v>0.33788909709999998</v>
      </c>
      <c r="K197" s="4">
        <v>12.15</v>
      </c>
      <c r="L197" t="s">
        <v>1253</v>
      </c>
      <c r="M197">
        <v>0.67685149619999996</v>
      </c>
      <c r="N197">
        <v>0.26207040269999998</v>
      </c>
      <c r="O197">
        <v>0.2581030392</v>
      </c>
      <c r="P197" t="s">
        <v>1255</v>
      </c>
    </row>
    <row r="198" spans="1:16">
      <c r="A198" t="s">
        <v>77</v>
      </c>
      <c r="B198" t="s">
        <v>1179</v>
      </c>
      <c r="C198" s="4">
        <v>166</v>
      </c>
      <c r="D198">
        <v>6.7665815059999996</v>
      </c>
      <c r="E198">
        <v>5.3112155299999998E-2</v>
      </c>
      <c r="F198">
        <v>1.11497948E-2</v>
      </c>
      <c r="G198" s="4">
        <v>4.76</v>
      </c>
      <c r="H198" s="4" t="s">
        <v>1253</v>
      </c>
      <c r="I198">
        <v>5.0644329142000002</v>
      </c>
      <c r="J198">
        <v>0.36593698209999997</v>
      </c>
      <c r="K198" s="4">
        <v>13.84</v>
      </c>
      <c r="L198" t="s">
        <v>1253</v>
      </c>
      <c r="M198">
        <v>1.0165051149</v>
      </c>
      <c r="N198">
        <v>0.1215431998</v>
      </c>
      <c r="O198">
        <v>0.11618675589999999</v>
      </c>
      <c r="P198" t="s">
        <v>1255</v>
      </c>
    </row>
    <row r="199" spans="1:16">
      <c r="A199" t="s">
        <v>31</v>
      </c>
      <c r="B199" t="s">
        <v>794</v>
      </c>
      <c r="C199" s="4">
        <v>275</v>
      </c>
      <c r="D199">
        <v>7.1132738181999997</v>
      </c>
      <c r="E199">
        <v>0.1129388777</v>
      </c>
      <c r="F199">
        <v>1.5706373499999999E-2</v>
      </c>
      <c r="G199" s="4">
        <v>7.19</v>
      </c>
      <c r="H199" s="4" t="s">
        <v>1253</v>
      </c>
      <c r="I199">
        <v>4.1394904972999997</v>
      </c>
      <c r="J199">
        <v>0.42128549110000002</v>
      </c>
      <c r="K199" s="4">
        <v>9.83</v>
      </c>
      <c r="L199" t="s">
        <v>1253</v>
      </c>
      <c r="M199">
        <v>1.3315158362999999</v>
      </c>
      <c r="N199">
        <v>0.15923763299999999</v>
      </c>
      <c r="O199">
        <v>0.1561579173</v>
      </c>
      <c r="P199" t="s">
        <v>1255</v>
      </c>
    </row>
    <row r="200" spans="1:16">
      <c r="A200" t="s">
        <v>77</v>
      </c>
      <c r="B200" t="s">
        <v>796</v>
      </c>
      <c r="C200" s="4">
        <v>148</v>
      </c>
      <c r="D200">
        <v>7.4558489865000004</v>
      </c>
      <c r="E200">
        <v>-3.3406046000000002E-2</v>
      </c>
      <c r="F200">
        <v>2.6737192E-2</v>
      </c>
      <c r="G200" s="4">
        <v>-1.25</v>
      </c>
      <c r="H200" s="4">
        <v>0.2135</v>
      </c>
      <c r="I200">
        <v>8.3835438996999994</v>
      </c>
      <c r="J200">
        <v>0.75105055639999996</v>
      </c>
      <c r="K200" s="4">
        <v>11.16</v>
      </c>
      <c r="L200" t="s">
        <v>1253</v>
      </c>
      <c r="M200">
        <v>1.3748713340000001</v>
      </c>
      <c r="N200">
        <v>1.0579053E-2</v>
      </c>
      <c r="O200">
        <v>3.8021971999999998E-3</v>
      </c>
      <c r="P200" t="s">
        <v>1254</v>
      </c>
    </row>
    <row r="201" spans="1:16">
      <c r="A201" t="s">
        <v>31</v>
      </c>
      <c r="B201" t="s">
        <v>1003</v>
      </c>
      <c r="C201" s="4">
        <v>364</v>
      </c>
      <c r="D201">
        <v>6.2775997253</v>
      </c>
      <c r="E201">
        <v>8.4925832500000006E-2</v>
      </c>
      <c r="F201">
        <v>7.4788674000000003E-3</v>
      </c>
      <c r="G201" s="4">
        <v>11.36</v>
      </c>
      <c r="H201" s="4" t="s">
        <v>1253</v>
      </c>
      <c r="I201">
        <v>3.7447567632999998</v>
      </c>
      <c r="J201">
        <v>0.2289604002</v>
      </c>
      <c r="K201" s="4">
        <v>16.36</v>
      </c>
      <c r="L201" t="s">
        <v>1253</v>
      </c>
      <c r="M201">
        <v>0.98604115390000002</v>
      </c>
      <c r="N201">
        <v>0.26264806819999997</v>
      </c>
      <c r="O201">
        <v>0.26061118449999998</v>
      </c>
      <c r="P201" t="s">
        <v>1255</v>
      </c>
    </row>
    <row r="202" spans="1:16">
      <c r="A202" t="s">
        <v>31</v>
      </c>
      <c r="B202" t="s">
        <v>863</v>
      </c>
      <c r="C202" s="4">
        <v>103</v>
      </c>
      <c r="D202">
        <v>6.1643631067999998</v>
      </c>
      <c r="E202">
        <v>-2.1675537000000002E-2</v>
      </c>
      <c r="F202">
        <v>1.4393970400000001E-2</v>
      </c>
      <c r="G202" s="4">
        <v>-1.51</v>
      </c>
      <c r="H202" s="4">
        <v>0.13519999999999999</v>
      </c>
      <c r="I202">
        <v>6.7868508538999999</v>
      </c>
      <c r="J202">
        <v>0.42354601209999998</v>
      </c>
      <c r="K202" s="4">
        <v>16.02</v>
      </c>
      <c r="L202" t="s">
        <v>1253</v>
      </c>
      <c r="M202">
        <v>0.93647518289999998</v>
      </c>
      <c r="N202">
        <v>2.1959081200000001E-2</v>
      </c>
      <c r="O202">
        <v>1.22755078E-2</v>
      </c>
      <c r="P202" t="s">
        <v>1254</v>
      </c>
    </row>
    <row r="203" spans="1:16">
      <c r="A203" t="s">
        <v>31</v>
      </c>
      <c r="B203" t="s">
        <v>865</v>
      </c>
      <c r="C203" s="4">
        <v>127</v>
      </c>
      <c r="D203">
        <v>6.1870598425000001</v>
      </c>
      <c r="E203">
        <v>4.7153526799999998E-2</v>
      </c>
      <c r="F203">
        <v>1.4156790000000001E-2</v>
      </c>
      <c r="G203" s="4">
        <v>3.33</v>
      </c>
      <c r="H203" s="4">
        <v>1.1000000000000001E-3</v>
      </c>
      <c r="I203">
        <v>4.9276522614999996</v>
      </c>
      <c r="J203">
        <v>0.38781768220000001</v>
      </c>
      <c r="K203" s="4">
        <v>12.71</v>
      </c>
      <c r="L203" t="s">
        <v>1253</v>
      </c>
      <c r="M203">
        <v>0.9718015552</v>
      </c>
      <c r="N203">
        <v>8.1519017900000004E-2</v>
      </c>
      <c r="O203">
        <v>7.4171169999999995E-2</v>
      </c>
      <c r="P203" t="s">
        <v>1255</v>
      </c>
    </row>
    <row r="204" spans="1:16">
      <c r="A204" t="s">
        <v>31</v>
      </c>
      <c r="B204" t="s">
        <v>1005</v>
      </c>
      <c r="C204" s="4">
        <v>235</v>
      </c>
      <c r="D204">
        <v>6.2507876596000003</v>
      </c>
      <c r="E204">
        <v>8.0371680599999995E-2</v>
      </c>
      <c r="F204">
        <v>1.7264671799999999E-2</v>
      </c>
      <c r="G204" s="4">
        <v>4.66</v>
      </c>
      <c r="H204" s="4" t="s">
        <v>1253</v>
      </c>
      <c r="I204">
        <v>3.5971541712000001</v>
      </c>
      <c r="J204">
        <v>0.57570709180000001</v>
      </c>
      <c r="K204" s="4">
        <v>6.25</v>
      </c>
      <c r="L204" t="s">
        <v>1253</v>
      </c>
      <c r="M204">
        <v>1.2365569622999999</v>
      </c>
      <c r="N204">
        <v>8.5095983099999994E-2</v>
      </c>
      <c r="O204">
        <v>8.1169356400000003E-2</v>
      </c>
      <c r="P204" t="s">
        <v>1255</v>
      </c>
    </row>
    <row r="205" spans="1:16">
      <c r="A205" t="s">
        <v>31</v>
      </c>
      <c r="B205" t="s">
        <v>867</v>
      </c>
      <c r="C205" s="4">
        <v>243</v>
      </c>
      <c r="D205">
        <v>7.6988563786000004</v>
      </c>
      <c r="E205">
        <v>0.12605731810000001</v>
      </c>
      <c r="F205">
        <v>1.13247274E-2</v>
      </c>
      <c r="G205" s="4">
        <v>11.13</v>
      </c>
      <c r="H205" s="4" t="s">
        <v>1253</v>
      </c>
      <c r="I205">
        <v>3.3501382809</v>
      </c>
      <c r="J205">
        <v>0.39791102550000002</v>
      </c>
      <c r="K205" s="4">
        <v>8.42</v>
      </c>
      <c r="L205" t="s">
        <v>1253</v>
      </c>
      <c r="M205">
        <v>1.1771589237</v>
      </c>
      <c r="N205">
        <v>0.33954988450000001</v>
      </c>
      <c r="O205">
        <v>0.33680942759999999</v>
      </c>
      <c r="P205" t="s">
        <v>1255</v>
      </c>
    </row>
    <row r="206" spans="1:16">
      <c r="A206" t="s">
        <v>77</v>
      </c>
      <c r="B206" t="s">
        <v>819</v>
      </c>
      <c r="C206" s="4">
        <v>109</v>
      </c>
      <c r="D206">
        <v>8.7677154127999994</v>
      </c>
      <c r="E206">
        <v>-1.9774990999999999E-2</v>
      </c>
      <c r="F206">
        <v>2.2630127999999999E-2</v>
      </c>
      <c r="G206" s="4">
        <v>-0.87</v>
      </c>
      <c r="H206" s="4">
        <v>0.38419999999999999</v>
      </c>
      <c r="I206">
        <v>9.2771482107000001</v>
      </c>
      <c r="J206">
        <v>0.58724033070000003</v>
      </c>
      <c r="K206" s="4">
        <v>15.8</v>
      </c>
      <c r="L206" t="s">
        <v>1253</v>
      </c>
      <c r="M206">
        <v>0.73671343869999995</v>
      </c>
      <c r="N206">
        <v>7.0857615000000001E-3</v>
      </c>
      <c r="O206">
        <v>-2.1938109999999999E-3</v>
      </c>
      <c r="P206" t="s">
        <v>1254</v>
      </c>
    </row>
    <row r="207" spans="1:16">
      <c r="A207" t="s">
        <v>77</v>
      </c>
      <c r="B207" t="s">
        <v>821</v>
      </c>
      <c r="C207" s="4">
        <v>137</v>
      </c>
      <c r="D207">
        <v>8.6030435765999993</v>
      </c>
      <c r="E207">
        <v>1.94537787E-2</v>
      </c>
      <c r="F207">
        <v>1.6044964599999999E-2</v>
      </c>
      <c r="G207" s="4">
        <v>1.21</v>
      </c>
      <c r="H207" s="4">
        <v>0.22750000000000001</v>
      </c>
      <c r="I207">
        <v>8.0749515846000008</v>
      </c>
      <c r="J207">
        <v>0.43987747780000003</v>
      </c>
      <c r="K207" s="4">
        <v>18.36</v>
      </c>
      <c r="L207" t="s">
        <v>1253</v>
      </c>
      <c r="M207">
        <v>0.71989525470000004</v>
      </c>
      <c r="N207">
        <v>1.0771919099999999E-2</v>
      </c>
      <c r="O207">
        <v>3.4443036999999999E-3</v>
      </c>
      <c r="P207" t="s">
        <v>1255</v>
      </c>
    </row>
    <row r="208" spans="1:16">
      <c r="A208" t="s">
        <v>31</v>
      </c>
      <c r="B208" t="s">
        <v>716</v>
      </c>
      <c r="C208" s="4">
        <v>428</v>
      </c>
      <c r="D208">
        <v>6.7682817757000002</v>
      </c>
      <c r="E208">
        <v>7.2469444899999999E-2</v>
      </c>
      <c r="F208">
        <v>5.9009135000000004E-3</v>
      </c>
      <c r="G208" s="4">
        <v>12.28</v>
      </c>
      <c r="H208" s="4" t="s">
        <v>1253</v>
      </c>
      <c r="I208">
        <v>4.3197288714999997</v>
      </c>
      <c r="J208">
        <v>0.2033323937</v>
      </c>
      <c r="K208" s="4">
        <v>21.24</v>
      </c>
      <c r="L208" t="s">
        <v>1253</v>
      </c>
      <c r="M208">
        <v>0.82574111390000005</v>
      </c>
      <c r="N208">
        <v>0.26147358059999998</v>
      </c>
      <c r="O208">
        <v>0.25973995059999999</v>
      </c>
      <c r="P208" t="s">
        <v>1255</v>
      </c>
    </row>
    <row r="209" spans="1:16">
      <c r="A209" t="s">
        <v>81</v>
      </c>
      <c r="B209" t="s">
        <v>869</v>
      </c>
      <c r="C209" s="4">
        <v>256</v>
      </c>
      <c r="D209">
        <v>6.1123902734</v>
      </c>
      <c r="E209">
        <v>4.8089847900000003E-2</v>
      </c>
      <c r="F209">
        <v>1.0708455800000001E-2</v>
      </c>
      <c r="G209" s="4">
        <v>4.49</v>
      </c>
      <c r="H209" s="4" t="s">
        <v>1253</v>
      </c>
      <c r="I209">
        <v>4.7298071448999996</v>
      </c>
      <c r="J209">
        <v>0.31083212490000001</v>
      </c>
      <c r="K209" s="4">
        <v>15.22</v>
      </c>
      <c r="L209" t="s">
        <v>1253</v>
      </c>
      <c r="M209">
        <v>0.6851738302</v>
      </c>
      <c r="N209">
        <v>7.3559211200000002E-2</v>
      </c>
      <c r="O209">
        <v>6.9911806500000007E-2</v>
      </c>
      <c r="P209" t="s">
        <v>1255</v>
      </c>
    </row>
    <row r="210" spans="1:16">
      <c r="A210" t="s">
        <v>81</v>
      </c>
      <c r="B210" t="s">
        <v>720</v>
      </c>
      <c r="C210" s="4">
        <v>308</v>
      </c>
      <c r="D210">
        <v>7.6077263312000003</v>
      </c>
      <c r="E210">
        <v>5.9936333500000001E-2</v>
      </c>
      <c r="F210">
        <v>1.0601340900000001E-2</v>
      </c>
      <c r="G210" s="4">
        <v>5.65</v>
      </c>
      <c r="H210" s="4" t="s">
        <v>1253</v>
      </c>
      <c r="I210">
        <v>5.5663882198000003</v>
      </c>
      <c r="J210">
        <v>0.3652076178</v>
      </c>
      <c r="K210" s="4">
        <v>15.24</v>
      </c>
      <c r="L210" t="s">
        <v>1253</v>
      </c>
      <c r="M210">
        <v>0.96261974049999999</v>
      </c>
      <c r="N210">
        <v>9.4577651200000001E-2</v>
      </c>
      <c r="O210">
        <v>9.1618754699999999E-2</v>
      </c>
      <c r="P210" t="s">
        <v>1255</v>
      </c>
    </row>
    <row r="211" spans="1:16">
      <c r="A211" t="s">
        <v>31</v>
      </c>
      <c r="B211" t="s">
        <v>718</v>
      </c>
      <c r="C211" s="4">
        <v>420</v>
      </c>
      <c r="D211">
        <v>7.0386128571000004</v>
      </c>
      <c r="E211">
        <v>2.15646091E-2</v>
      </c>
      <c r="F211">
        <v>8.1537008000000001E-3</v>
      </c>
      <c r="G211" s="4">
        <v>2.64</v>
      </c>
      <c r="H211" s="4">
        <v>8.5000000000000006E-3</v>
      </c>
      <c r="I211">
        <v>6.2669079180000002</v>
      </c>
      <c r="J211">
        <v>0.29553409479999998</v>
      </c>
      <c r="K211" s="4">
        <v>21.21</v>
      </c>
      <c r="L211" t="s">
        <v>1253</v>
      </c>
      <c r="M211">
        <v>0.96153928970000002</v>
      </c>
      <c r="N211">
        <v>1.6458492500000001E-2</v>
      </c>
      <c r="O211">
        <v>1.4105522400000001E-2</v>
      </c>
      <c r="P211" t="s">
        <v>1255</v>
      </c>
    </row>
    <row r="212" spans="1:16">
      <c r="A212" t="s">
        <v>31</v>
      </c>
      <c r="B212" t="s">
        <v>723</v>
      </c>
      <c r="C212" s="4">
        <v>541</v>
      </c>
      <c r="D212">
        <v>7.6454097967000001</v>
      </c>
      <c r="E212">
        <v>2.0263452299999998E-2</v>
      </c>
      <c r="F212">
        <v>7.2495321E-3</v>
      </c>
      <c r="G212" s="4">
        <v>2.8</v>
      </c>
      <c r="H212" s="4">
        <v>5.4000000000000003E-3</v>
      </c>
      <c r="I212">
        <v>6.8093270213999997</v>
      </c>
      <c r="J212">
        <v>0.30277277380000001</v>
      </c>
      <c r="K212" s="4">
        <v>22.49</v>
      </c>
      <c r="L212" t="s">
        <v>1253</v>
      </c>
      <c r="M212">
        <v>1.0905728187999999</v>
      </c>
      <c r="N212">
        <v>1.42878947E-2</v>
      </c>
      <c r="O212">
        <v>1.24591153E-2</v>
      </c>
      <c r="P212" t="s">
        <v>1255</v>
      </c>
    </row>
    <row r="213" spans="1:16">
      <c r="A213" t="s">
        <v>77</v>
      </c>
      <c r="B213" t="s">
        <v>721</v>
      </c>
      <c r="C213" s="4">
        <v>645</v>
      </c>
      <c r="D213">
        <v>7.1333109766999998</v>
      </c>
      <c r="E213">
        <v>1.4726574799999999E-2</v>
      </c>
      <c r="F213">
        <v>5.3329846E-3</v>
      </c>
      <c r="G213" s="4">
        <v>2.76</v>
      </c>
      <c r="H213" s="4">
        <v>5.8999999999999999E-3</v>
      </c>
      <c r="I213">
        <v>6.5196351968000004</v>
      </c>
      <c r="J213">
        <v>0.22595983410000001</v>
      </c>
      <c r="K213" s="4">
        <v>28.85</v>
      </c>
      <c r="L213" t="s">
        <v>1253</v>
      </c>
      <c r="M213">
        <v>1.0380338946000001</v>
      </c>
      <c r="N213">
        <v>1.1720113799999999E-2</v>
      </c>
      <c r="O213">
        <v>1.0183131E-2</v>
      </c>
      <c r="P213" t="s">
        <v>1255</v>
      </c>
    </row>
    <row r="214" spans="1:16">
      <c r="A214" t="s">
        <v>81</v>
      </c>
      <c r="B214" t="s">
        <v>604</v>
      </c>
      <c r="C214" s="4">
        <v>163</v>
      </c>
      <c r="D214">
        <v>6.0564950306999998</v>
      </c>
      <c r="E214">
        <v>-6.8309429000000005E-2</v>
      </c>
      <c r="F214">
        <v>2.32228217E-2</v>
      </c>
      <c r="G214" s="4">
        <v>-2.94</v>
      </c>
      <c r="H214" s="4">
        <v>3.7000000000000002E-3</v>
      </c>
      <c r="I214">
        <v>7.9025259147</v>
      </c>
      <c r="J214">
        <v>0.63211387600000002</v>
      </c>
      <c r="K214" s="4">
        <v>12.5</v>
      </c>
      <c r="L214" t="s">
        <v>1253</v>
      </c>
      <c r="M214">
        <v>0.96420916180000005</v>
      </c>
      <c r="N214">
        <v>5.1000166499999999E-2</v>
      </c>
      <c r="O214">
        <v>4.5105757599999997E-2</v>
      </c>
      <c r="P214" t="s">
        <v>1254</v>
      </c>
    </row>
    <row r="215" spans="1:16">
      <c r="A215" t="s">
        <v>81</v>
      </c>
      <c r="B215" t="s">
        <v>653</v>
      </c>
      <c r="C215" s="4">
        <v>174</v>
      </c>
      <c r="D215">
        <v>5.9848269539999999</v>
      </c>
      <c r="E215">
        <v>3.3638586599999999E-2</v>
      </c>
      <c r="F215">
        <v>7.4653575999999999E-3</v>
      </c>
      <c r="G215" s="4">
        <v>4.51</v>
      </c>
      <c r="H215" s="4" t="s">
        <v>1253</v>
      </c>
      <c r="I215">
        <v>5.2428447963</v>
      </c>
      <c r="J215">
        <v>0.1758193405</v>
      </c>
      <c r="K215" s="4">
        <v>29.82</v>
      </c>
      <c r="L215" t="s">
        <v>1253</v>
      </c>
      <c r="M215">
        <v>0.81284770139999996</v>
      </c>
      <c r="N215">
        <v>0.1055812288</v>
      </c>
      <c r="O215">
        <v>0.10038111969999999</v>
      </c>
      <c r="P215" t="s">
        <v>1255</v>
      </c>
    </row>
    <row r="216" spans="1:16">
      <c r="A216" t="s">
        <v>31</v>
      </c>
      <c r="B216" t="s">
        <v>651</v>
      </c>
      <c r="C216" s="4">
        <v>112</v>
      </c>
      <c r="D216">
        <v>6.5395678570999998</v>
      </c>
      <c r="E216">
        <v>6.2110614799999998E-2</v>
      </c>
      <c r="F216">
        <v>1.8184739599999999E-2</v>
      </c>
      <c r="G216" s="4">
        <v>3.42</v>
      </c>
      <c r="H216" s="4">
        <v>8.9999999999999998E-4</v>
      </c>
      <c r="I216">
        <v>5.0594497247000003</v>
      </c>
      <c r="J216">
        <v>0.44339039130000002</v>
      </c>
      <c r="K216" s="4">
        <v>11.41</v>
      </c>
      <c r="L216" t="s">
        <v>1253</v>
      </c>
      <c r="M216">
        <v>0.99298948860000003</v>
      </c>
      <c r="N216">
        <v>9.5884560800000004E-2</v>
      </c>
      <c r="O216">
        <v>8.76653295E-2</v>
      </c>
      <c r="P216" t="s">
        <v>1255</v>
      </c>
    </row>
    <row r="217" spans="1:16">
      <c r="A217" t="s">
        <v>31</v>
      </c>
      <c r="B217" t="s">
        <v>606</v>
      </c>
      <c r="C217" s="4">
        <v>328</v>
      </c>
      <c r="D217">
        <v>6.8875993902000001</v>
      </c>
      <c r="E217">
        <v>9.9482236700000004E-2</v>
      </c>
      <c r="F217">
        <v>1.08708391E-2</v>
      </c>
      <c r="G217" s="4">
        <v>9.15</v>
      </c>
      <c r="H217" s="4" t="s">
        <v>1253</v>
      </c>
      <c r="I217">
        <v>4.0286982817999997</v>
      </c>
      <c r="J217">
        <v>0.31614564290000002</v>
      </c>
      <c r="K217" s="4">
        <v>12.74</v>
      </c>
      <c r="L217" t="s">
        <v>1253</v>
      </c>
      <c r="M217">
        <v>0.87828382360000001</v>
      </c>
      <c r="N217">
        <v>0.20438548409999999</v>
      </c>
      <c r="O217">
        <v>0.20194494869999999</v>
      </c>
      <c r="P217" t="s">
        <v>1255</v>
      </c>
    </row>
    <row r="218" spans="1:16">
      <c r="A218" t="s">
        <v>77</v>
      </c>
      <c r="B218" t="s">
        <v>608</v>
      </c>
      <c r="C218" s="4">
        <v>178</v>
      </c>
      <c r="D218">
        <v>6.5258426965999998</v>
      </c>
      <c r="E218">
        <v>3.88926297E-2</v>
      </c>
      <c r="F218">
        <v>1.7547823000000001E-2</v>
      </c>
      <c r="G218" s="4">
        <v>2.2200000000000002</v>
      </c>
      <c r="H218" s="4">
        <v>2.7900000000000001E-2</v>
      </c>
      <c r="I218">
        <v>5.4383785508000004</v>
      </c>
      <c r="J218">
        <v>0.49649640179999999</v>
      </c>
      <c r="K218" s="4">
        <v>10.95</v>
      </c>
      <c r="L218" t="s">
        <v>1253</v>
      </c>
      <c r="M218">
        <v>1.0136392884000001</v>
      </c>
      <c r="N218">
        <v>2.7153132699999999E-2</v>
      </c>
      <c r="O218">
        <v>2.1625593700000001E-2</v>
      </c>
      <c r="P218" t="s">
        <v>1255</v>
      </c>
    </row>
    <row r="219" spans="1:16">
      <c r="A219" t="s">
        <v>31</v>
      </c>
      <c r="B219" t="s">
        <v>654</v>
      </c>
      <c r="C219" s="4">
        <v>265</v>
      </c>
      <c r="D219">
        <v>7.2489966038000002</v>
      </c>
      <c r="E219">
        <v>8.0111038100000004E-2</v>
      </c>
      <c r="F219">
        <v>2.43979169E-2</v>
      </c>
      <c r="G219" s="4">
        <v>3.28</v>
      </c>
      <c r="H219" s="4">
        <v>1.1999999999999999E-3</v>
      </c>
      <c r="I219">
        <v>5.2852180990999997</v>
      </c>
      <c r="J219">
        <v>0.60167384869999996</v>
      </c>
      <c r="K219" s="4">
        <v>8.7799999999999994</v>
      </c>
      <c r="L219" t="s">
        <v>1253</v>
      </c>
      <c r="M219">
        <v>1.0702328556</v>
      </c>
      <c r="N219">
        <v>3.93799466E-2</v>
      </c>
      <c r="O219">
        <v>3.5727398799999997E-2</v>
      </c>
      <c r="P219" t="s">
        <v>1255</v>
      </c>
    </row>
    <row r="220" spans="1:16">
      <c r="A220" t="s">
        <v>81</v>
      </c>
      <c r="B220" t="s">
        <v>656</v>
      </c>
      <c r="C220" s="4">
        <v>272</v>
      </c>
      <c r="D220">
        <v>6.2910663603000003</v>
      </c>
      <c r="E220">
        <v>8.0494464000000002E-3</v>
      </c>
      <c r="F220">
        <v>7.0919566999999998E-3</v>
      </c>
      <c r="G220" s="4">
        <v>1.1399999999999999</v>
      </c>
      <c r="H220" s="4">
        <v>0.25740000000000002</v>
      </c>
      <c r="I220">
        <v>6.0760987922999998</v>
      </c>
      <c r="J220">
        <v>0.19431451390000001</v>
      </c>
      <c r="K220" s="4">
        <v>31.27</v>
      </c>
      <c r="L220" t="s">
        <v>1253</v>
      </c>
      <c r="M220">
        <v>0.71640946729999999</v>
      </c>
      <c r="N220">
        <v>4.7486361000000001E-3</v>
      </c>
      <c r="O220">
        <v>1.0625198999999999E-3</v>
      </c>
      <c r="P220" t="s">
        <v>1255</v>
      </c>
    </row>
    <row r="221" spans="1:16">
      <c r="A221" t="s">
        <v>81</v>
      </c>
      <c r="B221" t="s">
        <v>658</v>
      </c>
      <c r="C221" s="4">
        <v>105</v>
      </c>
      <c r="D221">
        <v>5.8576912381000001</v>
      </c>
      <c r="E221">
        <v>8.1297473999999995E-2</v>
      </c>
      <c r="F221">
        <v>9.9805850000000002E-3</v>
      </c>
      <c r="G221" s="4">
        <v>8.15</v>
      </c>
      <c r="H221" s="4" t="s">
        <v>1253</v>
      </c>
      <c r="I221">
        <v>4.2185793099</v>
      </c>
      <c r="J221">
        <v>0.20851678160000001</v>
      </c>
      <c r="K221" s="4">
        <v>20.23</v>
      </c>
      <c r="L221" t="s">
        <v>1253</v>
      </c>
      <c r="M221">
        <v>0.5600031084</v>
      </c>
      <c r="N221">
        <v>0.39179279649999998</v>
      </c>
      <c r="O221">
        <v>0.38588787219999998</v>
      </c>
      <c r="P221" t="s">
        <v>1255</v>
      </c>
    </row>
    <row r="222" spans="1:16">
      <c r="A222" t="s">
        <v>81</v>
      </c>
      <c r="B222" t="s">
        <v>660</v>
      </c>
      <c r="C222" s="4">
        <v>102</v>
      </c>
      <c r="D222">
        <v>6.1727250979999999</v>
      </c>
      <c r="E222">
        <v>1.99510972E-2</v>
      </c>
      <c r="F222">
        <v>2.0239488600000001E-2</v>
      </c>
      <c r="G222" s="4">
        <v>0.99</v>
      </c>
      <c r="H222" s="4">
        <v>0.3266</v>
      </c>
      <c r="I222">
        <v>5.6743388667000003</v>
      </c>
      <c r="J222">
        <v>0.51146586979999997</v>
      </c>
      <c r="K222" s="4">
        <v>11.09</v>
      </c>
      <c r="L222" t="s">
        <v>1253</v>
      </c>
      <c r="M222">
        <v>0.78071994990000004</v>
      </c>
      <c r="N222">
        <v>9.6235390000000004E-3</v>
      </c>
      <c r="O222">
        <v>-2.8022600000000001E-4</v>
      </c>
      <c r="P222" t="s">
        <v>1255</v>
      </c>
    </row>
    <row r="223" spans="1:16">
      <c r="A223" t="s">
        <v>31</v>
      </c>
      <c r="B223" t="s">
        <v>662</v>
      </c>
      <c r="C223" s="4">
        <v>347</v>
      </c>
      <c r="D223">
        <v>6.6306322767000001</v>
      </c>
      <c r="E223">
        <v>-7.7669389000000005E-2</v>
      </c>
      <c r="F223">
        <v>1.41891784E-2</v>
      </c>
      <c r="G223" s="4">
        <v>-5.47</v>
      </c>
      <c r="H223" s="4" t="s">
        <v>1253</v>
      </c>
      <c r="I223">
        <v>8.2473642459000001</v>
      </c>
      <c r="J223">
        <v>0.29986137810000002</v>
      </c>
      <c r="K223" s="4">
        <v>27.5</v>
      </c>
      <c r="L223" t="s">
        <v>1253</v>
      </c>
      <c r="M223">
        <v>0.9646758956</v>
      </c>
      <c r="N223">
        <v>7.9909214000000006E-2</v>
      </c>
      <c r="O223">
        <v>7.7242284199999997E-2</v>
      </c>
      <c r="P223" t="s">
        <v>1254</v>
      </c>
    </row>
    <row r="224" spans="1:16">
      <c r="A224" t="s">
        <v>31</v>
      </c>
      <c r="B224" t="s">
        <v>871</v>
      </c>
      <c r="C224" s="4">
        <v>142</v>
      </c>
      <c r="D224">
        <v>6.3970690141000004</v>
      </c>
      <c r="E224">
        <v>7.6420901700000002E-2</v>
      </c>
      <c r="F224">
        <v>3.8552798200000002E-2</v>
      </c>
      <c r="G224" s="4">
        <v>1.98</v>
      </c>
      <c r="H224" s="4">
        <v>4.9399999999999999E-2</v>
      </c>
      <c r="I224">
        <v>4.6216284889999999</v>
      </c>
      <c r="J224">
        <v>0.90128507820000003</v>
      </c>
      <c r="K224" s="4">
        <v>5.13</v>
      </c>
      <c r="L224" t="s">
        <v>1253</v>
      </c>
      <c r="M224">
        <v>1.1965853191</v>
      </c>
      <c r="N224">
        <v>2.73000451E-2</v>
      </c>
      <c r="O224">
        <v>2.0352188300000001E-2</v>
      </c>
      <c r="P224" t="s">
        <v>1255</v>
      </c>
    </row>
    <row r="225" spans="1:16">
      <c r="A225" t="s">
        <v>31</v>
      </c>
      <c r="B225" t="s">
        <v>875</v>
      </c>
      <c r="C225" s="4">
        <v>415</v>
      </c>
      <c r="D225">
        <v>6.7065159035999997</v>
      </c>
      <c r="E225">
        <v>3.17594982E-2</v>
      </c>
      <c r="F225">
        <v>9.3287946000000007E-3</v>
      </c>
      <c r="G225" s="4">
        <v>3.4</v>
      </c>
      <c r="H225" s="4">
        <v>6.9999999999999999E-4</v>
      </c>
      <c r="I225">
        <v>5.8337801987000004</v>
      </c>
      <c r="J225">
        <v>0.26170352460000001</v>
      </c>
      <c r="K225" s="4">
        <v>22.29</v>
      </c>
      <c r="L225" t="s">
        <v>1253</v>
      </c>
      <c r="M225">
        <v>1.0727536134</v>
      </c>
      <c r="N225">
        <v>2.7297702399999998E-2</v>
      </c>
      <c r="O225">
        <v>2.4942491000000001E-2</v>
      </c>
      <c r="P225" t="s">
        <v>1255</v>
      </c>
    </row>
    <row r="226" spans="1:16">
      <c r="A226" t="s">
        <v>77</v>
      </c>
      <c r="B226" t="s">
        <v>873</v>
      </c>
      <c r="C226" s="4">
        <v>111</v>
      </c>
      <c r="D226">
        <v>6.8052323423000001</v>
      </c>
      <c r="E226">
        <v>-1.5801163E-2</v>
      </c>
      <c r="F226">
        <v>2.2218256799999999E-2</v>
      </c>
      <c r="G226" s="4">
        <v>-0.71</v>
      </c>
      <c r="H226" s="4">
        <v>0.47849999999999998</v>
      </c>
      <c r="I226">
        <v>7.2764201844</v>
      </c>
      <c r="J226">
        <v>0.66949029969999996</v>
      </c>
      <c r="K226" s="4">
        <v>10.87</v>
      </c>
      <c r="L226" t="s">
        <v>1253</v>
      </c>
      <c r="M226">
        <v>1.0134049683999999</v>
      </c>
      <c r="N226">
        <v>4.6187145999999997E-3</v>
      </c>
      <c r="O226">
        <v>-4.5132239999999997E-3</v>
      </c>
      <c r="P226" t="s">
        <v>1254</v>
      </c>
    </row>
    <row r="227" spans="1:16">
      <c r="A227" t="s">
        <v>31</v>
      </c>
      <c r="B227" t="s">
        <v>1007</v>
      </c>
      <c r="C227" s="4">
        <v>119</v>
      </c>
      <c r="D227">
        <v>6.0759638655000003</v>
      </c>
      <c r="E227">
        <v>4.1434397000000003E-3</v>
      </c>
      <c r="F227">
        <v>1.7476174899999999E-2</v>
      </c>
      <c r="G227" s="4">
        <v>0.24</v>
      </c>
      <c r="H227" s="4">
        <v>0.81299999999999994</v>
      </c>
      <c r="I227">
        <v>5.9592163597000001</v>
      </c>
      <c r="J227">
        <v>0.49673264540000001</v>
      </c>
      <c r="K227" s="4">
        <v>12</v>
      </c>
      <c r="L227" t="s">
        <v>1253</v>
      </c>
      <c r="M227">
        <v>0.7127396332</v>
      </c>
      <c r="N227">
        <v>4.8021400000000002E-4</v>
      </c>
      <c r="O227">
        <v>-8.0626900000000008E-3</v>
      </c>
      <c r="P227" t="s">
        <v>1255</v>
      </c>
    </row>
    <row r="228" spans="1:16">
      <c r="A228" t="s">
        <v>31</v>
      </c>
      <c r="B228" t="s">
        <v>724</v>
      </c>
      <c r="C228" s="4">
        <v>119</v>
      </c>
      <c r="D228">
        <v>6.5765663865999997</v>
      </c>
      <c r="E228">
        <v>0.1113025029</v>
      </c>
      <c r="F228">
        <v>2.4832268899999999E-2</v>
      </c>
      <c r="G228" s="4">
        <v>4.4800000000000004</v>
      </c>
      <c r="H228" s="4" t="s">
        <v>1253</v>
      </c>
      <c r="I228">
        <v>2.8315645241</v>
      </c>
      <c r="J228">
        <v>0.83991588490000002</v>
      </c>
      <c r="K228" s="4">
        <v>3.37</v>
      </c>
      <c r="L228">
        <v>1E-3</v>
      </c>
      <c r="M228">
        <v>0.93482080450000005</v>
      </c>
      <c r="N228">
        <v>0.1465452351</v>
      </c>
      <c r="O228">
        <v>0.1392507499</v>
      </c>
      <c r="P228" t="s">
        <v>1255</v>
      </c>
    </row>
    <row r="229" spans="1:16">
      <c r="A229" t="s">
        <v>31</v>
      </c>
      <c r="B229" t="s">
        <v>726</v>
      </c>
      <c r="C229" s="4">
        <v>159</v>
      </c>
      <c r="D229">
        <v>6.9297138365000004</v>
      </c>
      <c r="E229">
        <v>2.0692188899999998E-2</v>
      </c>
      <c r="F229">
        <v>2.2619156800000002E-2</v>
      </c>
      <c r="G229" s="4">
        <v>0.91</v>
      </c>
      <c r="H229" s="4">
        <v>0.36170000000000002</v>
      </c>
      <c r="I229">
        <v>6.2572827669000004</v>
      </c>
      <c r="J229">
        <v>0.73990716590000005</v>
      </c>
      <c r="K229" s="4">
        <v>8.4600000000000009</v>
      </c>
      <c r="L229" t="s">
        <v>1253</v>
      </c>
      <c r="M229">
        <v>1.0671229199000001</v>
      </c>
      <c r="N229">
        <v>5.3021446999999998E-3</v>
      </c>
      <c r="O229">
        <v>-1.0335100000000001E-3</v>
      </c>
      <c r="P229" t="s">
        <v>1255</v>
      </c>
    </row>
    <row r="230" spans="1:16">
      <c r="A230" t="s">
        <v>77</v>
      </c>
      <c r="B230" t="s">
        <v>728</v>
      </c>
      <c r="C230" s="4">
        <v>105</v>
      </c>
      <c r="D230">
        <v>7.4923334286000003</v>
      </c>
      <c r="E230">
        <v>0.27451829709999997</v>
      </c>
      <c r="F230">
        <v>3.2709279299999998E-2</v>
      </c>
      <c r="G230" s="4">
        <v>8.39</v>
      </c>
      <c r="H230" s="4" t="s">
        <v>1253</v>
      </c>
      <c r="I230">
        <v>-0.63602262499999995</v>
      </c>
      <c r="J230">
        <v>0.97332845280000002</v>
      </c>
      <c r="K230" s="4">
        <v>-0.65</v>
      </c>
      <c r="L230">
        <v>0.51490000000000002</v>
      </c>
      <c r="M230">
        <v>0.99157708180000004</v>
      </c>
      <c r="N230">
        <v>0.40612429830000002</v>
      </c>
      <c r="O230">
        <v>0.40035851480000001</v>
      </c>
      <c r="P230" t="s">
        <v>1255</v>
      </c>
    </row>
    <row r="231" spans="1:16">
      <c r="A231" t="s">
        <v>31</v>
      </c>
      <c r="B231" t="s">
        <v>797</v>
      </c>
      <c r="C231" s="4">
        <v>819</v>
      </c>
      <c r="D231">
        <v>6.6006133088999999</v>
      </c>
      <c r="E231">
        <v>4.0024272499999999E-2</v>
      </c>
      <c r="F231">
        <v>4.7234384000000001E-3</v>
      </c>
      <c r="G231" s="4">
        <v>8.4700000000000006</v>
      </c>
      <c r="H231" s="4" t="s">
        <v>1253</v>
      </c>
      <c r="I231">
        <v>5.4201660534</v>
      </c>
      <c r="J231">
        <v>0.14369815650000001</v>
      </c>
      <c r="K231" s="4">
        <v>37.72</v>
      </c>
      <c r="L231" t="s">
        <v>1253</v>
      </c>
      <c r="M231">
        <v>1.0085477169999999</v>
      </c>
      <c r="N231">
        <v>8.0784092700000004E-2</v>
      </c>
      <c r="O231">
        <v>7.9658981500000003E-2</v>
      </c>
      <c r="P231" t="s">
        <v>1255</v>
      </c>
    </row>
    <row r="232" spans="1:16">
      <c r="A232" t="s">
        <v>31</v>
      </c>
      <c r="B232" t="s">
        <v>798</v>
      </c>
      <c r="C232" s="4">
        <v>205</v>
      </c>
      <c r="D232">
        <v>6.5943521950999999</v>
      </c>
      <c r="E232">
        <v>4.4096014599999997E-2</v>
      </c>
      <c r="F232">
        <v>8.6793141999999997E-3</v>
      </c>
      <c r="G232" s="4">
        <v>5.08</v>
      </c>
      <c r="H232" s="4" t="s">
        <v>1253</v>
      </c>
      <c r="I232">
        <v>5.3321306640000001</v>
      </c>
      <c r="J232">
        <v>0.25860931980000001</v>
      </c>
      <c r="K232" s="4">
        <v>20.62</v>
      </c>
      <c r="L232" t="s">
        <v>1253</v>
      </c>
      <c r="M232">
        <v>1.0281261474000001</v>
      </c>
      <c r="N232">
        <v>0.11281019909999999</v>
      </c>
      <c r="O232">
        <v>0.108439806</v>
      </c>
      <c r="P232" t="s">
        <v>1255</v>
      </c>
    </row>
    <row r="233" spans="1:16">
      <c r="A233" t="s">
        <v>31</v>
      </c>
      <c r="B233" t="s">
        <v>800</v>
      </c>
      <c r="C233" s="4">
        <v>100</v>
      </c>
      <c r="D233">
        <v>6.6591209999999998</v>
      </c>
      <c r="E233">
        <v>-1.2825266E-2</v>
      </c>
      <c r="F233">
        <v>1.03543738E-2</v>
      </c>
      <c r="G233" s="4">
        <v>-1.24</v>
      </c>
      <c r="H233" s="4">
        <v>0.21840000000000001</v>
      </c>
      <c r="I233">
        <v>7.0953083057999997</v>
      </c>
      <c r="J233">
        <v>0.36767067879999998</v>
      </c>
      <c r="K233" s="4">
        <v>19.3</v>
      </c>
      <c r="L233" t="s">
        <v>1253</v>
      </c>
      <c r="M233">
        <v>1.0569067016</v>
      </c>
      <c r="N233">
        <v>1.54139065E-2</v>
      </c>
      <c r="O233">
        <v>5.3671096000000003E-3</v>
      </c>
      <c r="P233" t="s">
        <v>1254</v>
      </c>
    </row>
    <row r="234" spans="1:16">
      <c r="A234" t="s">
        <v>31</v>
      </c>
      <c r="B234" t="s">
        <v>802</v>
      </c>
      <c r="C234" s="4">
        <v>143</v>
      </c>
      <c r="D234">
        <v>6.4986475523999996</v>
      </c>
      <c r="E234">
        <v>6.1433144500000002E-2</v>
      </c>
      <c r="F234">
        <v>1.1748580099999999E-2</v>
      </c>
      <c r="G234" s="4">
        <v>5.23</v>
      </c>
      <c r="H234" s="4" t="s">
        <v>1253</v>
      </c>
      <c r="I234">
        <v>4.7939851925000001</v>
      </c>
      <c r="J234">
        <v>0.33847901409999998</v>
      </c>
      <c r="K234" s="4">
        <v>14.16</v>
      </c>
      <c r="L234" t="s">
        <v>1253</v>
      </c>
      <c r="M234">
        <v>1.0888175023</v>
      </c>
      <c r="N234">
        <v>0.1624207533</v>
      </c>
      <c r="O234">
        <v>0.15648047500000001</v>
      </c>
      <c r="P234" t="s">
        <v>1255</v>
      </c>
    </row>
    <row r="235" spans="1:16">
      <c r="A235" t="s">
        <v>31</v>
      </c>
      <c r="B235" t="s">
        <v>804</v>
      </c>
      <c r="C235" s="4">
        <v>309</v>
      </c>
      <c r="D235">
        <v>6.6832330097000003</v>
      </c>
      <c r="E235">
        <v>-5.1619379999999996E-3</v>
      </c>
      <c r="F235">
        <v>7.4531297999999996E-3</v>
      </c>
      <c r="G235" s="4">
        <v>-0.69</v>
      </c>
      <c r="H235" s="4">
        <v>0.48909999999999998</v>
      </c>
      <c r="I235">
        <v>6.8326786224999996</v>
      </c>
      <c r="J235">
        <v>0.22227303209999999</v>
      </c>
      <c r="K235" s="4">
        <v>30.74</v>
      </c>
      <c r="L235" t="s">
        <v>1253</v>
      </c>
      <c r="M235">
        <v>0.93756320049999997</v>
      </c>
      <c r="N235">
        <v>1.5600256E-3</v>
      </c>
      <c r="O235">
        <v>-1.692222E-3</v>
      </c>
      <c r="P235" t="s">
        <v>1254</v>
      </c>
    </row>
    <row r="236" spans="1:16">
      <c r="A236" t="s">
        <v>31</v>
      </c>
      <c r="B236" t="s">
        <v>806</v>
      </c>
      <c r="C236" s="4">
        <v>192</v>
      </c>
      <c r="D236">
        <v>6.2399046875000002</v>
      </c>
      <c r="E236">
        <v>-3.0881229999999999E-3</v>
      </c>
      <c r="F236">
        <v>6.2503593000000001E-3</v>
      </c>
      <c r="G236" s="4">
        <v>-0.49</v>
      </c>
      <c r="H236" s="4">
        <v>0.62180000000000002</v>
      </c>
      <c r="I236">
        <v>6.3372931380999997</v>
      </c>
      <c r="J236">
        <v>0.2062258465</v>
      </c>
      <c r="K236" s="4">
        <v>30.73</v>
      </c>
      <c r="L236" t="s">
        <v>1253</v>
      </c>
      <c r="M236">
        <v>0.84001072830000001</v>
      </c>
      <c r="N236">
        <v>1.2831218E-3</v>
      </c>
      <c r="O236">
        <v>-3.9732830000000002E-3</v>
      </c>
      <c r="P236" t="s">
        <v>1254</v>
      </c>
    </row>
    <row r="237" spans="1:16">
      <c r="A237" t="s">
        <v>31</v>
      </c>
      <c r="B237" t="s">
        <v>1009</v>
      </c>
      <c r="C237" s="4">
        <v>139</v>
      </c>
      <c r="D237">
        <v>6.0584251799000004</v>
      </c>
      <c r="E237">
        <v>3.7603150999999998E-3</v>
      </c>
      <c r="F237">
        <v>1.0156777699999999E-2</v>
      </c>
      <c r="G237" s="4">
        <v>0.37</v>
      </c>
      <c r="H237" s="4">
        <v>0.71179999999999999</v>
      </c>
      <c r="I237">
        <v>5.9257590978000003</v>
      </c>
      <c r="J237">
        <v>0.36672222399999999</v>
      </c>
      <c r="K237" s="4">
        <v>16.16</v>
      </c>
      <c r="L237" t="s">
        <v>1253</v>
      </c>
      <c r="M237">
        <v>0.91928980500000002</v>
      </c>
      <c r="N237">
        <v>9.9949749999999997E-4</v>
      </c>
      <c r="O237">
        <v>-6.2924770000000003E-3</v>
      </c>
      <c r="P237" t="s">
        <v>1255</v>
      </c>
    </row>
    <row r="238" spans="1:16">
      <c r="A238" t="s">
        <v>31</v>
      </c>
      <c r="B238" t="s">
        <v>540</v>
      </c>
      <c r="C238" s="4">
        <v>107</v>
      </c>
      <c r="D238">
        <v>6.7950018692</v>
      </c>
      <c r="E238">
        <v>-8.9266469999999994E-3</v>
      </c>
      <c r="F238">
        <v>7.0549441000000001E-3</v>
      </c>
      <c r="G238" s="4">
        <v>-1.27</v>
      </c>
      <c r="H238" s="4">
        <v>0.20860000000000001</v>
      </c>
      <c r="I238">
        <v>7.0733964435000001</v>
      </c>
      <c r="J238">
        <v>0.2387436148</v>
      </c>
      <c r="K238" s="4">
        <v>29.63</v>
      </c>
      <c r="L238" t="s">
        <v>1253</v>
      </c>
      <c r="M238">
        <v>0.95864883720000005</v>
      </c>
      <c r="N238">
        <v>1.50185592E-2</v>
      </c>
      <c r="O238">
        <v>5.6377835999999997E-3</v>
      </c>
      <c r="P238" t="s">
        <v>1254</v>
      </c>
    </row>
    <row r="239" spans="1:16">
      <c r="A239" t="s">
        <v>77</v>
      </c>
      <c r="B239" t="s">
        <v>538</v>
      </c>
      <c r="C239" s="4">
        <v>488</v>
      </c>
      <c r="D239">
        <v>6.4618798566000004</v>
      </c>
      <c r="E239">
        <v>6.1396769999999996E-3</v>
      </c>
      <c r="F239">
        <v>9.2946582E-3</v>
      </c>
      <c r="G239" s="4">
        <v>0.66</v>
      </c>
      <c r="H239" s="4">
        <v>0.50919999999999999</v>
      </c>
      <c r="I239">
        <v>6.2931268070000002</v>
      </c>
      <c r="J239">
        <v>0.26320523769999998</v>
      </c>
      <c r="K239" s="4">
        <v>23.91</v>
      </c>
      <c r="L239" t="s">
        <v>1253</v>
      </c>
      <c r="M239">
        <v>1.3992674785000001</v>
      </c>
      <c r="N239">
        <v>8.9701189999999995E-4</v>
      </c>
      <c r="O239">
        <v>-1.1587559999999999E-3</v>
      </c>
      <c r="P239" t="s">
        <v>1255</v>
      </c>
    </row>
    <row r="240" spans="1:16">
      <c r="A240" t="s">
        <v>77</v>
      </c>
      <c r="B240" t="s">
        <v>541</v>
      </c>
      <c r="C240" s="4">
        <v>209</v>
      </c>
      <c r="D240">
        <v>4.9733289952000002</v>
      </c>
      <c r="E240">
        <v>1.2638376999999999E-2</v>
      </c>
      <c r="F240">
        <v>8.0213404000000002E-3</v>
      </c>
      <c r="G240" s="4">
        <v>1.58</v>
      </c>
      <c r="H240" s="4">
        <v>0.1166</v>
      </c>
      <c r="I240">
        <v>4.6161890200000002</v>
      </c>
      <c r="J240">
        <v>0.23071793030000001</v>
      </c>
      <c r="K240" s="4">
        <v>20.010000000000002</v>
      </c>
      <c r="L240" t="s">
        <v>1253</v>
      </c>
      <c r="M240">
        <v>0.62205729269999999</v>
      </c>
      <c r="N240">
        <v>1.1850617500000001E-2</v>
      </c>
      <c r="O240">
        <v>7.0769489999999999E-3</v>
      </c>
      <c r="P240" t="s">
        <v>1255</v>
      </c>
    </row>
    <row r="241" spans="1:16">
      <c r="A241" t="s">
        <v>81</v>
      </c>
      <c r="B241" t="s">
        <v>546</v>
      </c>
      <c r="C241" s="4">
        <v>209</v>
      </c>
      <c r="D241">
        <v>7.6684196171999996</v>
      </c>
      <c r="E241">
        <v>3.7172322700000003E-2</v>
      </c>
      <c r="F241">
        <v>1.02066637E-2</v>
      </c>
      <c r="G241" s="4">
        <v>3.64</v>
      </c>
      <c r="H241" s="4">
        <v>2.9999999999999997E-4</v>
      </c>
      <c r="I241">
        <v>6.9404468086</v>
      </c>
      <c r="J241">
        <v>0.2134053705</v>
      </c>
      <c r="K241" s="4">
        <v>32.520000000000003</v>
      </c>
      <c r="L241" t="s">
        <v>1253</v>
      </c>
      <c r="M241">
        <v>1.0806916873000001</v>
      </c>
      <c r="N241">
        <v>6.0218291700000003E-2</v>
      </c>
      <c r="O241">
        <v>5.56782834E-2</v>
      </c>
      <c r="P241" t="s">
        <v>1255</v>
      </c>
    </row>
    <row r="242" spans="1:16">
      <c r="A242" t="s">
        <v>31</v>
      </c>
      <c r="B242" t="s">
        <v>543</v>
      </c>
      <c r="C242" s="4">
        <v>256</v>
      </c>
      <c r="D242">
        <v>7.6626304687999998</v>
      </c>
      <c r="E242">
        <v>0.12571656980000001</v>
      </c>
      <c r="F242">
        <v>2.1929950100000001E-2</v>
      </c>
      <c r="G242" s="4">
        <v>5.73</v>
      </c>
      <c r="H242" s="4" t="s">
        <v>1253</v>
      </c>
      <c r="I242">
        <v>4.0374753196000004</v>
      </c>
      <c r="J242">
        <v>0.63777379239999998</v>
      </c>
      <c r="K242" s="4">
        <v>6.33</v>
      </c>
      <c r="L242" t="s">
        <v>1253</v>
      </c>
      <c r="M242">
        <v>1.3254671847999999</v>
      </c>
      <c r="N242">
        <v>0.1145605083</v>
      </c>
      <c r="O242">
        <v>0.11107452600000001</v>
      </c>
      <c r="P242" t="s">
        <v>1255</v>
      </c>
    </row>
    <row r="243" spans="1:16">
      <c r="A243" t="s">
        <v>77</v>
      </c>
      <c r="B243" t="s">
        <v>545</v>
      </c>
      <c r="C243" s="4">
        <v>2165</v>
      </c>
      <c r="D243">
        <v>7.7738842031999997</v>
      </c>
      <c r="E243">
        <v>2.5043955E-2</v>
      </c>
      <c r="F243">
        <v>3.4309421999999998E-3</v>
      </c>
      <c r="G243" s="4">
        <v>7.3</v>
      </c>
      <c r="H243" s="4" t="s">
        <v>1253</v>
      </c>
      <c r="I243">
        <v>7.1167377656999999</v>
      </c>
      <c r="J243">
        <v>9.2906149600000001E-2</v>
      </c>
      <c r="K243" s="4">
        <v>76.599999999999994</v>
      </c>
      <c r="L243" t="s">
        <v>1253</v>
      </c>
      <c r="M243">
        <v>1.0678478010000001</v>
      </c>
      <c r="N243">
        <v>2.4041084000000001E-2</v>
      </c>
      <c r="O243">
        <v>2.35898779E-2</v>
      </c>
      <c r="P243" t="s">
        <v>1255</v>
      </c>
    </row>
    <row r="244" spans="1:16">
      <c r="A244" t="s">
        <v>81</v>
      </c>
      <c r="B244" t="s">
        <v>549</v>
      </c>
      <c r="C244" s="4">
        <v>160</v>
      </c>
      <c r="D244">
        <v>6.7067876875000003</v>
      </c>
      <c r="E244">
        <v>7.8914425999999996E-2</v>
      </c>
      <c r="F244">
        <v>1.40639984E-2</v>
      </c>
      <c r="G244" s="4">
        <v>5.61</v>
      </c>
      <c r="H244" s="4" t="s">
        <v>1253</v>
      </c>
      <c r="I244">
        <v>5.1788071134000004</v>
      </c>
      <c r="J244">
        <v>0.2843398245</v>
      </c>
      <c r="K244" s="4">
        <v>18.21</v>
      </c>
      <c r="L244" t="s">
        <v>1253</v>
      </c>
      <c r="M244">
        <v>1.0349206106</v>
      </c>
      <c r="N244">
        <v>0.16615819509999999</v>
      </c>
      <c r="O244">
        <v>0.1608807153</v>
      </c>
      <c r="P244" t="s">
        <v>1255</v>
      </c>
    </row>
    <row r="245" spans="1:16">
      <c r="A245" t="s">
        <v>77</v>
      </c>
      <c r="B245" t="s">
        <v>547</v>
      </c>
      <c r="C245" s="4">
        <v>542</v>
      </c>
      <c r="D245">
        <v>6.7531552030000004</v>
      </c>
      <c r="E245">
        <v>2.3380803200000001E-2</v>
      </c>
      <c r="F245">
        <v>8.0069449999999997E-3</v>
      </c>
      <c r="G245" s="4">
        <v>2.92</v>
      </c>
      <c r="H245" s="4">
        <v>3.5999999999999999E-3</v>
      </c>
      <c r="I245">
        <v>6.2739350138000001</v>
      </c>
      <c r="J245">
        <v>0.16996399400000001</v>
      </c>
      <c r="K245" s="4">
        <v>36.909999999999997</v>
      </c>
      <c r="L245" t="s">
        <v>1253</v>
      </c>
      <c r="M245">
        <v>1.0293049332999999</v>
      </c>
      <c r="N245">
        <v>1.5544878099999999E-2</v>
      </c>
      <c r="O245">
        <v>1.3721813100000001E-2</v>
      </c>
      <c r="P245" t="s">
        <v>1255</v>
      </c>
    </row>
    <row r="246" spans="1:16">
      <c r="A246" t="s">
        <v>31</v>
      </c>
      <c r="B246" t="s">
        <v>465</v>
      </c>
      <c r="C246" s="4">
        <v>1007</v>
      </c>
      <c r="D246">
        <v>7.0893506454999997</v>
      </c>
      <c r="E246">
        <v>3.89146706E-2</v>
      </c>
      <c r="F246">
        <v>7.1739283000000001E-3</v>
      </c>
      <c r="G246" s="4">
        <v>5.42</v>
      </c>
      <c r="H246" s="4" t="s">
        <v>1253</v>
      </c>
      <c r="I246">
        <v>6.0263270511</v>
      </c>
      <c r="J246">
        <v>0.19941395119999999</v>
      </c>
      <c r="K246" s="4">
        <v>30.22</v>
      </c>
      <c r="L246" t="s">
        <v>1253</v>
      </c>
      <c r="M246">
        <v>1.1712181430999999</v>
      </c>
      <c r="N246">
        <v>2.8445511999999999E-2</v>
      </c>
      <c r="O246">
        <v>2.74787911E-2</v>
      </c>
      <c r="P246" t="s">
        <v>1255</v>
      </c>
    </row>
    <row r="247" spans="1:16">
      <c r="A247" t="s">
        <v>77</v>
      </c>
      <c r="B247" t="s">
        <v>467</v>
      </c>
      <c r="C247" s="4">
        <v>174</v>
      </c>
      <c r="D247">
        <v>7.3983369540000004</v>
      </c>
      <c r="E247">
        <v>3.1990905700000002E-2</v>
      </c>
      <c r="F247">
        <v>9.6123731E-3</v>
      </c>
      <c r="G247" s="4">
        <v>3.33</v>
      </c>
      <c r="H247" s="4">
        <v>1.1000000000000001E-3</v>
      </c>
      <c r="I247">
        <v>6.6421381317000003</v>
      </c>
      <c r="J247">
        <v>0.23399376390000001</v>
      </c>
      <c r="K247" s="4">
        <v>28.39</v>
      </c>
      <c r="L247" t="s">
        <v>1253</v>
      </c>
      <c r="M247">
        <v>0.73747575239999996</v>
      </c>
      <c r="N247">
        <v>6.05006274E-2</v>
      </c>
      <c r="O247">
        <v>5.50384217E-2</v>
      </c>
      <c r="P247" t="s">
        <v>1255</v>
      </c>
    </row>
    <row r="248" spans="1:16">
      <c r="A248" t="s">
        <v>31</v>
      </c>
      <c r="B248" t="s">
        <v>468</v>
      </c>
      <c r="C248" s="4">
        <v>108</v>
      </c>
      <c r="D248">
        <v>5.2673490741000002</v>
      </c>
      <c r="E248">
        <v>-7.5878150000000004E-3</v>
      </c>
      <c r="F248">
        <v>1.6703523599999999E-2</v>
      </c>
      <c r="G248" s="4">
        <v>-0.45</v>
      </c>
      <c r="H248" s="4">
        <v>0.65059999999999996</v>
      </c>
      <c r="I248">
        <v>5.4905572924000001</v>
      </c>
      <c r="J248">
        <v>0.5007627549</v>
      </c>
      <c r="K248" s="4">
        <v>10.96</v>
      </c>
      <c r="L248" t="s">
        <v>1253</v>
      </c>
      <c r="M248">
        <v>1.0036371589999999</v>
      </c>
      <c r="N248">
        <v>1.9429728999999999E-3</v>
      </c>
      <c r="O248">
        <v>-7.4726590000000004E-3</v>
      </c>
      <c r="P248" t="s">
        <v>1254</v>
      </c>
    </row>
    <row r="249" spans="1:16">
      <c r="A249" t="s">
        <v>31</v>
      </c>
      <c r="B249" t="s">
        <v>470</v>
      </c>
      <c r="C249" s="4">
        <v>181</v>
      </c>
      <c r="D249">
        <v>6.4512591160000001</v>
      </c>
      <c r="E249">
        <v>-4.6229072000000003E-2</v>
      </c>
      <c r="F249">
        <v>9.9628539000000006E-3</v>
      </c>
      <c r="G249" s="4">
        <v>-4.6399999999999997</v>
      </c>
      <c r="H249" s="4" t="s">
        <v>1253</v>
      </c>
      <c r="I249">
        <v>7.5847653089999998</v>
      </c>
      <c r="J249">
        <v>0.25129508220000002</v>
      </c>
      <c r="K249" s="4">
        <v>30.18</v>
      </c>
      <c r="L249" t="s">
        <v>1253</v>
      </c>
      <c r="M249">
        <v>0.79310714770000001</v>
      </c>
      <c r="N249">
        <v>0.1073696287</v>
      </c>
      <c r="O249">
        <v>0.1023828668</v>
      </c>
      <c r="P249" t="s">
        <v>1254</v>
      </c>
    </row>
    <row r="250" spans="1:16">
      <c r="A250" t="s">
        <v>31</v>
      </c>
      <c r="B250" t="s">
        <v>472</v>
      </c>
      <c r="C250" s="4">
        <v>124</v>
      </c>
      <c r="D250">
        <v>6.2491620968000001</v>
      </c>
      <c r="E250">
        <v>4.1033697299999998E-2</v>
      </c>
      <c r="F250">
        <v>1.1138872500000001E-2</v>
      </c>
      <c r="G250" s="4">
        <v>3.68</v>
      </c>
      <c r="H250" s="4">
        <v>2.9999999999999997E-4</v>
      </c>
      <c r="I250">
        <v>5.2699789480000003</v>
      </c>
      <c r="J250">
        <v>0.27104446139999999</v>
      </c>
      <c r="K250" s="4">
        <v>19.440000000000001</v>
      </c>
      <c r="L250" t="s">
        <v>1253</v>
      </c>
      <c r="M250">
        <v>0.59053563740000004</v>
      </c>
      <c r="N250">
        <v>0.1000998302</v>
      </c>
      <c r="O250">
        <v>9.2723599300000001E-2</v>
      </c>
      <c r="P250" t="s">
        <v>1255</v>
      </c>
    </row>
    <row r="251" spans="1:16">
      <c r="A251" t="s">
        <v>31</v>
      </c>
      <c r="B251" t="s">
        <v>474</v>
      </c>
      <c r="C251" s="4">
        <v>126</v>
      </c>
      <c r="D251">
        <v>6.7873507936999999</v>
      </c>
      <c r="E251">
        <v>5.16551814E-2</v>
      </c>
      <c r="F251">
        <v>1.1113076899999999E-2</v>
      </c>
      <c r="G251" s="4">
        <v>4.6500000000000004</v>
      </c>
      <c r="H251" s="4" t="s">
        <v>1253</v>
      </c>
      <c r="I251">
        <v>5.5185191558</v>
      </c>
      <c r="J251">
        <v>0.28582436290000002</v>
      </c>
      <c r="K251" s="4">
        <v>19.309999999999999</v>
      </c>
      <c r="L251" t="s">
        <v>1253</v>
      </c>
      <c r="M251">
        <v>0.95112566129999998</v>
      </c>
      <c r="N251">
        <v>0.14838231090000001</v>
      </c>
      <c r="O251">
        <v>0.1415144263</v>
      </c>
      <c r="P251" t="s">
        <v>1255</v>
      </c>
    </row>
    <row r="252" spans="1:16">
      <c r="A252" t="s">
        <v>77</v>
      </c>
      <c r="B252" t="s">
        <v>476</v>
      </c>
      <c r="C252" s="4">
        <v>107</v>
      </c>
      <c r="D252">
        <v>6.8432330841000004</v>
      </c>
      <c r="E252">
        <v>-2.4530016000000002E-2</v>
      </c>
      <c r="F252">
        <v>1.89662435E-2</v>
      </c>
      <c r="G252" s="4">
        <v>-1.29</v>
      </c>
      <c r="H252" s="4">
        <v>0.19869999999999999</v>
      </c>
      <c r="I252">
        <v>7.6318616418999996</v>
      </c>
      <c r="J252">
        <v>0.61786625350000002</v>
      </c>
      <c r="K252" s="4">
        <v>12.35</v>
      </c>
      <c r="L252" t="s">
        <v>1253</v>
      </c>
      <c r="M252">
        <v>1.0321553556</v>
      </c>
      <c r="N252">
        <v>1.56812076E-2</v>
      </c>
      <c r="O252">
        <v>6.3067428999999996E-3</v>
      </c>
      <c r="P252" t="s">
        <v>1254</v>
      </c>
    </row>
    <row r="253" spans="1:16">
      <c r="A253" t="s">
        <v>81</v>
      </c>
      <c r="B253" t="s">
        <v>550</v>
      </c>
      <c r="C253" s="4">
        <v>227</v>
      </c>
      <c r="D253">
        <v>7.5309923347999996</v>
      </c>
      <c r="E253">
        <v>5.4408946600000001E-2</v>
      </c>
      <c r="F253">
        <v>1.3064553E-2</v>
      </c>
      <c r="G253" s="4">
        <v>4.16</v>
      </c>
      <c r="H253" s="4" t="s">
        <v>1253</v>
      </c>
      <c r="I253">
        <v>6.0061037084000004</v>
      </c>
      <c r="J253">
        <v>0.37030596539999999</v>
      </c>
      <c r="K253" s="4">
        <v>16.22</v>
      </c>
      <c r="L253" t="s">
        <v>1253</v>
      </c>
      <c r="M253">
        <v>0.83325238030000004</v>
      </c>
      <c r="N253">
        <v>7.15680343E-2</v>
      </c>
      <c r="O253">
        <v>6.7441669999999995E-2</v>
      </c>
      <c r="P253" t="s">
        <v>1255</v>
      </c>
    </row>
    <row r="254" spans="1:16">
      <c r="A254" t="s">
        <v>31</v>
      </c>
      <c r="B254" t="s">
        <v>553</v>
      </c>
      <c r="C254" s="4">
        <v>239</v>
      </c>
      <c r="D254">
        <v>7.1114656904000002</v>
      </c>
      <c r="E254">
        <v>1.25513237E-2</v>
      </c>
      <c r="F254">
        <v>1.1728797399999999E-2</v>
      </c>
      <c r="G254" s="4">
        <v>1.07</v>
      </c>
      <c r="H254" s="4">
        <v>0.28560000000000002</v>
      </c>
      <c r="I254">
        <v>6.7399149992999998</v>
      </c>
      <c r="J254">
        <v>0.35279102639999999</v>
      </c>
      <c r="K254" s="4">
        <v>19.100000000000001</v>
      </c>
      <c r="L254" t="s">
        <v>1253</v>
      </c>
      <c r="M254">
        <v>0.96698500399999998</v>
      </c>
      <c r="N254">
        <v>4.8087290000000003E-3</v>
      </c>
      <c r="O254">
        <v>6.0960970000000002E-4</v>
      </c>
      <c r="P254" t="s">
        <v>1255</v>
      </c>
    </row>
    <row r="255" spans="1:16">
      <c r="A255" t="s">
        <v>77</v>
      </c>
      <c r="B255" t="s">
        <v>552</v>
      </c>
      <c r="C255" s="4">
        <v>1650</v>
      </c>
      <c r="D255">
        <v>7.6146594181999996</v>
      </c>
      <c r="E255">
        <v>5.1062853800000002E-2</v>
      </c>
      <c r="F255">
        <v>4.3375977000000001E-3</v>
      </c>
      <c r="G255" s="4">
        <v>11.77</v>
      </c>
      <c r="H255" s="4" t="s">
        <v>1253</v>
      </c>
      <c r="I255">
        <v>6.1146803520999997</v>
      </c>
      <c r="J255">
        <v>0.12988229670000001</v>
      </c>
      <c r="K255" s="4">
        <v>47.08</v>
      </c>
      <c r="L255" t="s">
        <v>1253</v>
      </c>
      <c r="M255">
        <v>1.0229264016999999</v>
      </c>
      <c r="N255">
        <v>7.7569018500000003E-2</v>
      </c>
      <c r="O255">
        <v>7.7009290999999994E-2</v>
      </c>
      <c r="P255" t="s">
        <v>1255</v>
      </c>
    </row>
    <row r="256" spans="1:16">
      <c r="A256" t="s">
        <v>31</v>
      </c>
      <c r="B256" t="s">
        <v>554</v>
      </c>
      <c r="C256" s="4">
        <v>240</v>
      </c>
      <c r="D256">
        <v>7.0115412499999996</v>
      </c>
      <c r="E256">
        <v>6.1896568999999999E-3</v>
      </c>
      <c r="F256">
        <v>1.10535289E-2</v>
      </c>
      <c r="G256" s="4">
        <v>0.56000000000000005</v>
      </c>
      <c r="H256" s="4">
        <v>0.57599999999999996</v>
      </c>
      <c r="I256">
        <v>6.8198424177000003</v>
      </c>
      <c r="J256">
        <v>0.34560990089999999</v>
      </c>
      <c r="K256" s="4">
        <v>19.73</v>
      </c>
      <c r="L256" t="s">
        <v>1253</v>
      </c>
      <c r="M256">
        <v>0.73510503500000002</v>
      </c>
      <c r="N256">
        <v>1.3157775999999999E-3</v>
      </c>
      <c r="O256">
        <v>-2.8803750000000001E-3</v>
      </c>
      <c r="P256" t="s">
        <v>1255</v>
      </c>
    </row>
    <row r="257" spans="1:16">
      <c r="A257" t="s">
        <v>77</v>
      </c>
      <c r="B257" t="s">
        <v>556</v>
      </c>
      <c r="C257" s="4">
        <v>589</v>
      </c>
      <c r="D257">
        <v>7.4492900339999997</v>
      </c>
      <c r="E257">
        <v>5.6012618100000001E-2</v>
      </c>
      <c r="F257">
        <v>5.7340734999999999E-3</v>
      </c>
      <c r="G257" s="4">
        <v>9.77</v>
      </c>
      <c r="H257" s="4" t="s">
        <v>1253</v>
      </c>
      <c r="I257">
        <v>5.7393360669</v>
      </c>
      <c r="J257">
        <v>0.1806288389</v>
      </c>
      <c r="K257" s="4">
        <v>31.77</v>
      </c>
      <c r="L257" t="s">
        <v>1253</v>
      </c>
      <c r="M257">
        <v>1.0810939444000001</v>
      </c>
      <c r="N257">
        <v>0.13982752700000001</v>
      </c>
      <c r="O257">
        <v>0.1383621565</v>
      </c>
      <c r="P257" t="s">
        <v>1255</v>
      </c>
    </row>
    <row r="258" spans="1:16">
      <c r="A258" t="s">
        <v>81</v>
      </c>
      <c r="B258" t="s">
        <v>559</v>
      </c>
      <c r="C258" s="4">
        <v>145</v>
      </c>
      <c r="D258">
        <v>8.5922591034</v>
      </c>
      <c r="E258">
        <v>-5.1928490000000002E-3</v>
      </c>
      <c r="F258">
        <v>1.3531220700000001E-2</v>
      </c>
      <c r="G258" s="4">
        <v>-0.38</v>
      </c>
      <c r="H258" s="4">
        <v>0.70169999999999999</v>
      </c>
      <c r="I258">
        <v>8.7534881067000008</v>
      </c>
      <c r="J258">
        <v>0.42321545789999998</v>
      </c>
      <c r="K258" s="4">
        <v>20.68</v>
      </c>
      <c r="L258" t="s">
        <v>1253</v>
      </c>
      <c r="M258">
        <v>0.61513680209999999</v>
      </c>
      <c r="N258">
        <v>1.0288553000000001E-3</v>
      </c>
      <c r="O258">
        <v>-5.9569569999999997E-3</v>
      </c>
      <c r="P258" t="s">
        <v>1254</v>
      </c>
    </row>
    <row r="259" spans="1:16">
      <c r="A259" t="s">
        <v>31</v>
      </c>
      <c r="B259" t="s">
        <v>557</v>
      </c>
      <c r="C259" s="4">
        <v>254</v>
      </c>
      <c r="D259">
        <v>8.2171251968999997</v>
      </c>
      <c r="E259">
        <v>0.1100770066</v>
      </c>
      <c r="F259">
        <v>1.13202539E-2</v>
      </c>
      <c r="G259" s="4">
        <v>9.7200000000000006</v>
      </c>
      <c r="H259" s="4" t="s">
        <v>1253</v>
      </c>
      <c r="I259">
        <v>4.8571762525000004</v>
      </c>
      <c r="J259">
        <v>0.3493840064</v>
      </c>
      <c r="K259" s="4">
        <v>13.9</v>
      </c>
      <c r="L259" t="s">
        <v>1253</v>
      </c>
      <c r="M259">
        <v>0.82423252020000004</v>
      </c>
      <c r="N259">
        <v>0.27284104370000001</v>
      </c>
      <c r="O259">
        <v>0.26995549229999999</v>
      </c>
      <c r="P259" t="s">
        <v>1255</v>
      </c>
    </row>
    <row r="260" spans="1:16">
      <c r="A260" t="s">
        <v>77</v>
      </c>
      <c r="B260" t="s">
        <v>560</v>
      </c>
      <c r="C260" s="4">
        <v>712</v>
      </c>
      <c r="D260">
        <v>7.6683356039000001</v>
      </c>
      <c r="E260">
        <v>5.1296627900000002E-2</v>
      </c>
      <c r="F260">
        <v>5.8840869000000001E-3</v>
      </c>
      <c r="G260" s="4">
        <v>8.7200000000000006</v>
      </c>
      <c r="H260" s="4" t="s">
        <v>1253</v>
      </c>
      <c r="I260">
        <v>6.1845518234999997</v>
      </c>
      <c r="J260">
        <v>0.17666042830000001</v>
      </c>
      <c r="K260" s="4">
        <v>35.01</v>
      </c>
      <c r="L260" t="s">
        <v>1253</v>
      </c>
      <c r="M260">
        <v>1.2630800102999999</v>
      </c>
      <c r="N260">
        <v>9.6693294299999996E-2</v>
      </c>
      <c r="O260">
        <v>9.5421031399999995E-2</v>
      </c>
      <c r="P260" t="s">
        <v>1255</v>
      </c>
    </row>
    <row r="261" spans="1:16">
      <c r="A261" t="s">
        <v>81</v>
      </c>
      <c r="B261" t="s">
        <v>564</v>
      </c>
      <c r="C261" s="4">
        <v>160</v>
      </c>
      <c r="D261">
        <v>6.6836799999999998</v>
      </c>
      <c r="E261">
        <v>-2.9231690000000002E-3</v>
      </c>
      <c r="F261">
        <v>1.5088273500000001E-2</v>
      </c>
      <c r="G261" s="4">
        <v>-0.19</v>
      </c>
      <c r="H261" s="4">
        <v>0.84660000000000002</v>
      </c>
      <c r="I261">
        <v>6.7331363609999997</v>
      </c>
      <c r="J261">
        <v>0.26424139949999997</v>
      </c>
      <c r="K261" s="4">
        <v>25.48</v>
      </c>
      <c r="L261" t="s">
        <v>1253</v>
      </c>
      <c r="M261">
        <v>0.86332666440000005</v>
      </c>
      <c r="N261">
        <v>2.3750259999999999E-4</v>
      </c>
      <c r="O261">
        <v>-6.0901080000000003E-3</v>
      </c>
      <c r="P261" t="s">
        <v>1254</v>
      </c>
    </row>
    <row r="262" spans="1:16">
      <c r="A262" t="s">
        <v>31</v>
      </c>
      <c r="B262" t="s">
        <v>561</v>
      </c>
      <c r="C262" s="4">
        <v>387</v>
      </c>
      <c r="D262">
        <v>7.3950245478000003</v>
      </c>
      <c r="E262">
        <v>-3.2003525999999997E-2</v>
      </c>
      <c r="F262">
        <v>9.1714035999999992E-3</v>
      </c>
      <c r="G262" s="4">
        <v>-3.49</v>
      </c>
      <c r="H262" s="4">
        <v>5.0000000000000001E-4</v>
      </c>
      <c r="I262">
        <v>8.3017911234999993</v>
      </c>
      <c r="J262">
        <v>0.26506616249999998</v>
      </c>
      <c r="K262" s="4">
        <v>31.32</v>
      </c>
      <c r="L262" t="s">
        <v>1253</v>
      </c>
      <c r="M262">
        <v>1.0287518861</v>
      </c>
      <c r="N262">
        <v>3.0657763099999999E-2</v>
      </c>
      <c r="O262">
        <v>2.8139991E-2</v>
      </c>
      <c r="P262" t="s">
        <v>1254</v>
      </c>
    </row>
    <row r="263" spans="1:16">
      <c r="A263" t="s">
        <v>77</v>
      </c>
      <c r="B263" t="s">
        <v>563</v>
      </c>
      <c r="C263" s="4">
        <v>1147</v>
      </c>
      <c r="D263">
        <v>7.2333913862000001</v>
      </c>
      <c r="E263">
        <v>2.9897560399999999E-2</v>
      </c>
      <c r="F263">
        <v>6.0233170000000003E-3</v>
      </c>
      <c r="G263" s="4">
        <v>4.96</v>
      </c>
      <c r="H263" s="4" t="s">
        <v>1253</v>
      </c>
      <c r="I263">
        <v>6.5006013988999998</v>
      </c>
      <c r="J263">
        <v>0.15227340789999999</v>
      </c>
      <c r="K263" s="4">
        <v>42.69</v>
      </c>
      <c r="L263" t="s">
        <v>1253</v>
      </c>
      <c r="M263">
        <v>1.2636143081</v>
      </c>
      <c r="N263">
        <v>2.1064381399999998E-2</v>
      </c>
      <c r="O263">
        <v>2.0209415800000002E-2</v>
      </c>
      <c r="P263" t="s">
        <v>1255</v>
      </c>
    </row>
    <row r="264" spans="1:16">
      <c r="A264" t="s">
        <v>81</v>
      </c>
      <c r="B264" t="s">
        <v>567</v>
      </c>
      <c r="C264" s="4">
        <v>179</v>
      </c>
      <c r="D264">
        <v>6.9383282123000001</v>
      </c>
      <c r="E264">
        <v>-1.2375776999999999E-2</v>
      </c>
      <c r="F264">
        <v>1.31497265E-2</v>
      </c>
      <c r="G264" s="4">
        <v>-0.94</v>
      </c>
      <c r="H264" s="4">
        <v>0.34789999999999999</v>
      </c>
      <c r="I264">
        <v>7.1516202317999999</v>
      </c>
      <c r="J264">
        <v>0.23396738189999999</v>
      </c>
      <c r="K264" s="4">
        <v>30.57</v>
      </c>
      <c r="L264" t="s">
        <v>1253</v>
      </c>
      <c r="M264">
        <v>0.77774215550000003</v>
      </c>
      <c r="N264">
        <v>4.9793234E-3</v>
      </c>
      <c r="O264">
        <v>-6.42262E-4</v>
      </c>
      <c r="P264" t="s">
        <v>1254</v>
      </c>
    </row>
    <row r="265" spans="1:16">
      <c r="A265" t="s">
        <v>77</v>
      </c>
      <c r="B265" t="s">
        <v>565</v>
      </c>
      <c r="C265" s="4">
        <v>403</v>
      </c>
      <c r="D265">
        <v>6.8816963027</v>
      </c>
      <c r="E265">
        <v>-1.1640813E-2</v>
      </c>
      <c r="F265">
        <v>5.6999740999999996E-3</v>
      </c>
      <c r="G265" s="4">
        <v>-2.04</v>
      </c>
      <c r="H265" s="4">
        <v>4.1799999999999997E-2</v>
      </c>
      <c r="I265">
        <v>7.1632422104</v>
      </c>
      <c r="J265">
        <v>0.14424700090000001</v>
      </c>
      <c r="K265" s="4">
        <v>49.66</v>
      </c>
      <c r="L265" t="s">
        <v>1253</v>
      </c>
      <c r="M265">
        <v>0.85212310830000004</v>
      </c>
      <c r="N265">
        <v>1.02939647E-2</v>
      </c>
      <c r="O265">
        <v>7.8258697999999995E-3</v>
      </c>
      <c r="P265" t="s">
        <v>1254</v>
      </c>
    </row>
    <row r="266" spans="1:16">
      <c r="A266" t="s">
        <v>81</v>
      </c>
      <c r="B266" t="s">
        <v>571</v>
      </c>
      <c r="C266" s="4">
        <v>287</v>
      </c>
      <c r="D266">
        <v>7.2072175610000002</v>
      </c>
      <c r="E266">
        <v>-9.7412409999999994E-3</v>
      </c>
      <c r="F266">
        <v>9.7848216000000002E-3</v>
      </c>
      <c r="G266" s="4">
        <v>-1</v>
      </c>
      <c r="H266" s="4">
        <v>0.32029999999999997</v>
      </c>
      <c r="I266">
        <v>7.3878887338999997</v>
      </c>
      <c r="J266">
        <v>0.18753028420000001</v>
      </c>
      <c r="K266" s="4">
        <v>39.4</v>
      </c>
      <c r="L266" t="s">
        <v>1253</v>
      </c>
      <c r="M266">
        <v>0.80051054470000005</v>
      </c>
      <c r="N266">
        <v>3.4655344999999999E-3</v>
      </c>
      <c r="O266" s="30">
        <v>-3.1077680000000001E-5</v>
      </c>
      <c r="P266" t="s">
        <v>1254</v>
      </c>
    </row>
    <row r="267" spans="1:16">
      <c r="A267" t="s">
        <v>31</v>
      </c>
      <c r="B267" t="s">
        <v>568</v>
      </c>
      <c r="C267" s="4">
        <v>348</v>
      </c>
      <c r="D267">
        <v>6.7095258620999996</v>
      </c>
      <c r="E267">
        <v>-3.3078134000000002E-2</v>
      </c>
      <c r="F267">
        <v>8.8918685000000004E-3</v>
      </c>
      <c r="G267" s="4">
        <v>-3.72</v>
      </c>
      <c r="H267" s="4">
        <v>2.0000000000000001E-4</v>
      </c>
      <c r="I267">
        <v>7.6579558163000003</v>
      </c>
      <c r="J267">
        <v>0.26021826349999999</v>
      </c>
      <c r="K267" s="4">
        <v>29.43</v>
      </c>
      <c r="L267" t="s">
        <v>1253</v>
      </c>
      <c r="M267">
        <v>0.97172523180000003</v>
      </c>
      <c r="N267">
        <v>3.84581201E-2</v>
      </c>
      <c r="O267">
        <v>3.5679097299999997E-2</v>
      </c>
      <c r="P267" t="s">
        <v>1254</v>
      </c>
    </row>
    <row r="268" spans="1:16">
      <c r="A268" t="s">
        <v>77</v>
      </c>
      <c r="B268" t="s">
        <v>570</v>
      </c>
      <c r="C268" s="4">
        <v>1038</v>
      </c>
      <c r="D268">
        <v>7.2905741715000003</v>
      </c>
      <c r="E268">
        <v>1.2245314199999999E-2</v>
      </c>
      <c r="F268">
        <v>5.2044483999999997E-3</v>
      </c>
      <c r="G268" s="4">
        <v>2.35</v>
      </c>
      <c r="H268" s="4">
        <v>1.8800000000000001E-2</v>
      </c>
      <c r="I268">
        <v>7.0048619700000003</v>
      </c>
      <c r="J268">
        <v>0.125779374</v>
      </c>
      <c r="K268" s="4">
        <v>55.69</v>
      </c>
      <c r="L268" t="s">
        <v>1253</v>
      </c>
      <c r="M268">
        <v>1.0561867704000001</v>
      </c>
      <c r="N268">
        <v>5.3151581999999996E-3</v>
      </c>
      <c r="O268">
        <v>4.3550376999999998E-3</v>
      </c>
      <c r="P268" t="s">
        <v>1255</v>
      </c>
    </row>
    <row r="269" spans="1:16">
      <c r="A269" t="s">
        <v>77</v>
      </c>
      <c r="B269" t="s">
        <v>572</v>
      </c>
      <c r="C269" s="4">
        <v>229</v>
      </c>
      <c r="D269">
        <v>7.8330562008999998</v>
      </c>
      <c r="E269">
        <v>2.82021709E-2</v>
      </c>
      <c r="F269">
        <v>8.2414337000000001E-3</v>
      </c>
      <c r="G269" s="4">
        <v>3.42</v>
      </c>
      <c r="H269" s="4">
        <v>6.9999999999999999E-4</v>
      </c>
      <c r="I269">
        <v>6.8475812176000002</v>
      </c>
      <c r="J269">
        <v>0.30070816480000001</v>
      </c>
      <c r="K269" s="4">
        <v>22.77</v>
      </c>
      <c r="L269" t="s">
        <v>1253</v>
      </c>
      <c r="M269">
        <v>1.3097985306</v>
      </c>
      <c r="N269">
        <v>4.9055623700000002E-2</v>
      </c>
      <c r="O269">
        <v>4.48664415E-2</v>
      </c>
      <c r="P269" t="s">
        <v>1255</v>
      </c>
    </row>
    <row r="270" spans="1:16">
      <c r="A270" t="s">
        <v>81</v>
      </c>
      <c r="B270" t="s">
        <v>576</v>
      </c>
      <c r="C270" s="4">
        <v>110</v>
      </c>
      <c r="D270">
        <v>7.4921824545</v>
      </c>
      <c r="E270">
        <v>0.1080737359</v>
      </c>
      <c r="F270">
        <v>3.1886129399999998E-2</v>
      </c>
      <c r="G270" s="4">
        <v>3.39</v>
      </c>
      <c r="H270" s="4">
        <v>1E-3</v>
      </c>
      <c r="I270">
        <v>4.7490745398999996</v>
      </c>
      <c r="J270">
        <v>0.81362188049999995</v>
      </c>
      <c r="K270" s="4">
        <v>5.84</v>
      </c>
      <c r="L270" t="s">
        <v>1253</v>
      </c>
      <c r="M270">
        <v>0.8755420397</v>
      </c>
      <c r="N270">
        <v>9.6142004000000003E-2</v>
      </c>
      <c r="O270">
        <v>8.7772948500000003E-2</v>
      </c>
      <c r="P270" t="s">
        <v>1255</v>
      </c>
    </row>
    <row r="271" spans="1:16">
      <c r="A271" t="s">
        <v>31</v>
      </c>
      <c r="B271" t="s">
        <v>574</v>
      </c>
      <c r="C271" s="4">
        <v>429</v>
      </c>
      <c r="D271">
        <v>6.8345545454999996</v>
      </c>
      <c r="E271">
        <v>-3.6290510999999998E-2</v>
      </c>
      <c r="F271">
        <v>1.2393716799999999E-2</v>
      </c>
      <c r="G271" s="4">
        <v>-2.93</v>
      </c>
      <c r="H271" s="4">
        <v>3.5999999999999999E-3</v>
      </c>
      <c r="I271">
        <v>7.8266643683000003</v>
      </c>
      <c r="J271">
        <v>0.34168900689999998</v>
      </c>
      <c r="K271" s="4">
        <v>22.91</v>
      </c>
      <c r="L271" t="s">
        <v>1253</v>
      </c>
      <c r="M271">
        <v>0.91529009530000005</v>
      </c>
      <c r="N271">
        <v>1.96843508E-2</v>
      </c>
      <c r="O271">
        <v>1.7388529600000001E-2</v>
      </c>
      <c r="P271" t="s">
        <v>1254</v>
      </c>
    </row>
    <row r="272" spans="1:16">
      <c r="A272" t="s">
        <v>77</v>
      </c>
      <c r="B272" t="s">
        <v>577</v>
      </c>
      <c r="C272" s="4">
        <v>1283</v>
      </c>
      <c r="D272">
        <v>7.8776800468000001</v>
      </c>
      <c r="E272">
        <v>2.1043267800000001E-2</v>
      </c>
      <c r="F272">
        <v>5.7725926000000002E-3</v>
      </c>
      <c r="G272" s="4">
        <v>3.65</v>
      </c>
      <c r="H272" s="4">
        <v>2.9999999999999997E-4</v>
      </c>
      <c r="I272">
        <v>7.3284228741000002</v>
      </c>
      <c r="J272">
        <v>0.1532435295</v>
      </c>
      <c r="K272" s="4">
        <v>47.82</v>
      </c>
      <c r="L272" t="s">
        <v>1253</v>
      </c>
      <c r="M272">
        <v>1.0012882223999999</v>
      </c>
      <c r="N272">
        <v>1.02672318E-2</v>
      </c>
      <c r="O272">
        <v>9.4946066999999999E-3</v>
      </c>
      <c r="P272" t="s">
        <v>1255</v>
      </c>
    </row>
    <row r="273" spans="1:16">
      <c r="A273" t="s">
        <v>31</v>
      </c>
      <c r="B273" t="s">
        <v>578</v>
      </c>
      <c r="C273" s="4">
        <v>174</v>
      </c>
      <c r="D273">
        <v>6.4849402299000003</v>
      </c>
      <c r="E273">
        <v>2.8484599400000001E-2</v>
      </c>
      <c r="F273">
        <v>9.6703929999999994E-3</v>
      </c>
      <c r="G273" s="4">
        <v>2.95</v>
      </c>
      <c r="H273" s="4">
        <v>3.7000000000000002E-3</v>
      </c>
      <c r="I273">
        <v>5.4981289350999996</v>
      </c>
      <c r="J273">
        <v>0.33895248039999998</v>
      </c>
      <c r="K273" s="4">
        <v>16.22</v>
      </c>
      <c r="L273" t="s">
        <v>1253</v>
      </c>
      <c r="M273">
        <v>0.67926564619999996</v>
      </c>
      <c r="N273">
        <v>4.8020968800000001E-2</v>
      </c>
      <c r="O273">
        <v>4.2486206999999998E-2</v>
      </c>
      <c r="P273" t="s">
        <v>1255</v>
      </c>
    </row>
    <row r="274" spans="1:16">
      <c r="A274" t="s">
        <v>77</v>
      </c>
      <c r="B274" t="s">
        <v>580</v>
      </c>
      <c r="C274" s="4">
        <v>504</v>
      </c>
      <c r="D274">
        <v>7.4493792460000003</v>
      </c>
      <c r="E274">
        <v>2.43770998E-2</v>
      </c>
      <c r="F274">
        <v>8.1385520999999999E-3</v>
      </c>
      <c r="G274" s="4">
        <v>3</v>
      </c>
      <c r="H274" s="4">
        <v>2.8999999999999998E-3</v>
      </c>
      <c r="I274">
        <v>6.8144138365</v>
      </c>
      <c r="J274">
        <v>0.21691842519999999</v>
      </c>
      <c r="K274" s="4">
        <v>31.41</v>
      </c>
      <c r="L274" t="s">
        <v>1253</v>
      </c>
      <c r="M274">
        <v>1.0321807467999999</v>
      </c>
      <c r="N274">
        <v>1.75579178E-2</v>
      </c>
      <c r="O274">
        <v>1.5600861800000001E-2</v>
      </c>
      <c r="P274" t="s">
        <v>1255</v>
      </c>
    </row>
    <row r="275" spans="1:16">
      <c r="A275" t="s">
        <v>31</v>
      </c>
      <c r="B275" t="s">
        <v>1011</v>
      </c>
      <c r="C275" s="4">
        <v>163</v>
      </c>
      <c r="D275">
        <v>6.9746245398999998</v>
      </c>
      <c r="E275">
        <v>1.5077047200000001E-2</v>
      </c>
      <c r="F275">
        <v>1.1900977199999999E-2</v>
      </c>
      <c r="G275" s="4">
        <v>1.27</v>
      </c>
      <c r="H275" s="4">
        <v>0.20699999999999999</v>
      </c>
      <c r="I275">
        <v>6.5726316138999996</v>
      </c>
      <c r="J275">
        <v>0.32944577870000002</v>
      </c>
      <c r="K275" s="4">
        <v>19.95</v>
      </c>
      <c r="L275" t="s">
        <v>1253</v>
      </c>
      <c r="M275">
        <v>1.1310588599</v>
      </c>
      <c r="N275">
        <v>9.8703720000000005E-3</v>
      </c>
      <c r="O275">
        <v>3.7204985999999998E-3</v>
      </c>
      <c r="P275" t="s">
        <v>1255</v>
      </c>
    </row>
    <row r="276" spans="1:16">
      <c r="A276" t="s">
        <v>31</v>
      </c>
      <c r="B276" t="s">
        <v>876</v>
      </c>
      <c r="C276" s="4">
        <v>320</v>
      </c>
      <c r="D276">
        <v>6.6577099999999998</v>
      </c>
      <c r="E276">
        <v>9.3605787199999999E-2</v>
      </c>
      <c r="F276">
        <v>8.1870012999999998E-3</v>
      </c>
      <c r="G276" s="4">
        <v>11.43</v>
      </c>
      <c r="H276" s="4" t="s">
        <v>1253</v>
      </c>
      <c r="I276">
        <v>3.2144796208000002</v>
      </c>
      <c r="J276">
        <v>0.30442788100000001</v>
      </c>
      <c r="K276" s="4">
        <v>10.56</v>
      </c>
      <c r="L276" t="s">
        <v>1253</v>
      </c>
      <c r="M276">
        <v>0.79654608270000005</v>
      </c>
      <c r="N276">
        <v>0.29132400959999999</v>
      </c>
      <c r="O276">
        <v>0.28909546879999998</v>
      </c>
      <c r="P276" t="s">
        <v>1255</v>
      </c>
    </row>
    <row r="277" spans="1:16">
      <c r="A277" t="s">
        <v>31</v>
      </c>
      <c r="B277" t="s">
        <v>878</v>
      </c>
      <c r="C277" s="4">
        <v>238</v>
      </c>
      <c r="D277">
        <v>6.7349647059000004</v>
      </c>
      <c r="E277">
        <v>7.7260845999999994E-2</v>
      </c>
      <c r="F277">
        <v>6.6614366E-3</v>
      </c>
      <c r="G277" s="4">
        <v>11.6</v>
      </c>
      <c r="H277" s="4" t="s">
        <v>1253</v>
      </c>
      <c r="I277">
        <v>4.4122699433000001</v>
      </c>
      <c r="J277">
        <v>0.20942322829999999</v>
      </c>
      <c r="K277" s="4">
        <v>21.07</v>
      </c>
      <c r="L277" t="s">
        <v>1253</v>
      </c>
      <c r="M277">
        <v>0.94508049159999996</v>
      </c>
      <c r="N277">
        <v>0.36305533649999999</v>
      </c>
      <c r="O277">
        <v>0.36035641839999999</v>
      </c>
      <c r="P277" t="s">
        <v>1255</v>
      </c>
    </row>
    <row r="278" spans="1:16">
      <c r="A278" t="s">
        <v>31</v>
      </c>
      <c r="B278" t="s">
        <v>1013</v>
      </c>
      <c r="C278" s="4">
        <v>125</v>
      </c>
      <c r="D278">
        <v>6.1546712000000001</v>
      </c>
      <c r="E278">
        <v>5.6018979300000001E-2</v>
      </c>
      <c r="F278">
        <v>1.50769688E-2</v>
      </c>
      <c r="G278" s="4">
        <v>3.72</v>
      </c>
      <c r="H278" s="4">
        <v>2.9999999999999997E-4</v>
      </c>
      <c r="I278">
        <v>4.5050242981000004</v>
      </c>
      <c r="J278">
        <v>0.4505143593</v>
      </c>
      <c r="K278" s="4">
        <v>10</v>
      </c>
      <c r="L278" t="s">
        <v>1253</v>
      </c>
      <c r="M278">
        <v>0.85433507639999995</v>
      </c>
      <c r="N278">
        <v>0.100911287</v>
      </c>
      <c r="O278">
        <v>9.3601622600000003E-2</v>
      </c>
      <c r="P278" t="s">
        <v>1255</v>
      </c>
    </row>
    <row r="279" spans="1:16">
      <c r="A279" t="s">
        <v>77</v>
      </c>
      <c r="B279" t="s">
        <v>729</v>
      </c>
      <c r="C279" s="4">
        <v>103</v>
      </c>
      <c r="D279">
        <v>6.8637833009999998</v>
      </c>
      <c r="E279">
        <v>6.4697563E-2</v>
      </c>
      <c r="F279">
        <v>2.3567934400000001E-2</v>
      </c>
      <c r="G279" s="4">
        <v>2.75</v>
      </c>
      <c r="H279" s="4">
        <v>7.1999999999999998E-3</v>
      </c>
      <c r="I279">
        <v>4.8487368739000001</v>
      </c>
      <c r="J279">
        <v>0.7373836185</v>
      </c>
      <c r="K279" s="4">
        <v>6.58</v>
      </c>
      <c r="L279" t="s">
        <v>1253</v>
      </c>
      <c r="M279">
        <v>0.71205416700000002</v>
      </c>
      <c r="N279">
        <v>6.9431980099999999E-2</v>
      </c>
      <c r="O279">
        <v>6.0218435399999999E-2</v>
      </c>
      <c r="P279" t="s">
        <v>1255</v>
      </c>
    </row>
    <row r="280" spans="1:16">
      <c r="A280" t="s">
        <v>31</v>
      </c>
      <c r="B280" t="s">
        <v>731</v>
      </c>
      <c r="C280" s="4">
        <v>204</v>
      </c>
      <c r="D280">
        <v>6.9385250000000003</v>
      </c>
      <c r="E280">
        <v>6.5103713499999993E-2</v>
      </c>
      <c r="F280">
        <v>1.55631186E-2</v>
      </c>
      <c r="G280" s="4">
        <v>4.18</v>
      </c>
      <c r="H280" s="4" t="s">
        <v>1253</v>
      </c>
      <c r="I280">
        <v>5.2901883325999997</v>
      </c>
      <c r="J280">
        <v>0.39993510040000002</v>
      </c>
      <c r="K280" s="4">
        <v>13.23</v>
      </c>
      <c r="L280" t="s">
        <v>1253</v>
      </c>
      <c r="M280">
        <v>0.97741951039999997</v>
      </c>
      <c r="N280">
        <v>7.97233096E-2</v>
      </c>
      <c r="O280">
        <v>7.5167484399999998E-2</v>
      </c>
      <c r="P280" t="s">
        <v>1255</v>
      </c>
    </row>
    <row r="281" spans="1:16">
      <c r="A281" t="s">
        <v>31</v>
      </c>
      <c r="B281" t="s">
        <v>478</v>
      </c>
      <c r="C281" s="4">
        <v>331</v>
      </c>
      <c r="D281">
        <v>6.8014873111999998</v>
      </c>
      <c r="E281">
        <v>4.0875349800000002E-2</v>
      </c>
      <c r="F281">
        <v>7.7869708999999997E-3</v>
      </c>
      <c r="G281" s="4">
        <v>5.25</v>
      </c>
      <c r="H281" s="4" t="s">
        <v>1253</v>
      </c>
      <c r="I281">
        <v>5.7106958765</v>
      </c>
      <c r="J281">
        <v>0.21234116019999999</v>
      </c>
      <c r="K281" s="4">
        <v>26.89</v>
      </c>
      <c r="L281" t="s">
        <v>1253</v>
      </c>
      <c r="M281">
        <v>0.79455052569999995</v>
      </c>
      <c r="N281">
        <v>7.7278814500000001E-2</v>
      </c>
      <c r="O281">
        <v>7.4474190900000001E-2</v>
      </c>
      <c r="P281" t="s">
        <v>1255</v>
      </c>
    </row>
    <row r="282" spans="1:16">
      <c r="A282" t="s">
        <v>31</v>
      </c>
      <c r="B282" t="s">
        <v>1015</v>
      </c>
      <c r="C282" s="4">
        <v>106</v>
      </c>
      <c r="D282">
        <v>5.5002320754999996</v>
      </c>
      <c r="E282">
        <v>7.0073032399999999E-2</v>
      </c>
      <c r="F282">
        <v>2.1311373599999999E-2</v>
      </c>
      <c r="G282" s="4">
        <v>3.29</v>
      </c>
      <c r="H282" s="4">
        <v>1.4E-3</v>
      </c>
      <c r="I282">
        <v>4.3189065190999996</v>
      </c>
      <c r="J282">
        <v>0.37615494160000001</v>
      </c>
      <c r="K282" s="4">
        <v>11.48</v>
      </c>
      <c r="L282" t="s">
        <v>1253</v>
      </c>
      <c r="M282">
        <v>1.1470345422999999</v>
      </c>
      <c r="N282">
        <v>9.4166018899999995E-2</v>
      </c>
      <c r="O282">
        <v>8.5456076800000003E-2</v>
      </c>
      <c r="P282" t="s">
        <v>1255</v>
      </c>
    </row>
    <row r="283" spans="1:16">
      <c r="A283" t="s">
        <v>31</v>
      </c>
      <c r="B283" t="s">
        <v>880</v>
      </c>
      <c r="C283" s="4">
        <v>120</v>
      </c>
      <c r="D283">
        <v>7.2912583333000001</v>
      </c>
      <c r="E283">
        <v>-7.1263701999999998E-2</v>
      </c>
      <c r="F283">
        <v>1.78148219E-2</v>
      </c>
      <c r="G283" s="4">
        <v>-4</v>
      </c>
      <c r="H283" s="4">
        <v>1E-4</v>
      </c>
      <c r="I283">
        <v>9.2818910645999999</v>
      </c>
      <c r="J283">
        <v>0.50332257950000003</v>
      </c>
      <c r="K283" s="4">
        <v>18.440000000000001</v>
      </c>
      <c r="L283" t="s">
        <v>1253</v>
      </c>
      <c r="M283">
        <v>0.8270887992</v>
      </c>
      <c r="N283">
        <v>0.1194160118</v>
      </c>
      <c r="O283">
        <v>0.1119534356</v>
      </c>
      <c r="P283" t="s">
        <v>1254</v>
      </c>
    </row>
    <row r="284" spans="1:16">
      <c r="A284" t="s">
        <v>31</v>
      </c>
      <c r="B284" t="s">
        <v>881</v>
      </c>
      <c r="C284" s="4">
        <v>143</v>
      </c>
      <c r="D284">
        <v>6.7540335664000004</v>
      </c>
      <c r="E284">
        <v>-4.535819E-3</v>
      </c>
      <c r="F284">
        <v>1.47273278E-2</v>
      </c>
      <c r="G284" s="4">
        <v>-0.31</v>
      </c>
      <c r="H284" s="4">
        <v>0.75849999999999995</v>
      </c>
      <c r="I284">
        <v>6.8718696968000001</v>
      </c>
      <c r="J284">
        <v>0.3897010138</v>
      </c>
      <c r="K284" s="4">
        <v>17.63</v>
      </c>
      <c r="L284" t="s">
        <v>1253</v>
      </c>
      <c r="M284">
        <v>0.88547096000000003</v>
      </c>
      <c r="N284">
        <v>6.7228329999999997E-4</v>
      </c>
      <c r="O284">
        <v>-6.4151470000000004E-3</v>
      </c>
      <c r="P284" t="s">
        <v>1254</v>
      </c>
    </row>
    <row r="285" spans="1:16">
      <c r="A285" t="s">
        <v>31</v>
      </c>
      <c r="B285" t="s">
        <v>823</v>
      </c>
      <c r="C285" s="4">
        <v>214</v>
      </c>
      <c r="D285">
        <v>6.2587135513999996</v>
      </c>
      <c r="E285">
        <v>4.9753827899999999E-2</v>
      </c>
      <c r="F285">
        <v>5.3092112000000004E-3</v>
      </c>
      <c r="G285" s="4">
        <v>9.3699999999999992</v>
      </c>
      <c r="H285" s="4" t="s">
        <v>1253</v>
      </c>
      <c r="I285">
        <v>4.5261643680999999</v>
      </c>
      <c r="J285">
        <v>0.1900749706</v>
      </c>
      <c r="K285" s="4">
        <v>23.81</v>
      </c>
      <c r="L285" t="s">
        <v>1253</v>
      </c>
      <c r="M285">
        <v>0.64565884920000005</v>
      </c>
      <c r="N285">
        <v>0.29290887339999999</v>
      </c>
      <c r="O285">
        <v>0.28957353790000001</v>
      </c>
      <c r="P285" t="s">
        <v>1255</v>
      </c>
    </row>
    <row r="286" spans="1:16">
      <c r="A286" t="s">
        <v>31</v>
      </c>
      <c r="B286" t="s">
        <v>825</v>
      </c>
      <c r="C286" s="4">
        <v>292</v>
      </c>
      <c r="D286">
        <v>6.2569835616000002</v>
      </c>
      <c r="E286">
        <v>1.9116588600000001E-2</v>
      </c>
      <c r="F286">
        <v>7.4737205999999999E-3</v>
      </c>
      <c r="G286" s="4">
        <v>2.56</v>
      </c>
      <c r="H286" s="4">
        <v>1.0999999999999999E-2</v>
      </c>
      <c r="I286">
        <v>5.6621434118999998</v>
      </c>
      <c r="J286">
        <v>0.2353128873</v>
      </c>
      <c r="K286" s="4">
        <v>24.06</v>
      </c>
      <c r="L286" t="s">
        <v>1253</v>
      </c>
      <c r="M286">
        <v>0.61375771199999996</v>
      </c>
      <c r="N286">
        <v>2.2062770700000001E-2</v>
      </c>
      <c r="O286">
        <v>1.86905734E-2</v>
      </c>
      <c r="P286" t="s">
        <v>1255</v>
      </c>
    </row>
    <row r="287" spans="1:16">
      <c r="A287" t="s">
        <v>31</v>
      </c>
      <c r="B287" t="s">
        <v>829</v>
      </c>
      <c r="C287" s="4">
        <v>1261</v>
      </c>
      <c r="D287">
        <v>5.7935769230999998</v>
      </c>
      <c r="E287">
        <v>1.68576569E-2</v>
      </c>
      <c r="F287">
        <v>5.2566326E-3</v>
      </c>
      <c r="G287" s="4">
        <v>3.21</v>
      </c>
      <c r="H287" s="4">
        <v>1.4E-3</v>
      </c>
      <c r="I287">
        <v>5.2845184643999996</v>
      </c>
      <c r="J287">
        <v>0.16167091259999999</v>
      </c>
      <c r="K287" s="4">
        <v>32.69</v>
      </c>
      <c r="L287" t="s">
        <v>1253</v>
      </c>
      <c r="M287">
        <v>1.0887681696</v>
      </c>
      <c r="N287">
        <v>8.1025222999999997E-3</v>
      </c>
      <c r="O287">
        <v>7.3146768000000003E-3</v>
      </c>
      <c r="P287" t="s">
        <v>1255</v>
      </c>
    </row>
    <row r="288" spans="1:16">
      <c r="A288" t="s">
        <v>77</v>
      </c>
      <c r="B288" t="s">
        <v>827</v>
      </c>
      <c r="C288" s="4">
        <v>418</v>
      </c>
      <c r="D288">
        <v>5.8702786364000001</v>
      </c>
      <c r="E288">
        <v>2.9158996900000001E-2</v>
      </c>
      <c r="F288">
        <v>5.8835323E-3</v>
      </c>
      <c r="G288" s="4">
        <v>4.96</v>
      </c>
      <c r="H288" s="4" t="s">
        <v>1253</v>
      </c>
      <c r="I288">
        <v>4.9480032817000001</v>
      </c>
      <c r="J288">
        <v>0.19061456809999999</v>
      </c>
      <c r="K288" s="4">
        <v>25.96</v>
      </c>
      <c r="L288" t="s">
        <v>1253</v>
      </c>
      <c r="M288">
        <v>0.84394392529999995</v>
      </c>
      <c r="N288">
        <v>5.5752141999999998E-2</v>
      </c>
      <c r="O288">
        <v>5.3482315400000001E-2</v>
      </c>
      <c r="P288" t="s">
        <v>1255</v>
      </c>
    </row>
    <row r="289" spans="1:16">
      <c r="A289" t="s">
        <v>31</v>
      </c>
      <c r="B289" t="s">
        <v>882</v>
      </c>
      <c r="C289" s="4">
        <v>1166</v>
      </c>
      <c r="D289">
        <v>7.0463296740999999</v>
      </c>
      <c r="E289">
        <v>1.4732667499999999E-2</v>
      </c>
      <c r="F289">
        <v>5.8225656999999998E-3</v>
      </c>
      <c r="G289" s="4">
        <v>2.5299999999999998</v>
      </c>
      <c r="H289" s="4">
        <v>1.15E-2</v>
      </c>
      <c r="I289">
        <v>6.5975898068000003</v>
      </c>
      <c r="J289">
        <v>0.18013713610000001</v>
      </c>
      <c r="K289" s="4">
        <v>36.630000000000003</v>
      </c>
      <c r="L289" t="s">
        <v>1253</v>
      </c>
      <c r="M289">
        <v>1.0781266855</v>
      </c>
      <c r="N289">
        <v>5.4701447000000004E-3</v>
      </c>
      <c r="O289">
        <v>4.6157376000000002E-3</v>
      </c>
      <c r="P289" t="s">
        <v>1255</v>
      </c>
    </row>
    <row r="290" spans="1:16">
      <c r="A290" t="s">
        <v>31</v>
      </c>
      <c r="B290" t="s">
        <v>884</v>
      </c>
      <c r="C290" s="4">
        <v>573</v>
      </c>
      <c r="D290">
        <v>7.1474635253000001</v>
      </c>
      <c r="E290">
        <v>9.509422E-3</v>
      </c>
      <c r="F290">
        <v>7.9929680999999992E-3</v>
      </c>
      <c r="G290" s="4">
        <v>1.19</v>
      </c>
      <c r="H290" s="4">
        <v>0.2346</v>
      </c>
      <c r="I290">
        <v>6.8479084340999998</v>
      </c>
      <c r="J290">
        <v>0.25679039170000001</v>
      </c>
      <c r="K290" s="4">
        <v>26.67</v>
      </c>
      <c r="L290" t="s">
        <v>1253</v>
      </c>
      <c r="M290">
        <v>1.2076856199999999</v>
      </c>
      <c r="N290">
        <v>2.4727529999999998E-3</v>
      </c>
      <c r="O290">
        <v>7.2577009999999996E-4</v>
      </c>
      <c r="P290" t="s">
        <v>1255</v>
      </c>
    </row>
    <row r="291" spans="1:16">
      <c r="A291" t="s">
        <v>31</v>
      </c>
      <c r="B291" t="s">
        <v>1017</v>
      </c>
      <c r="C291" s="4">
        <v>167</v>
      </c>
      <c r="D291">
        <v>7.3199964071999997</v>
      </c>
      <c r="E291">
        <v>-7.8032879999999999E-2</v>
      </c>
      <c r="F291">
        <v>1.43180368E-2</v>
      </c>
      <c r="G291" s="4">
        <v>-5.45</v>
      </c>
      <c r="H291" s="4" t="s">
        <v>1253</v>
      </c>
      <c r="I291">
        <v>9.2114760368000006</v>
      </c>
      <c r="J291">
        <v>0.35510514980000002</v>
      </c>
      <c r="K291" s="4">
        <v>25.94</v>
      </c>
      <c r="L291" t="s">
        <v>1253</v>
      </c>
      <c r="M291">
        <v>0.97114074279999996</v>
      </c>
      <c r="N291">
        <v>0.1525518616</v>
      </c>
      <c r="O291">
        <v>0.1474158123</v>
      </c>
      <c r="P291" t="s">
        <v>1254</v>
      </c>
    </row>
    <row r="292" spans="1:16">
      <c r="A292" t="s">
        <v>31</v>
      </c>
      <c r="B292" t="s">
        <v>808</v>
      </c>
      <c r="C292" s="4">
        <v>329</v>
      </c>
      <c r="D292">
        <v>6.8687462006000004</v>
      </c>
      <c r="E292">
        <v>4.5181710600000001E-2</v>
      </c>
      <c r="F292">
        <v>1.6261145300000002E-2</v>
      </c>
      <c r="G292" s="4">
        <v>2.78</v>
      </c>
      <c r="H292" s="4">
        <v>5.7999999999999996E-3</v>
      </c>
      <c r="I292">
        <v>5.7797159121000004</v>
      </c>
      <c r="J292">
        <v>0.39658205489999998</v>
      </c>
      <c r="K292" s="4">
        <v>14.57</v>
      </c>
      <c r="L292" t="s">
        <v>1253</v>
      </c>
      <c r="M292">
        <v>1.0964506117999999</v>
      </c>
      <c r="N292">
        <v>2.3064353400000001E-2</v>
      </c>
      <c r="O292">
        <v>2.0076782599999999E-2</v>
      </c>
      <c r="P292" t="s">
        <v>1255</v>
      </c>
    </row>
    <row r="293" spans="1:16">
      <c r="A293" t="s">
        <v>31</v>
      </c>
      <c r="B293" t="s">
        <v>1019</v>
      </c>
      <c r="C293" s="4">
        <v>242</v>
      </c>
      <c r="D293">
        <v>5.0326086776999999</v>
      </c>
      <c r="E293">
        <v>-2.1322595999999999E-2</v>
      </c>
      <c r="F293">
        <v>1.07814013E-2</v>
      </c>
      <c r="G293" s="4">
        <v>-1.98</v>
      </c>
      <c r="H293" s="4">
        <v>4.9099999999999998E-2</v>
      </c>
      <c r="I293">
        <v>5.4624087729999999</v>
      </c>
      <c r="J293">
        <v>0.22322818259999999</v>
      </c>
      <c r="K293" s="4">
        <v>24.47</v>
      </c>
      <c r="L293" t="s">
        <v>1253</v>
      </c>
      <c r="M293">
        <v>0.79358972719999998</v>
      </c>
      <c r="N293">
        <v>1.6036060000000001E-2</v>
      </c>
      <c r="O293">
        <v>1.19362102E-2</v>
      </c>
      <c r="P293" t="s">
        <v>1254</v>
      </c>
    </row>
    <row r="294" spans="1:16">
      <c r="A294" t="s">
        <v>77</v>
      </c>
      <c r="B294" t="s">
        <v>1021</v>
      </c>
      <c r="C294" s="4">
        <v>181</v>
      </c>
      <c r="D294">
        <v>5.7017986187999998</v>
      </c>
      <c r="E294">
        <v>2.52417097E-2</v>
      </c>
      <c r="F294">
        <v>1.27347533E-2</v>
      </c>
      <c r="G294" s="4">
        <v>1.98</v>
      </c>
      <c r="H294" s="4">
        <v>4.9000000000000002E-2</v>
      </c>
      <c r="I294">
        <v>5.185668411</v>
      </c>
      <c r="J294">
        <v>0.27183281269999998</v>
      </c>
      <c r="K294" s="4">
        <v>19.079999999999998</v>
      </c>
      <c r="L294" t="s">
        <v>1253</v>
      </c>
      <c r="M294">
        <v>1.0497293045</v>
      </c>
      <c r="N294">
        <v>2.1477041299999999E-2</v>
      </c>
      <c r="O294">
        <v>1.6010432599999999E-2</v>
      </c>
      <c r="P294" t="s">
        <v>1255</v>
      </c>
    </row>
    <row r="295" spans="1:16">
      <c r="A295" t="s">
        <v>31</v>
      </c>
      <c r="B295" t="s">
        <v>1022</v>
      </c>
      <c r="C295" s="4">
        <v>425</v>
      </c>
      <c r="D295">
        <v>6.1713576470999998</v>
      </c>
      <c r="E295">
        <v>7.0456898899999995E-2</v>
      </c>
      <c r="F295">
        <v>1.6485159900000001E-2</v>
      </c>
      <c r="G295" s="4">
        <v>4.2699999999999996</v>
      </c>
      <c r="H295" s="4" t="s">
        <v>1253</v>
      </c>
      <c r="I295">
        <v>4.7237584906999999</v>
      </c>
      <c r="J295">
        <v>0.34475668329999998</v>
      </c>
      <c r="K295" s="4">
        <v>13.7</v>
      </c>
      <c r="L295" t="s">
        <v>1253</v>
      </c>
      <c r="M295">
        <v>1.3261443084</v>
      </c>
      <c r="N295">
        <v>4.1396110799999997E-2</v>
      </c>
      <c r="O295">
        <v>3.9129907800000002E-2</v>
      </c>
      <c r="P295" t="s">
        <v>1255</v>
      </c>
    </row>
    <row r="296" spans="1:16">
      <c r="A296" t="s">
        <v>77</v>
      </c>
      <c r="B296" t="s">
        <v>1024</v>
      </c>
      <c r="C296" s="4">
        <v>122</v>
      </c>
      <c r="D296">
        <v>6.1879248360999997</v>
      </c>
      <c r="E296">
        <v>0.1858114042</v>
      </c>
      <c r="F296">
        <v>2.01700231E-2</v>
      </c>
      <c r="G296" s="4">
        <v>9.2100000000000009</v>
      </c>
      <c r="H296" s="4" t="s">
        <v>1253</v>
      </c>
      <c r="I296">
        <v>2.6377085811000001</v>
      </c>
      <c r="J296">
        <v>0.3970640996</v>
      </c>
      <c r="K296" s="4">
        <v>6.64</v>
      </c>
      <c r="L296" t="s">
        <v>1253</v>
      </c>
      <c r="M296">
        <v>1.0561111087999999</v>
      </c>
      <c r="N296">
        <v>0.41425026349999999</v>
      </c>
      <c r="O296">
        <v>0.40936901570000001</v>
      </c>
      <c r="P296" t="s">
        <v>1255</v>
      </c>
    </row>
    <row r="297" spans="1:16">
      <c r="A297" t="s">
        <v>31</v>
      </c>
      <c r="B297" t="s">
        <v>886</v>
      </c>
      <c r="C297" s="4">
        <v>1038</v>
      </c>
      <c r="D297">
        <v>7.0687939306000001</v>
      </c>
      <c r="E297">
        <v>9.6064501299999994E-2</v>
      </c>
      <c r="F297">
        <v>6.7048645000000002E-3</v>
      </c>
      <c r="G297" s="4">
        <v>14.33</v>
      </c>
      <c r="H297" s="4" t="s">
        <v>1253</v>
      </c>
      <c r="I297">
        <v>4.2227673954</v>
      </c>
      <c r="J297">
        <v>0.20126582949999999</v>
      </c>
      <c r="K297" s="4">
        <v>20.98</v>
      </c>
      <c r="L297" t="s">
        <v>1253</v>
      </c>
      <c r="M297">
        <v>1.0440868602</v>
      </c>
      <c r="N297">
        <v>0.16537742429999999</v>
      </c>
      <c r="O297">
        <v>0.1645718041</v>
      </c>
      <c r="P297" t="s">
        <v>1255</v>
      </c>
    </row>
    <row r="298" spans="1:16">
      <c r="A298" t="s">
        <v>77</v>
      </c>
      <c r="B298" t="s">
        <v>888</v>
      </c>
      <c r="C298" s="4">
        <v>126</v>
      </c>
      <c r="D298">
        <v>8.1587015079</v>
      </c>
      <c r="E298">
        <v>8.6071462599999995E-2</v>
      </c>
      <c r="F298">
        <v>2.36406555E-2</v>
      </c>
      <c r="G298" s="4">
        <v>3.64</v>
      </c>
      <c r="H298" s="4">
        <v>4.0000000000000002E-4</v>
      </c>
      <c r="I298">
        <v>5.5321556844000002</v>
      </c>
      <c r="J298">
        <v>0.72835864299999997</v>
      </c>
      <c r="K298" s="4">
        <v>7.6</v>
      </c>
      <c r="L298" t="s">
        <v>1253</v>
      </c>
      <c r="M298">
        <v>1.1262156812999999</v>
      </c>
      <c r="N298">
        <v>9.6576012599999997E-2</v>
      </c>
      <c r="O298">
        <v>8.9290335299999996E-2</v>
      </c>
      <c r="P298" t="s">
        <v>1255</v>
      </c>
    </row>
    <row r="299" spans="1:16">
      <c r="A299" t="s">
        <v>31</v>
      </c>
      <c r="B299" t="s">
        <v>889</v>
      </c>
      <c r="C299" s="4">
        <v>182</v>
      </c>
      <c r="D299">
        <v>6.5788252746999998</v>
      </c>
      <c r="E299">
        <v>6.0753084300000003E-2</v>
      </c>
      <c r="F299">
        <v>1.7032544100000001E-2</v>
      </c>
      <c r="G299" s="4">
        <v>3.57</v>
      </c>
      <c r="H299" s="4">
        <v>5.0000000000000001E-4</v>
      </c>
      <c r="I299">
        <v>5.0075902873000002</v>
      </c>
      <c r="J299">
        <v>0.44754903779999999</v>
      </c>
      <c r="K299" s="4">
        <v>11.19</v>
      </c>
      <c r="L299" t="s">
        <v>1253</v>
      </c>
      <c r="M299">
        <v>1.0668908724999999</v>
      </c>
      <c r="N299">
        <v>6.6015338800000004E-2</v>
      </c>
      <c r="O299">
        <v>6.0826535100000002E-2</v>
      </c>
      <c r="P299" t="s">
        <v>1255</v>
      </c>
    </row>
    <row r="300" spans="1:16">
      <c r="A300" t="s">
        <v>81</v>
      </c>
      <c r="B300" t="s">
        <v>733</v>
      </c>
      <c r="C300" s="4">
        <v>380</v>
      </c>
      <c r="D300">
        <v>6.9206291842000001</v>
      </c>
      <c r="E300">
        <v>5.1461099500000003E-2</v>
      </c>
      <c r="F300">
        <v>6.8796715000000001E-3</v>
      </c>
      <c r="G300" s="4">
        <v>7.48</v>
      </c>
      <c r="H300" s="4" t="s">
        <v>1253</v>
      </c>
      <c r="I300">
        <v>4.3742527280000001</v>
      </c>
      <c r="J300">
        <v>0.34552100540000003</v>
      </c>
      <c r="K300" s="4">
        <v>12.66</v>
      </c>
      <c r="L300" t="s">
        <v>1253</v>
      </c>
      <c r="M300">
        <v>1.1534251162</v>
      </c>
      <c r="N300">
        <v>0.12893775569999999</v>
      </c>
      <c r="O300">
        <v>0.12663335819999999</v>
      </c>
      <c r="P300" t="s">
        <v>1255</v>
      </c>
    </row>
    <row r="301" spans="1:16">
      <c r="A301" t="s">
        <v>77</v>
      </c>
      <c r="B301" t="s">
        <v>735</v>
      </c>
      <c r="C301" s="4">
        <v>380</v>
      </c>
      <c r="D301">
        <v>5.8365196579000003</v>
      </c>
      <c r="E301">
        <v>7.1571491799999998E-2</v>
      </c>
      <c r="F301">
        <v>4.1683859999999996E-3</v>
      </c>
      <c r="G301" s="4">
        <v>17.170000000000002</v>
      </c>
      <c r="H301" s="4" t="s">
        <v>1253</v>
      </c>
      <c r="I301">
        <v>3.0267735682999999</v>
      </c>
      <c r="J301">
        <v>0.16820599119999999</v>
      </c>
      <c r="K301" s="4">
        <v>17.989999999999998</v>
      </c>
      <c r="L301" t="s">
        <v>1253</v>
      </c>
      <c r="M301">
        <v>0.75863167220000005</v>
      </c>
      <c r="N301">
        <v>0.4381783669</v>
      </c>
      <c r="O301">
        <v>0.43669206620000001</v>
      </c>
      <c r="P301" t="s">
        <v>1255</v>
      </c>
    </row>
    <row r="302" spans="1:16">
      <c r="A302" t="s">
        <v>81</v>
      </c>
      <c r="B302" t="s">
        <v>738</v>
      </c>
      <c r="C302" s="4">
        <v>269</v>
      </c>
      <c r="D302">
        <v>6.7050855019000002</v>
      </c>
      <c r="E302">
        <v>5.61759379E-2</v>
      </c>
      <c r="F302">
        <v>5.8273279000000001E-3</v>
      </c>
      <c r="G302" s="4">
        <v>9.64</v>
      </c>
      <c r="H302" s="4" t="s">
        <v>1253</v>
      </c>
      <c r="I302">
        <v>3.8722728691000001</v>
      </c>
      <c r="J302">
        <v>0.29848728740000002</v>
      </c>
      <c r="K302" s="4">
        <v>12.97</v>
      </c>
      <c r="L302" t="s">
        <v>1253</v>
      </c>
      <c r="M302">
        <v>0.85889034600000003</v>
      </c>
      <c r="N302">
        <v>0.25819165430000002</v>
      </c>
      <c r="O302">
        <v>0.25541334589999998</v>
      </c>
      <c r="P302" t="s">
        <v>1255</v>
      </c>
    </row>
    <row r="303" spans="1:16">
      <c r="A303" t="s">
        <v>31</v>
      </c>
      <c r="B303" t="s">
        <v>736</v>
      </c>
      <c r="C303" s="4">
        <v>110</v>
      </c>
      <c r="D303">
        <v>6.4146709090999998</v>
      </c>
      <c r="E303">
        <v>8.4080301999999996E-3</v>
      </c>
      <c r="F303">
        <v>7.4052616E-3</v>
      </c>
      <c r="G303" s="4">
        <v>1.1399999999999999</v>
      </c>
      <c r="H303" s="4">
        <v>0.25869999999999999</v>
      </c>
      <c r="I303">
        <v>5.9816573562000004</v>
      </c>
      <c r="J303">
        <v>0.39146839</v>
      </c>
      <c r="K303" s="4">
        <v>15.28</v>
      </c>
      <c r="L303" t="s">
        <v>1253</v>
      </c>
      <c r="M303">
        <v>0.92650151339999998</v>
      </c>
      <c r="N303">
        <v>1.17958873E-2</v>
      </c>
      <c r="O303">
        <v>2.6458492000000001E-3</v>
      </c>
      <c r="P303" t="s">
        <v>1255</v>
      </c>
    </row>
    <row r="304" spans="1:16">
      <c r="A304" t="s">
        <v>77</v>
      </c>
      <c r="B304" t="s">
        <v>739</v>
      </c>
      <c r="C304" s="4">
        <v>462</v>
      </c>
      <c r="D304">
        <v>5.5741470346000002</v>
      </c>
      <c r="E304">
        <v>7.3472426300000004E-2</v>
      </c>
      <c r="F304">
        <v>3.5638601999999999E-3</v>
      </c>
      <c r="G304" s="4">
        <v>20.62</v>
      </c>
      <c r="H304" s="4" t="s">
        <v>1253</v>
      </c>
      <c r="I304">
        <v>2.5387180286</v>
      </c>
      <c r="J304">
        <v>0.15147345070000001</v>
      </c>
      <c r="K304" s="4">
        <v>16.760000000000002</v>
      </c>
      <c r="L304" t="s">
        <v>1253</v>
      </c>
      <c r="M304">
        <v>0.76464106080000005</v>
      </c>
      <c r="N304">
        <v>0.48023663129999999</v>
      </c>
      <c r="O304">
        <v>0.47910671090000001</v>
      </c>
      <c r="P304" t="s">
        <v>1255</v>
      </c>
    </row>
    <row r="305" spans="1:16">
      <c r="A305" t="s">
        <v>81</v>
      </c>
      <c r="B305" t="s">
        <v>740</v>
      </c>
      <c r="C305" s="4">
        <v>867</v>
      </c>
      <c r="D305">
        <v>7.1879118454000004</v>
      </c>
      <c r="E305">
        <v>3.6408047800000003E-2</v>
      </c>
      <c r="F305">
        <v>3.8614391E-3</v>
      </c>
      <c r="G305" s="4">
        <v>9.43</v>
      </c>
      <c r="H305" s="4" t="s">
        <v>1253</v>
      </c>
      <c r="I305">
        <v>5.5067586878999997</v>
      </c>
      <c r="J305">
        <v>0.18155088159999999</v>
      </c>
      <c r="K305" s="4">
        <v>30.33</v>
      </c>
      <c r="L305" t="s">
        <v>1253</v>
      </c>
      <c r="M305">
        <v>1.0066095031</v>
      </c>
      <c r="N305">
        <v>9.3195308500000004E-2</v>
      </c>
      <c r="O305">
        <v>9.2146979399999995E-2</v>
      </c>
      <c r="P305" t="s">
        <v>1255</v>
      </c>
    </row>
    <row r="306" spans="1:16">
      <c r="A306" t="s">
        <v>31</v>
      </c>
      <c r="B306" t="s">
        <v>743</v>
      </c>
      <c r="C306" s="4">
        <v>640</v>
      </c>
      <c r="D306">
        <v>7.1518915625000004</v>
      </c>
      <c r="E306">
        <v>1.54243422E-2</v>
      </c>
      <c r="F306">
        <v>3.7418244000000001E-3</v>
      </c>
      <c r="G306" s="4">
        <v>4.12</v>
      </c>
      <c r="H306" s="4" t="s">
        <v>1253</v>
      </c>
      <c r="I306">
        <v>6.5152759384000003</v>
      </c>
      <c r="J306">
        <v>0.15862236809999999</v>
      </c>
      <c r="K306" s="4">
        <v>41.07</v>
      </c>
      <c r="L306" t="s">
        <v>1253</v>
      </c>
      <c r="M306">
        <v>0.91563252770000003</v>
      </c>
      <c r="N306">
        <v>2.5942417700000001E-2</v>
      </c>
      <c r="O306">
        <v>2.4415681599999999E-2</v>
      </c>
      <c r="P306" t="s">
        <v>1255</v>
      </c>
    </row>
    <row r="307" spans="1:16">
      <c r="A307" t="s">
        <v>77</v>
      </c>
      <c r="B307" t="s">
        <v>742</v>
      </c>
      <c r="C307" s="4">
        <v>1539</v>
      </c>
      <c r="D307">
        <v>6.8614030278999998</v>
      </c>
      <c r="E307">
        <v>5.6466726500000002E-2</v>
      </c>
      <c r="F307">
        <v>3.9069016999999998E-3</v>
      </c>
      <c r="G307" s="4">
        <v>14.45</v>
      </c>
      <c r="H307" s="4" t="s">
        <v>1253</v>
      </c>
      <c r="I307">
        <v>4.6346180370000001</v>
      </c>
      <c r="J307">
        <v>0.15647341440000001</v>
      </c>
      <c r="K307" s="4">
        <v>29.62</v>
      </c>
      <c r="L307" t="s">
        <v>1253</v>
      </c>
      <c r="M307">
        <v>1.0717473595</v>
      </c>
      <c r="N307">
        <v>0.1196473452</v>
      </c>
      <c r="O307">
        <v>0.1190745719</v>
      </c>
      <c r="P307" t="s">
        <v>1255</v>
      </c>
    </row>
    <row r="308" spans="1:16">
      <c r="A308" t="s">
        <v>81</v>
      </c>
      <c r="B308" t="s">
        <v>744</v>
      </c>
      <c r="C308" s="4">
        <v>123</v>
      </c>
      <c r="D308">
        <v>6.2272091869999997</v>
      </c>
      <c r="E308">
        <v>4.0030204200000002E-2</v>
      </c>
      <c r="F308">
        <v>4.9440441999999999E-3</v>
      </c>
      <c r="G308" s="4">
        <v>8.1</v>
      </c>
      <c r="H308" s="4" t="s">
        <v>1253</v>
      </c>
      <c r="I308">
        <v>4.3536003599999997</v>
      </c>
      <c r="J308">
        <v>0.23692818099999999</v>
      </c>
      <c r="K308" s="4">
        <v>18.38</v>
      </c>
      <c r="L308" t="s">
        <v>1253</v>
      </c>
      <c r="M308">
        <v>0.56403975920000005</v>
      </c>
      <c r="N308">
        <v>0.35140039049999999</v>
      </c>
      <c r="O308">
        <v>0.34604006310000002</v>
      </c>
      <c r="P308" t="s">
        <v>1255</v>
      </c>
    </row>
    <row r="309" spans="1:16">
      <c r="A309" t="s">
        <v>31</v>
      </c>
      <c r="B309" t="s">
        <v>746</v>
      </c>
      <c r="C309" s="4">
        <v>105</v>
      </c>
      <c r="D309">
        <v>6.8534571429</v>
      </c>
      <c r="E309">
        <v>4.9519339999999998E-3</v>
      </c>
      <c r="F309">
        <v>8.5664130000000002E-3</v>
      </c>
      <c r="G309" s="4">
        <v>0.57999999999999996</v>
      </c>
      <c r="H309" s="4">
        <v>0.5645</v>
      </c>
      <c r="I309">
        <v>6.6128874722999997</v>
      </c>
      <c r="J309">
        <v>0.42716957169999997</v>
      </c>
      <c r="K309" s="4">
        <v>15.48</v>
      </c>
      <c r="L309" t="s">
        <v>1253</v>
      </c>
      <c r="M309">
        <v>0.98716757499999996</v>
      </c>
      <c r="N309">
        <v>3.2337599E-3</v>
      </c>
      <c r="O309">
        <v>-6.4435819999999998E-3</v>
      </c>
      <c r="P309" t="s">
        <v>1255</v>
      </c>
    </row>
    <row r="310" spans="1:16">
      <c r="A310" t="s">
        <v>77</v>
      </c>
      <c r="B310" t="s">
        <v>747</v>
      </c>
      <c r="C310" s="4">
        <v>331</v>
      </c>
      <c r="D310">
        <v>5.4655592144999998</v>
      </c>
      <c r="E310">
        <v>4.9846083999999999E-2</v>
      </c>
      <c r="F310">
        <v>4.8246180999999997E-3</v>
      </c>
      <c r="G310" s="4">
        <v>10.33</v>
      </c>
      <c r="H310" s="4" t="s">
        <v>1253</v>
      </c>
      <c r="I310">
        <v>3.5646313644999998</v>
      </c>
      <c r="J310">
        <v>0.19014577739999999</v>
      </c>
      <c r="K310" s="4">
        <v>18.75</v>
      </c>
      <c r="L310" t="s">
        <v>1253</v>
      </c>
      <c r="M310">
        <v>0.87301437479999999</v>
      </c>
      <c r="N310">
        <v>0.24496642839999999</v>
      </c>
      <c r="O310">
        <v>0.24267149360000001</v>
      </c>
      <c r="P310" t="s">
        <v>1255</v>
      </c>
    </row>
    <row r="311" spans="1:16">
      <c r="A311" t="s">
        <v>31</v>
      </c>
      <c r="B311" t="s">
        <v>750</v>
      </c>
      <c r="C311" s="4">
        <v>1042</v>
      </c>
      <c r="D311">
        <v>7.2775966410999997</v>
      </c>
      <c r="E311">
        <v>2.4920625700000001E-2</v>
      </c>
      <c r="F311">
        <v>6.3912893000000002E-3</v>
      </c>
      <c r="G311" s="4">
        <v>3.9</v>
      </c>
      <c r="H311" s="4">
        <v>1E-4</v>
      </c>
      <c r="I311">
        <v>6.4775775906000002</v>
      </c>
      <c r="J311">
        <v>0.2074926201</v>
      </c>
      <c r="K311" s="4">
        <v>31.22</v>
      </c>
      <c r="L311" t="s">
        <v>1253</v>
      </c>
      <c r="M311">
        <v>0.99773763520000003</v>
      </c>
      <c r="N311">
        <v>1.4408034599999999E-2</v>
      </c>
      <c r="O311">
        <v>1.3460349999999999E-2</v>
      </c>
      <c r="P311" t="s">
        <v>1255</v>
      </c>
    </row>
    <row r="312" spans="1:16">
      <c r="A312" t="s">
        <v>77</v>
      </c>
      <c r="B312" t="s">
        <v>748</v>
      </c>
      <c r="C312" s="4">
        <v>784</v>
      </c>
      <c r="D312">
        <v>7.3406199489999997</v>
      </c>
      <c r="E312">
        <v>-4.3304679999999996E-3</v>
      </c>
      <c r="F312">
        <v>8.6030828999999996E-3</v>
      </c>
      <c r="G312" s="4">
        <v>-0.5</v>
      </c>
      <c r="H312" s="4">
        <v>0.6149</v>
      </c>
      <c r="I312">
        <v>7.5005931898</v>
      </c>
      <c r="J312">
        <v>0.31952358079999998</v>
      </c>
      <c r="K312" s="4">
        <v>23.47</v>
      </c>
      <c r="L312" t="s">
        <v>1253</v>
      </c>
      <c r="M312">
        <v>0.92551344840000005</v>
      </c>
      <c r="N312">
        <v>3.2390229999999998E-4</v>
      </c>
      <c r="O312">
        <v>-9.5445600000000001E-4</v>
      </c>
      <c r="P312" t="s">
        <v>1254</v>
      </c>
    </row>
    <row r="313" spans="1:16">
      <c r="A313" t="s">
        <v>31</v>
      </c>
      <c r="B313" t="s">
        <v>891</v>
      </c>
      <c r="C313" s="4">
        <v>157</v>
      </c>
      <c r="D313">
        <v>6.4727222930000003</v>
      </c>
      <c r="E313">
        <v>5.9502395999999999E-2</v>
      </c>
      <c r="F313">
        <v>1.2813228499999999E-2</v>
      </c>
      <c r="G313" s="4">
        <v>4.6399999999999997</v>
      </c>
      <c r="H313" s="4" t="s">
        <v>1253</v>
      </c>
      <c r="I313">
        <v>4.646718828</v>
      </c>
      <c r="J313">
        <v>0.40173489109999999</v>
      </c>
      <c r="K313" s="4">
        <v>11.57</v>
      </c>
      <c r="L313" t="s">
        <v>1253</v>
      </c>
      <c r="M313">
        <v>1.0314216822</v>
      </c>
      <c r="N313">
        <v>0.12213689179999999</v>
      </c>
      <c r="O313">
        <v>0.11647325880000001</v>
      </c>
      <c r="P313" t="s">
        <v>1255</v>
      </c>
    </row>
    <row r="314" spans="1:16">
      <c r="A314" t="s">
        <v>31</v>
      </c>
      <c r="B314" t="s">
        <v>1181</v>
      </c>
      <c r="C314" s="4">
        <v>285</v>
      </c>
      <c r="D314">
        <v>6.3867084210999998</v>
      </c>
      <c r="E314">
        <v>6.7301984300000006E-2</v>
      </c>
      <c r="F314">
        <v>8.4113895999999994E-3</v>
      </c>
      <c r="G314" s="4">
        <v>8</v>
      </c>
      <c r="H314" s="4" t="s">
        <v>1253</v>
      </c>
      <c r="I314">
        <v>4.5837236833999997</v>
      </c>
      <c r="J314">
        <v>0.2318522824</v>
      </c>
      <c r="K314" s="4">
        <v>19.77</v>
      </c>
      <c r="L314" t="s">
        <v>1253</v>
      </c>
      <c r="M314">
        <v>0.92139731329999996</v>
      </c>
      <c r="N314">
        <v>0.18448662830000001</v>
      </c>
      <c r="O314">
        <v>0.18160495560000001</v>
      </c>
      <c r="P314" t="s">
        <v>1255</v>
      </c>
    </row>
    <row r="315" spans="1:16">
      <c r="A315" t="s">
        <v>31</v>
      </c>
      <c r="B315" t="s">
        <v>1025</v>
      </c>
      <c r="C315" s="4">
        <v>121</v>
      </c>
      <c r="D315">
        <v>5.3701471074000002</v>
      </c>
      <c r="E315">
        <v>2.8711804800000001E-2</v>
      </c>
      <c r="F315">
        <v>1.0431471600000001E-2</v>
      </c>
      <c r="G315" s="4">
        <v>2.75</v>
      </c>
      <c r="H315" s="4">
        <v>6.7999999999999996E-3</v>
      </c>
      <c r="I315">
        <v>4.8089618319999996</v>
      </c>
      <c r="J315">
        <v>0.2138257173</v>
      </c>
      <c r="K315" s="4">
        <v>22.49</v>
      </c>
      <c r="L315" t="s">
        <v>1253</v>
      </c>
      <c r="M315">
        <v>0.70872618809999999</v>
      </c>
      <c r="N315">
        <v>5.9852054699999997E-2</v>
      </c>
      <c r="O315">
        <v>5.1951651799999998E-2</v>
      </c>
      <c r="P315" t="s">
        <v>1255</v>
      </c>
    </row>
    <row r="316" spans="1:16">
      <c r="A316" t="s">
        <v>81</v>
      </c>
      <c r="B316" t="s">
        <v>751</v>
      </c>
      <c r="C316" s="4">
        <v>101</v>
      </c>
      <c r="D316">
        <v>7.0947294058999999</v>
      </c>
      <c r="E316">
        <v>4.1899568900000003E-2</v>
      </c>
      <c r="F316">
        <v>1.7728790000000001E-2</v>
      </c>
      <c r="G316" s="4">
        <v>2.36</v>
      </c>
      <c r="H316" s="4">
        <v>2.01E-2</v>
      </c>
      <c r="I316">
        <v>5.6606025786999998</v>
      </c>
      <c r="J316">
        <v>0.61532029369999997</v>
      </c>
      <c r="K316" s="4">
        <v>9.1999999999999993</v>
      </c>
      <c r="L316" t="s">
        <v>1253</v>
      </c>
      <c r="M316">
        <v>1.0245587798</v>
      </c>
      <c r="N316">
        <v>5.3405932400000002E-2</v>
      </c>
      <c r="O316">
        <v>4.3844376099999999E-2</v>
      </c>
      <c r="P316" t="s">
        <v>1255</v>
      </c>
    </row>
    <row r="317" spans="1:16">
      <c r="A317" t="s">
        <v>31</v>
      </c>
      <c r="B317" t="s">
        <v>1027</v>
      </c>
      <c r="C317" s="4">
        <v>275</v>
      </c>
      <c r="D317">
        <v>7.1934680000000002</v>
      </c>
      <c r="E317">
        <v>0.16117451169999999</v>
      </c>
      <c r="F317">
        <v>1.74213797E-2</v>
      </c>
      <c r="G317" s="4">
        <v>9.25</v>
      </c>
      <c r="H317" s="4" t="s">
        <v>1253</v>
      </c>
      <c r="I317">
        <v>2.6460024122000001</v>
      </c>
      <c r="J317">
        <v>0.49578220290000002</v>
      </c>
      <c r="K317" s="4">
        <v>5.34</v>
      </c>
      <c r="L317" t="s">
        <v>1253</v>
      </c>
      <c r="M317">
        <v>1.0736916317</v>
      </c>
      <c r="N317">
        <v>0.23868677730000001</v>
      </c>
      <c r="O317">
        <v>0.2358980842</v>
      </c>
      <c r="P317" t="s">
        <v>1255</v>
      </c>
    </row>
    <row r="318" spans="1:16">
      <c r="A318" t="s">
        <v>31</v>
      </c>
      <c r="B318" t="s">
        <v>1183</v>
      </c>
      <c r="C318" s="4">
        <v>872</v>
      </c>
      <c r="D318">
        <v>6.5674235092000002</v>
      </c>
      <c r="E318">
        <v>1.1755850300000001E-2</v>
      </c>
      <c r="F318">
        <v>6.9639955000000003E-3</v>
      </c>
      <c r="G318" s="4">
        <v>1.69</v>
      </c>
      <c r="H318" s="4">
        <v>9.1800000000000007E-2</v>
      </c>
      <c r="I318">
        <v>6.2121191110999998</v>
      </c>
      <c r="J318">
        <v>0.21429843879999999</v>
      </c>
      <c r="K318" s="4">
        <v>28.99</v>
      </c>
      <c r="L318" t="s">
        <v>1253</v>
      </c>
      <c r="M318">
        <v>1.1897103952999999</v>
      </c>
      <c r="N318">
        <v>3.2647632E-3</v>
      </c>
      <c r="O318">
        <v>2.1190905999999999E-3</v>
      </c>
      <c r="P318" t="s">
        <v>1255</v>
      </c>
    </row>
    <row r="319" spans="1:16">
      <c r="A319" t="s">
        <v>77</v>
      </c>
      <c r="B319" t="s">
        <v>1185</v>
      </c>
      <c r="C319" s="4">
        <v>439</v>
      </c>
      <c r="D319">
        <v>6.9026233484999997</v>
      </c>
      <c r="E319">
        <v>2.5300508199999999E-2</v>
      </c>
      <c r="F319">
        <v>9.1222904E-3</v>
      </c>
      <c r="G319" s="4">
        <v>2.77</v>
      </c>
      <c r="H319" s="4">
        <v>5.7999999999999996E-3</v>
      </c>
      <c r="I319">
        <v>6.1541547825</v>
      </c>
      <c r="J319">
        <v>0.2765327521</v>
      </c>
      <c r="K319" s="4">
        <v>22.25</v>
      </c>
      <c r="L319" t="s">
        <v>1253</v>
      </c>
      <c r="M319">
        <v>1.2645717303999999</v>
      </c>
      <c r="N319">
        <v>1.7297812799999999E-2</v>
      </c>
      <c r="O319">
        <v>1.50490664E-2</v>
      </c>
      <c r="P319" t="s">
        <v>1255</v>
      </c>
    </row>
    <row r="320" spans="1:16">
      <c r="A320" t="s">
        <v>31</v>
      </c>
      <c r="B320" t="s">
        <v>1186</v>
      </c>
      <c r="C320" s="4">
        <v>142</v>
      </c>
      <c r="D320">
        <v>6.9116809859000004</v>
      </c>
      <c r="E320">
        <v>0.1404647242</v>
      </c>
      <c r="F320">
        <v>1.8649904500000002E-2</v>
      </c>
      <c r="G320" s="4">
        <v>7.53</v>
      </c>
      <c r="H320" s="4" t="s">
        <v>1253</v>
      </c>
      <c r="I320">
        <v>3.0518686343999999</v>
      </c>
      <c r="J320">
        <v>0.52066123289999999</v>
      </c>
      <c r="K320" s="4">
        <v>5.86</v>
      </c>
      <c r="L320" t="s">
        <v>1253</v>
      </c>
      <c r="M320">
        <v>1.0956619068</v>
      </c>
      <c r="N320">
        <v>0.2883498967</v>
      </c>
      <c r="O320">
        <v>0.28326668170000002</v>
      </c>
      <c r="P320" t="s">
        <v>1255</v>
      </c>
    </row>
    <row r="321" spans="1:16">
      <c r="A321" t="s">
        <v>31</v>
      </c>
      <c r="B321" t="s">
        <v>1188</v>
      </c>
      <c r="C321" s="4">
        <v>767</v>
      </c>
      <c r="D321">
        <v>7.4238023467999996</v>
      </c>
      <c r="E321">
        <v>2.5347828699999998E-2</v>
      </c>
      <c r="F321">
        <v>8.5087850999999992E-3</v>
      </c>
      <c r="G321" s="4">
        <v>2.98</v>
      </c>
      <c r="H321" s="4">
        <v>3.0000000000000001E-3</v>
      </c>
      <c r="I321">
        <v>6.6602279237999999</v>
      </c>
      <c r="J321">
        <v>0.26058894910000002</v>
      </c>
      <c r="K321" s="4">
        <v>25.56</v>
      </c>
      <c r="L321" t="s">
        <v>1253</v>
      </c>
      <c r="M321">
        <v>1.3013499962999999</v>
      </c>
      <c r="N321">
        <v>1.14676876E-2</v>
      </c>
      <c r="O321">
        <v>1.01754885E-2</v>
      </c>
      <c r="P321" t="s">
        <v>1255</v>
      </c>
    </row>
    <row r="322" spans="1:16">
      <c r="A322" t="s">
        <v>31</v>
      </c>
      <c r="B322" t="s">
        <v>1189</v>
      </c>
      <c r="C322" s="4">
        <v>119</v>
      </c>
      <c r="D322">
        <v>6.3544</v>
      </c>
      <c r="E322">
        <v>-3.6071756000000003E-2</v>
      </c>
      <c r="F322">
        <v>1.9256811299999999E-2</v>
      </c>
      <c r="G322" s="4">
        <v>-1.87</v>
      </c>
      <c r="H322" s="4">
        <v>6.3500000000000001E-2</v>
      </c>
      <c r="I322">
        <v>7.4220027335000003</v>
      </c>
      <c r="J322">
        <v>0.5832978754</v>
      </c>
      <c r="K322" s="4">
        <v>12.72</v>
      </c>
      <c r="L322" t="s">
        <v>1253</v>
      </c>
      <c r="M322">
        <v>1.3541028579000001</v>
      </c>
      <c r="N322">
        <v>2.9117015100000001E-2</v>
      </c>
      <c r="O322">
        <v>2.081887E-2</v>
      </c>
      <c r="P322" t="s">
        <v>1254</v>
      </c>
    </row>
    <row r="323" spans="1:16">
      <c r="A323" t="s">
        <v>31</v>
      </c>
      <c r="B323" t="s">
        <v>1193</v>
      </c>
      <c r="C323" s="4">
        <v>820</v>
      </c>
      <c r="D323">
        <v>7.3261592682999996</v>
      </c>
      <c r="E323">
        <v>3.2517317499999997E-2</v>
      </c>
      <c r="F323">
        <v>7.3766561999999997E-3</v>
      </c>
      <c r="G323" s="4">
        <v>4.41</v>
      </c>
      <c r="H323" s="4" t="s">
        <v>1253</v>
      </c>
      <c r="I323">
        <v>6.3439380019999998</v>
      </c>
      <c r="J323">
        <v>0.2283649002</v>
      </c>
      <c r="K323" s="4">
        <v>27.78</v>
      </c>
      <c r="L323" t="s">
        <v>1253</v>
      </c>
      <c r="M323">
        <v>1.4322907737999999</v>
      </c>
      <c r="N323">
        <v>2.3203898300000001E-2</v>
      </c>
      <c r="O323">
        <v>2.2009771000000001E-2</v>
      </c>
      <c r="P323" t="s">
        <v>1255</v>
      </c>
    </row>
    <row r="324" spans="1:16">
      <c r="A324" t="s">
        <v>77</v>
      </c>
      <c r="B324" t="s">
        <v>1191</v>
      </c>
      <c r="C324" s="4">
        <v>537</v>
      </c>
      <c r="D324">
        <v>7.5021309683000004</v>
      </c>
      <c r="E324">
        <v>3.0957677499999999E-2</v>
      </c>
      <c r="F324">
        <v>7.5218387999999997E-3</v>
      </c>
      <c r="G324" s="4">
        <v>4.12</v>
      </c>
      <c r="H324" s="4" t="s">
        <v>1253</v>
      </c>
      <c r="I324">
        <v>6.4843324643000004</v>
      </c>
      <c r="J324">
        <v>0.25465982380000002</v>
      </c>
      <c r="K324" s="4">
        <v>25.46</v>
      </c>
      <c r="L324" t="s">
        <v>1253</v>
      </c>
      <c r="M324">
        <v>1.4088524245</v>
      </c>
      <c r="N324">
        <v>3.0690049300000001E-2</v>
      </c>
      <c r="O324">
        <v>2.8878254999999999E-2</v>
      </c>
      <c r="P324" t="s">
        <v>1255</v>
      </c>
    </row>
    <row r="325" spans="1:16">
      <c r="A325" t="s">
        <v>31</v>
      </c>
      <c r="B325" t="s">
        <v>1196</v>
      </c>
      <c r="C325" s="4">
        <v>829</v>
      </c>
      <c r="D325">
        <v>6.8778075994999996</v>
      </c>
      <c r="E325">
        <v>5.1648787299999999E-2</v>
      </c>
      <c r="F325">
        <v>7.4315385000000003E-3</v>
      </c>
      <c r="G325" s="4">
        <v>6.95</v>
      </c>
      <c r="H325" s="4" t="s">
        <v>1253</v>
      </c>
      <c r="I325">
        <v>5.3177525536000001</v>
      </c>
      <c r="J325">
        <v>0.22795569099999999</v>
      </c>
      <c r="K325" s="4">
        <v>23.33</v>
      </c>
      <c r="L325" t="s">
        <v>1253</v>
      </c>
      <c r="M325">
        <v>1.1433739886000001</v>
      </c>
      <c r="N325">
        <v>5.5182960900000001E-2</v>
      </c>
      <c r="O325">
        <v>5.4040497700000002E-2</v>
      </c>
      <c r="P325" t="s">
        <v>1255</v>
      </c>
    </row>
    <row r="326" spans="1:16">
      <c r="A326" t="s">
        <v>77</v>
      </c>
      <c r="B326" t="s">
        <v>1194</v>
      </c>
      <c r="C326" s="4">
        <v>319</v>
      </c>
      <c r="D326">
        <v>6.8117474608000004</v>
      </c>
      <c r="E326">
        <v>3.5902169599999999E-2</v>
      </c>
      <c r="F326">
        <v>6.9380292999999997E-3</v>
      </c>
      <c r="G326" s="4">
        <v>5.17</v>
      </c>
      <c r="H326" s="4" t="s">
        <v>1253</v>
      </c>
      <c r="I326">
        <v>5.6663669605000004</v>
      </c>
      <c r="J326">
        <v>0.22843304850000001</v>
      </c>
      <c r="K326" s="4">
        <v>24.81</v>
      </c>
      <c r="L326" t="s">
        <v>1253</v>
      </c>
      <c r="M326">
        <v>1.0086183238999999</v>
      </c>
      <c r="N326">
        <v>7.7891801100000005E-2</v>
      </c>
      <c r="O326">
        <v>7.4982942499999997E-2</v>
      </c>
      <c r="P326" t="s">
        <v>1255</v>
      </c>
    </row>
    <row r="327" spans="1:16">
      <c r="A327" t="s">
        <v>31</v>
      </c>
      <c r="B327" t="s">
        <v>1197</v>
      </c>
      <c r="C327" s="4">
        <v>242</v>
      </c>
      <c r="D327">
        <v>6.3428909091000003</v>
      </c>
      <c r="E327">
        <v>5.09376572E-2</v>
      </c>
      <c r="F327">
        <v>1.6320549600000001E-2</v>
      </c>
      <c r="G327" s="4">
        <v>3.12</v>
      </c>
      <c r="H327" s="4">
        <v>2E-3</v>
      </c>
      <c r="I327">
        <v>4.8368622428999997</v>
      </c>
      <c r="J327">
        <v>0.48910029799999999</v>
      </c>
      <c r="K327" s="4">
        <v>9.89</v>
      </c>
      <c r="L327" t="s">
        <v>1253</v>
      </c>
      <c r="M327">
        <v>1.2424475599</v>
      </c>
      <c r="N327">
        <v>3.9004825399999998E-2</v>
      </c>
      <c r="O327">
        <v>3.5000678799999997E-2</v>
      </c>
      <c r="P327" t="s">
        <v>1255</v>
      </c>
    </row>
    <row r="328" spans="1:16">
      <c r="A328" t="s">
        <v>31</v>
      </c>
      <c r="B328" t="s">
        <v>1199</v>
      </c>
      <c r="C328" s="4">
        <v>389</v>
      </c>
      <c r="D328">
        <v>7.2477110539999998</v>
      </c>
      <c r="E328">
        <v>9.0867929E-2</v>
      </c>
      <c r="F328">
        <v>1.03969179E-2</v>
      </c>
      <c r="G328" s="4">
        <v>8.74</v>
      </c>
      <c r="H328" s="4" t="s">
        <v>1253</v>
      </c>
      <c r="I328">
        <v>4.6344989152</v>
      </c>
      <c r="J328">
        <v>0.30448571229999999</v>
      </c>
      <c r="K328" s="4">
        <v>15.22</v>
      </c>
      <c r="L328" t="s">
        <v>1253</v>
      </c>
      <c r="M328">
        <v>1.1349932653000001</v>
      </c>
      <c r="N328">
        <v>0.16484258160000001</v>
      </c>
      <c r="O328">
        <v>0.16268455209999999</v>
      </c>
      <c r="P328" t="s">
        <v>1255</v>
      </c>
    </row>
    <row r="329" spans="1:16">
      <c r="A329" t="s">
        <v>77</v>
      </c>
      <c r="B329" t="s">
        <v>1201</v>
      </c>
      <c r="C329" s="4">
        <v>434</v>
      </c>
      <c r="D329">
        <v>7.2046974884999999</v>
      </c>
      <c r="E329">
        <v>4.2341838200000002E-2</v>
      </c>
      <c r="F329">
        <v>7.9933017999999998E-3</v>
      </c>
      <c r="G329" s="4">
        <v>5.3</v>
      </c>
      <c r="H329" s="4" t="s">
        <v>1253</v>
      </c>
      <c r="I329">
        <v>5.8739540035999998</v>
      </c>
      <c r="J329">
        <v>0.26121311110000001</v>
      </c>
      <c r="K329" s="4">
        <v>22.49</v>
      </c>
      <c r="L329" t="s">
        <v>1253</v>
      </c>
      <c r="M329">
        <v>1.4909229817</v>
      </c>
      <c r="N329">
        <v>6.0991955600000002E-2</v>
      </c>
      <c r="O329">
        <v>5.8818325900000003E-2</v>
      </c>
      <c r="P329" t="s">
        <v>1255</v>
      </c>
    </row>
    <row r="330" spans="1:16">
      <c r="A330" t="s">
        <v>31</v>
      </c>
      <c r="B330" t="s">
        <v>1204</v>
      </c>
      <c r="C330" s="4">
        <v>624</v>
      </c>
      <c r="D330">
        <v>7.2177157050999998</v>
      </c>
      <c r="E330">
        <v>3.9417681599999997E-2</v>
      </c>
      <c r="F330">
        <v>8.2226027999999993E-3</v>
      </c>
      <c r="G330" s="4">
        <v>4.79</v>
      </c>
      <c r="H330" s="4" t="s">
        <v>1253</v>
      </c>
      <c r="I330">
        <v>6.0408704983000003</v>
      </c>
      <c r="J330">
        <v>0.25151459720000002</v>
      </c>
      <c r="K330" s="4">
        <v>24.02</v>
      </c>
      <c r="L330" t="s">
        <v>1253</v>
      </c>
      <c r="M330">
        <v>1.3666603841</v>
      </c>
      <c r="N330">
        <v>3.5630080500000001E-2</v>
      </c>
      <c r="O330">
        <v>3.4079646599999999E-2</v>
      </c>
      <c r="P330" t="s">
        <v>1255</v>
      </c>
    </row>
    <row r="331" spans="1:16">
      <c r="A331" t="s">
        <v>77</v>
      </c>
      <c r="B331" t="s">
        <v>1202</v>
      </c>
      <c r="C331" s="4">
        <v>553</v>
      </c>
      <c r="D331">
        <v>7.3649086799000001</v>
      </c>
      <c r="E331">
        <v>3.2768786299999998E-2</v>
      </c>
      <c r="F331">
        <v>6.9233209999999996E-3</v>
      </c>
      <c r="G331" s="4">
        <v>4.7300000000000004</v>
      </c>
      <c r="H331" s="4" t="s">
        <v>1253</v>
      </c>
      <c r="I331">
        <v>6.3434469459000002</v>
      </c>
      <c r="J331">
        <v>0.2227600827</v>
      </c>
      <c r="K331" s="4">
        <v>28.48</v>
      </c>
      <c r="L331" t="s">
        <v>1253</v>
      </c>
      <c r="M331">
        <v>1.2980936950999999</v>
      </c>
      <c r="N331">
        <v>3.90690078E-2</v>
      </c>
      <c r="O331">
        <v>3.73250314E-2</v>
      </c>
      <c r="P331" t="s">
        <v>1255</v>
      </c>
    </row>
    <row r="332" spans="1:16">
      <c r="A332" t="s">
        <v>81</v>
      </c>
      <c r="B332" t="s">
        <v>1029</v>
      </c>
      <c r="C332" s="4">
        <v>221</v>
      </c>
      <c r="D332">
        <v>6.5125502715000003</v>
      </c>
      <c r="E332">
        <v>9.4044652300000003E-2</v>
      </c>
      <c r="F332">
        <v>1.4894309200000001E-2</v>
      </c>
      <c r="G332" s="4">
        <v>6.31</v>
      </c>
      <c r="H332" s="4" t="s">
        <v>1253</v>
      </c>
      <c r="I332">
        <v>3.5409945830999998</v>
      </c>
      <c r="J332">
        <v>0.47317356640000002</v>
      </c>
      <c r="K332" s="4">
        <v>7.48</v>
      </c>
      <c r="L332" t="s">
        <v>1253</v>
      </c>
      <c r="M332">
        <v>0.72984522080000003</v>
      </c>
      <c r="N332">
        <v>0.15400990179999999</v>
      </c>
      <c r="O332">
        <v>0.15014693330000001</v>
      </c>
      <c r="P332" t="s">
        <v>1255</v>
      </c>
    </row>
    <row r="333" spans="1:16">
      <c r="A333" t="s">
        <v>77</v>
      </c>
      <c r="B333" t="s">
        <v>663</v>
      </c>
      <c r="C333" s="4">
        <v>252</v>
      </c>
      <c r="D333">
        <v>7.7944484127000004</v>
      </c>
      <c r="E333">
        <v>8.7771011999999995E-2</v>
      </c>
      <c r="F333">
        <v>1.40808815E-2</v>
      </c>
      <c r="G333" s="4">
        <v>6.23</v>
      </c>
      <c r="H333" s="4" t="s">
        <v>1253</v>
      </c>
      <c r="I333">
        <v>5.9853903309999996</v>
      </c>
      <c r="J333">
        <v>0.29895336480000001</v>
      </c>
      <c r="K333" s="4">
        <v>20.02</v>
      </c>
      <c r="L333" t="s">
        <v>1253</v>
      </c>
      <c r="M333">
        <v>1.1385408331</v>
      </c>
      <c r="N333">
        <v>0.13451268029999999</v>
      </c>
      <c r="O333">
        <v>0.131050731</v>
      </c>
      <c r="P333" t="s">
        <v>1255</v>
      </c>
    </row>
    <row r="334" spans="1:16">
      <c r="A334" t="s">
        <v>77</v>
      </c>
      <c r="B334" t="s">
        <v>665</v>
      </c>
      <c r="C334" s="4">
        <v>758</v>
      </c>
      <c r="D334">
        <v>7.9883741821000003</v>
      </c>
      <c r="E334">
        <v>2.3230009499999999E-2</v>
      </c>
      <c r="F334">
        <v>8.4728436000000001E-3</v>
      </c>
      <c r="G334" s="4">
        <v>2.74</v>
      </c>
      <c r="H334" s="4">
        <v>6.3E-3</v>
      </c>
      <c r="I334">
        <v>7.4712766224999996</v>
      </c>
      <c r="J334">
        <v>0.19392026840000001</v>
      </c>
      <c r="K334" s="4">
        <v>38.53</v>
      </c>
      <c r="L334" t="s">
        <v>1253</v>
      </c>
      <c r="M334">
        <v>1.2414899204000001</v>
      </c>
      <c r="N334">
        <v>9.8451361000000005E-3</v>
      </c>
      <c r="O334">
        <v>8.5354074000000002E-3</v>
      </c>
      <c r="P334" t="s">
        <v>1255</v>
      </c>
    </row>
    <row r="335" spans="1:16">
      <c r="A335" t="s">
        <v>31</v>
      </c>
      <c r="B335" t="s">
        <v>1031</v>
      </c>
      <c r="C335" s="4">
        <v>303</v>
      </c>
      <c r="D335">
        <v>5.8397415841999996</v>
      </c>
      <c r="E335">
        <v>3.8927933900000003E-2</v>
      </c>
      <c r="F335">
        <v>9.9726512999999996E-3</v>
      </c>
      <c r="G335" s="4">
        <v>3.9</v>
      </c>
      <c r="H335" s="4">
        <v>1E-4</v>
      </c>
      <c r="I335">
        <v>4.7608082884999998</v>
      </c>
      <c r="J335">
        <v>0.2843061523</v>
      </c>
      <c r="K335" s="4">
        <v>16.75</v>
      </c>
      <c r="L335" t="s">
        <v>1253</v>
      </c>
      <c r="M335">
        <v>1.1586998105999999</v>
      </c>
      <c r="N335">
        <v>4.8182425899999999E-2</v>
      </c>
      <c r="O335">
        <v>4.50202413E-2</v>
      </c>
      <c r="P335" t="s">
        <v>1255</v>
      </c>
    </row>
    <row r="336" spans="1:16">
      <c r="A336" t="s">
        <v>31</v>
      </c>
      <c r="B336" t="s">
        <v>1033</v>
      </c>
      <c r="C336" s="4">
        <v>377</v>
      </c>
      <c r="D336">
        <v>5.6146564986999996</v>
      </c>
      <c r="E336">
        <v>6.3792242999999998E-3</v>
      </c>
      <c r="F336">
        <v>6.6084191000000004E-3</v>
      </c>
      <c r="G336" s="4">
        <v>0.97</v>
      </c>
      <c r="H336" s="4">
        <v>0.33500000000000002</v>
      </c>
      <c r="I336">
        <v>5.5058543444000003</v>
      </c>
      <c r="J336">
        <v>0.1227832078</v>
      </c>
      <c r="K336" s="4">
        <v>44.84</v>
      </c>
      <c r="L336" t="s">
        <v>1253</v>
      </c>
      <c r="M336">
        <v>0.94562367130000002</v>
      </c>
      <c r="N336">
        <v>2.4787428999999998E-3</v>
      </c>
      <c r="O336">
        <v>-1.8131399999999999E-4</v>
      </c>
      <c r="P336" t="s">
        <v>1255</v>
      </c>
    </row>
    <row r="337" spans="1:16">
      <c r="A337" t="s">
        <v>77</v>
      </c>
      <c r="B337" t="s">
        <v>1035</v>
      </c>
      <c r="C337" s="4">
        <v>127</v>
      </c>
      <c r="D337">
        <v>6.0212537008</v>
      </c>
      <c r="E337">
        <v>1.12275411E-2</v>
      </c>
      <c r="F337">
        <v>2.1628689400000001E-2</v>
      </c>
      <c r="G337" s="4">
        <v>0.52</v>
      </c>
      <c r="H337" s="4">
        <v>0.60460000000000003</v>
      </c>
      <c r="I337">
        <v>5.8615043565000002</v>
      </c>
      <c r="J337">
        <v>0.31907259659999998</v>
      </c>
      <c r="K337" s="4">
        <v>18.37</v>
      </c>
      <c r="L337" t="s">
        <v>1253</v>
      </c>
      <c r="M337">
        <v>0.94978713540000004</v>
      </c>
      <c r="N337">
        <v>2.1511152E-3</v>
      </c>
      <c r="O337">
        <v>-5.831676E-3</v>
      </c>
      <c r="P337" t="s">
        <v>1255</v>
      </c>
    </row>
    <row r="338" spans="1:16">
      <c r="A338" t="s">
        <v>31</v>
      </c>
      <c r="B338" t="s">
        <v>1037</v>
      </c>
      <c r="C338" s="4">
        <v>483</v>
      </c>
      <c r="D338">
        <v>6.0557923395</v>
      </c>
      <c r="E338">
        <v>5.5758272300000002E-2</v>
      </c>
      <c r="F338">
        <v>5.0187781000000002E-3</v>
      </c>
      <c r="G338" s="4">
        <v>11.11</v>
      </c>
      <c r="H338" s="4" t="s">
        <v>1253</v>
      </c>
      <c r="I338">
        <v>5.0636875942000001</v>
      </c>
      <c r="J338">
        <v>9.9976279099999996E-2</v>
      </c>
      <c r="K338" s="4">
        <v>50.65</v>
      </c>
      <c r="L338" t="s">
        <v>1253</v>
      </c>
      <c r="M338">
        <v>0.98798947510000001</v>
      </c>
      <c r="N338">
        <v>0.20420963419999999</v>
      </c>
      <c r="O338">
        <v>0.2025551844</v>
      </c>
      <c r="P338" t="s">
        <v>1255</v>
      </c>
    </row>
    <row r="339" spans="1:16">
      <c r="A339" t="s">
        <v>31</v>
      </c>
      <c r="B339" t="s">
        <v>1039</v>
      </c>
      <c r="C339" s="4">
        <v>326</v>
      </c>
      <c r="D339">
        <v>5.3892426379999998</v>
      </c>
      <c r="E339">
        <v>-9.2713919999999998E-3</v>
      </c>
      <c r="F339">
        <v>7.0618262000000003E-3</v>
      </c>
      <c r="G339" s="4">
        <v>-1.31</v>
      </c>
      <c r="H339" s="4">
        <v>0.19009999999999999</v>
      </c>
      <c r="I339">
        <v>5.5285694823</v>
      </c>
      <c r="J339">
        <v>0.11587999979999999</v>
      </c>
      <c r="K339" s="4">
        <v>47.71</v>
      </c>
      <c r="L339" t="s">
        <v>1253</v>
      </c>
      <c r="M339">
        <v>0.8403499431</v>
      </c>
      <c r="N339">
        <v>5.2918380999999997E-3</v>
      </c>
      <c r="O339">
        <v>2.2217511000000001E-3</v>
      </c>
      <c r="P339" t="s">
        <v>1254</v>
      </c>
    </row>
    <row r="340" spans="1:16">
      <c r="A340" t="s">
        <v>77</v>
      </c>
      <c r="B340" t="s">
        <v>1041</v>
      </c>
      <c r="C340" s="4">
        <v>173</v>
      </c>
      <c r="D340">
        <v>7.4415701156000003</v>
      </c>
      <c r="E340">
        <v>-5.9283659000000002E-2</v>
      </c>
      <c r="F340">
        <v>4.0499368100000002E-2</v>
      </c>
      <c r="G340" s="4">
        <v>-1.46</v>
      </c>
      <c r="H340" s="4">
        <v>0.14510000000000001</v>
      </c>
      <c r="I340">
        <v>8.6591125397000006</v>
      </c>
      <c r="J340">
        <v>0.840957858</v>
      </c>
      <c r="K340" s="4">
        <v>10.3</v>
      </c>
      <c r="L340" t="s">
        <v>1253</v>
      </c>
      <c r="M340">
        <v>1.6315796535</v>
      </c>
      <c r="N340">
        <v>1.23756827E-2</v>
      </c>
      <c r="O340">
        <v>6.6001018999999996E-3</v>
      </c>
      <c r="P340" t="s">
        <v>1254</v>
      </c>
    </row>
    <row r="341" spans="1:16">
      <c r="A341" t="s">
        <v>31</v>
      </c>
      <c r="B341" t="s">
        <v>755</v>
      </c>
      <c r="C341" s="4">
        <v>174</v>
      </c>
      <c r="D341">
        <v>6.9461413793000002</v>
      </c>
      <c r="E341">
        <v>-1.3705436999999999E-2</v>
      </c>
      <c r="F341">
        <v>2.03648757E-2</v>
      </c>
      <c r="G341" s="4">
        <v>-0.67</v>
      </c>
      <c r="H341" s="4">
        <v>0.50190000000000001</v>
      </c>
      <c r="I341">
        <v>7.4510370890999997</v>
      </c>
      <c r="J341">
        <v>0.75756997930000003</v>
      </c>
      <c r="K341" s="4">
        <v>9.84</v>
      </c>
      <c r="L341" t="s">
        <v>1253</v>
      </c>
      <c r="M341">
        <v>1.3883251623999999</v>
      </c>
      <c r="N341">
        <v>2.6263445999999998E-3</v>
      </c>
      <c r="O341">
        <v>-3.1723390000000001E-3</v>
      </c>
      <c r="P341" t="s">
        <v>1254</v>
      </c>
    </row>
    <row r="342" spans="1:16">
      <c r="A342" t="s">
        <v>77</v>
      </c>
      <c r="B342" t="s">
        <v>753</v>
      </c>
      <c r="C342" s="4">
        <v>298</v>
      </c>
      <c r="D342">
        <v>6.8650675839000002</v>
      </c>
      <c r="E342">
        <v>0.1019160508</v>
      </c>
      <c r="F342">
        <v>8.7237474000000006E-3</v>
      </c>
      <c r="G342" s="4">
        <v>11.68</v>
      </c>
      <c r="H342" s="4" t="s">
        <v>1253</v>
      </c>
      <c r="I342">
        <v>3.2689357899</v>
      </c>
      <c r="J342">
        <v>0.3132492362</v>
      </c>
      <c r="K342" s="4">
        <v>10.44</v>
      </c>
      <c r="L342" t="s">
        <v>1253</v>
      </c>
      <c r="M342">
        <v>1.0024627800999999</v>
      </c>
      <c r="N342">
        <v>0.31558025740000001</v>
      </c>
      <c r="O342">
        <v>0.31326802860000003</v>
      </c>
      <c r="P342" t="s">
        <v>1255</v>
      </c>
    </row>
    <row r="343" spans="1:16">
      <c r="A343" t="s">
        <v>31</v>
      </c>
      <c r="B343" t="s">
        <v>756</v>
      </c>
      <c r="C343" s="4">
        <v>871</v>
      </c>
      <c r="D343">
        <v>7.4537570608000001</v>
      </c>
      <c r="E343">
        <v>3.8735479599999997E-2</v>
      </c>
      <c r="F343">
        <v>7.7769548000000003E-3</v>
      </c>
      <c r="G343" s="4">
        <v>4.9800000000000004</v>
      </c>
      <c r="H343" s="4" t="s">
        <v>1253</v>
      </c>
      <c r="I343">
        <v>6.3162859232999997</v>
      </c>
      <c r="J343">
        <v>0.23095851410000001</v>
      </c>
      <c r="K343" s="4">
        <v>27.35</v>
      </c>
      <c r="L343" t="s">
        <v>1253</v>
      </c>
      <c r="M343">
        <v>1.017441469</v>
      </c>
      <c r="N343">
        <v>2.7755834399999998E-2</v>
      </c>
      <c r="O343">
        <v>2.66370264E-2</v>
      </c>
      <c r="P343" t="s">
        <v>1255</v>
      </c>
    </row>
    <row r="344" spans="1:16">
      <c r="A344" t="s">
        <v>77</v>
      </c>
      <c r="B344" t="s">
        <v>758</v>
      </c>
      <c r="C344" s="4">
        <v>214</v>
      </c>
      <c r="D344">
        <v>7.6397588318</v>
      </c>
      <c r="E344">
        <v>1.2238945899999999E-2</v>
      </c>
      <c r="F344">
        <v>1.4057642400000001E-2</v>
      </c>
      <c r="G344" s="4">
        <v>0.87</v>
      </c>
      <c r="H344" s="4">
        <v>0.38490000000000002</v>
      </c>
      <c r="I344">
        <v>7.3045032197999999</v>
      </c>
      <c r="J344">
        <v>0.39005297059999999</v>
      </c>
      <c r="K344" s="4">
        <v>18.73</v>
      </c>
      <c r="L344" t="s">
        <v>1253</v>
      </c>
      <c r="M344">
        <v>0.9087619508</v>
      </c>
      <c r="N344">
        <v>3.5626829E-3</v>
      </c>
      <c r="O344">
        <v>-1.1374930000000001E-3</v>
      </c>
      <c r="P344" t="s">
        <v>1255</v>
      </c>
    </row>
    <row r="345" spans="1:16">
      <c r="A345" t="s">
        <v>31</v>
      </c>
      <c r="B345" t="s">
        <v>480</v>
      </c>
      <c r="C345" s="4">
        <v>105</v>
      </c>
      <c r="D345">
        <v>5.6527161904999996</v>
      </c>
      <c r="E345">
        <v>1.7696018300000001E-2</v>
      </c>
      <c r="F345">
        <v>1.30605385E-2</v>
      </c>
      <c r="G345" s="4">
        <v>1.35</v>
      </c>
      <c r="H345" s="4">
        <v>0.1784</v>
      </c>
      <c r="I345">
        <v>5.1747551637999996</v>
      </c>
      <c r="J345">
        <v>0.369064634</v>
      </c>
      <c r="K345" s="4">
        <v>14.02</v>
      </c>
      <c r="L345" t="s">
        <v>1253</v>
      </c>
      <c r="M345">
        <v>1.111680518</v>
      </c>
      <c r="N345">
        <v>1.7511335499999999E-2</v>
      </c>
      <c r="O345">
        <v>7.9726106000000008E-3</v>
      </c>
      <c r="P345" t="s">
        <v>1255</v>
      </c>
    </row>
    <row r="346" spans="1:16">
      <c r="A346" t="s">
        <v>81</v>
      </c>
      <c r="B346" t="s">
        <v>941</v>
      </c>
      <c r="C346" s="4">
        <v>228</v>
      </c>
      <c r="D346">
        <v>6.6093445175000003</v>
      </c>
      <c r="E346">
        <v>4.5217720999999999E-3</v>
      </c>
      <c r="F346">
        <v>1.6635401800000001E-2</v>
      </c>
      <c r="G346" s="4">
        <v>0.27</v>
      </c>
      <c r="H346" s="4">
        <v>0.78600000000000003</v>
      </c>
      <c r="I346">
        <v>6.4582617991999998</v>
      </c>
      <c r="J346">
        <v>0.5614575101</v>
      </c>
      <c r="K346" s="4">
        <v>11.5</v>
      </c>
      <c r="L346" t="s">
        <v>1253</v>
      </c>
      <c r="M346">
        <v>1.1976617742</v>
      </c>
      <c r="N346">
        <v>3.2681380000000002E-4</v>
      </c>
      <c r="O346">
        <v>-4.0965189999999999E-3</v>
      </c>
      <c r="P346" t="s">
        <v>1255</v>
      </c>
    </row>
    <row r="347" spans="1:16">
      <c r="A347" t="s">
        <v>31</v>
      </c>
      <c r="B347" t="s">
        <v>939</v>
      </c>
      <c r="C347" s="4">
        <v>290</v>
      </c>
      <c r="D347">
        <v>7.2091910344999999</v>
      </c>
      <c r="E347">
        <v>8.0062452800000003E-2</v>
      </c>
      <c r="F347">
        <v>1.2781652100000001E-2</v>
      </c>
      <c r="G347" s="4">
        <v>6.26</v>
      </c>
      <c r="H347" s="4" t="s">
        <v>1253</v>
      </c>
      <c r="I347">
        <v>4.5155036152000001</v>
      </c>
      <c r="J347">
        <v>0.43491502650000002</v>
      </c>
      <c r="K347" s="4">
        <v>10.38</v>
      </c>
      <c r="L347" t="s">
        <v>1253</v>
      </c>
      <c r="M347">
        <v>1.1062161604</v>
      </c>
      <c r="N347">
        <v>0.119901007</v>
      </c>
      <c r="O347">
        <v>0.1168451078</v>
      </c>
      <c r="P347" t="s">
        <v>1255</v>
      </c>
    </row>
    <row r="348" spans="1:16">
      <c r="A348" t="s">
        <v>81</v>
      </c>
      <c r="B348" t="s">
        <v>944</v>
      </c>
      <c r="C348" s="4">
        <v>213</v>
      </c>
      <c r="D348">
        <v>6.4139685446000003</v>
      </c>
      <c r="E348">
        <v>1.8970963399999999E-2</v>
      </c>
      <c r="F348">
        <v>1.56081754E-2</v>
      </c>
      <c r="G348" s="4">
        <v>1.22</v>
      </c>
      <c r="H348" s="4">
        <v>0.22559999999999999</v>
      </c>
      <c r="I348">
        <v>5.8116181915</v>
      </c>
      <c r="J348">
        <v>0.50073205409999999</v>
      </c>
      <c r="K348" s="4">
        <v>11.61</v>
      </c>
      <c r="L348" t="s">
        <v>1253</v>
      </c>
      <c r="M348">
        <v>1.0458423523</v>
      </c>
      <c r="N348">
        <v>6.9528348999999996E-3</v>
      </c>
      <c r="O348">
        <v>2.2464502000000002E-3</v>
      </c>
      <c r="P348" t="s">
        <v>1255</v>
      </c>
    </row>
    <row r="349" spans="1:16">
      <c r="A349" t="s">
        <v>31</v>
      </c>
      <c r="B349" t="s">
        <v>942</v>
      </c>
      <c r="C349" s="4">
        <v>289</v>
      </c>
      <c r="D349">
        <v>6.6045311418999999</v>
      </c>
      <c r="E349">
        <v>7.0023495899999996E-2</v>
      </c>
      <c r="F349">
        <v>1.03241568E-2</v>
      </c>
      <c r="G349" s="4">
        <v>6.78</v>
      </c>
      <c r="H349" s="4" t="s">
        <v>1253</v>
      </c>
      <c r="I349">
        <v>4.2644379828999996</v>
      </c>
      <c r="J349">
        <v>0.34913974279999999</v>
      </c>
      <c r="K349" s="4">
        <v>12.21</v>
      </c>
      <c r="L349" t="s">
        <v>1253</v>
      </c>
      <c r="M349">
        <v>0.90913208980000004</v>
      </c>
      <c r="N349">
        <v>0.1381437744</v>
      </c>
      <c r="O349">
        <v>0.13514079109999999</v>
      </c>
      <c r="P349" t="s">
        <v>1255</v>
      </c>
    </row>
    <row r="350" spans="1:16">
      <c r="A350" t="s">
        <v>81</v>
      </c>
      <c r="B350" t="s">
        <v>945</v>
      </c>
      <c r="C350" s="4">
        <v>221</v>
      </c>
      <c r="D350">
        <v>6.3746233937000003</v>
      </c>
      <c r="E350">
        <v>3.9601868399999997E-2</v>
      </c>
      <c r="F350">
        <v>1.37929504E-2</v>
      </c>
      <c r="G350" s="4">
        <v>2.87</v>
      </c>
      <c r="H350" s="4">
        <v>4.4999999999999997E-3</v>
      </c>
      <c r="I350">
        <v>4.9760144200000003</v>
      </c>
      <c r="J350">
        <v>0.49040315249999999</v>
      </c>
      <c r="K350" s="4">
        <v>10.15</v>
      </c>
      <c r="L350" t="s">
        <v>1253</v>
      </c>
      <c r="M350">
        <v>0.84191564269999997</v>
      </c>
      <c r="N350">
        <v>3.6276496800000002E-2</v>
      </c>
      <c r="O350">
        <v>3.1875932799999999E-2</v>
      </c>
      <c r="P350" t="s">
        <v>1255</v>
      </c>
    </row>
    <row r="351" spans="1:16">
      <c r="A351" t="s">
        <v>31</v>
      </c>
      <c r="B351" t="s">
        <v>947</v>
      </c>
      <c r="C351" s="4">
        <v>611</v>
      </c>
      <c r="D351">
        <v>7.4702870704000004</v>
      </c>
      <c r="E351">
        <v>2.62564219E-2</v>
      </c>
      <c r="F351">
        <v>6.0812428E-3</v>
      </c>
      <c r="G351" s="4">
        <v>4.32</v>
      </c>
      <c r="H351" s="4" t="s">
        <v>1253</v>
      </c>
      <c r="I351">
        <v>6.6339491285000003</v>
      </c>
      <c r="J351">
        <v>0.19855353019999999</v>
      </c>
      <c r="K351" s="4">
        <v>33.409999999999997</v>
      </c>
      <c r="L351" t="s">
        <v>1253</v>
      </c>
      <c r="M351">
        <v>1.0780920641</v>
      </c>
      <c r="N351">
        <v>2.970124E-2</v>
      </c>
      <c r="O351">
        <v>2.8107974399999999E-2</v>
      </c>
      <c r="P351" t="s">
        <v>1255</v>
      </c>
    </row>
    <row r="352" spans="1:16">
      <c r="A352" t="s">
        <v>77</v>
      </c>
      <c r="B352" t="s">
        <v>949</v>
      </c>
      <c r="C352" s="4">
        <v>464</v>
      </c>
      <c r="D352">
        <v>7.5758743318999997</v>
      </c>
      <c r="E352">
        <v>5.7135748299999997E-2</v>
      </c>
      <c r="F352">
        <v>5.105516E-3</v>
      </c>
      <c r="G352" s="4">
        <v>11.19</v>
      </c>
      <c r="H352" s="4" t="s">
        <v>1253</v>
      </c>
      <c r="I352">
        <v>5.7396495943000003</v>
      </c>
      <c r="J352">
        <v>0.17035220649999999</v>
      </c>
      <c r="K352" s="4">
        <v>33.69</v>
      </c>
      <c r="L352" t="s">
        <v>1253</v>
      </c>
      <c r="M352">
        <v>0.98650370669999998</v>
      </c>
      <c r="N352">
        <v>0.21326633910000001</v>
      </c>
      <c r="O352">
        <v>0.21156345239999999</v>
      </c>
      <c r="P352" t="s">
        <v>1255</v>
      </c>
    </row>
    <row r="353" spans="1:16">
      <c r="A353" t="s">
        <v>31</v>
      </c>
      <c r="B353" t="s">
        <v>950</v>
      </c>
      <c r="C353" s="4">
        <v>147</v>
      </c>
      <c r="D353">
        <v>6.5121639456000002</v>
      </c>
      <c r="E353">
        <v>1.55234738E-2</v>
      </c>
      <c r="F353">
        <v>2.3128261899999999E-2</v>
      </c>
      <c r="G353" s="4">
        <v>0.67</v>
      </c>
      <c r="H353" s="4">
        <v>0.50319999999999998</v>
      </c>
      <c r="I353">
        <v>6.0968318211000003</v>
      </c>
      <c r="J353">
        <v>0.62478930970000002</v>
      </c>
      <c r="K353" s="4">
        <v>9.76</v>
      </c>
      <c r="L353" t="s">
        <v>1253</v>
      </c>
      <c r="M353">
        <v>1.0464570314999999</v>
      </c>
      <c r="N353">
        <v>3.0972526000000002E-3</v>
      </c>
      <c r="O353">
        <v>-3.7779390000000001E-3</v>
      </c>
      <c r="P353" t="s">
        <v>1255</v>
      </c>
    </row>
    <row r="354" spans="1:16">
      <c r="A354" t="s">
        <v>81</v>
      </c>
      <c r="B354" t="s">
        <v>759</v>
      </c>
      <c r="C354" s="4">
        <v>378</v>
      </c>
      <c r="D354">
        <v>7.6565715344000003</v>
      </c>
      <c r="E354">
        <v>9.0074479999999995E-3</v>
      </c>
      <c r="F354">
        <v>5.0211313000000004E-3</v>
      </c>
      <c r="G354" s="4">
        <v>1.79</v>
      </c>
      <c r="H354" s="4">
        <v>7.3599999999999999E-2</v>
      </c>
      <c r="I354">
        <v>7.3451235313999996</v>
      </c>
      <c r="J354">
        <v>0.18071681370000001</v>
      </c>
      <c r="K354" s="4">
        <v>40.64</v>
      </c>
      <c r="L354" t="s">
        <v>1253</v>
      </c>
      <c r="M354">
        <v>0.97534458599999996</v>
      </c>
      <c r="N354">
        <v>8.4861616000000001E-3</v>
      </c>
      <c r="O354">
        <v>5.8491567000000001E-3</v>
      </c>
      <c r="P354" t="s">
        <v>1255</v>
      </c>
    </row>
    <row r="355" spans="1:16">
      <c r="A355" t="s">
        <v>31</v>
      </c>
      <c r="B355" t="s">
        <v>762</v>
      </c>
      <c r="C355" s="4">
        <v>383</v>
      </c>
      <c r="D355">
        <v>7.0338976501000001</v>
      </c>
      <c r="E355">
        <v>5.3127317799999997E-2</v>
      </c>
      <c r="F355">
        <v>1.1560723300000001E-2</v>
      </c>
      <c r="G355" s="4">
        <v>4.5999999999999996</v>
      </c>
      <c r="H355" s="4" t="s">
        <v>1253</v>
      </c>
      <c r="I355">
        <v>5.3599016424999997</v>
      </c>
      <c r="J355">
        <v>0.37071864560000001</v>
      </c>
      <c r="K355" s="4">
        <v>14.46</v>
      </c>
      <c r="L355" t="s">
        <v>1253</v>
      </c>
      <c r="M355">
        <v>1.3474923433999999</v>
      </c>
      <c r="N355">
        <v>5.2518410000000001E-2</v>
      </c>
      <c r="O355">
        <v>5.0031581700000001E-2</v>
      </c>
      <c r="P355" t="s">
        <v>1255</v>
      </c>
    </row>
    <row r="356" spans="1:16">
      <c r="A356" t="s">
        <v>77</v>
      </c>
      <c r="B356" t="s">
        <v>761</v>
      </c>
      <c r="C356" s="4">
        <v>1326</v>
      </c>
      <c r="D356">
        <v>7.0304265385000004</v>
      </c>
      <c r="E356">
        <v>3.2420410400000002E-2</v>
      </c>
      <c r="F356">
        <v>3.7525722000000001E-3</v>
      </c>
      <c r="G356" s="4">
        <v>8.64</v>
      </c>
      <c r="H356" s="4" t="s">
        <v>1253</v>
      </c>
      <c r="I356">
        <v>5.9474234610999996</v>
      </c>
      <c r="J356">
        <v>0.13016431840000001</v>
      </c>
      <c r="K356" s="4">
        <v>45.69</v>
      </c>
      <c r="L356" t="s">
        <v>1253</v>
      </c>
      <c r="M356">
        <v>1.2765670679000001</v>
      </c>
      <c r="N356">
        <v>5.3366974099999999E-2</v>
      </c>
      <c r="O356">
        <v>5.26519945E-2</v>
      </c>
      <c r="P356" t="s">
        <v>1255</v>
      </c>
    </row>
    <row r="357" spans="1:16">
      <c r="A357" t="s">
        <v>81</v>
      </c>
      <c r="B357" t="s">
        <v>766</v>
      </c>
      <c r="C357" s="4">
        <v>449</v>
      </c>
      <c r="D357">
        <v>7.6836548997999996</v>
      </c>
      <c r="E357">
        <v>8.0334146000000002E-3</v>
      </c>
      <c r="F357">
        <v>6.5306095999999999E-3</v>
      </c>
      <c r="G357" s="4">
        <v>1.23</v>
      </c>
      <c r="H357" s="4">
        <v>0.21929999999999999</v>
      </c>
      <c r="I357">
        <v>7.4142939720000003</v>
      </c>
      <c r="J357">
        <v>0.22544190110000001</v>
      </c>
      <c r="K357" s="4">
        <v>32.89</v>
      </c>
      <c r="L357" t="s">
        <v>1253</v>
      </c>
      <c r="M357">
        <v>1.1362480845</v>
      </c>
      <c r="N357">
        <v>3.3737873000000002E-3</v>
      </c>
      <c r="O357">
        <v>1.1441984000000001E-3</v>
      </c>
      <c r="P357" t="s">
        <v>1255</v>
      </c>
    </row>
    <row r="358" spans="1:16">
      <c r="A358" t="s">
        <v>31</v>
      </c>
      <c r="B358" t="s">
        <v>763</v>
      </c>
      <c r="C358" s="4">
        <v>369</v>
      </c>
      <c r="D358">
        <v>6.4783802167999998</v>
      </c>
      <c r="E358">
        <v>1.7804977E-3</v>
      </c>
      <c r="F358">
        <v>7.2404013000000001E-3</v>
      </c>
      <c r="G358" s="4">
        <v>0.25</v>
      </c>
      <c r="H358" s="4">
        <v>0.80589999999999995</v>
      </c>
      <c r="I358">
        <v>6.4242704585999997</v>
      </c>
      <c r="J358">
        <v>0.22761114190000001</v>
      </c>
      <c r="K358" s="4">
        <v>28.22</v>
      </c>
      <c r="L358" t="s">
        <v>1253</v>
      </c>
      <c r="M358">
        <v>1.1184909680999999</v>
      </c>
      <c r="N358">
        <v>1.6474790000000001E-4</v>
      </c>
      <c r="O358">
        <v>-2.5595990000000001E-3</v>
      </c>
      <c r="P358" t="s">
        <v>1255</v>
      </c>
    </row>
    <row r="359" spans="1:16">
      <c r="A359" t="s">
        <v>77</v>
      </c>
      <c r="B359" t="s">
        <v>765</v>
      </c>
      <c r="C359" s="4">
        <v>1547</v>
      </c>
      <c r="D359">
        <v>7.4456690109999997</v>
      </c>
      <c r="E359">
        <v>4.3904521500000002E-2</v>
      </c>
      <c r="F359">
        <v>3.9754685E-3</v>
      </c>
      <c r="G359" s="4">
        <v>11.04</v>
      </c>
      <c r="H359" s="4" t="s">
        <v>1253</v>
      </c>
      <c r="I359">
        <v>6.0184740668999996</v>
      </c>
      <c r="J359">
        <v>0.1332509449</v>
      </c>
      <c r="K359" s="4">
        <v>45.17</v>
      </c>
      <c r="L359" t="s">
        <v>1253</v>
      </c>
      <c r="M359">
        <v>1.2778313465</v>
      </c>
      <c r="N359">
        <v>7.3166939900000005E-2</v>
      </c>
      <c r="O359">
        <v>7.2567047900000001E-2</v>
      </c>
      <c r="P359" t="s">
        <v>1255</v>
      </c>
    </row>
    <row r="360" spans="1:16">
      <c r="A360" t="s">
        <v>31</v>
      </c>
      <c r="B360" t="s">
        <v>769</v>
      </c>
      <c r="C360" s="4">
        <v>353</v>
      </c>
      <c r="D360">
        <v>7.1519810198</v>
      </c>
      <c r="E360">
        <v>9.0453982000000006E-3</v>
      </c>
      <c r="F360">
        <v>7.1408115000000001E-3</v>
      </c>
      <c r="G360" s="4">
        <v>1.27</v>
      </c>
      <c r="H360" s="4">
        <v>0.20610000000000001</v>
      </c>
      <c r="I360">
        <v>6.8705743266999999</v>
      </c>
      <c r="J360">
        <v>0.2288849446</v>
      </c>
      <c r="K360" s="4">
        <v>30.02</v>
      </c>
      <c r="L360" t="s">
        <v>1253</v>
      </c>
      <c r="M360">
        <v>1.0352130491</v>
      </c>
      <c r="N360">
        <v>4.5506380999999997E-3</v>
      </c>
      <c r="O360">
        <v>1.7146001E-3</v>
      </c>
      <c r="P360" t="s">
        <v>1255</v>
      </c>
    </row>
    <row r="361" spans="1:16">
      <c r="A361" t="s">
        <v>77</v>
      </c>
      <c r="B361" t="s">
        <v>767</v>
      </c>
      <c r="C361" s="4">
        <v>796</v>
      </c>
      <c r="D361">
        <v>7.6152341582999998</v>
      </c>
      <c r="E361">
        <v>4.1405144200000001E-2</v>
      </c>
      <c r="F361">
        <v>6.6129159999999999E-3</v>
      </c>
      <c r="G361" s="4">
        <v>6.26</v>
      </c>
      <c r="H361" s="4" t="s">
        <v>1253</v>
      </c>
      <c r="I361">
        <v>6.3301662082999997</v>
      </c>
      <c r="J361">
        <v>0.20827203899999999</v>
      </c>
      <c r="K361" s="4">
        <v>30.39</v>
      </c>
      <c r="L361" t="s">
        <v>1253</v>
      </c>
      <c r="M361">
        <v>0.99878992209999995</v>
      </c>
      <c r="N361">
        <v>4.7051297899999997E-2</v>
      </c>
      <c r="O361">
        <v>4.5851110600000002E-2</v>
      </c>
      <c r="P361" t="s">
        <v>1255</v>
      </c>
    </row>
    <row r="362" spans="1:16">
      <c r="A362" t="s">
        <v>81</v>
      </c>
      <c r="B362" t="s">
        <v>770</v>
      </c>
      <c r="C362" s="4">
        <v>289</v>
      </c>
      <c r="D362">
        <v>7.5732724913</v>
      </c>
      <c r="E362">
        <v>4.0518161000000002E-3</v>
      </c>
      <c r="F362">
        <v>7.0290800999999997E-3</v>
      </c>
      <c r="G362" s="4">
        <v>0.57999999999999996</v>
      </c>
      <c r="H362" s="4">
        <v>0.56479999999999997</v>
      </c>
      <c r="I362">
        <v>7.4330011422000002</v>
      </c>
      <c r="J362">
        <v>0.25253661789999998</v>
      </c>
      <c r="K362" s="4">
        <v>29.43</v>
      </c>
      <c r="L362" t="s">
        <v>1253</v>
      </c>
      <c r="M362">
        <v>1.1478754946</v>
      </c>
      <c r="N362">
        <v>1.1564265000000001E-3</v>
      </c>
      <c r="O362">
        <v>-2.323865E-3</v>
      </c>
      <c r="P362" t="s">
        <v>1255</v>
      </c>
    </row>
    <row r="363" spans="1:16">
      <c r="A363" t="s">
        <v>31</v>
      </c>
      <c r="B363" t="s">
        <v>772</v>
      </c>
      <c r="C363" s="4">
        <v>554</v>
      </c>
      <c r="D363">
        <v>6.6512052346999999</v>
      </c>
      <c r="E363">
        <v>5.1775648999999998E-3</v>
      </c>
      <c r="F363">
        <v>5.8302247999999996E-3</v>
      </c>
      <c r="G363" s="4">
        <v>0.89</v>
      </c>
      <c r="H363" s="4">
        <v>0.37490000000000001</v>
      </c>
      <c r="I363">
        <v>6.4909343679999996</v>
      </c>
      <c r="J363">
        <v>0.1877910183</v>
      </c>
      <c r="K363" s="4">
        <v>34.56</v>
      </c>
      <c r="L363" t="s">
        <v>1253</v>
      </c>
      <c r="M363">
        <v>1.2218163751</v>
      </c>
      <c r="N363">
        <v>1.4266630000000001E-3</v>
      </c>
      <c r="O363">
        <v>-3.82347E-4</v>
      </c>
      <c r="P363" t="s">
        <v>1255</v>
      </c>
    </row>
    <row r="364" spans="1:16">
      <c r="A364" t="s">
        <v>77</v>
      </c>
      <c r="B364" t="s">
        <v>773</v>
      </c>
      <c r="C364" s="4">
        <v>1611</v>
      </c>
      <c r="D364">
        <v>7.4838804034999997</v>
      </c>
      <c r="E364">
        <v>2.0863695799999998E-2</v>
      </c>
      <c r="F364">
        <v>3.8661682999999998E-3</v>
      </c>
      <c r="G364" s="4">
        <v>5.4</v>
      </c>
      <c r="H364" s="4" t="s">
        <v>1253</v>
      </c>
      <c r="I364">
        <v>6.8024366132000003</v>
      </c>
      <c r="J364">
        <v>0.1302604352</v>
      </c>
      <c r="K364" s="4">
        <v>52.22</v>
      </c>
      <c r="L364" t="s">
        <v>1253</v>
      </c>
      <c r="M364">
        <v>1.2832920000000001</v>
      </c>
      <c r="N364">
        <v>1.7777666000000001E-2</v>
      </c>
      <c r="O364">
        <v>1.71672109E-2</v>
      </c>
      <c r="P364" t="s">
        <v>1255</v>
      </c>
    </row>
    <row r="365" spans="1:16">
      <c r="A365" t="s">
        <v>77</v>
      </c>
      <c r="B365" t="s">
        <v>774</v>
      </c>
      <c r="C365" s="4">
        <v>437</v>
      </c>
      <c r="D365">
        <v>7.6374850343</v>
      </c>
      <c r="E365">
        <v>2.8549644700000001E-2</v>
      </c>
      <c r="F365">
        <v>4.8772831999999997E-3</v>
      </c>
      <c r="G365" s="4">
        <v>5.85</v>
      </c>
      <c r="H365" s="4" t="s">
        <v>1253</v>
      </c>
      <c r="I365">
        <v>6.5779469614000003</v>
      </c>
      <c r="J365">
        <v>0.18608771339999999</v>
      </c>
      <c r="K365" s="4">
        <v>35.35</v>
      </c>
      <c r="L365" t="s">
        <v>1253</v>
      </c>
      <c r="M365">
        <v>0.90285751309999995</v>
      </c>
      <c r="N365">
        <v>7.3017624099999998E-2</v>
      </c>
      <c r="O365">
        <v>7.08866301E-2</v>
      </c>
      <c r="P365" t="s">
        <v>1255</v>
      </c>
    </row>
    <row r="366" spans="1:16">
      <c r="A366" t="s">
        <v>31</v>
      </c>
      <c r="B366" t="s">
        <v>830</v>
      </c>
      <c r="C366" s="4">
        <v>556</v>
      </c>
      <c r="D366">
        <v>6.9030769783999997</v>
      </c>
      <c r="E366">
        <v>-4.8316720000000004E-3</v>
      </c>
      <c r="F366">
        <v>4.1952841000000001E-3</v>
      </c>
      <c r="G366" s="4">
        <v>-1.1499999999999999</v>
      </c>
      <c r="H366" s="4">
        <v>0.24990000000000001</v>
      </c>
      <c r="I366">
        <v>7.0502604686000003</v>
      </c>
      <c r="J366">
        <v>0.13306857650000001</v>
      </c>
      <c r="K366" s="4">
        <v>52.98</v>
      </c>
      <c r="L366" t="s">
        <v>1253</v>
      </c>
      <c r="M366">
        <v>0.87435405160000002</v>
      </c>
      <c r="N366">
        <v>2.3884916000000002E-3</v>
      </c>
      <c r="O366">
        <v>5.8774890000000001E-4</v>
      </c>
      <c r="P366" t="s">
        <v>1254</v>
      </c>
    </row>
    <row r="367" spans="1:16">
      <c r="A367" t="s">
        <v>31</v>
      </c>
      <c r="B367" t="s">
        <v>669</v>
      </c>
      <c r="C367" s="4">
        <v>111</v>
      </c>
      <c r="D367">
        <v>6.2814279279000003</v>
      </c>
      <c r="E367">
        <v>0.1542426761</v>
      </c>
      <c r="F367">
        <v>1.9252329499999998E-2</v>
      </c>
      <c r="G367" s="4">
        <v>8.01</v>
      </c>
      <c r="H367" s="4" t="s">
        <v>1253</v>
      </c>
      <c r="I367">
        <v>1.1914196181000001</v>
      </c>
      <c r="J367">
        <v>0.64089995290000001</v>
      </c>
      <c r="K367" s="4">
        <v>1.86</v>
      </c>
      <c r="L367">
        <v>6.5699999999999995E-2</v>
      </c>
      <c r="M367">
        <v>0.88853202769999995</v>
      </c>
      <c r="N367">
        <v>0.37062006510000001</v>
      </c>
      <c r="O367">
        <v>0.36484593720000003</v>
      </c>
      <c r="P367" t="s">
        <v>1255</v>
      </c>
    </row>
    <row r="368" spans="1:16">
      <c r="A368" t="s">
        <v>77</v>
      </c>
      <c r="B368" t="s">
        <v>667</v>
      </c>
      <c r="C368" s="4">
        <v>524</v>
      </c>
      <c r="D368">
        <v>7.8390295611000003</v>
      </c>
      <c r="E368">
        <v>0.1075865746</v>
      </c>
      <c r="F368">
        <v>5.4989028999999998E-3</v>
      </c>
      <c r="G368" s="4">
        <v>19.57</v>
      </c>
      <c r="H368" s="4" t="s">
        <v>1253</v>
      </c>
      <c r="I368">
        <v>3.1898112505</v>
      </c>
      <c r="J368">
        <v>0.23947701320000001</v>
      </c>
      <c r="K368" s="4">
        <v>13.32</v>
      </c>
      <c r="L368" t="s">
        <v>1253</v>
      </c>
      <c r="M368">
        <v>0.6798668135</v>
      </c>
      <c r="N368">
        <v>0.42307250400000002</v>
      </c>
      <c r="O368">
        <v>0.42196727890000002</v>
      </c>
      <c r="P368" t="s">
        <v>1255</v>
      </c>
    </row>
    <row r="369" spans="1:16">
      <c r="A369" t="s">
        <v>81</v>
      </c>
      <c r="B369" t="s">
        <v>670</v>
      </c>
      <c r="C369" s="4">
        <v>178</v>
      </c>
      <c r="D369">
        <v>6.2798522472</v>
      </c>
      <c r="E369">
        <v>-8.595498E-3</v>
      </c>
      <c r="F369">
        <v>9.2197588999999996E-3</v>
      </c>
      <c r="G369" s="4">
        <v>-0.93</v>
      </c>
      <c r="H369" s="4">
        <v>0.35249999999999998</v>
      </c>
      <c r="I369">
        <v>6.576252062</v>
      </c>
      <c r="J369">
        <v>0.32624740219999998</v>
      </c>
      <c r="K369" s="4">
        <v>20.16</v>
      </c>
      <c r="L369" t="s">
        <v>1253</v>
      </c>
      <c r="M369">
        <v>0.97679198919999999</v>
      </c>
      <c r="N369">
        <v>4.9141773999999997E-3</v>
      </c>
      <c r="O369">
        <v>-7.3971900000000001E-4</v>
      </c>
      <c r="P369" t="s">
        <v>1254</v>
      </c>
    </row>
    <row r="370" spans="1:16">
      <c r="A370" t="s">
        <v>81</v>
      </c>
      <c r="B370" t="s">
        <v>672</v>
      </c>
      <c r="C370" s="4">
        <v>133</v>
      </c>
      <c r="D370">
        <v>5.8846509773999998</v>
      </c>
      <c r="E370">
        <v>2.2246120000000001E-4</v>
      </c>
      <c r="F370">
        <v>1.00520022E-2</v>
      </c>
      <c r="G370" s="4">
        <v>0.02</v>
      </c>
      <c r="H370" s="4">
        <v>0.98240000000000005</v>
      </c>
      <c r="I370">
        <v>5.8775188368000002</v>
      </c>
      <c r="J370">
        <v>0.3323212975</v>
      </c>
      <c r="K370" s="4">
        <v>17.690000000000001</v>
      </c>
      <c r="L370" t="s">
        <v>1253</v>
      </c>
      <c r="M370">
        <v>0.93551251420000003</v>
      </c>
      <c r="N370" s="30">
        <v>3.7387861000000001E-6</v>
      </c>
      <c r="O370">
        <v>-7.6298199999999998E-3</v>
      </c>
      <c r="P370" t="s">
        <v>1255</v>
      </c>
    </row>
    <row r="371" spans="1:16">
      <c r="A371" t="s">
        <v>31</v>
      </c>
      <c r="B371" t="s">
        <v>1043</v>
      </c>
      <c r="C371" s="4">
        <v>501</v>
      </c>
      <c r="D371">
        <v>7.088737525</v>
      </c>
      <c r="E371">
        <v>5.7195493E-2</v>
      </c>
      <c r="F371">
        <v>6.2227714000000003E-3</v>
      </c>
      <c r="G371" s="4">
        <v>9.19</v>
      </c>
      <c r="H371" s="4" t="s">
        <v>1253</v>
      </c>
      <c r="I371">
        <v>5.6974371781000004</v>
      </c>
      <c r="J371">
        <v>0.1558913925</v>
      </c>
      <c r="K371" s="4">
        <v>36.549999999999997</v>
      </c>
      <c r="L371" t="s">
        <v>1253</v>
      </c>
      <c r="M371">
        <v>0.8341756307</v>
      </c>
      <c r="N371">
        <v>0.1447870295</v>
      </c>
      <c r="O371">
        <v>0.14307317589999999</v>
      </c>
      <c r="P371" t="s">
        <v>1255</v>
      </c>
    </row>
    <row r="372" spans="1:16">
      <c r="A372" t="s">
        <v>77</v>
      </c>
      <c r="B372" t="s">
        <v>1045</v>
      </c>
      <c r="C372" s="4">
        <v>152</v>
      </c>
      <c r="D372">
        <v>7.7121115789000001</v>
      </c>
      <c r="E372">
        <v>2.28562987E-2</v>
      </c>
      <c r="F372">
        <v>1.17666596E-2</v>
      </c>
      <c r="G372" s="4">
        <v>1.94</v>
      </c>
      <c r="H372" s="4">
        <v>5.3999999999999999E-2</v>
      </c>
      <c r="I372">
        <v>7.2249115281999998</v>
      </c>
      <c r="J372">
        <v>0.25650877529999999</v>
      </c>
      <c r="K372" s="4">
        <v>28.17</v>
      </c>
      <c r="L372" t="s">
        <v>1253</v>
      </c>
      <c r="M372">
        <v>0.66258331739999998</v>
      </c>
      <c r="N372">
        <v>2.4537193299999999E-2</v>
      </c>
      <c r="O372">
        <v>1.8034107899999999E-2</v>
      </c>
      <c r="P372" t="s">
        <v>1255</v>
      </c>
    </row>
    <row r="373" spans="1:16">
      <c r="A373" t="s">
        <v>31</v>
      </c>
      <c r="B373" t="s">
        <v>1046</v>
      </c>
      <c r="C373" s="4">
        <v>126</v>
      </c>
      <c r="D373">
        <v>7.2806317460000001</v>
      </c>
      <c r="E373">
        <v>4.4823988600000003E-2</v>
      </c>
      <c r="F373">
        <v>1.23270211E-2</v>
      </c>
      <c r="G373" s="4">
        <v>3.64</v>
      </c>
      <c r="H373" s="4">
        <v>4.0000000000000002E-4</v>
      </c>
      <c r="I373">
        <v>6.0401456475000002</v>
      </c>
      <c r="J373">
        <v>0.34935018509999999</v>
      </c>
      <c r="K373" s="4">
        <v>17.29</v>
      </c>
      <c r="L373" t="s">
        <v>1253</v>
      </c>
      <c r="M373">
        <v>0.84488747409999998</v>
      </c>
      <c r="N373">
        <v>9.6356328899999996E-2</v>
      </c>
      <c r="O373">
        <v>8.9068880000000003E-2</v>
      </c>
      <c r="P373" t="s">
        <v>1255</v>
      </c>
    </row>
    <row r="374" spans="1:16">
      <c r="A374" t="s">
        <v>31</v>
      </c>
      <c r="B374" t="s">
        <v>1048</v>
      </c>
      <c r="C374" s="4">
        <v>258</v>
      </c>
      <c r="D374">
        <v>7.8414612403000001</v>
      </c>
      <c r="E374">
        <v>4.8733555400000003E-2</v>
      </c>
      <c r="F374">
        <v>1.18490088E-2</v>
      </c>
      <c r="G374" s="4">
        <v>4.1100000000000003</v>
      </c>
      <c r="H374" s="4" t="s">
        <v>1253</v>
      </c>
      <c r="I374">
        <v>6.3012542217999998</v>
      </c>
      <c r="J374">
        <v>0.38133498319999998</v>
      </c>
      <c r="K374" s="4">
        <v>16.52</v>
      </c>
      <c r="L374" t="s">
        <v>1253</v>
      </c>
      <c r="M374">
        <v>1.1558508826</v>
      </c>
      <c r="N374">
        <v>6.1981701600000001E-2</v>
      </c>
      <c r="O374">
        <v>5.8317567700000003E-2</v>
      </c>
      <c r="P374" t="s">
        <v>1255</v>
      </c>
    </row>
    <row r="375" spans="1:16">
      <c r="A375" t="s">
        <v>31</v>
      </c>
      <c r="B375" t="s">
        <v>1049</v>
      </c>
      <c r="C375" s="4">
        <v>251</v>
      </c>
      <c r="D375">
        <v>7.4747569720999998</v>
      </c>
      <c r="E375">
        <v>0.1346243355</v>
      </c>
      <c r="F375">
        <v>1.4119929599999999E-2</v>
      </c>
      <c r="G375" s="4">
        <v>9.5299999999999994</v>
      </c>
      <c r="H375" s="4" t="s">
        <v>1253</v>
      </c>
      <c r="I375">
        <v>3.5325702545</v>
      </c>
      <c r="J375">
        <v>0.41986487960000002</v>
      </c>
      <c r="K375" s="4">
        <v>8.41</v>
      </c>
      <c r="L375" t="s">
        <v>1253</v>
      </c>
      <c r="M375">
        <v>1.1563624396000001</v>
      </c>
      <c r="N375">
        <v>0.2674398066</v>
      </c>
      <c r="O375">
        <v>0.26449779779999999</v>
      </c>
      <c r="P375" t="s">
        <v>1255</v>
      </c>
    </row>
    <row r="376" spans="1:16">
      <c r="A376" t="s">
        <v>31</v>
      </c>
      <c r="B376" t="s">
        <v>1051</v>
      </c>
      <c r="C376" s="4">
        <v>318</v>
      </c>
      <c r="D376">
        <v>6.5013125786000003</v>
      </c>
      <c r="E376">
        <v>0.1682629511</v>
      </c>
      <c r="F376">
        <v>1.0852931999999999E-2</v>
      </c>
      <c r="G376" s="4">
        <v>15.5</v>
      </c>
      <c r="H376" s="4" t="s">
        <v>1253</v>
      </c>
      <c r="I376">
        <v>1.7132262759000001</v>
      </c>
      <c r="J376">
        <v>0.31666327770000002</v>
      </c>
      <c r="K376" s="4">
        <v>5.41</v>
      </c>
      <c r="L376" t="s">
        <v>1253</v>
      </c>
      <c r="M376">
        <v>1.2481760588999999</v>
      </c>
      <c r="N376">
        <v>0.43203409580000002</v>
      </c>
      <c r="O376">
        <v>0.43023673540000001</v>
      </c>
      <c r="P376" t="s">
        <v>1255</v>
      </c>
    </row>
    <row r="377" spans="1:16">
      <c r="A377" t="s">
        <v>31</v>
      </c>
      <c r="B377" t="s">
        <v>1053</v>
      </c>
      <c r="C377" s="4">
        <v>636</v>
      </c>
      <c r="D377">
        <v>7.3520127357999998</v>
      </c>
      <c r="E377">
        <v>8.8340984499999997E-2</v>
      </c>
      <c r="F377">
        <v>9.0477687999999997E-3</v>
      </c>
      <c r="G377" s="4">
        <v>9.76</v>
      </c>
      <c r="H377" s="4" t="s">
        <v>1253</v>
      </c>
      <c r="I377">
        <v>4.6646966565000003</v>
      </c>
      <c r="J377">
        <v>0.28021615010000001</v>
      </c>
      <c r="K377" s="4">
        <v>16.649999999999999</v>
      </c>
      <c r="L377" t="s">
        <v>1253</v>
      </c>
      <c r="M377">
        <v>1.3269999028999999</v>
      </c>
      <c r="N377">
        <v>0.13071211639999999</v>
      </c>
      <c r="O377">
        <v>0.1293409999</v>
      </c>
      <c r="P377" t="s">
        <v>1255</v>
      </c>
    </row>
    <row r="378" spans="1:16">
      <c r="A378" t="s">
        <v>31</v>
      </c>
      <c r="B378" t="s">
        <v>1054</v>
      </c>
      <c r="C378" s="4">
        <v>140</v>
      </c>
      <c r="D378">
        <v>6.3813485714000002</v>
      </c>
      <c r="E378">
        <v>5.4368037399999999E-2</v>
      </c>
      <c r="F378">
        <v>2.0377939899999999E-2</v>
      </c>
      <c r="G378" s="4">
        <v>2.67</v>
      </c>
      <c r="H378" s="4">
        <v>8.5000000000000006E-3</v>
      </c>
      <c r="I378">
        <v>5.1475824654000002</v>
      </c>
      <c r="J378">
        <v>0.47013015870000002</v>
      </c>
      <c r="K378" s="4">
        <v>10.95</v>
      </c>
      <c r="L378" t="s">
        <v>1253</v>
      </c>
      <c r="M378">
        <v>1.0024191899999999</v>
      </c>
      <c r="N378">
        <v>4.9050681200000001E-2</v>
      </c>
      <c r="O378">
        <v>4.2159744200000002E-2</v>
      </c>
      <c r="P378" t="s">
        <v>1255</v>
      </c>
    </row>
    <row r="379" spans="1:16">
      <c r="A379" t="s">
        <v>31</v>
      </c>
      <c r="B379" t="s">
        <v>892</v>
      </c>
      <c r="C379" s="4">
        <v>371</v>
      </c>
      <c r="D379">
        <v>6.3626991914</v>
      </c>
      <c r="E379">
        <v>5.06378075E-2</v>
      </c>
      <c r="F379">
        <v>9.2954774E-3</v>
      </c>
      <c r="G379" s="4">
        <v>5.45</v>
      </c>
      <c r="H379" s="4" t="s">
        <v>1253</v>
      </c>
      <c r="I379">
        <v>4.7219523349000001</v>
      </c>
      <c r="J379">
        <v>0.30664672040000002</v>
      </c>
      <c r="K379" s="4">
        <v>15.4</v>
      </c>
      <c r="L379" t="s">
        <v>1253</v>
      </c>
      <c r="M379">
        <v>1.1094439124</v>
      </c>
      <c r="N379">
        <v>7.4436546699999995E-2</v>
      </c>
      <c r="O379">
        <v>7.1928244700000005E-2</v>
      </c>
      <c r="P379" t="s">
        <v>1255</v>
      </c>
    </row>
    <row r="380" spans="1:16">
      <c r="A380" t="s">
        <v>81</v>
      </c>
      <c r="B380" t="s">
        <v>955</v>
      </c>
      <c r="C380" s="4">
        <v>246</v>
      </c>
      <c r="D380">
        <v>7.6365519919000002</v>
      </c>
      <c r="E380">
        <v>4.4796583799999998E-2</v>
      </c>
      <c r="F380">
        <v>1.8921874500000001E-2</v>
      </c>
      <c r="G380" s="4">
        <v>2.37</v>
      </c>
      <c r="H380" s="4">
        <v>1.8700000000000001E-2</v>
      </c>
      <c r="I380">
        <v>6.4651031146999998</v>
      </c>
      <c r="J380">
        <v>0.49979212550000002</v>
      </c>
      <c r="K380" s="4">
        <v>12.94</v>
      </c>
      <c r="L380" t="s">
        <v>1253</v>
      </c>
      <c r="M380">
        <v>1.1035582015000001</v>
      </c>
      <c r="N380">
        <v>2.2454765000000002E-2</v>
      </c>
      <c r="O380">
        <v>1.8448432099999999E-2</v>
      </c>
      <c r="P380" t="s">
        <v>1255</v>
      </c>
    </row>
    <row r="381" spans="1:16">
      <c r="A381" t="s">
        <v>31</v>
      </c>
      <c r="B381" t="s">
        <v>954</v>
      </c>
      <c r="C381" s="4">
        <v>560</v>
      </c>
      <c r="D381">
        <v>6.9108669643000002</v>
      </c>
      <c r="E381">
        <v>5.1542854300000003E-2</v>
      </c>
      <c r="F381">
        <v>7.3888961000000003E-3</v>
      </c>
      <c r="G381" s="4">
        <v>6.98</v>
      </c>
      <c r="H381" s="4" t="s">
        <v>1253</v>
      </c>
      <c r="I381">
        <v>5.5945913224000003</v>
      </c>
      <c r="J381">
        <v>0.1933705402</v>
      </c>
      <c r="K381" s="4">
        <v>28.93</v>
      </c>
      <c r="L381" t="s">
        <v>1253</v>
      </c>
      <c r="M381">
        <v>1.0002942354</v>
      </c>
      <c r="N381">
        <v>8.0210642400000004E-2</v>
      </c>
      <c r="O381">
        <v>7.8562274400000007E-2</v>
      </c>
      <c r="P381" t="s">
        <v>1255</v>
      </c>
    </row>
    <row r="382" spans="1:16">
      <c r="A382" t="s">
        <v>77</v>
      </c>
      <c r="B382" t="s">
        <v>952</v>
      </c>
      <c r="C382" s="4">
        <v>382</v>
      </c>
      <c r="D382">
        <v>7.5724999215000004</v>
      </c>
      <c r="E382">
        <v>3.4523588000000001E-2</v>
      </c>
      <c r="F382">
        <v>6.1939967999999996E-3</v>
      </c>
      <c r="G382" s="4">
        <v>5.57</v>
      </c>
      <c r="H382" s="4" t="s">
        <v>1253</v>
      </c>
      <c r="I382">
        <v>6.6039415646000004</v>
      </c>
      <c r="J382">
        <v>0.1822874769</v>
      </c>
      <c r="K382" s="4">
        <v>36.229999999999997</v>
      </c>
      <c r="L382" t="s">
        <v>1253</v>
      </c>
      <c r="M382">
        <v>1.0761852526</v>
      </c>
      <c r="N382">
        <v>7.5574971899999996E-2</v>
      </c>
      <c r="O382">
        <v>7.3142274500000007E-2</v>
      </c>
      <c r="P382" t="s">
        <v>1255</v>
      </c>
    </row>
    <row r="383" spans="1:16">
      <c r="A383" t="s">
        <v>31</v>
      </c>
      <c r="B383" t="s">
        <v>894</v>
      </c>
      <c r="C383" s="4">
        <v>121</v>
      </c>
      <c r="D383">
        <v>7.3939983471000001</v>
      </c>
      <c r="E383">
        <v>9.99670156E-2</v>
      </c>
      <c r="F383">
        <v>1.0801741199999999E-2</v>
      </c>
      <c r="G383" s="4">
        <v>9.25</v>
      </c>
      <c r="H383" s="4" t="s">
        <v>1253</v>
      </c>
      <c r="I383">
        <v>4.3478959782000004</v>
      </c>
      <c r="J383">
        <v>0.33848004059999998</v>
      </c>
      <c r="K383" s="4">
        <v>12.85</v>
      </c>
      <c r="L383" t="s">
        <v>1253</v>
      </c>
      <c r="M383">
        <v>0.86859357910000001</v>
      </c>
      <c r="N383">
        <v>0.41851861060000001</v>
      </c>
      <c r="O383">
        <v>0.41363221239999998</v>
      </c>
      <c r="P383" t="s">
        <v>1255</v>
      </c>
    </row>
    <row r="384" spans="1:16">
      <c r="A384" t="s">
        <v>31</v>
      </c>
      <c r="B384" t="s">
        <v>1056</v>
      </c>
      <c r="C384" s="4">
        <v>115</v>
      </c>
      <c r="D384">
        <v>5.6572373912999998</v>
      </c>
      <c r="E384">
        <v>3.5330687200000002E-2</v>
      </c>
      <c r="F384">
        <v>1.44292407E-2</v>
      </c>
      <c r="G384" s="4">
        <v>2.4500000000000002</v>
      </c>
      <c r="H384" s="4">
        <v>1.5900000000000001E-2</v>
      </c>
      <c r="I384">
        <v>4.4096032980000004</v>
      </c>
      <c r="J384">
        <v>0.51679878150000003</v>
      </c>
      <c r="K384" s="4">
        <v>8.5299999999999994</v>
      </c>
      <c r="L384" t="s">
        <v>1253</v>
      </c>
      <c r="M384">
        <v>0.92558044760000002</v>
      </c>
      <c r="N384">
        <v>5.03833557E-2</v>
      </c>
      <c r="O384">
        <v>4.1979668599999999E-2</v>
      </c>
      <c r="P384" t="s">
        <v>1255</v>
      </c>
    </row>
    <row r="385" spans="1:16">
      <c r="A385" t="s">
        <v>31</v>
      </c>
      <c r="B385" t="s">
        <v>1058</v>
      </c>
      <c r="C385" s="4">
        <v>119</v>
      </c>
      <c r="D385">
        <v>6.3405756303</v>
      </c>
      <c r="E385">
        <v>8.3627299999999998E-5</v>
      </c>
      <c r="F385">
        <v>2.1757387999999999E-2</v>
      </c>
      <c r="G385" s="4">
        <v>0</v>
      </c>
      <c r="H385" s="4">
        <v>0.99690000000000001</v>
      </c>
      <c r="I385">
        <v>6.3379164235000003</v>
      </c>
      <c r="J385">
        <v>0.70270275140000005</v>
      </c>
      <c r="K385" s="4">
        <v>9.02</v>
      </c>
      <c r="L385" t="s">
        <v>1253</v>
      </c>
      <c r="M385">
        <v>1.3421257203000001</v>
      </c>
      <c r="N385" s="30">
        <v>1.2626891E-7</v>
      </c>
      <c r="O385">
        <v>-8.5468809999999992E-3</v>
      </c>
      <c r="P385" t="s">
        <v>1255</v>
      </c>
    </row>
    <row r="386" spans="1:16">
      <c r="A386" t="s">
        <v>31</v>
      </c>
      <c r="B386" t="s">
        <v>1060</v>
      </c>
      <c r="C386" s="4">
        <v>224</v>
      </c>
      <c r="D386">
        <v>6.7223901786000004</v>
      </c>
      <c r="E386">
        <v>1.9023287E-2</v>
      </c>
      <c r="F386">
        <v>6.1656879999999999E-3</v>
      </c>
      <c r="G386" s="4">
        <v>3.09</v>
      </c>
      <c r="H386" s="4">
        <v>2.3E-3</v>
      </c>
      <c r="I386">
        <v>5.9240066026999996</v>
      </c>
      <c r="J386">
        <v>0.26490204779999998</v>
      </c>
      <c r="K386" s="4">
        <v>22.36</v>
      </c>
      <c r="L386" t="s">
        <v>1253</v>
      </c>
      <c r="M386">
        <v>0.84837674259999996</v>
      </c>
      <c r="N386">
        <v>4.1116932199999998E-2</v>
      </c>
      <c r="O386">
        <v>3.6797639100000001E-2</v>
      </c>
      <c r="P386" t="s">
        <v>1255</v>
      </c>
    </row>
    <row r="387" spans="1:16">
      <c r="A387" t="s">
        <v>31</v>
      </c>
      <c r="B387" t="s">
        <v>1062</v>
      </c>
      <c r="C387" s="4">
        <v>217</v>
      </c>
      <c r="D387">
        <v>7.7679027649999997</v>
      </c>
      <c r="E387">
        <v>0.1419388811</v>
      </c>
      <c r="F387">
        <v>4.8630695999999996E-3</v>
      </c>
      <c r="G387" s="4">
        <v>29.19</v>
      </c>
      <c r="H387" s="4" t="s">
        <v>1253</v>
      </c>
      <c r="I387">
        <v>2.3460991472999999</v>
      </c>
      <c r="J387">
        <v>0.19110628099999999</v>
      </c>
      <c r="K387" s="4">
        <v>12.28</v>
      </c>
      <c r="L387" t="s">
        <v>1253</v>
      </c>
      <c r="M387">
        <v>0.66120722430000001</v>
      </c>
      <c r="N387">
        <v>0.79847904940000003</v>
      </c>
      <c r="O387">
        <v>0.7975417427</v>
      </c>
      <c r="P387" t="s">
        <v>1255</v>
      </c>
    </row>
    <row r="388" spans="1:16">
      <c r="A388" t="s">
        <v>77</v>
      </c>
      <c r="B388" t="s">
        <v>1205</v>
      </c>
      <c r="C388" s="4">
        <v>117</v>
      </c>
      <c r="D388">
        <v>5.1018583761</v>
      </c>
      <c r="E388">
        <v>2.00139072E-2</v>
      </c>
      <c r="F388">
        <v>9.5169876000000004E-3</v>
      </c>
      <c r="G388" s="4">
        <v>2.1</v>
      </c>
      <c r="H388" s="4">
        <v>3.7600000000000001E-2</v>
      </c>
      <c r="I388">
        <v>4.5064018734999998</v>
      </c>
      <c r="J388">
        <v>0.29284594359999999</v>
      </c>
      <c r="K388" s="4">
        <v>15.39</v>
      </c>
      <c r="L388" t="s">
        <v>1253</v>
      </c>
      <c r="M388">
        <v>0.8083173709</v>
      </c>
      <c r="N388">
        <v>3.7032131599999997E-2</v>
      </c>
      <c r="O388">
        <v>2.8658498000000001E-2</v>
      </c>
      <c r="P388" t="s">
        <v>1255</v>
      </c>
    </row>
    <row r="389" spans="1:16">
      <c r="A389" t="s">
        <v>77</v>
      </c>
      <c r="B389" t="s">
        <v>1207</v>
      </c>
      <c r="C389" s="4">
        <v>323</v>
      </c>
      <c r="D389">
        <v>6.1281160371999999</v>
      </c>
      <c r="E389">
        <v>5.1518489299999998E-2</v>
      </c>
      <c r="F389">
        <v>7.6907796000000002E-3</v>
      </c>
      <c r="G389" s="4">
        <v>6.7</v>
      </c>
      <c r="H389" s="4" t="s">
        <v>1253</v>
      </c>
      <c r="I389">
        <v>4.8398348059999998</v>
      </c>
      <c r="J389">
        <v>0.201490645</v>
      </c>
      <c r="K389" s="4">
        <v>24.02</v>
      </c>
      <c r="L389" t="s">
        <v>1253</v>
      </c>
      <c r="M389">
        <v>1.0802188627</v>
      </c>
      <c r="N389">
        <v>0.12264648340000001</v>
      </c>
      <c r="O389">
        <v>0.11991329489999999</v>
      </c>
      <c r="P389" t="s">
        <v>1255</v>
      </c>
    </row>
    <row r="390" spans="1:16">
      <c r="A390" t="s">
        <v>31</v>
      </c>
      <c r="B390" t="s">
        <v>1209</v>
      </c>
      <c r="C390" s="4">
        <v>137</v>
      </c>
      <c r="D390">
        <v>5.7273437956000004</v>
      </c>
      <c r="E390">
        <v>2.18206055E-2</v>
      </c>
      <c r="F390">
        <v>1.1184936899999999E-2</v>
      </c>
      <c r="G390" s="4">
        <v>1.95</v>
      </c>
      <c r="H390" s="4">
        <v>5.3100000000000001E-2</v>
      </c>
      <c r="I390">
        <v>4.9109027468999997</v>
      </c>
      <c r="J390">
        <v>0.42555794279999998</v>
      </c>
      <c r="K390" s="4">
        <v>11.54</v>
      </c>
      <c r="L390" t="s">
        <v>1253</v>
      </c>
      <c r="M390">
        <v>0.90364908769999996</v>
      </c>
      <c r="N390">
        <v>2.7419424899999999E-2</v>
      </c>
      <c r="O390">
        <v>2.0215124399999999E-2</v>
      </c>
      <c r="P390" t="s">
        <v>1255</v>
      </c>
    </row>
    <row r="391" spans="1:16">
      <c r="A391" t="s">
        <v>77</v>
      </c>
      <c r="B391" t="s">
        <v>1211</v>
      </c>
      <c r="C391" s="4">
        <v>243</v>
      </c>
      <c r="D391">
        <v>5.4625427571999996</v>
      </c>
      <c r="E391">
        <v>5.5376091199999998E-2</v>
      </c>
      <c r="F391">
        <v>7.1287127000000004E-3</v>
      </c>
      <c r="G391" s="4">
        <v>7.77</v>
      </c>
      <c r="H391" s="4" t="s">
        <v>1253</v>
      </c>
      <c r="I391">
        <v>3.6421961869000001</v>
      </c>
      <c r="J391">
        <v>0.24373226170000001</v>
      </c>
      <c r="K391" s="4">
        <v>14.94</v>
      </c>
      <c r="L391" t="s">
        <v>1253</v>
      </c>
      <c r="M391">
        <v>1.0446676780999999</v>
      </c>
      <c r="N391">
        <v>0.20024522389999999</v>
      </c>
      <c r="O391">
        <v>0.19692673939999999</v>
      </c>
      <c r="P391" t="s">
        <v>1255</v>
      </c>
    </row>
    <row r="392" spans="1:16">
      <c r="A392" t="s">
        <v>77</v>
      </c>
      <c r="B392" t="s">
        <v>1064</v>
      </c>
      <c r="C392" s="4">
        <v>155</v>
      </c>
      <c r="D392">
        <v>5.8968646452</v>
      </c>
      <c r="E392">
        <v>-2.3111109999999998E-3</v>
      </c>
      <c r="F392">
        <v>2.0744429799999999E-2</v>
      </c>
      <c r="G392" s="4">
        <v>-0.11</v>
      </c>
      <c r="H392" s="4">
        <v>0.91139999999999999</v>
      </c>
      <c r="I392">
        <v>5.9353334589999998</v>
      </c>
      <c r="J392">
        <v>0.35386169470000001</v>
      </c>
      <c r="K392" s="4">
        <v>16.77</v>
      </c>
      <c r="L392" t="s">
        <v>1253</v>
      </c>
      <c r="M392">
        <v>0.96355227409999999</v>
      </c>
      <c r="N392">
        <v>8.1117000000000003E-5</v>
      </c>
      <c r="O392">
        <v>-6.454301E-3</v>
      </c>
      <c r="P392" t="s">
        <v>1254</v>
      </c>
    </row>
    <row r="393" spans="1:16">
      <c r="A393" t="s">
        <v>81</v>
      </c>
      <c r="B393" t="s">
        <v>959</v>
      </c>
      <c r="C393" s="4">
        <v>1425</v>
      </c>
      <c r="D393">
        <v>6.5021443017999996</v>
      </c>
      <c r="E393">
        <v>5.4105120600000001E-2</v>
      </c>
      <c r="F393">
        <v>5.1200565999999998E-3</v>
      </c>
      <c r="G393" s="4">
        <v>10.57</v>
      </c>
      <c r="H393" s="4" t="s">
        <v>1253</v>
      </c>
      <c r="I393">
        <v>4.7659204723000004</v>
      </c>
      <c r="J393">
        <v>0.16637396339999999</v>
      </c>
      <c r="K393" s="4">
        <v>28.65</v>
      </c>
      <c r="L393" t="s">
        <v>1253</v>
      </c>
      <c r="M393">
        <v>0.98816432300000001</v>
      </c>
      <c r="N393">
        <v>7.2763384200000003E-2</v>
      </c>
      <c r="O393">
        <v>7.2111777299999999E-2</v>
      </c>
      <c r="P393" t="s">
        <v>1255</v>
      </c>
    </row>
    <row r="394" spans="1:16">
      <c r="A394" t="s">
        <v>31</v>
      </c>
      <c r="B394" t="s">
        <v>956</v>
      </c>
      <c r="C394" s="4">
        <v>492</v>
      </c>
      <c r="D394">
        <v>6.3313756098000002</v>
      </c>
      <c r="E394">
        <v>-7.1575709999999997E-3</v>
      </c>
      <c r="F394">
        <v>1.02301172E-2</v>
      </c>
      <c r="G394" s="4">
        <v>-0.7</v>
      </c>
      <c r="H394" s="4">
        <v>0.48449999999999999</v>
      </c>
      <c r="I394">
        <v>6.5705141171000001</v>
      </c>
      <c r="J394">
        <v>0.34370646440000002</v>
      </c>
      <c r="K394" s="4">
        <v>19.12</v>
      </c>
      <c r="L394" t="s">
        <v>1253</v>
      </c>
      <c r="M394">
        <v>0.80311730349999999</v>
      </c>
      <c r="N394">
        <v>9.9802250000000006E-4</v>
      </c>
      <c r="O394">
        <v>-1.040757E-3</v>
      </c>
      <c r="P394" t="s">
        <v>1254</v>
      </c>
    </row>
    <row r="395" spans="1:16">
      <c r="A395" t="s">
        <v>77</v>
      </c>
      <c r="B395" t="s">
        <v>958</v>
      </c>
      <c r="C395" s="4">
        <v>129</v>
      </c>
      <c r="D395">
        <v>6.3852738760000003</v>
      </c>
      <c r="E395">
        <v>4.53525309E-2</v>
      </c>
      <c r="F395">
        <v>1.985543E-2</v>
      </c>
      <c r="G395" s="4">
        <v>2.2799999999999998</v>
      </c>
      <c r="H395" s="4">
        <v>2.4E-2</v>
      </c>
      <c r="I395">
        <v>4.9167659554999998</v>
      </c>
      <c r="J395">
        <v>0.64953278189999997</v>
      </c>
      <c r="K395" s="4">
        <v>7.57</v>
      </c>
      <c r="L395" t="s">
        <v>1253</v>
      </c>
      <c r="M395">
        <v>1.0503480440999999</v>
      </c>
      <c r="N395">
        <v>3.9459922699999997E-2</v>
      </c>
      <c r="O395">
        <v>3.1896615099999998E-2</v>
      </c>
      <c r="P395" t="s">
        <v>1255</v>
      </c>
    </row>
    <row r="396" spans="1:16">
      <c r="A396" t="s">
        <v>81</v>
      </c>
      <c r="B396" t="s">
        <v>962</v>
      </c>
      <c r="C396" s="4">
        <v>939</v>
      </c>
      <c r="D396">
        <v>6.8362477423000003</v>
      </c>
      <c r="E396">
        <v>9.6739791000000006E-3</v>
      </c>
      <c r="F396">
        <v>8.7612322999999995E-3</v>
      </c>
      <c r="G396" s="4">
        <v>1.1000000000000001</v>
      </c>
      <c r="H396" s="4">
        <v>0.26979999999999998</v>
      </c>
      <c r="I396">
        <v>6.5133284658999999</v>
      </c>
      <c r="J396">
        <v>0.29486830619999999</v>
      </c>
      <c r="K396" s="4">
        <v>22.09</v>
      </c>
      <c r="L396" t="s">
        <v>1253</v>
      </c>
      <c r="M396">
        <v>1.1544655362</v>
      </c>
      <c r="N396">
        <v>1.2994979E-3</v>
      </c>
      <c r="O396">
        <v>2.3364889999999999E-4</v>
      </c>
      <c r="P396" t="s">
        <v>1255</v>
      </c>
    </row>
    <row r="397" spans="1:16">
      <c r="A397" t="s">
        <v>31</v>
      </c>
      <c r="B397" t="s">
        <v>960</v>
      </c>
      <c r="C397" s="4">
        <v>296</v>
      </c>
      <c r="D397">
        <v>7.0351604730000004</v>
      </c>
      <c r="E397">
        <v>0.1122932161</v>
      </c>
      <c r="F397">
        <v>2.60777305E-2</v>
      </c>
      <c r="G397" s="4">
        <v>4.3099999999999996</v>
      </c>
      <c r="H397" s="4" t="s">
        <v>1253</v>
      </c>
      <c r="I397">
        <v>3.3465559463000001</v>
      </c>
      <c r="J397">
        <v>0.85944443329999998</v>
      </c>
      <c r="K397" s="4">
        <v>3.89</v>
      </c>
      <c r="L397">
        <v>1E-4</v>
      </c>
      <c r="M397">
        <v>1.2018860146000001</v>
      </c>
      <c r="N397">
        <v>5.93278244E-2</v>
      </c>
      <c r="O397">
        <v>5.6128259200000002E-2</v>
      </c>
      <c r="P397" t="s">
        <v>1255</v>
      </c>
    </row>
    <row r="398" spans="1:16">
      <c r="A398" t="s">
        <v>81</v>
      </c>
      <c r="B398" t="s">
        <v>965</v>
      </c>
      <c r="C398" s="4">
        <v>1616</v>
      </c>
      <c r="D398">
        <v>6.5366264728000001</v>
      </c>
      <c r="E398">
        <v>7.3656057400000002E-2</v>
      </c>
      <c r="F398">
        <v>4.7806593000000001E-3</v>
      </c>
      <c r="G398" s="4">
        <v>15.41</v>
      </c>
      <c r="H398" s="4" t="s">
        <v>1253</v>
      </c>
      <c r="I398">
        <v>4.089887107</v>
      </c>
      <c r="J398">
        <v>0.1607233482</v>
      </c>
      <c r="K398" s="4">
        <v>25.45</v>
      </c>
      <c r="L398" t="s">
        <v>1253</v>
      </c>
      <c r="M398">
        <v>0.99499623940000004</v>
      </c>
      <c r="N398">
        <v>0.1282171573</v>
      </c>
      <c r="O398">
        <v>0.1276770193</v>
      </c>
      <c r="P398" t="s">
        <v>1255</v>
      </c>
    </row>
    <row r="399" spans="1:16">
      <c r="A399" t="s">
        <v>31</v>
      </c>
      <c r="B399" t="s">
        <v>963</v>
      </c>
      <c r="C399" s="4">
        <v>644</v>
      </c>
      <c r="D399">
        <v>6.5895436334999999</v>
      </c>
      <c r="E399">
        <v>6.8395651900000007E-2</v>
      </c>
      <c r="F399">
        <v>1.02070281E-2</v>
      </c>
      <c r="G399" s="4">
        <v>6.7</v>
      </c>
      <c r="H399" s="4" t="s">
        <v>1253</v>
      </c>
      <c r="I399">
        <v>4.2639852641999996</v>
      </c>
      <c r="J399">
        <v>0.34938073260000002</v>
      </c>
      <c r="K399" s="4">
        <v>12.2</v>
      </c>
      <c r="L399" t="s">
        <v>1253</v>
      </c>
      <c r="M399">
        <v>1.0213659759</v>
      </c>
      <c r="N399">
        <v>6.5367828899999994E-2</v>
      </c>
      <c r="O399">
        <v>6.3912015500000002E-2</v>
      </c>
      <c r="P399" t="s">
        <v>1255</v>
      </c>
    </row>
    <row r="400" spans="1:16">
      <c r="A400" t="s">
        <v>77</v>
      </c>
      <c r="B400" t="s">
        <v>966</v>
      </c>
      <c r="C400" s="4">
        <v>394</v>
      </c>
      <c r="D400">
        <v>6.9705249491999997</v>
      </c>
      <c r="E400">
        <v>8.4309665800000003E-2</v>
      </c>
      <c r="F400">
        <v>6.5657318999999999E-3</v>
      </c>
      <c r="G400" s="4">
        <v>12.84</v>
      </c>
      <c r="H400" s="4" t="s">
        <v>1253</v>
      </c>
      <c r="I400">
        <v>4.0637673359999997</v>
      </c>
      <c r="J400">
        <v>0.2310712093</v>
      </c>
      <c r="K400" s="4">
        <v>17.59</v>
      </c>
      <c r="L400" t="s">
        <v>1253</v>
      </c>
      <c r="M400">
        <v>0.92070887859999995</v>
      </c>
      <c r="N400">
        <v>0.29608796929999998</v>
      </c>
      <c r="O400">
        <v>0.29429227540000003</v>
      </c>
      <c r="P400" t="s">
        <v>1255</v>
      </c>
    </row>
    <row r="401" spans="1:16">
      <c r="A401" t="s">
        <v>31</v>
      </c>
      <c r="B401" t="s">
        <v>1212</v>
      </c>
      <c r="C401" s="4">
        <v>108</v>
      </c>
      <c r="D401">
        <v>6.3898268518999997</v>
      </c>
      <c r="E401">
        <v>0.1105070668</v>
      </c>
      <c r="F401">
        <v>3.9977477900000002E-2</v>
      </c>
      <c r="G401" s="4">
        <v>2.76</v>
      </c>
      <c r="H401" s="4">
        <v>6.7000000000000002E-3</v>
      </c>
      <c r="I401">
        <v>3.2894896991000002</v>
      </c>
      <c r="J401">
        <v>1.1287297107000001</v>
      </c>
      <c r="K401" s="4">
        <v>2.91</v>
      </c>
      <c r="L401">
        <v>4.3E-3</v>
      </c>
      <c r="M401">
        <v>1.3172361578</v>
      </c>
      <c r="N401">
        <v>6.7237929700000004E-2</v>
      </c>
      <c r="O401">
        <v>5.8438287499999998E-2</v>
      </c>
      <c r="P401" t="s">
        <v>1255</v>
      </c>
    </row>
    <row r="402" spans="1:16">
      <c r="A402" t="s">
        <v>31</v>
      </c>
      <c r="B402" t="s">
        <v>896</v>
      </c>
      <c r="C402" s="4">
        <v>234</v>
      </c>
      <c r="D402">
        <v>5.9456192308000002</v>
      </c>
      <c r="E402">
        <v>2.1602432800000002E-2</v>
      </c>
      <c r="F402">
        <v>9.3710696000000003E-3</v>
      </c>
      <c r="G402" s="4">
        <v>2.31</v>
      </c>
      <c r="H402" s="4">
        <v>2.1999999999999999E-2</v>
      </c>
      <c r="I402">
        <v>5.1841796338000004</v>
      </c>
      <c r="J402">
        <v>0.33614489130000003</v>
      </c>
      <c r="K402" s="4">
        <v>15.42</v>
      </c>
      <c r="L402" t="s">
        <v>1253</v>
      </c>
      <c r="M402">
        <v>0.95390049870000004</v>
      </c>
      <c r="N402">
        <v>2.2392548200000001E-2</v>
      </c>
      <c r="O402">
        <v>1.8178723000000001E-2</v>
      </c>
      <c r="P402" t="s">
        <v>1255</v>
      </c>
    </row>
    <row r="403" spans="1:16">
      <c r="A403" t="s">
        <v>77</v>
      </c>
      <c r="B403" t="s">
        <v>898</v>
      </c>
      <c r="C403" s="4">
        <v>135</v>
      </c>
      <c r="D403">
        <v>6.9793162221999996</v>
      </c>
      <c r="E403">
        <v>9.4555682099999996E-2</v>
      </c>
      <c r="F403">
        <v>1.9227632000000001E-2</v>
      </c>
      <c r="G403" s="4">
        <v>4.92</v>
      </c>
      <c r="H403" s="4" t="s">
        <v>1253</v>
      </c>
      <c r="I403">
        <v>4.1545527716999997</v>
      </c>
      <c r="J403">
        <v>0.58045184380000003</v>
      </c>
      <c r="K403" s="4">
        <v>7.16</v>
      </c>
      <c r="L403" t="s">
        <v>1253</v>
      </c>
      <c r="M403">
        <v>0.97073062269999999</v>
      </c>
      <c r="N403">
        <v>0.15385655749999999</v>
      </c>
      <c r="O403">
        <v>0.14749457669999999</v>
      </c>
      <c r="P403" t="s">
        <v>1255</v>
      </c>
    </row>
    <row r="404" spans="1:16">
      <c r="A404" t="s">
        <v>31</v>
      </c>
      <c r="B404" t="s">
        <v>899</v>
      </c>
      <c r="C404" s="4">
        <v>238</v>
      </c>
      <c r="D404">
        <v>6.6482605041999996</v>
      </c>
      <c r="E404">
        <v>1.0387860000000001E-3</v>
      </c>
      <c r="F404">
        <v>1.1707572100000001E-2</v>
      </c>
      <c r="G404" s="4">
        <v>0.09</v>
      </c>
      <c r="H404" s="4">
        <v>0.9294</v>
      </c>
      <c r="I404">
        <v>6.6111173591999997</v>
      </c>
      <c r="J404">
        <v>0.42514730179999999</v>
      </c>
      <c r="K404" s="4">
        <v>15.55</v>
      </c>
      <c r="L404" t="s">
        <v>1253</v>
      </c>
      <c r="M404">
        <v>1.1449422196000001</v>
      </c>
      <c r="N404">
        <v>3.33574E-5</v>
      </c>
      <c r="O404">
        <v>-4.2037890000000003E-3</v>
      </c>
      <c r="P404" t="s">
        <v>1255</v>
      </c>
    </row>
    <row r="405" spans="1:16">
      <c r="A405" t="s">
        <v>31</v>
      </c>
      <c r="B405" t="s">
        <v>901</v>
      </c>
      <c r="C405" s="4">
        <v>261</v>
      </c>
      <c r="D405">
        <v>6.8423785440999998</v>
      </c>
      <c r="E405">
        <v>2.1503077900000001E-2</v>
      </c>
      <c r="F405">
        <v>1.03569496E-2</v>
      </c>
      <c r="G405" s="4">
        <v>2.08</v>
      </c>
      <c r="H405" s="4">
        <v>3.8899999999999997E-2</v>
      </c>
      <c r="I405">
        <v>6.0867224869000003</v>
      </c>
      <c r="J405">
        <v>0.3684582166</v>
      </c>
      <c r="K405" s="4">
        <v>16.52</v>
      </c>
      <c r="L405" t="s">
        <v>1253</v>
      </c>
      <c r="M405">
        <v>0.92714975099999997</v>
      </c>
      <c r="N405">
        <v>1.63707734E-2</v>
      </c>
      <c r="O405">
        <v>1.25729771E-2</v>
      </c>
      <c r="P405" t="s">
        <v>1255</v>
      </c>
    </row>
    <row r="406" spans="1:16">
      <c r="A406" t="s">
        <v>31</v>
      </c>
      <c r="B406" t="s">
        <v>903</v>
      </c>
      <c r="C406" s="4">
        <v>162</v>
      </c>
      <c r="D406">
        <v>5.9734345679</v>
      </c>
      <c r="E406">
        <v>-2.8432930000000002E-3</v>
      </c>
      <c r="F406">
        <v>1.35902009E-2</v>
      </c>
      <c r="G406" s="4">
        <v>-0.21</v>
      </c>
      <c r="H406" s="4">
        <v>0.83450000000000002</v>
      </c>
      <c r="I406">
        <v>6.0787417213000001</v>
      </c>
      <c r="J406">
        <v>0.50989364429999995</v>
      </c>
      <c r="K406" s="4">
        <v>11.92</v>
      </c>
      <c r="L406" t="s">
        <v>1253</v>
      </c>
      <c r="M406">
        <v>1.0371182435999999</v>
      </c>
      <c r="N406">
        <v>2.7349710000000002E-4</v>
      </c>
      <c r="O406">
        <v>-5.9747940000000003E-3</v>
      </c>
      <c r="P406" t="s">
        <v>1254</v>
      </c>
    </row>
    <row r="407" spans="1:16">
      <c r="A407" t="s">
        <v>31</v>
      </c>
      <c r="B407" t="s">
        <v>905</v>
      </c>
      <c r="C407" s="4">
        <v>121</v>
      </c>
      <c r="D407">
        <v>6.3919190083000004</v>
      </c>
      <c r="E407">
        <v>4.4366010599999998E-2</v>
      </c>
      <c r="F407">
        <v>2.0000981399999999E-2</v>
      </c>
      <c r="G407" s="4">
        <v>2.2200000000000002</v>
      </c>
      <c r="H407" s="4">
        <v>2.8400000000000002E-2</v>
      </c>
      <c r="I407">
        <v>4.6917108179999998</v>
      </c>
      <c r="J407">
        <v>0.77142492490000003</v>
      </c>
      <c r="K407" s="4">
        <v>6.08</v>
      </c>
      <c r="L407" t="s">
        <v>1253</v>
      </c>
      <c r="M407">
        <v>0.95888587950000004</v>
      </c>
      <c r="N407">
        <v>3.9705935099999999E-2</v>
      </c>
      <c r="O407">
        <v>3.1636237099999999E-2</v>
      </c>
      <c r="P407" t="s">
        <v>1255</v>
      </c>
    </row>
    <row r="408" spans="1:16">
      <c r="A408" t="s">
        <v>31</v>
      </c>
      <c r="B408" t="s">
        <v>907</v>
      </c>
      <c r="C408" s="4">
        <v>196</v>
      </c>
      <c r="D408">
        <v>7.6878693878000002</v>
      </c>
      <c r="E408">
        <v>0.12242722759999999</v>
      </c>
      <c r="F408">
        <v>1.51781199E-2</v>
      </c>
      <c r="G408" s="4">
        <v>8.07</v>
      </c>
      <c r="H408" s="4" t="s">
        <v>1253</v>
      </c>
      <c r="I408">
        <v>3.7864384517</v>
      </c>
      <c r="J408">
        <v>0.48689142530000001</v>
      </c>
      <c r="K408" s="4">
        <v>7.78</v>
      </c>
      <c r="L408" t="s">
        <v>1253</v>
      </c>
      <c r="M408">
        <v>0.78083291870000004</v>
      </c>
      <c r="N408">
        <v>0.25114133620000001</v>
      </c>
      <c r="O408">
        <v>0.24728124000000001</v>
      </c>
      <c r="P408" t="s">
        <v>1255</v>
      </c>
    </row>
    <row r="409" spans="1:16">
      <c r="A409" t="s">
        <v>31</v>
      </c>
      <c r="B409" t="s">
        <v>909</v>
      </c>
      <c r="C409" s="4">
        <v>135</v>
      </c>
      <c r="D409">
        <v>6.4918688889</v>
      </c>
      <c r="E409">
        <v>7.4892924599999994E-2</v>
      </c>
      <c r="F409">
        <v>4.5229863000000002E-3</v>
      </c>
      <c r="G409" s="4">
        <v>16.559999999999999</v>
      </c>
      <c r="H409" s="4" t="s">
        <v>1253</v>
      </c>
      <c r="I409">
        <v>4.2400882891</v>
      </c>
      <c r="J409">
        <v>0.1438570911</v>
      </c>
      <c r="K409" s="4">
        <v>29.47</v>
      </c>
      <c r="L409" t="s">
        <v>1253</v>
      </c>
      <c r="M409">
        <v>0.54513525959999998</v>
      </c>
      <c r="N409">
        <v>0.67336073159999998</v>
      </c>
      <c r="O409">
        <v>0.67090479719999996</v>
      </c>
      <c r="P409" t="s">
        <v>1255</v>
      </c>
    </row>
    <row r="410" spans="1:16">
      <c r="A410" t="s">
        <v>31</v>
      </c>
      <c r="B410" t="s">
        <v>1214</v>
      </c>
      <c r="C410" s="4">
        <v>285</v>
      </c>
      <c r="D410">
        <v>6.1860603509000001</v>
      </c>
      <c r="E410">
        <v>-3.3232932999999999E-2</v>
      </c>
      <c r="F410">
        <v>9.4732406999999998E-3</v>
      </c>
      <c r="G410" s="4">
        <v>-3.51</v>
      </c>
      <c r="H410" s="4">
        <v>5.0000000000000001E-4</v>
      </c>
      <c r="I410">
        <v>7.4112478060999996</v>
      </c>
      <c r="J410">
        <v>0.35557954180000001</v>
      </c>
      <c r="K410" s="4">
        <v>20.84</v>
      </c>
      <c r="L410" t="s">
        <v>1253</v>
      </c>
      <c r="M410">
        <v>1.1278701081</v>
      </c>
      <c r="N410">
        <v>4.1674168999999997E-2</v>
      </c>
      <c r="O410">
        <v>3.8287858700000003E-2</v>
      </c>
      <c r="P410" t="s">
        <v>1254</v>
      </c>
    </row>
    <row r="411" spans="1:16">
      <c r="A411" t="s">
        <v>77</v>
      </c>
      <c r="B411" t="s">
        <v>1216</v>
      </c>
      <c r="C411" s="4">
        <v>655</v>
      </c>
      <c r="D411">
        <v>6.0663669159999998</v>
      </c>
      <c r="E411">
        <v>2.2859103E-3</v>
      </c>
      <c r="F411">
        <v>4.5186460999999999E-3</v>
      </c>
      <c r="G411" s="4">
        <v>0.51</v>
      </c>
      <c r="H411" s="4">
        <v>0.61309999999999998</v>
      </c>
      <c r="I411">
        <v>5.9932491974</v>
      </c>
      <c r="J411">
        <v>0.14982919459999999</v>
      </c>
      <c r="K411" s="4">
        <v>40</v>
      </c>
      <c r="L411" t="s">
        <v>1253</v>
      </c>
      <c r="M411">
        <v>1.0103684166</v>
      </c>
      <c r="N411">
        <v>3.917584E-4</v>
      </c>
      <c r="O411">
        <v>-1.139035E-3</v>
      </c>
      <c r="P411" t="s">
        <v>1255</v>
      </c>
    </row>
    <row r="412" spans="1:16">
      <c r="A412" t="s">
        <v>31</v>
      </c>
      <c r="B412" t="s">
        <v>609</v>
      </c>
      <c r="C412" s="4">
        <v>259</v>
      </c>
      <c r="D412">
        <v>6.0437722008000003</v>
      </c>
      <c r="E412">
        <v>9.1754756199999996E-2</v>
      </c>
      <c r="F412">
        <v>8.8786078000000004E-3</v>
      </c>
      <c r="G412" s="4">
        <v>10.33</v>
      </c>
      <c r="H412" s="4" t="s">
        <v>1253</v>
      </c>
      <c r="I412">
        <v>3.2751875686999998</v>
      </c>
      <c r="J412">
        <v>0.27510742980000003</v>
      </c>
      <c r="K412" s="4">
        <v>11.91</v>
      </c>
      <c r="L412" t="s">
        <v>1253</v>
      </c>
      <c r="M412">
        <v>1.0067410037</v>
      </c>
      <c r="N412">
        <v>0.29356606899999999</v>
      </c>
      <c r="O412">
        <v>0.29081729890000002</v>
      </c>
      <c r="P412" t="s">
        <v>1255</v>
      </c>
    </row>
    <row r="413" spans="1:16">
      <c r="A413" t="s">
        <v>31</v>
      </c>
      <c r="B413" t="s">
        <v>611</v>
      </c>
      <c r="C413" s="4">
        <v>235</v>
      </c>
      <c r="D413">
        <v>7.2139068085</v>
      </c>
      <c r="E413">
        <v>-2.9046077E-2</v>
      </c>
      <c r="F413">
        <v>2.3010502200000001E-2</v>
      </c>
      <c r="G413" s="4">
        <v>-1.26</v>
      </c>
      <c r="H413" s="4">
        <v>0.20810000000000001</v>
      </c>
      <c r="I413">
        <v>8.1268188305999995</v>
      </c>
      <c r="J413">
        <v>0.7272719151</v>
      </c>
      <c r="K413" s="4">
        <v>11.17</v>
      </c>
      <c r="L413" t="s">
        <v>1253</v>
      </c>
      <c r="M413">
        <v>1.1759225530999999</v>
      </c>
      <c r="N413">
        <v>6.7921457999999997E-3</v>
      </c>
      <c r="O413">
        <v>2.5294510999999999E-3</v>
      </c>
      <c r="P413" t="s">
        <v>1254</v>
      </c>
    </row>
    <row r="414" spans="1:16">
      <c r="A414" t="s">
        <v>77</v>
      </c>
      <c r="B414" t="s">
        <v>613</v>
      </c>
      <c r="C414" s="4">
        <v>189</v>
      </c>
      <c r="D414">
        <v>7.3473050793999999</v>
      </c>
      <c r="E414">
        <v>3.7978962999999999E-3</v>
      </c>
      <c r="F414">
        <v>2.4035229700000001E-2</v>
      </c>
      <c r="G414" s="4">
        <v>0.16</v>
      </c>
      <c r="H414" s="4">
        <v>0.87460000000000004</v>
      </c>
      <c r="I414">
        <v>7.2326648748000002</v>
      </c>
      <c r="J414">
        <v>0.73208513909999995</v>
      </c>
      <c r="K414" s="4">
        <v>9.8800000000000008</v>
      </c>
      <c r="L414" t="s">
        <v>1253</v>
      </c>
      <c r="M414">
        <v>1.3460841321000001</v>
      </c>
      <c r="N414">
        <v>1.3350269999999999E-4</v>
      </c>
      <c r="O414">
        <v>-5.2133769999999999E-3</v>
      </c>
      <c r="P414" t="s">
        <v>1255</v>
      </c>
    </row>
    <row r="415" spans="1:16">
      <c r="A415" t="s">
        <v>31</v>
      </c>
      <c r="B415" t="s">
        <v>616</v>
      </c>
      <c r="C415" s="4">
        <v>346</v>
      </c>
      <c r="D415">
        <v>7.4392869941999997</v>
      </c>
      <c r="E415">
        <v>5.3078333499999998E-2</v>
      </c>
      <c r="F415">
        <v>1.10500281E-2</v>
      </c>
      <c r="G415" s="4">
        <v>4.8</v>
      </c>
      <c r="H415" s="4" t="s">
        <v>1253</v>
      </c>
      <c r="I415">
        <v>5.7818930214000002</v>
      </c>
      <c r="J415">
        <v>0.34810807300000002</v>
      </c>
      <c r="K415" s="4">
        <v>16.61</v>
      </c>
      <c r="L415" t="s">
        <v>1253</v>
      </c>
      <c r="M415">
        <v>0.85752889720000003</v>
      </c>
      <c r="N415">
        <v>6.2857212600000004E-2</v>
      </c>
      <c r="O415">
        <v>6.0132960300000003E-2</v>
      </c>
      <c r="P415" t="s">
        <v>1255</v>
      </c>
    </row>
    <row r="416" spans="1:16">
      <c r="A416" t="s">
        <v>77</v>
      </c>
      <c r="B416" t="s">
        <v>614</v>
      </c>
      <c r="C416" s="4">
        <v>188</v>
      </c>
      <c r="D416">
        <v>6.4921210106</v>
      </c>
      <c r="E416">
        <v>4.3384790000000001E-3</v>
      </c>
      <c r="F416">
        <v>1.6657459999999999E-2</v>
      </c>
      <c r="G416" s="4">
        <v>0.26</v>
      </c>
      <c r="H416" s="4">
        <v>0.79479999999999995</v>
      </c>
      <c r="I416">
        <v>6.3472435039999997</v>
      </c>
      <c r="J416">
        <v>0.56487411249999997</v>
      </c>
      <c r="K416" s="4">
        <v>11.24</v>
      </c>
      <c r="L416" t="s">
        <v>1253</v>
      </c>
      <c r="M416">
        <v>1.3480066681</v>
      </c>
      <c r="N416">
        <v>3.6457440000000002E-4</v>
      </c>
      <c r="O416">
        <v>-5.00981E-3</v>
      </c>
      <c r="P416" t="s">
        <v>1255</v>
      </c>
    </row>
    <row r="417" spans="1:16">
      <c r="A417" t="s">
        <v>77</v>
      </c>
      <c r="B417" t="s">
        <v>617</v>
      </c>
      <c r="C417" s="4">
        <v>141</v>
      </c>
      <c r="D417">
        <v>5.8533640426</v>
      </c>
      <c r="E417">
        <v>-5.0470857000000001E-2</v>
      </c>
      <c r="F417">
        <v>1.2073115000000001E-2</v>
      </c>
      <c r="G417" s="4">
        <v>-4.18</v>
      </c>
      <c r="H417" s="4" t="s">
        <v>1253</v>
      </c>
      <c r="I417">
        <v>7.3767964433</v>
      </c>
      <c r="J417">
        <v>0.3711977246</v>
      </c>
      <c r="K417" s="4">
        <v>19.87</v>
      </c>
      <c r="L417" t="s">
        <v>1253</v>
      </c>
      <c r="M417">
        <v>0.83846941779999995</v>
      </c>
      <c r="N417">
        <v>0.1116850086</v>
      </c>
      <c r="O417">
        <v>0.1052942533</v>
      </c>
      <c r="P417" t="s">
        <v>1254</v>
      </c>
    </row>
    <row r="418" spans="1:16">
      <c r="A418" t="s">
        <v>31</v>
      </c>
      <c r="B418" t="s">
        <v>619</v>
      </c>
      <c r="C418" s="4">
        <v>299</v>
      </c>
      <c r="D418">
        <v>7.7117769231000004</v>
      </c>
      <c r="E418">
        <v>0.1265717193</v>
      </c>
      <c r="F418">
        <v>1.8430432600000001E-2</v>
      </c>
      <c r="G418" s="4">
        <v>6.87</v>
      </c>
      <c r="H418" s="4" t="s">
        <v>1253</v>
      </c>
      <c r="I418">
        <v>3.2381651183</v>
      </c>
      <c r="J418">
        <v>0.65314314699999998</v>
      </c>
      <c r="K418" s="4">
        <v>4.96</v>
      </c>
      <c r="L418" t="s">
        <v>1253</v>
      </c>
      <c r="M418">
        <v>0.82124452199999998</v>
      </c>
      <c r="N418">
        <v>0.1370370507</v>
      </c>
      <c r="O418">
        <v>0.1341314515</v>
      </c>
      <c r="P418" t="s">
        <v>1255</v>
      </c>
    </row>
    <row r="419" spans="1:16">
      <c r="A419" t="s">
        <v>77</v>
      </c>
      <c r="B419" t="s">
        <v>621</v>
      </c>
      <c r="C419" s="4">
        <v>141</v>
      </c>
      <c r="D419">
        <v>6.5527634043000003</v>
      </c>
      <c r="E419">
        <v>-2.4877139E-2</v>
      </c>
      <c r="F419">
        <v>1.4330916000000001E-2</v>
      </c>
      <c r="G419" s="4">
        <v>-1.74</v>
      </c>
      <c r="H419" s="4">
        <v>8.48E-2</v>
      </c>
      <c r="I419">
        <v>7.3359521990000003</v>
      </c>
      <c r="J419">
        <v>0.46156999710000002</v>
      </c>
      <c r="K419" s="4">
        <v>15.89</v>
      </c>
      <c r="L419" t="s">
        <v>1253</v>
      </c>
      <c r="M419">
        <v>1.1569235565</v>
      </c>
      <c r="N419">
        <v>2.1218941799999998E-2</v>
      </c>
      <c r="O419">
        <v>1.41773514E-2</v>
      </c>
      <c r="P419" t="s">
        <v>1254</v>
      </c>
    </row>
    <row r="420" spans="1:16">
      <c r="A420" t="s">
        <v>77</v>
      </c>
      <c r="B420" t="s">
        <v>622</v>
      </c>
      <c r="C420" s="4">
        <v>194</v>
      </c>
      <c r="D420">
        <v>6.7789937113000001</v>
      </c>
      <c r="E420">
        <v>-3.3761979999999997E-2</v>
      </c>
      <c r="F420">
        <v>1.68571525E-2</v>
      </c>
      <c r="G420" s="4">
        <v>-2</v>
      </c>
      <c r="H420" s="4">
        <v>4.6600000000000003E-2</v>
      </c>
      <c r="I420">
        <v>7.8306619771000001</v>
      </c>
      <c r="J420">
        <v>0.53453116010000001</v>
      </c>
      <c r="K420" s="4">
        <v>14.65</v>
      </c>
      <c r="L420" t="s">
        <v>1253</v>
      </c>
      <c r="M420">
        <v>1.3930032134999999</v>
      </c>
      <c r="N420">
        <v>2.04647396E-2</v>
      </c>
      <c r="O420">
        <v>1.53629934E-2</v>
      </c>
      <c r="P420" t="s">
        <v>1254</v>
      </c>
    </row>
    <row r="421" spans="1:16">
      <c r="A421" t="s">
        <v>31</v>
      </c>
      <c r="B421" t="s">
        <v>1066</v>
      </c>
      <c r="C421" s="4">
        <v>151</v>
      </c>
      <c r="D421">
        <v>7.0550291391000002</v>
      </c>
      <c r="E421">
        <v>7.4298458400000003E-2</v>
      </c>
      <c r="F421">
        <v>1.8226365099999999E-2</v>
      </c>
      <c r="G421" s="4">
        <v>4.08</v>
      </c>
      <c r="H421" s="4" t="s">
        <v>1253</v>
      </c>
      <c r="I421">
        <v>4.7950766927000004</v>
      </c>
      <c r="J421">
        <v>0.5636841038</v>
      </c>
      <c r="K421" s="4">
        <v>8.51</v>
      </c>
      <c r="L421" t="s">
        <v>1253</v>
      </c>
      <c r="M421">
        <v>1.2522872756000001</v>
      </c>
      <c r="N421">
        <v>0.10033532739999999</v>
      </c>
      <c r="O421">
        <v>9.4297309400000001E-2</v>
      </c>
      <c r="P421" t="s">
        <v>1255</v>
      </c>
    </row>
    <row r="422" spans="1:16">
      <c r="A422" t="s">
        <v>77</v>
      </c>
      <c r="B422" t="s">
        <v>624</v>
      </c>
      <c r="C422" s="4">
        <v>141</v>
      </c>
      <c r="D422">
        <v>6.3468222694999996</v>
      </c>
      <c r="E422">
        <v>-1.2299279999999999E-2</v>
      </c>
      <c r="F422">
        <v>1.0906818299999999E-2</v>
      </c>
      <c r="G422" s="4">
        <v>-1.1299999999999999</v>
      </c>
      <c r="H422" s="4">
        <v>0.26140000000000002</v>
      </c>
      <c r="I422">
        <v>6.701233448</v>
      </c>
      <c r="J422">
        <v>0.32158557510000002</v>
      </c>
      <c r="K422" s="4">
        <v>20.84</v>
      </c>
      <c r="L422" t="s">
        <v>1253</v>
      </c>
      <c r="M422">
        <v>0.80895994879999999</v>
      </c>
      <c r="N422">
        <v>9.0655336999999996E-3</v>
      </c>
      <c r="O422">
        <v>1.9365088E-3</v>
      </c>
      <c r="P422" t="s">
        <v>1254</v>
      </c>
    </row>
    <row r="423" spans="1:16">
      <c r="A423" t="s">
        <v>31</v>
      </c>
      <c r="B423" t="s">
        <v>1068</v>
      </c>
      <c r="C423" s="4">
        <v>850</v>
      </c>
      <c r="D423">
        <v>5.3541161176000003</v>
      </c>
      <c r="E423">
        <v>-3.0562501999999998E-2</v>
      </c>
      <c r="F423">
        <v>7.1741809000000004E-3</v>
      </c>
      <c r="G423" s="4">
        <v>-4.26</v>
      </c>
      <c r="H423" s="4" t="s">
        <v>1253</v>
      </c>
      <c r="I423">
        <v>6.1066008815000004</v>
      </c>
      <c r="J423">
        <v>0.17915285750000001</v>
      </c>
      <c r="K423" s="4">
        <v>34.090000000000003</v>
      </c>
      <c r="L423" t="s">
        <v>1253</v>
      </c>
      <c r="M423">
        <v>0.87230543500000002</v>
      </c>
      <c r="N423">
        <v>2.0952747099999999E-2</v>
      </c>
      <c r="O423">
        <v>1.9798210199999999E-2</v>
      </c>
      <c r="P423" t="s">
        <v>1254</v>
      </c>
    </row>
    <row r="424" spans="1:16">
      <c r="A424" t="s">
        <v>31</v>
      </c>
      <c r="B424" t="s">
        <v>1070</v>
      </c>
      <c r="C424" s="4">
        <v>1931</v>
      </c>
      <c r="D424">
        <v>6.3903685655000002</v>
      </c>
      <c r="E424">
        <v>2.8283861399999999E-2</v>
      </c>
      <c r="F424">
        <v>5.6767092000000003E-3</v>
      </c>
      <c r="G424" s="4">
        <v>4.9800000000000004</v>
      </c>
      <c r="H424" s="4" t="s">
        <v>1253</v>
      </c>
      <c r="I424">
        <v>5.6652266049</v>
      </c>
      <c r="J424">
        <v>0.14767113649999999</v>
      </c>
      <c r="K424" s="4">
        <v>38.36</v>
      </c>
      <c r="L424" t="s">
        <v>1253</v>
      </c>
      <c r="M424">
        <v>1.0985858011</v>
      </c>
      <c r="N424">
        <v>1.27056974E-2</v>
      </c>
      <c r="O424">
        <v>1.21938807E-2</v>
      </c>
      <c r="P424" t="s">
        <v>1255</v>
      </c>
    </row>
    <row r="425" spans="1:16">
      <c r="A425" t="s">
        <v>31</v>
      </c>
      <c r="B425" t="s">
        <v>1072</v>
      </c>
      <c r="C425" s="4">
        <v>768</v>
      </c>
      <c r="D425">
        <v>5.7710796875000003</v>
      </c>
      <c r="E425">
        <v>3.88818675E-2</v>
      </c>
      <c r="F425">
        <v>3.4314006E-3</v>
      </c>
      <c r="G425" s="4">
        <v>11.33</v>
      </c>
      <c r="H425" s="4" t="s">
        <v>1253</v>
      </c>
      <c r="I425">
        <v>4.4172515370000003</v>
      </c>
      <c r="J425">
        <v>0.1246980541</v>
      </c>
      <c r="K425" s="4">
        <v>35.42</v>
      </c>
      <c r="L425" t="s">
        <v>1253</v>
      </c>
      <c r="M425">
        <v>0.98939746350000002</v>
      </c>
      <c r="N425">
        <v>0.14355607070000001</v>
      </c>
      <c r="O425">
        <v>0.14243799770000001</v>
      </c>
      <c r="P425" t="s">
        <v>1255</v>
      </c>
    </row>
    <row r="426" spans="1:16">
      <c r="A426" t="s">
        <v>77</v>
      </c>
      <c r="B426" t="s">
        <v>1074</v>
      </c>
      <c r="C426" s="4">
        <v>247</v>
      </c>
      <c r="D426">
        <v>5.9005555870000004</v>
      </c>
      <c r="E426">
        <v>6.1500897700000001E-2</v>
      </c>
      <c r="F426">
        <v>6.1781522999999998E-3</v>
      </c>
      <c r="G426" s="4">
        <v>9.9499999999999993</v>
      </c>
      <c r="H426" s="4" t="s">
        <v>1253</v>
      </c>
      <c r="I426">
        <v>3.9218202259999999</v>
      </c>
      <c r="J426">
        <v>0.21008844239999999</v>
      </c>
      <c r="K426" s="4">
        <v>18.670000000000002</v>
      </c>
      <c r="L426" t="s">
        <v>1253</v>
      </c>
      <c r="M426">
        <v>1.0688295315</v>
      </c>
      <c r="N426">
        <v>0.28798447069999999</v>
      </c>
      <c r="O426">
        <v>0.28507828489999998</v>
      </c>
      <c r="P426" t="s">
        <v>1255</v>
      </c>
    </row>
    <row r="427" spans="1:16">
      <c r="A427" t="s">
        <v>31</v>
      </c>
      <c r="B427" t="s">
        <v>1075</v>
      </c>
      <c r="C427" s="4">
        <v>135</v>
      </c>
      <c r="D427">
        <v>6.3081992593000003</v>
      </c>
      <c r="E427">
        <v>1.1986651000000001E-3</v>
      </c>
      <c r="F427">
        <v>1.8665296500000001E-2</v>
      </c>
      <c r="G427" s="4">
        <v>0.06</v>
      </c>
      <c r="H427" s="4">
        <v>0.94889999999999997</v>
      </c>
      <c r="I427">
        <v>6.2736421874000001</v>
      </c>
      <c r="J427">
        <v>0.5443908529</v>
      </c>
      <c r="K427" s="4">
        <v>11.52</v>
      </c>
      <c r="L427" t="s">
        <v>1253</v>
      </c>
      <c r="M427">
        <v>0.95778282020000005</v>
      </c>
      <c r="N427">
        <v>3.1007100000000003E-5</v>
      </c>
      <c r="O427">
        <v>-7.4875569999999997E-3</v>
      </c>
      <c r="P427" t="s">
        <v>1255</v>
      </c>
    </row>
    <row r="428" spans="1:16">
      <c r="A428" t="s">
        <v>31</v>
      </c>
      <c r="B428" t="s">
        <v>911</v>
      </c>
      <c r="C428" s="4">
        <v>185</v>
      </c>
      <c r="D428">
        <v>6.4010902703000001</v>
      </c>
      <c r="E428">
        <v>3.5337772000000003E-2</v>
      </c>
      <c r="F428">
        <v>1.1070955E-2</v>
      </c>
      <c r="G428" s="4">
        <v>3.19</v>
      </c>
      <c r="H428" s="4">
        <v>1.6999999999999999E-3</v>
      </c>
      <c r="I428">
        <v>5.3678902216999997</v>
      </c>
      <c r="J428">
        <v>0.33078044369999998</v>
      </c>
      <c r="K428" s="4">
        <v>16.23</v>
      </c>
      <c r="L428" t="s">
        <v>1253</v>
      </c>
      <c r="M428">
        <v>0.92649641159999996</v>
      </c>
      <c r="N428">
        <v>5.27384059E-2</v>
      </c>
      <c r="O428">
        <v>4.7562113000000003E-2</v>
      </c>
      <c r="P428" t="s">
        <v>1255</v>
      </c>
    </row>
    <row r="429" spans="1:16">
      <c r="A429" t="s">
        <v>31</v>
      </c>
      <c r="B429" t="s">
        <v>1217</v>
      </c>
      <c r="C429" s="4">
        <v>1875</v>
      </c>
      <c r="D429">
        <v>7.5305755200000002</v>
      </c>
      <c r="E429">
        <v>1.8227121299999999E-2</v>
      </c>
      <c r="F429">
        <v>3.3828231000000001E-3</v>
      </c>
      <c r="G429" s="4">
        <v>5.39</v>
      </c>
      <c r="H429" s="4" t="s">
        <v>1253</v>
      </c>
      <c r="I429">
        <v>6.6976981481999998</v>
      </c>
      <c r="J429">
        <v>0.1572934419</v>
      </c>
      <c r="K429" s="4">
        <v>42.58</v>
      </c>
      <c r="L429" t="s">
        <v>1253</v>
      </c>
      <c r="M429">
        <v>1.2605539691000001</v>
      </c>
      <c r="N429">
        <v>1.52636979E-2</v>
      </c>
      <c r="O429">
        <v>1.4737944399999999E-2</v>
      </c>
      <c r="P429" t="s">
        <v>1255</v>
      </c>
    </row>
    <row r="430" spans="1:16">
      <c r="A430" t="s">
        <v>31</v>
      </c>
      <c r="B430" t="s">
        <v>967</v>
      </c>
      <c r="C430" s="4">
        <v>107</v>
      </c>
      <c r="D430">
        <v>5.9390654206000004</v>
      </c>
      <c r="E430">
        <v>-1.4969902E-2</v>
      </c>
      <c r="F430">
        <v>1.1605351200000001E-2</v>
      </c>
      <c r="G430" s="4">
        <v>-1.29</v>
      </c>
      <c r="H430" s="4">
        <v>0.19989999999999999</v>
      </c>
      <c r="I430">
        <v>6.5319854602999996</v>
      </c>
      <c r="J430">
        <v>0.46455286620000003</v>
      </c>
      <c r="K430" s="4">
        <v>14.06</v>
      </c>
      <c r="L430" t="s">
        <v>1253</v>
      </c>
      <c r="M430">
        <v>0.69569352250000005</v>
      </c>
      <c r="N430">
        <v>1.5599258899999999E-2</v>
      </c>
      <c r="O430">
        <v>6.2240137000000003E-3</v>
      </c>
      <c r="P430" t="s">
        <v>1254</v>
      </c>
    </row>
    <row r="431" spans="1:16">
      <c r="A431" t="s">
        <v>31</v>
      </c>
      <c r="B431" t="s">
        <v>1077</v>
      </c>
      <c r="C431" s="4">
        <v>262</v>
      </c>
      <c r="D431">
        <v>7.3624694656000003</v>
      </c>
      <c r="E431">
        <v>6.9269576299999996E-2</v>
      </c>
      <c r="F431">
        <v>1.94341463E-2</v>
      </c>
      <c r="G431" s="4">
        <v>3.56</v>
      </c>
      <c r="H431" s="4">
        <v>4.0000000000000002E-4</v>
      </c>
      <c r="I431">
        <v>5.2471035129999999</v>
      </c>
      <c r="J431">
        <v>0.59879241039999997</v>
      </c>
      <c r="K431" s="4">
        <v>8.76</v>
      </c>
      <c r="L431" t="s">
        <v>1253</v>
      </c>
      <c r="M431">
        <v>1.2878136874999999</v>
      </c>
      <c r="N431">
        <v>4.6586703899999998E-2</v>
      </c>
      <c r="O431">
        <v>4.2919729699999999E-2</v>
      </c>
      <c r="P431" t="s">
        <v>1255</v>
      </c>
    </row>
    <row r="432" spans="1:16">
      <c r="A432" t="s">
        <v>31</v>
      </c>
      <c r="B432" t="s">
        <v>832</v>
      </c>
      <c r="C432" s="4">
        <v>210</v>
      </c>
      <c r="D432">
        <v>6.5578166667</v>
      </c>
      <c r="E432">
        <v>3.0818200600000002E-2</v>
      </c>
      <c r="F432">
        <v>5.97694E-3</v>
      </c>
      <c r="G432" s="4">
        <v>5.16</v>
      </c>
      <c r="H432" s="4" t="s">
        <v>1253</v>
      </c>
      <c r="I432">
        <v>5.5527030675000004</v>
      </c>
      <c r="J432">
        <v>0.1990714586</v>
      </c>
      <c r="K432" s="4">
        <v>27.89</v>
      </c>
      <c r="L432" t="s">
        <v>1253</v>
      </c>
      <c r="M432">
        <v>0.58512250070000005</v>
      </c>
      <c r="N432">
        <v>0.11333244050000001</v>
      </c>
      <c r="O432">
        <v>0.1090696157</v>
      </c>
      <c r="P432" t="s">
        <v>1255</v>
      </c>
    </row>
    <row r="433" spans="1:16">
      <c r="A433" t="s">
        <v>31</v>
      </c>
      <c r="B433" t="s">
        <v>1079</v>
      </c>
      <c r="C433" s="4">
        <v>174</v>
      </c>
      <c r="D433">
        <v>6.3238183907999996</v>
      </c>
      <c r="E433">
        <v>-4.8142116999999998E-2</v>
      </c>
      <c r="F433">
        <v>1.14307868E-2</v>
      </c>
      <c r="G433" s="4">
        <v>-4.21</v>
      </c>
      <c r="H433" s="4" t="s">
        <v>1253</v>
      </c>
      <c r="I433">
        <v>7.5835371110000001</v>
      </c>
      <c r="J433">
        <v>0.31423135140000003</v>
      </c>
      <c r="K433" s="4">
        <v>24.13</v>
      </c>
      <c r="L433" t="s">
        <v>1253</v>
      </c>
      <c r="M433">
        <v>1.2705239356</v>
      </c>
      <c r="N433">
        <v>9.3485532999999996E-2</v>
      </c>
      <c r="O433">
        <v>8.8215100099999999E-2</v>
      </c>
      <c r="P433" t="s">
        <v>1254</v>
      </c>
    </row>
    <row r="434" spans="1:16">
      <c r="A434" t="s">
        <v>31</v>
      </c>
      <c r="B434" t="s">
        <v>1219</v>
      </c>
      <c r="C434" s="4">
        <v>155</v>
      </c>
      <c r="D434">
        <v>5.5224993547999999</v>
      </c>
      <c r="E434">
        <v>2.6391314799999999E-2</v>
      </c>
      <c r="F434">
        <v>5.6826137000000002E-3</v>
      </c>
      <c r="G434" s="4">
        <v>4.6399999999999997</v>
      </c>
      <c r="H434" s="4" t="s">
        <v>1253</v>
      </c>
      <c r="I434">
        <v>4.4663359614999996</v>
      </c>
      <c r="J434">
        <v>0.23375846850000001</v>
      </c>
      <c r="K434" s="4">
        <v>19.11</v>
      </c>
      <c r="L434" t="s">
        <v>1253</v>
      </c>
      <c r="M434">
        <v>0.67340630950000002</v>
      </c>
      <c r="N434">
        <v>0.1235546771</v>
      </c>
      <c r="O434">
        <v>0.1178262763</v>
      </c>
      <c r="P434" t="s">
        <v>1255</v>
      </c>
    </row>
    <row r="435" spans="1:16">
      <c r="A435" t="s">
        <v>31</v>
      </c>
      <c r="B435" t="s">
        <v>1081</v>
      </c>
      <c r="C435" s="4">
        <v>105</v>
      </c>
      <c r="D435">
        <v>4.8690333333</v>
      </c>
      <c r="E435">
        <v>-1.069174E-2</v>
      </c>
      <c r="F435">
        <v>5.0450627000000001E-3</v>
      </c>
      <c r="G435" s="4">
        <v>-2.12</v>
      </c>
      <c r="H435" s="4">
        <v>3.6499999999999998E-2</v>
      </c>
      <c r="I435">
        <v>5.1940622150999998</v>
      </c>
      <c r="J435">
        <v>0.16236131409999999</v>
      </c>
      <c r="K435" s="4">
        <v>31.99</v>
      </c>
      <c r="L435" t="s">
        <v>1253</v>
      </c>
      <c r="M435">
        <v>0.54596809810000002</v>
      </c>
      <c r="N435">
        <v>4.1782136400000003E-2</v>
      </c>
      <c r="O435">
        <v>3.2479050299999999E-2</v>
      </c>
      <c r="P435" t="s">
        <v>1254</v>
      </c>
    </row>
    <row r="436" spans="1:16">
      <c r="A436" t="s">
        <v>31</v>
      </c>
      <c r="B436" t="s">
        <v>1226</v>
      </c>
      <c r="C436" s="4">
        <v>125</v>
      </c>
      <c r="D436">
        <v>5.9438472000000004</v>
      </c>
      <c r="E436">
        <v>9.2790983399999999E-2</v>
      </c>
      <c r="F436">
        <v>1.7371178599999999E-2</v>
      </c>
      <c r="G436" s="4">
        <v>5.34</v>
      </c>
      <c r="H436" s="4" t="s">
        <v>1253</v>
      </c>
      <c r="I436">
        <v>3.1942647799000001</v>
      </c>
      <c r="J436">
        <v>0.5229757706</v>
      </c>
      <c r="K436" s="4">
        <v>6.11</v>
      </c>
      <c r="L436" t="s">
        <v>1253</v>
      </c>
      <c r="M436">
        <v>1.0334131548000001</v>
      </c>
      <c r="N436">
        <v>0.1882975704</v>
      </c>
      <c r="O436">
        <v>0.1816983636</v>
      </c>
      <c r="P436" t="s">
        <v>1255</v>
      </c>
    </row>
    <row r="437" spans="1:16">
      <c r="A437" t="s">
        <v>77</v>
      </c>
      <c r="B437" t="s">
        <v>1228</v>
      </c>
      <c r="C437" s="4">
        <v>111</v>
      </c>
      <c r="D437">
        <v>7.4335769368999998</v>
      </c>
      <c r="E437">
        <v>-6.1250699999999998E-3</v>
      </c>
      <c r="F437">
        <v>2.0391796399999999E-2</v>
      </c>
      <c r="G437" s="4">
        <v>-0.3</v>
      </c>
      <c r="H437" s="4">
        <v>0.76449999999999996</v>
      </c>
      <c r="I437">
        <v>7.6297998980999999</v>
      </c>
      <c r="J437">
        <v>0.65941902320000001</v>
      </c>
      <c r="K437" s="4">
        <v>11.57</v>
      </c>
      <c r="L437" t="s">
        <v>1253</v>
      </c>
      <c r="M437">
        <v>0.94637618580000005</v>
      </c>
      <c r="N437">
        <v>8.270377E-4</v>
      </c>
      <c r="O437">
        <v>-8.3396870000000001E-3</v>
      </c>
      <c r="P437" t="s">
        <v>1254</v>
      </c>
    </row>
    <row r="438" spans="1:16">
      <c r="A438" t="s">
        <v>31</v>
      </c>
      <c r="B438" t="s">
        <v>1229</v>
      </c>
      <c r="C438" s="4">
        <v>281</v>
      </c>
      <c r="D438">
        <v>7.0447832740000003</v>
      </c>
      <c r="E438">
        <v>-2.5016723000000001E-2</v>
      </c>
      <c r="F438">
        <v>7.5921861000000004E-3</v>
      </c>
      <c r="G438" s="4">
        <v>-3.3</v>
      </c>
      <c r="H438" s="4">
        <v>1.1000000000000001E-3</v>
      </c>
      <c r="I438">
        <v>7.8431817505000003</v>
      </c>
      <c r="J438">
        <v>0.2490776358</v>
      </c>
      <c r="K438" s="4">
        <v>31.49</v>
      </c>
      <c r="L438" t="s">
        <v>1253</v>
      </c>
      <c r="M438">
        <v>0.96727996989999998</v>
      </c>
      <c r="N438">
        <v>3.7457838299999997E-2</v>
      </c>
      <c r="O438">
        <v>3.4007866400000003E-2</v>
      </c>
      <c r="P438" t="s">
        <v>1254</v>
      </c>
    </row>
    <row r="439" spans="1:16">
      <c r="A439" t="s">
        <v>31</v>
      </c>
      <c r="B439" t="s">
        <v>1233</v>
      </c>
      <c r="C439" s="4">
        <v>1026</v>
      </c>
      <c r="D439">
        <v>6.8838506823000003</v>
      </c>
      <c r="E439">
        <v>1.5756250199999999E-2</v>
      </c>
      <c r="F439">
        <v>6.9120828000000002E-3</v>
      </c>
      <c r="G439" s="4">
        <v>2.2799999999999998</v>
      </c>
      <c r="H439" s="4">
        <v>2.2800000000000001E-2</v>
      </c>
      <c r="I439">
        <v>6.5373667465</v>
      </c>
      <c r="J439">
        <v>0.1550590972</v>
      </c>
      <c r="K439" s="4">
        <v>42.16</v>
      </c>
      <c r="L439" t="s">
        <v>1253</v>
      </c>
      <c r="M439">
        <v>0.98195138299999996</v>
      </c>
      <c r="N439">
        <v>5.0488177000000004E-3</v>
      </c>
      <c r="O439">
        <v>4.0771857000000003E-3</v>
      </c>
      <c r="P439" t="s">
        <v>1255</v>
      </c>
    </row>
    <row r="440" spans="1:16">
      <c r="A440" t="s">
        <v>77</v>
      </c>
      <c r="B440" t="s">
        <v>1231</v>
      </c>
      <c r="C440" s="4">
        <v>737</v>
      </c>
      <c r="D440">
        <v>6.6947176934000003</v>
      </c>
      <c r="E440">
        <v>-7.8257659999999996E-3</v>
      </c>
      <c r="F440">
        <v>5.5642008000000003E-3</v>
      </c>
      <c r="G440" s="4">
        <v>-1.41</v>
      </c>
      <c r="H440" s="4">
        <v>0.16</v>
      </c>
      <c r="I440">
        <v>6.8790957037</v>
      </c>
      <c r="J440">
        <v>0.1371287897</v>
      </c>
      <c r="K440" s="4">
        <v>50.17</v>
      </c>
      <c r="L440" t="s">
        <v>1253</v>
      </c>
      <c r="M440">
        <v>1.0921657787000001</v>
      </c>
      <c r="N440">
        <v>2.6840678999999999E-3</v>
      </c>
      <c r="O440">
        <v>1.3271755000000001E-3</v>
      </c>
      <c r="P440" t="s">
        <v>1254</v>
      </c>
    </row>
    <row r="441" spans="1:16">
      <c r="A441" t="s">
        <v>31</v>
      </c>
      <c r="B441" t="s">
        <v>1236</v>
      </c>
      <c r="C441" s="4">
        <v>696</v>
      </c>
      <c r="D441">
        <v>6.3758334769999996</v>
      </c>
      <c r="E441">
        <v>1.19607011E-2</v>
      </c>
      <c r="F441">
        <v>6.0891992999999997E-3</v>
      </c>
      <c r="G441" s="4">
        <v>1.96</v>
      </c>
      <c r="H441" s="4">
        <v>4.99E-2</v>
      </c>
      <c r="I441">
        <v>6.1085908580000003</v>
      </c>
      <c r="J441">
        <v>0.14143712880000001</v>
      </c>
      <c r="K441" s="4">
        <v>43.19</v>
      </c>
      <c r="L441" t="s">
        <v>1253</v>
      </c>
      <c r="M441">
        <v>1.0196987337000001</v>
      </c>
      <c r="N441">
        <v>5.5287336000000003E-3</v>
      </c>
      <c r="O441">
        <v>4.0957779E-3</v>
      </c>
      <c r="P441" t="s">
        <v>1255</v>
      </c>
    </row>
    <row r="442" spans="1:16">
      <c r="A442" t="s">
        <v>77</v>
      </c>
      <c r="B442" t="s">
        <v>1234</v>
      </c>
      <c r="C442" s="4">
        <v>656</v>
      </c>
      <c r="D442">
        <v>6.4453126676999997</v>
      </c>
      <c r="E442">
        <v>2.4689187899999999E-2</v>
      </c>
      <c r="F442">
        <v>5.6265730000000002E-3</v>
      </c>
      <c r="G442" s="4">
        <v>4.3899999999999997</v>
      </c>
      <c r="H442" s="4" t="s">
        <v>1253</v>
      </c>
      <c r="I442">
        <v>5.8616918794000004</v>
      </c>
      <c r="J442">
        <v>0.14007418399999999</v>
      </c>
      <c r="K442" s="4">
        <v>41.85</v>
      </c>
      <c r="L442" t="s">
        <v>1253</v>
      </c>
      <c r="M442">
        <v>1.125333964</v>
      </c>
      <c r="N442">
        <v>2.8598721399999999E-2</v>
      </c>
      <c r="O442">
        <v>2.7113398300000001E-2</v>
      </c>
      <c r="P442" t="s">
        <v>1255</v>
      </c>
    </row>
    <row r="443" spans="1:16">
      <c r="A443" t="s">
        <v>31</v>
      </c>
      <c r="B443" t="s">
        <v>1237</v>
      </c>
      <c r="C443" s="4">
        <v>1324</v>
      </c>
      <c r="D443">
        <v>6.867990861</v>
      </c>
      <c r="E443">
        <v>4.8263007000000002E-3</v>
      </c>
      <c r="F443">
        <v>4.5331071999999998E-3</v>
      </c>
      <c r="G443" s="4">
        <v>1.06</v>
      </c>
      <c r="H443" s="4">
        <v>0.28720000000000001</v>
      </c>
      <c r="I443">
        <v>6.7539275860999997</v>
      </c>
      <c r="J443">
        <v>0.1109564057</v>
      </c>
      <c r="K443" s="4">
        <v>60.87</v>
      </c>
      <c r="L443" t="s">
        <v>1253</v>
      </c>
      <c r="M443">
        <v>1.0505796146999999</v>
      </c>
      <c r="N443">
        <v>8.5670859999999996E-4</v>
      </c>
      <c r="O443">
        <v>1.00927E-4</v>
      </c>
      <c r="P443" t="s">
        <v>1255</v>
      </c>
    </row>
    <row r="444" spans="1:16">
      <c r="A444" t="s">
        <v>77</v>
      </c>
      <c r="B444" t="s">
        <v>1239</v>
      </c>
      <c r="C444" s="4">
        <v>1192</v>
      </c>
      <c r="D444">
        <v>7.3925522567000002</v>
      </c>
      <c r="E444">
        <v>8.9803573999999997E-3</v>
      </c>
      <c r="F444">
        <v>4.8987140999999998E-3</v>
      </c>
      <c r="G444" s="4">
        <v>1.83</v>
      </c>
      <c r="H444" s="4">
        <v>6.7000000000000004E-2</v>
      </c>
      <c r="I444">
        <v>7.1518455282</v>
      </c>
      <c r="J444">
        <v>0.13603861410000001</v>
      </c>
      <c r="K444" s="4">
        <v>52.57</v>
      </c>
      <c r="L444" t="s">
        <v>1253</v>
      </c>
      <c r="M444">
        <v>1.2283769822999999</v>
      </c>
      <c r="N444">
        <v>2.8161213000000001E-3</v>
      </c>
      <c r="O444">
        <v>1.9781515999999998E-3</v>
      </c>
      <c r="P444" t="s">
        <v>1255</v>
      </c>
    </row>
    <row r="445" spans="1:16">
      <c r="A445" t="s">
        <v>31</v>
      </c>
      <c r="B445" t="s">
        <v>1240</v>
      </c>
      <c r="C445" s="4">
        <v>192</v>
      </c>
      <c r="D445">
        <v>7.2992494792000002</v>
      </c>
      <c r="E445">
        <v>0.25903868660000001</v>
      </c>
      <c r="F445">
        <v>3.1926937099999997E-2</v>
      </c>
      <c r="G445" s="4">
        <v>8.11</v>
      </c>
      <c r="H445" s="4" t="s">
        <v>1253</v>
      </c>
      <c r="I445">
        <v>-1.2206948230000001</v>
      </c>
      <c r="J445">
        <v>1.0554693014000001</v>
      </c>
      <c r="K445" s="4">
        <v>-1.1599999999999999</v>
      </c>
      <c r="L445">
        <v>0.24890000000000001</v>
      </c>
      <c r="M445">
        <v>1.4737327252000001</v>
      </c>
      <c r="N445">
        <v>0.2573153057</v>
      </c>
      <c r="O445">
        <v>0.25340643889999998</v>
      </c>
      <c r="P445" t="s">
        <v>1255</v>
      </c>
    </row>
    <row r="446" spans="1:16">
      <c r="A446" t="s">
        <v>81</v>
      </c>
      <c r="B446" t="s">
        <v>1242</v>
      </c>
      <c r="C446" s="4">
        <v>241</v>
      </c>
      <c r="D446">
        <v>6.7033846058000002</v>
      </c>
      <c r="E446">
        <v>0.1102306896</v>
      </c>
      <c r="F446">
        <v>2.0667584900000001E-2</v>
      </c>
      <c r="G446" s="4">
        <v>5.33</v>
      </c>
      <c r="H446" s="4" t="s">
        <v>1253</v>
      </c>
      <c r="I446">
        <v>3.2400369643000002</v>
      </c>
      <c r="J446">
        <v>0.65152660539999996</v>
      </c>
      <c r="K446" s="4">
        <v>4.97</v>
      </c>
      <c r="L446" t="s">
        <v>1253</v>
      </c>
      <c r="M446">
        <v>0.824808125</v>
      </c>
      <c r="N446">
        <v>0.10636261700000001</v>
      </c>
      <c r="O446">
        <v>0.1026235484</v>
      </c>
      <c r="P446" t="s">
        <v>1255</v>
      </c>
    </row>
    <row r="447" spans="1:16">
      <c r="A447" t="s">
        <v>31</v>
      </c>
      <c r="B447" t="s">
        <v>1244</v>
      </c>
      <c r="C447" s="4">
        <v>406</v>
      </c>
      <c r="D447">
        <v>6.5542426108000003</v>
      </c>
      <c r="E447">
        <v>4.5831741600000003E-2</v>
      </c>
      <c r="F447">
        <v>8.6878835999999997E-3</v>
      </c>
      <c r="G447" s="4">
        <v>5.28</v>
      </c>
      <c r="H447" s="4" t="s">
        <v>1253</v>
      </c>
      <c r="I447">
        <v>5.1221700142</v>
      </c>
      <c r="J447">
        <v>0.2758944291</v>
      </c>
      <c r="K447" s="4">
        <v>18.57</v>
      </c>
      <c r="L447" t="s">
        <v>1253</v>
      </c>
      <c r="M447">
        <v>0.99222209539999995</v>
      </c>
      <c r="N447">
        <v>6.4445480499999999E-2</v>
      </c>
      <c r="O447">
        <v>6.2129751499999997E-2</v>
      </c>
      <c r="P447" t="s">
        <v>1255</v>
      </c>
    </row>
    <row r="448" spans="1:16">
      <c r="A448" t="s">
        <v>31</v>
      </c>
      <c r="B448" t="s">
        <v>1245</v>
      </c>
      <c r="C448" s="4">
        <v>223</v>
      </c>
      <c r="D448">
        <v>6.1728094169999999</v>
      </c>
      <c r="E448">
        <v>6.3326148799999996E-2</v>
      </c>
      <c r="F448">
        <v>1.9630248600000001E-2</v>
      </c>
      <c r="G448" s="4">
        <v>3.23</v>
      </c>
      <c r="H448" s="4">
        <v>1.4E-3</v>
      </c>
      <c r="I448">
        <v>4.8781730395</v>
      </c>
      <c r="J448">
        <v>0.40675361450000003</v>
      </c>
      <c r="K448" s="4">
        <v>11.99</v>
      </c>
      <c r="L448" t="s">
        <v>1253</v>
      </c>
      <c r="M448">
        <v>0.98953770819999998</v>
      </c>
      <c r="N448">
        <v>4.4971622400000001E-2</v>
      </c>
      <c r="O448">
        <v>4.0650226999999997E-2</v>
      </c>
      <c r="P448" t="s">
        <v>1255</v>
      </c>
    </row>
    <row r="449" spans="1:16">
      <c r="A449" t="s">
        <v>31</v>
      </c>
      <c r="B449" t="s">
        <v>1083</v>
      </c>
      <c r="C449" s="4">
        <v>115</v>
      </c>
      <c r="D449">
        <v>6.2353591304</v>
      </c>
      <c r="E449">
        <v>7.0795413900000007E-2</v>
      </c>
      <c r="F449">
        <v>2.7227392100000001E-2</v>
      </c>
      <c r="G449" s="4">
        <v>2.6</v>
      </c>
      <c r="H449" s="4">
        <v>1.06E-2</v>
      </c>
      <c r="I449">
        <v>3.9206569011000001</v>
      </c>
      <c r="J449">
        <v>0.89671210300000004</v>
      </c>
      <c r="K449" s="4">
        <v>4.37</v>
      </c>
      <c r="L449" t="s">
        <v>1253</v>
      </c>
      <c r="M449">
        <v>1.1552720183</v>
      </c>
      <c r="N449">
        <v>5.6452537499999997E-2</v>
      </c>
      <c r="O449">
        <v>4.8102560000000003E-2</v>
      </c>
      <c r="P449" t="s">
        <v>1255</v>
      </c>
    </row>
    <row r="450" spans="1:16">
      <c r="A450" t="s">
        <v>31</v>
      </c>
      <c r="B450" t="s">
        <v>913</v>
      </c>
      <c r="C450" s="4">
        <v>628</v>
      </c>
      <c r="D450">
        <v>6.6528171975000001</v>
      </c>
      <c r="E450">
        <v>3.6366072000000001E-3</v>
      </c>
      <c r="F450">
        <v>5.1780050000000003E-3</v>
      </c>
      <c r="G450" s="4">
        <v>0.7</v>
      </c>
      <c r="H450" s="4">
        <v>0.48270000000000002</v>
      </c>
      <c r="I450">
        <v>6.5318420987000003</v>
      </c>
      <c r="J450">
        <v>0.1776054866</v>
      </c>
      <c r="K450" s="4">
        <v>36.78</v>
      </c>
      <c r="L450" t="s">
        <v>1253</v>
      </c>
      <c r="M450">
        <v>1.0846232437000001</v>
      </c>
      <c r="N450">
        <v>7.8732029999999998E-4</v>
      </c>
      <c r="O450">
        <v>-8.0886599999999999E-4</v>
      </c>
      <c r="P450" t="s">
        <v>1255</v>
      </c>
    </row>
    <row r="451" spans="1:16">
      <c r="A451" t="s">
        <v>77</v>
      </c>
      <c r="B451" t="s">
        <v>915</v>
      </c>
      <c r="C451" s="4">
        <v>133</v>
      </c>
      <c r="D451">
        <v>5.7738092481000001</v>
      </c>
      <c r="E451">
        <v>-3.097916E-3</v>
      </c>
      <c r="F451">
        <v>1.16198823E-2</v>
      </c>
      <c r="G451" s="4">
        <v>-0.27</v>
      </c>
      <c r="H451" s="4">
        <v>0.79020000000000001</v>
      </c>
      <c r="I451">
        <v>5.8575461497000001</v>
      </c>
      <c r="J451">
        <v>0.31867467760000001</v>
      </c>
      <c r="K451" s="4">
        <v>18.38</v>
      </c>
      <c r="L451" t="s">
        <v>1253</v>
      </c>
      <c r="M451">
        <v>0.62140624180000004</v>
      </c>
      <c r="N451">
        <v>5.4228670000000003E-4</v>
      </c>
      <c r="O451">
        <v>-7.0871620000000001E-3</v>
      </c>
      <c r="P451" t="s">
        <v>1254</v>
      </c>
    </row>
    <row r="452" spans="1:16">
      <c r="A452" t="s">
        <v>31</v>
      </c>
      <c r="B452" t="s">
        <v>484</v>
      </c>
      <c r="C452" s="4">
        <v>369</v>
      </c>
      <c r="D452">
        <v>6.957400271</v>
      </c>
      <c r="E452">
        <v>5.92313046E-2</v>
      </c>
      <c r="F452">
        <v>8.3814466000000001E-3</v>
      </c>
      <c r="G452" s="4">
        <v>7.07</v>
      </c>
      <c r="H452" s="4" t="s">
        <v>1253</v>
      </c>
      <c r="I452">
        <v>5.3941111766000001</v>
      </c>
      <c r="J452">
        <v>0.22772386820000001</v>
      </c>
      <c r="K452" s="4">
        <v>23.69</v>
      </c>
      <c r="L452" t="s">
        <v>1253</v>
      </c>
      <c r="M452">
        <v>1.0386915990000001</v>
      </c>
      <c r="N452">
        <v>0.11978133389999999</v>
      </c>
      <c r="O452">
        <v>0.11738291789999999</v>
      </c>
      <c r="P452" t="s">
        <v>1255</v>
      </c>
    </row>
    <row r="453" spans="1:16">
      <c r="A453" t="s">
        <v>77</v>
      </c>
      <c r="B453" t="s">
        <v>482</v>
      </c>
      <c r="C453" s="4">
        <v>122</v>
      </c>
      <c r="D453">
        <v>7.2431890163999997</v>
      </c>
      <c r="E453">
        <v>9.9180722599999993E-2</v>
      </c>
      <c r="F453">
        <v>2.1062608199999999E-2</v>
      </c>
      <c r="G453" s="4">
        <v>4.71</v>
      </c>
      <c r="H453" s="4" t="s">
        <v>1253</v>
      </c>
      <c r="I453">
        <v>4.1198092110999998</v>
      </c>
      <c r="J453">
        <v>0.6731720994</v>
      </c>
      <c r="K453" s="4">
        <v>6.12</v>
      </c>
      <c r="L453" t="s">
        <v>1253</v>
      </c>
      <c r="M453">
        <v>1.2687475679</v>
      </c>
      <c r="N453">
        <v>0.15595963430000001</v>
      </c>
      <c r="O453">
        <v>0.14892596450000001</v>
      </c>
      <c r="P453" t="s">
        <v>1255</v>
      </c>
    </row>
    <row r="454" spans="1:16">
      <c r="A454" t="s">
        <v>31</v>
      </c>
      <c r="B454" t="s">
        <v>485</v>
      </c>
      <c r="C454" s="4">
        <v>280</v>
      </c>
      <c r="D454">
        <v>7.4787485713999997</v>
      </c>
      <c r="E454">
        <v>6.8744510999999994E-2</v>
      </c>
      <c r="F454">
        <v>1.8743075599999999E-2</v>
      </c>
      <c r="G454" s="4">
        <v>3.67</v>
      </c>
      <c r="H454" s="4">
        <v>2.9999999999999997E-4</v>
      </c>
      <c r="I454">
        <v>5.4525041093000004</v>
      </c>
      <c r="J454">
        <v>0.55985596979999996</v>
      </c>
      <c r="K454" s="4">
        <v>9.74</v>
      </c>
      <c r="L454" t="s">
        <v>1253</v>
      </c>
      <c r="M454">
        <v>1.518515939</v>
      </c>
      <c r="N454">
        <v>4.6155871199999997E-2</v>
      </c>
      <c r="O454">
        <v>4.2724777300000003E-2</v>
      </c>
      <c r="P454" t="s">
        <v>1255</v>
      </c>
    </row>
    <row r="455" spans="1:16">
      <c r="A455" t="s">
        <v>77</v>
      </c>
      <c r="B455" t="s">
        <v>776</v>
      </c>
      <c r="C455" s="4">
        <v>136</v>
      </c>
      <c r="D455">
        <v>7.1625612500000004</v>
      </c>
      <c r="E455">
        <v>7.73020071E-2</v>
      </c>
      <c r="F455">
        <v>1.1594179E-2</v>
      </c>
      <c r="G455" s="4">
        <v>6.67</v>
      </c>
      <c r="H455" s="4" t="s">
        <v>1253</v>
      </c>
      <c r="I455">
        <v>3.9954525455000001</v>
      </c>
      <c r="J455">
        <v>0.48615308810000002</v>
      </c>
      <c r="K455" s="4">
        <v>8.2200000000000006</v>
      </c>
      <c r="L455" t="s">
        <v>1253</v>
      </c>
      <c r="M455">
        <v>1.2063453438</v>
      </c>
      <c r="N455">
        <v>0.2491022044</v>
      </c>
      <c r="O455">
        <v>0.2434984895</v>
      </c>
      <c r="P455" t="s">
        <v>1255</v>
      </c>
    </row>
    <row r="456" spans="1:16">
      <c r="A456" t="s">
        <v>77</v>
      </c>
      <c r="B456" t="s">
        <v>778</v>
      </c>
      <c r="C456" s="4">
        <v>122</v>
      </c>
      <c r="D456">
        <v>6.6125243442999997</v>
      </c>
      <c r="E456">
        <v>-1.7956461999999999E-2</v>
      </c>
      <c r="F456">
        <v>9.7523829999999999E-3</v>
      </c>
      <c r="G456" s="4">
        <v>-1.84</v>
      </c>
      <c r="H456" s="4">
        <v>6.8099999999999994E-2</v>
      </c>
      <c r="I456">
        <v>7.2474766208999997</v>
      </c>
      <c r="J456">
        <v>0.35514578940000002</v>
      </c>
      <c r="K456" s="4">
        <v>20.41</v>
      </c>
      <c r="L456" t="s">
        <v>1253</v>
      </c>
      <c r="M456">
        <v>0.93765656129999997</v>
      </c>
      <c r="N456">
        <v>2.74751157E-2</v>
      </c>
      <c r="O456">
        <v>1.9370741699999999E-2</v>
      </c>
      <c r="P456" t="s">
        <v>1254</v>
      </c>
    </row>
    <row r="457" spans="1:16">
      <c r="A457" t="s">
        <v>31</v>
      </c>
      <c r="B457" t="s">
        <v>810</v>
      </c>
      <c r="C457" s="4">
        <v>201</v>
      </c>
      <c r="D457">
        <v>6.3440532338000004</v>
      </c>
      <c r="E457">
        <v>6.8148939699999994E-2</v>
      </c>
      <c r="F457">
        <v>1.4730844999999999E-2</v>
      </c>
      <c r="G457" s="4">
        <v>4.63</v>
      </c>
      <c r="H457" s="4" t="s">
        <v>1253</v>
      </c>
      <c r="I457">
        <v>4.5525159325000004</v>
      </c>
      <c r="J457">
        <v>0.3955867502</v>
      </c>
      <c r="K457" s="4">
        <v>11.51</v>
      </c>
      <c r="L457" t="s">
        <v>1253</v>
      </c>
      <c r="M457">
        <v>1.1451527796000001</v>
      </c>
      <c r="N457">
        <v>9.7106103599999993E-2</v>
      </c>
      <c r="O457">
        <v>9.2568948400000003E-2</v>
      </c>
      <c r="P457" t="s">
        <v>1255</v>
      </c>
    </row>
    <row r="458" spans="1:16">
      <c r="A458" t="s">
        <v>31</v>
      </c>
      <c r="B458" t="s">
        <v>916</v>
      </c>
      <c r="C458" s="4">
        <v>106</v>
      </c>
      <c r="D458">
        <v>6.2659141508999996</v>
      </c>
      <c r="E458">
        <v>-3.3132353000000003E-2</v>
      </c>
      <c r="F458">
        <v>2.3937379200000001E-2</v>
      </c>
      <c r="G458" s="4">
        <v>-1.38</v>
      </c>
      <c r="H458" s="4">
        <v>0.16930000000000001</v>
      </c>
      <c r="I458">
        <v>7.2480071122999998</v>
      </c>
      <c r="J458">
        <v>0.71781268340000004</v>
      </c>
      <c r="K458" s="4">
        <v>10.1</v>
      </c>
      <c r="L458" t="s">
        <v>1253</v>
      </c>
      <c r="M458">
        <v>1.1187690232</v>
      </c>
      <c r="N458">
        <v>1.8088001900000001E-2</v>
      </c>
      <c r="O458">
        <v>8.6465403E-3</v>
      </c>
      <c r="P458" t="s">
        <v>1254</v>
      </c>
    </row>
    <row r="459" spans="1:16">
      <c r="A459" t="s">
        <v>31</v>
      </c>
      <c r="B459" t="s">
        <v>782</v>
      </c>
      <c r="C459" s="4">
        <v>1174</v>
      </c>
      <c r="D459">
        <v>7.8020048551999999</v>
      </c>
      <c r="E459">
        <v>1.9050445400000001E-2</v>
      </c>
      <c r="F459">
        <v>5.6967073999999998E-3</v>
      </c>
      <c r="G459" s="4">
        <v>3.34</v>
      </c>
      <c r="H459" s="4">
        <v>8.9999999999999998E-4</v>
      </c>
      <c r="I459">
        <v>7.1244158875999997</v>
      </c>
      <c r="J459">
        <v>0.2064953112</v>
      </c>
      <c r="K459" s="4">
        <v>34.5</v>
      </c>
      <c r="L459" t="s">
        <v>1253</v>
      </c>
      <c r="M459">
        <v>1.3640735690000001</v>
      </c>
      <c r="N459">
        <v>9.4517119999999993E-3</v>
      </c>
      <c r="O459">
        <v>8.6065342999999996E-3</v>
      </c>
      <c r="P459" t="s">
        <v>1255</v>
      </c>
    </row>
    <row r="460" spans="1:16">
      <c r="A460" t="s">
        <v>77</v>
      </c>
      <c r="B460" t="s">
        <v>780</v>
      </c>
      <c r="C460" s="4">
        <v>670</v>
      </c>
      <c r="D460">
        <v>8.0629884925000006</v>
      </c>
      <c r="E460">
        <v>-2.0546696999999999E-2</v>
      </c>
      <c r="F460">
        <v>5.4807086999999997E-3</v>
      </c>
      <c r="G460" s="4">
        <v>-3.75</v>
      </c>
      <c r="H460" s="4">
        <v>2.0000000000000001E-4</v>
      </c>
      <c r="I460">
        <v>8.8825563755000001</v>
      </c>
      <c r="J460">
        <v>0.2228107208</v>
      </c>
      <c r="K460" s="4">
        <v>39.869999999999997</v>
      </c>
      <c r="L460" t="s">
        <v>1253</v>
      </c>
      <c r="M460">
        <v>1.1139815662000001</v>
      </c>
      <c r="N460">
        <v>2.06059018E-2</v>
      </c>
      <c r="O460">
        <v>1.9139743000000001E-2</v>
      </c>
      <c r="P460" t="s">
        <v>1254</v>
      </c>
    </row>
    <row r="461" spans="1:16">
      <c r="A461" t="s">
        <v>31</v>
      </c>
      <c r="B461" t="s">
        <v>785</v>
      </c>
      <c r="C461" s="4">
        <v>117</v>
      </c>
      <c r="D461">
        <v>7.4453495725999996</v>
      </c>
      <c r="E461">
        <v>-1.3128595E-2</v>
      </c>
      <c r="F461">
        <v>1.52764939E-2</v>
      </c>
      <c r="G461" s="4">
        <v>-0.86</v>
      </c>
      <c r="H461" s="4">
        <v>0.39190000000000003</v>
      </c>
      <c r="I461">
        <v>7.9514176399999998</v>
      </c>
      <c r="J461">
        <v>0.59591549040000003</v>
      </c>
      <c r="K461" s="4">
        <v>13.34</v>
      </c>
      <c r="L461" t="s">
        <v>1253</v>
      </c>
      <c r="M461">
        <v>0.98873163210000004</v>
      </c>
      <c r="N461">
        <v>6.3813274000000001E-3</v>
      </c>
      <c r="O461">
        <v>-2.2588349999999998E-3</v>
      </c>
      <c r="P461" t="s">
        <v>1254</v>
      </c>
    </row>
    <row r="462" spans="1:16">
      <c r="A462" t="s">
        <v>77</v>
      </c>
      <c r="B462" t="s">
        <v>783</v>
      </c>
      <c r="C462" s="4">
        <v>763</v>
      </c>
      <c r="D462">
        <v>7.7977312713</v>
      </c>
      <c r="E462">
        <v>8.3462795100000001E-2</v>
      </c>
      <c r="F462">
        <v>6.2159270000000004E-3</v>
      </c>
      <c r="G462" s="4">
        <v>13.43</v>
      </c>
      <c r="H462" s="4" t="s">
        <v>1253</v>
      </c>
      <c r="I462">
        <v>4.1763429411999997</v>
      </c>
      <c r="J462">
        <v>0.2730453028</v>
      </c>
      <c r="K462" s="4">
        <v>15.3</v>
      </c>
      <c r="L462" t="s">
        <v>1253</v>
      </c>
      <c r="M462">
        <v>1.1762299863000001</v>
      </c>
      <c r="N462">
        <v>0.19153587920000001</v>
      </c>
      <c r="O462">
        <v>0.19047350839999999</v>
      </c>
      <c r="P462" t="s">
        <v>1255</v>
      </c>
    </row>
    <row r="463" spans="1:16">
      <c r="A463" t="s">
        <v>31</v>
      </c>
      <c r="B463" t="s">
        <v>786</v>
      </c>
      <c r="C463" s="4">
        <v>163</v>
      </c>
      <c r="D463">
        <v>6.9078092025000002</v>
      </c>
      <c r="E463">
        <v>8.4627327500000002E-2</v>
      </c>
      <c r="F463">
        <v>1.0686153699999999E-2</v>
      </c>
      <c r="G463" s="4">
        <v>7.92</v>
      </c>
      <c r="H463" s="4" t="s">
        <v>1253</v>
      </c>
      <c r="I463">
        <v>3.8793969249</v>
      </c>
      <c r="J463">
        <v>0.38959374299999999</v>
      </c>
      <c r="K463" s="4">
        <v>9.9600000000000009</v>
      </c>
      <c r="L463" t="s">
        <v>1253</v>
      </c>
      <c r="M463">
        <v>0.95097670459999994</v>
      </c>
      <c r="N463">
        <v>0.28033760149999998</v>
      </c>
      <c r="O463">
        <v>0.27586764879999998</v>
      </c>
      <c r="P463" t="s">
        <v>1255</v>
      </c>
    </row>
    <row r="464" spans="1:16">
      <c r="A464" t="s">
        <v>77</v>
      </c>
      <c r="B464" t="s">
        <v>788</v>
      </c>
      <c r="C464" s="4">
        <v>216</v>
      </c>
      <c r="D464">
        <v>7.2294884721999999</v>
      </c>
      <c r="E464">
        <v>6.8557996299999993E-2</v>
      </c>
      <c r="F464">
        <v>1.0356788E-2</v>
      </c>
      <c r="G464" s="4">
        <v>6.62</v>
      </c>
      <c r="H464" s="4" t="s">
        <v>1253</v>
      </c>
      <c r="I464">
        <v>4.8575722388999996</v>
      </c>
      <c r="J464">
        <v>0.3658034356</v>
      </c>
      <c r="K464" s="4">
        <v>13.28</v>
      </c>
      <c r="L464" t="s">
        <v>1253</v>
      </c>
      <c r="M464">
        <v>1.0821707759000001</v>
      </c>
      <c r="N464">
        <v>0.16996149029999999</v>
      </c>
      <c r="O464">
        <v>0.1660828057</v>
      </c>
      <c r="P464" t="s">
        <v>1255</v>
      </c>
    </row>
    <row r="465" spans="1:16">
      <c r="A465" t="s">
        <v>31</v>
      </c>
      <c r="B465" t="s">
        <v>626</v>
      </c>
      <c r="C465" s="4">
        <v>319</v>
      </c>
      <c r="D465">
        <v>6.3969520376000002</v>
      </c>
      <c r="E465">
        <v>0.13823791120000001</v>
      </c>
      <c r="F465">
        <v>1.2672656399999999E-2</v>
      </c>
      <c r="G465" s="4">
        <v>10.91</v>
      </c>
      <c r="H465" s="4" t="s">
        <v>1253</v>
      </c>
      <c r="I465">
        <v>2.3122167683999999</v>
      </c>
      <c r="J465">
        <v>0.37785922080000001</v>
      </c>
      <c r="K465" s="4">
        <v>6.12</v>
      </c>
      <c r="L465" t="s">
        <v>1253</v>
      </c>
      <c r="M465">
        <v>0.90332103279999998</v>
      </c>
      <c r="N465">
        <v>0.27292300730000002</v>
      </c>
      <c r="O465">
        <v>0.270629389</v>
      </c>
      <c r="P465" t="s">
        <v>1255</v>
      </c>
    </row>
    <row r="466" spans="1:16">
      <c r="A466" t="s">
        <v>77</v>
      </c>
      <c r="B466" t="s">
        <v>628</v>
      </c>
      <c r="C466" s="4">
        <v>256</v>
      </c>
      <c r="D466">
        <v>6.5652435155999997</v>
      </c>
      <c r="E466">
        <v>3.5400140900000002E-2</v>
      </c>
      <c r="F466">
        <v>1.5447371499999999E-2</v>
      </c>
      <c r="G466" s="4">
        <v>2.29</v>
      </c>
      <c r="H466" s="4">
        <v>2.2700000000000001E-2</v>
      </c>
      <c r="I466">
        <v>5.5373948940000002</v>
      </c>
      <c r="J466">
        <v>0.4540817432</v>
      </c>
      <c r="K466" s="4">
        <v>12.19</v>
      </c>
      <c r="L466" t="s">
        <v>1253</v>
      </c>
      <c r="M466">
        <v>1.1339552934999999</v>
      </c>
      <c r="N466">
        <v>2.0257188400000001E-2</v>
      </c>
      <c r="O466">
        <v>1.6399933299999999E-2</v>
      </c>
      <c r="P466" t="s">
        <v>1255</v>
      </c>
    </row>
    <row r="467" spans="1:16">
      <c r="A467" t="s">
        <v>31</v>
      </c>
      <c r="B467" t="s">
        <v>1085</v>
      </c>
      <c r="C467" s="4">
        <v>607</v>
      </c>
      <c r="D467">
        <v>6.9967462932000002</v>
      </c>
      <c r="E467">
        <v>2.5536178199999999E-2</v>
      </c>
      <c r="F467">
        <v>4.4472929999999997E-3</v>
      </c>
      <c r="G467" s="4">
        <v>5.74</v>
      </c>
      <c r="H467" s="4" t="s">
        <v>1253</v>
      </c>
      <c r="I467">
        <v>6.2108041505999996</v>
      </c>
      <c r="J467">
        <v>0.14242460749999999</v>
      </c>
      <c r="K467" s="4">
        <v>43.61</v>
      </c>
      <c r="L467" t="s">
        <v>1253</v>
      </c>
      <c r="M467">
        <v>0.96980539040000002</v>
      </c>
      <c r="N467">
        <v>5.1679699599999997E-2</v>
      </c>
      <c r="O467">
        <v>5.0112228000000002E-2</v>
      </c>
      <c r="P467" t="s">
        <v>1255</v>
      </c>
    </row>
    <row r="468" spans="1:16">
      <c r="A468" t="s">
        <v>31</v>
      </c>
      <c r="B468" t="s">
        <v>918</v>
      </c>
      <c r="C468" s="4">
        <v>184</v>
      </c>
      <c r="D468">
        <v>6.4638347826000002</v>
      </c>
      <c r="E468">
        <v>6.2840828500000001E-2</v>
      </c>
      <c r="F468">
        <v>1.44328819E-2</v>
      </c>
      <c r="G468" s="4">
        <v>4.3499999999999996</v>
      </c>
      <c r="H468" s="4" t="s">
        <v>1253</v>
      </c>
      <c r="I468">
        <v>4.4075052820999998</v>
      </c>
      <c r="J468">
        <v>0.47808225669999999</v>
      </c>
      <c r="K468" s="4">
        <v>9.2200000000000006</v>
      </c>
      <c r="L468" t="s">
        <v>1253</v>
      </c>
      <c r="M468">
        <v>1.0068798942999999</v>
      </c>
      <c r="N468">
        <v>9.4335202800000004E-2</v>
      </c>
      <c r="O468">
        <v>8.9359022600000004E-2</v>
      </c>
      <c r="P468" t="s">
        <v>1255</v>
      </c>
    </row>
    <row r="469" spans="1:16">
      <c r="A469" t="s">
        <v>31</v>
      </c>
      <c r="B469" t="s">
        <v>1087</v>
      </c>
      <c r="C469" s="4">
        <v>275</v>
      </c>
      <c r="D469">
        <v>5.3867836363999997</v>
      </c>
      <c r="E469">
        <v>-6.7773870000000002E-3</v>
      </c>
      <c r="F469">
        <v>5.1041758000000001E-3</v>
      </c>
      <c r="G469" s="4">
        <v>-1.33</v>
      </c>
      <c r="H469" s="4">
        <v>0.18529999999999999</v>
      </c>
      <c r="I469">
        <v>5.6323714806999998</v>
      </c>
      <c r="J469">
        <v>0.1909755618</v>
      </c>
      <c r="K469" s="4">
        <v>29.49</v>
      </c>
      <c r="L469" t="s">
        <v>1253</v>
      </c>
      <c r="M469">
        <v>0.78881624949999996</v>
      </c>
      <c r="N469">
        <v>6.4167464999999998E-3</v>
      </c>
      <c r="O469">
        <v>2.7772474000000002E-3</v>
      </c>
      <c r="P469" t="s">
        <v>1254</v>
      </c>
    </row>
    <row r="470" spans="1:16">
      <c r="A470" t="s">
        <v>31</v>
      </c>
      <c r="B470" t="s">
        <v>920</v>
      </c>
      <c r="C470" s="4">
        <v>202</v>
      </c>
      <c r="D470">
        <v>6.8573079208000003</v>
      </c>
      <c r="E470">
        <v>4.9967161599999997E-2</v>
      </c>
      <c r="F470">
        <v>9.7232907999999993E-3</v>
      </c>
      <c r="G470" s="4">
        <v>5.14</v>
      </c>
      <c r="H470" s="4" t="s">
        <v>1253</v>
      </c>
      <c r="I470">
        <v>5.4342332638000004</v>
      </c>
      <c r="J470">
        <v>0.28228648039999998</v>
      </c>
      <c r="K470" s="4">
        <v>19.25</v>
      </c>
      <c r="L470" t="s">
        <v>1253</v>
      </c>
      <c r="M470">
        <v>0.77849628500000001</v>
      </c>
      <c r="N470">
        <v>0.1166407195</v>
      </c>
      <c r="O470">
        <v>0.1122239231</v>
      </c>
      <c r="P470" t="s">
        <v>1255</v>
      </c>
    </row>
    <row r="471" spans="1:16">
      <c r="A471" t="s">
        <v>31</v>
      </c>
      <c r="B471" t="s">
        <v>969</v>
      </c>
      <c r="C471" s="4">
        <v>151</v>
      </c>
      <c r="D471">
        <v>6.3511337748000001</v>
      </c>
      <c r="E471">
        <v>0.1086040972</v>
      </c>
      <c r="F471">
        <v>1.96939787E-2</v>
      </c>
      <c r="G471" s="4">
        <v>5.51</v>
      </c>
      <c r="H471" s="4" t="s">
        <v>1253</v>
      </c>
      <c r="I471">
        <v>3.5964735621999999</v>
      </c>
      <c r="J471">
        <v>0.50985668809999996</v>
      </c>
      <c r="K471" s="4">
        <v>7.05</v>
      </c>
      <c r="L471" t="s">
        <v>1253</v>
      </c>
      <c r="M471">
        <v>1.2550128951999999</v>
      </c>
      <c r="N471">
        <v>0.16950296810000001</v>
      </c>
      <c r="O471">
        <v>0.1639291625</v>
      </c>
      <c r="P471" t="s">
        <v>1255</v>
      </c>
    </row>
    <row r="472" spans="1:16">
      <c r="A472" t="s">
        <v>31</v>
      </c>
      <c r="B472" t="s">
        <v>971</v>
      </c>
      <c r="C472" s="4">
        <v>233</v>
      </c>
      <c r="D472">
        <v>6.5973304721000003</v>
      </c>
      <c r="E472">
        <v>0.2076643373</v>
      </c>
      <c r="F472">
        <v>1.8483474600000001E-2</v>
      </c>
      <c r="G472" s="4">
        <v>11.24</v>
      </c>
      <c r="H472" s="4" t="s">
        <v>1253</v>
      </c>
      <c r="I472">
        <v>1.4547415189999999</v>
      </c>
      <c r="J472">
        <v>0.46641222110000002</v>
      </c>
      <c r="K472" s="4">
        <v>3.12</v>
      </c>
      <c r="L472">
        <v>2E-3</v>
      </c>
      <c r="M472">
        <v>1.3677792646</v>
      </c>
      <c r="N472">
        <v>0.35335463890000002</v>
      </c>
      <c r="O472">
        <v>0.35055530829999998</v>
      </c>
      <c r="P472" t="s">
        <v>1255</v>
      </c>
    </row>
    <row r="473" spans="1:16">
      <c r="A473" t="s">
        <v>31</v>
      </c>
      <c r="B473" t="s">
        <v>1089</v>
      </c>
      <c r="C473" s="4">
        <v>426</v>
      </c>
      <c r="D473">
        <v>5.9270049295999998</v>
      </c>
      <c r="E473">
        <v>4.22061242E-2</v>
      </c>
      <c r="F473">
        <v>7.1201210000000001E-3</v>
      </c>
      <c r="G473" s="4">
        <v>5.93</v>
      </c>
      <c r="H473" s="4" t="s">
        <v>1253</v>
      </c>
      <c r="I473">
        <v>4.6929216367000004</v>
      </c>
      <c r="J473">
        <v>0.214524254</v>
      </c>
      <c r="K473" s="4">
        <v>21.88</v>
      </c>
      <c r="L473" t="s">
        <v>1253</v>
      </c>
      <c r="M473">
        <v>1.0681505195000001</v>
      </c>
      <c r="N473">
        <v>7.6530230300000002E-2</v>
      </c>
      <c r="O473">
        <v>7.4352235500000002E-2</v>
      </c>
      <c r="P473" t="s">
        <v>1255</v>
      </c>
    </row>
    <row r="474" spans="1:16">
      <c r="A474" t="s">
        <v>31</v>
      </c>
      <c r="B474" t="s">
        <v>834</v>
      </c>
      <c r="C474" s="4">
        <v>821</v>
      </c>
      <c r="D474">
        <v>6.9182505480999996</v>
      </c>
      <c r="E474">
        <v>4.1465307399999998E-2</v>
      </c>
      <c r="F474">
        <v>6.7143245000000004E-3</v>
      </c>
      <c r="G474" s="4">
        <v>6.18</v>
      </c>
      <c r="H474" s="4" t="s">
        <v>1253</v>
      </c>
      <c r="I474">
        <v>5.7404034900000003</v>
      </c>
      <c r="J474">
        <v>0.19370942799999999</v>
      </c>
      <c r="K474" s="4">
        <v>29.63</v>
      </c>
      <c r="L474" t="s">
        <v>1253</v>
      </c>
      <c r="M474">
        <v>0.9706306602</v>
      </c>
      <c r="N474">
        <v>4.4495291499999999E-2</v>
      </c>
      <c r="O474">
        <v>4.3328618999999999E-2</v>
      </c>
      <c r="P474" t="s">
        <v>1255</v>
      </c>
    </row>
    <row r="475" spans="1:16">
      <c r="A475" t="s">
        <v>31</v>
      </c>
      <c r="B475" t="s">
        <v>1091</v>
      </c>
      <c r="C475" s="4">
        <v>230</v>
      </c>
      <c r="D475">
        <v>6.0734630435000003</v>
      </c>
      <c r="E475">
        <v>1.99781466E-2</v>
      </c>
      <c r="F475">
        <v>1.02772935E-2</v>
      </c>
      <c r="G475" s="4">
        <v>1.94</v>
      </c>
      <c r="H475" s="4">
        <v>5.3100000000000001E-2</v>
      </c>
      <c r="I475">
        <v>5.4628266486000001</v>
      </c>
      <c r="J475">
        <v>0.32142600319999998</v>
      </c>
      <c r="K475" s="4">
        <v>17</v>
      </c>
      <c r="L475" t="s">
        <v>1253</v>
      </c>
      <c r="M475">
        <v>1.032881895</v>
      </c>
      <c r="N475">
        <v>1.6303437300000001E-2</v>
      </c>
      <c r="O475">
        <v>1.19889787E-2</v>
      </c>
      <c r="P475" t="s">
        <v>1255</v>
      </c>
    </row>
    <row r="476" spans="1:16">
      <c r="A476" t="s">
        <v>77</v>
      </c>
      <c r="B476" t="s">
        <v>1093</v>
      </c>
      <c r="C476" s="4">
        <v>130</v>
      </c>
      <c r="D476">
        <v>6.8491489230999996</v>
      </c>
      <c r="E476">
        <v>2.9382050400000002E-2</v>
      </c>
      <c r="F476">
        <v>1.6556726099999999E-2</v>
      </c>
      <c r="G476" s="4">
        <v>1.77</v>
      </c>
      <c r="H476" s="4">
        <v>7.8299999999999995E-2</v>
      </c>
      <c r="I476">
        <v>5.9412435664999999</v>
      </c>
      <c r="J476">
        <v>0.52630720559999999</v>
      </c>
      <c r="K476" s="4">
        <v>11.29</v>
      </c>
      <c r="L476" t="s">
        <v>1253</v>
      </c>
      <c r="M476">
        <v>1.4085580564</v>
      </c>
      <c r="N476">
        <v>2.4013157300000001E-2</v>
      </c>
      <c r="O476">
        <v>1.63882601E-2</v>
      </c>
      <c r="P476" t="s">
        <v>1255</v>
      </c>
    </row>
    <row r="477" spans="1:16">
      <c r="A477" t="s">
        <v>31</v>
      </c>
      <c r="B477" t="s">
        <v>1094</v>
      </c>
      <c r="C477" s="4">
        <v>148</v>
      </c>
      <c r="D477">
        <v>6.1907216215999998</v>
      </c>
      <c r="E477">
        <v>-0.14607532000000001</v>
      </c>
      <c r="F477">
        <v>3.0541118499999999E-2</v>
      </c>
      <c r="G477" s="4">
        <v>-4.78</v>
      </c>
      <c r="H477" s="4" t="s">
        <v>1253</v>
      </c>
      <c r="I477">
        <v>9.0569562824999998</v>
      </c>
      <c r="J477">
        <v>0.60335816149999999</v>
      </c>
      <c r="K477" s="4">
        <v>15.01</v>
      </c>
      <c r="L477" t="s">
        <v>1253</v>
      </c>
      <c r="M477">
        <v>0.85341023530000004</v>
      </c>
      <c r="N477">
        <v>0.13546134339999999</v>
      </c>
      <c r="O477">
        <v>0.12953984569999999</v>
      </c>
      <c r="P477" t="s">
        <v>1254</v>
      </c>
    </row>
    <row r="478" spans="1:16">
      <c r="A478" t="s">
        <v>81</v>
      </c>
      <c r="B478" t="s">
        <v>1096</v>
      </c>
      <c r="C478" s="4">
        <v>166</v>
      </c>
      <c r="D478">
        <v>6.1159239759000004</v>
      </c>
      <c r="E478">
        <v>6.0130602900000003E-2</v>
      </c>
      <c r="F478">
        <v>4.9026393999999996E-3</v>
      </c>
      <c r="G478" s="4">
        <v>12.26</v>
      </c>
      <c r="H478" s="4" t="s">
        <v>1253</v>
      </c>
      <c r="I478">
        <v>4.3786566783999996</v>
      </c>
      <c r="J478">
        <v>0.14860701439999999</v>
      </c>
      <c r="K478" s="4">
        <v>29.46</v>
      </c>
      <c r="L478" t="s">
        <v>1253</v>
      </c>
      <c r="M478">
        <v>0.57917683720000002</v>
      </c>
      <c r="N478">
        <v>0.47841940360000001</v>
      </c>
      <c r="O478">
        <v>0.47523903420000002</v>
      </c>
      <c r="P478" t="s">
        <v>1255</v>
      </c>
    </row>
    <row r="479" spans="1:16">
      <c r="A479" t="s">
        <v>77</v>
      </c>
      <c r="B479" t="s">
        <v>789</v>
      </c>
      <c r="C479" s="4">
        <v>253</v>
      </c>
      <c r="D479">
        <v>7.1223023320000003</v>
      </c>
      <c r="E479">
        <v>1.42241833E-2</v>
      </c>
      <c r="F479">
        <v>7.1752407999999997E-3</v>
      </c>
      <c r="G479" s="4">
        <v>1.98</v>
      </c>
      <c r="H479" s="4">
        <v>4.8500000000000001E-2</v>
      </c>
      <c r="I479">
        <v>6.6339012254999998</v>
      </c>
      <c r="J479">
        <v>0.25275608500000002</v>
      </c>
      <c r="K479" s="4">
        <v>26.25</v>
      </c>
      <c r="L479" t="s">
        <v>1253</v>
      </c>
      <c r="M479">
        <v>0.89809375319999996</v>
      </c>
      <c r="N479">
        <v>1.54156181E-2</v>
      </c>
      <c r="O479">
        <v>1.1492971100000001E-2</v>
      </c>
      <c r="P479" t="s">
        <v>1255</v>
      </c>
    </row>
    <row r="480" spans="1:16">
      <c r="A480" t="s">
        <v>31</v>
      </c>
      <c r="B480" t="s">
        <v>922</v>
      </c>
      <c r="C480" s="4">
        <v>179</v>
      </c>
      <c r="D480">
        <v>6.9370486034000001</v>
      </c>
      <c r="E480">
        <v>8.5020531299999993E-2</v>
      </c>
      <c r="F480">
        <v>1.33101109E-2</v>
      </c>
      <c r="G480" s="4">
        <v>6.39</v>
      </c>
      <c r="H480" s="4" t="s">
        <v>1253</v>
      </c>
      <c r="I480">
        <v>4.3945072407000003</v>
      </c>
      <c r="J480">
        <v>0.40193560350000002</v>
      </c>
      <c r="K480" s="4">
        <v>10.93</v>
      </c>
      <c r="L480" t="s">
        <v>1253</v>
      </c>
      <c r="M480">
        <v>0.74695524759999998</v>
      </c>
      <c r="N480">
        <v>0.18733627899999999</v>
      </c>
      <c r="O480">
        <v>0.1827449585</v>
      </c>
      <c r="P480" t="s">
        <v>1255</v>
      </c>
    </row>
    <row r="481" spans="1:16">
      <c r="A481" t="s">
        <v>31</v>
      </c>
      <c r="B481" t="s">
        <v>924</v>
      </c>
      <c r="C481" s="4">
        <v>139</v>
      </c>
      <c r="D481">
        <v>5.6635661870999998</v>
      </c>
      <c r="E481">
        <v>6.8931786E-3</v>
      </c>
      <c r="F481">
        <v>1.1805771E-2</v>
      </c>
      <c r="G481" s="4">
        <v>0.57999999999999996</v>
      </c>
      <c r="H481" s="4">
        <v>0.56030000000000002</v>
      </c>
      <c r="I481">
        <v>5.4269169182999999</v>
      </c>
      <c r="J481">
        <v>0.41244052040000001</v>
      </c>
      <c r="K481" s="4">
        <v>13.16</v>
      </c>
      <c r="L481" t="s">
        <v>1253</v>
      </c>
      <c r="M481">
        <v>0.90070968809999996</v>
      </c>
      <c r="N481">
        <v>2.4822779000000001E-3</v>
      </c>
      <c r="O481">
        <v>-4.7988730000000004E-3</v>
      </c>
      <c r="P481" t="s">
        <v>1255</v>
      </c>
    </row>
  </sheetData>
  <sortState ref="A2:P481">
    <sortCondition ref="B2:B481"/>
  </sortState>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481"/>
  <sheetViews>
    <sheetView workbookViewId="0">
      <selection activeCell="E8" sqref="E8"/>
    </sheetView>
  </sheetViews>
  <sheetFormatPr defaultRowHeight="14.4"/>
  <cols>
    <col min="1" max="1" width="12.88671875" customWidth="1"/>
    <col min="8" max="8" width="27.6640625" customWidth="1"/>
    <col min="9" max="9" width="11.5546875" customWidth="1"/>
  </cols>
  <sheetData>
    <row r="1" spans="1:5" ht="28.8">
      <c r="A1" s="1" t="s">
        <v>380</v>
      </c>
      <c r="B1" s="1" t="s">
        <v>1352</v>
      </c>
      <c r="C1" s="1" t="s">
        <v>1256</v>
      </c>
      <c r="E1" s="46" t="s">
        <v>1381</v>
      </c>
    </row>
    <row r="2" spans="1:5">
      <c r="A2" t="s">
        <v>1221</v>
      </c>
      <c r="B2">
        <v>-9.4998852999999994E-2</v>
      </c>
      <c r="C2">
        <v>4.4453253900000003E-2</v>
      </c>
    </row>
    <row r="3" spans="1:5">
      <c r="A3" t="s">
        <v>836</v>
      </c>
      <c r="B3">
        <v>0.2776136958</v>
      </c>
      <c r="C3">
        <v>0.10077157940000001</v>
      </c>
    </row>
    <row r="4" spans="1:5">
      <c r="A4" t="s">
        <v>973</v>
      </c>
      <c r="B4">
        <v>0.1190780194</v>
      </c>
      <c r="C4">
        <v>-1.0890933E-2</v>
      </c>
    </row>
    <row r="5" spans="1:5">
      <c r="A5" t="s">
        <v>975</v>
      </c>
      <c r="B5">
        <v>-1.6481117E-2</v>
      </c>
      <c r="C5">
        <v>9.6848299999999999E-5</v>
      </c>
    </row>
    <row r="6" spans="1:5">
      <c r="A6" t="s">
        <v>979</v>
      </c>
      <c r="B6">
        <v>0.12134053609999999</v>
      </c>
      <c r="C6">
        <v>5.02261107E-2</v>
      </c>
    </row>
    <row r="7" spans="1:5">
      <c r="A7" t="s">
        <v>977</v>
      </c>
      <c r="B7">
        <v>0.25053415449999999</v>
      </c>
      <c r="C7">
        <v>0.10211682010000001</v>
      </c>
    </row>
    <row r="8" spans="1:5">
      <c r="A8" t="s">
        <v>1119</v>
      </c>
      <c r="B8">
        <v>-0.18878540799999999</v>
      </c>
      <c r="C8">
        <v>1.2204191600000001E-2</v>
      </c>
    </row>
    <row r="9" spans="1:5">
      <c r="A9" t="s">
        <v>1121</v>
      </c>
      <c r="B9">
        <v>-8.6456410000000008E-3</v>
      </c>
      <c r="C9">
        <v>0.1289991221</v>
      </c>
    </row>
    <row r="10" spans="1:5">
      <c r="A10" t="s">
        <v>632</v>
      </c>
      <c r="B10">
        <v>-6.6914276999999994E-2</v>
      </c>
      <c r="C10">
        <v>1.9995882499999999E-2</v>
      </c>
    </row>
    <row r="11" spans="1:5">
      <c r="A11" t="s">
        <v>629</v>
      </c>
      <c r="B11">
        <v>-3.1508171000000001E-2</v>
      </c>
      <c r="C11">
        <v>5.3293940999999999E-3</v>
      </c>
    </row>
    <row r="12" spans="1:5">
      <c r="A12" t="s">
        <v>633</v>
      </c>
      <c r="B12">
        <v>-0.11417525100000001</v>
      </c>
      <c r="C12">
        <v>5.8630852999999997E-2</v>
      </c>
    </row>
    <row r="13" spans="1:5">
      <c r="A13" t="s">
        <v>635</v>
      </c>
      <c r="B13">
        <v>5.57037929E-2</v>
      </c>
      <c r="C13">
        <v>5.9760897999999998E-3</v>
      </c>
    </row>
    <row r="14" spans="1:5">
      <c r="A14" t="s">
        <v>636</v>
      </c>
      <c r="B14">
        <v>0.11876741540000001</v>
      </c>
      <c r="C14">
        <v>9.2767401799999996E-2</v>
      </c>
    </row>
    <row r="15" spans="1:5">
      <c r="A15" t="s">
        <v>638</v>
      </c>
      <c r="B15">
        <v>1.1271825100000001E-2</v>
      </c>
      <c r="C15">
        <v>5.7403438699999997E-2</v>
      </c>
    </row>
    <row r="16" spans="1:5">
      <c r="A16" t="s">
        <v>639</v>
      </c>
      <c r="B16">
        <v>0.2583558427</v>
      </c>
      <c r="C16">
        <v>6.8977657600000006E-2</v>
      </c>
    </row>
    <row r="17" spans="1:9">
      <c r="A17" t="s">
        <v>642</v>
      </c>
      <c r="B17">
        <v>-2.4168703999999999E-2</v>
      </c>
      <c r="C17">
        <v>-5.6111586999999997E-2</v>
      </c>
    </row>
    <row r="18" spans="1:9">
      <c r="A18" t="s">
        <v>640</v>
      </c>
      <c r="B18">
        <v>-8.0864442999999994E-2</v>
      </c>
      <c r="C18">
        <v>4.6994100800000001E-2</v>
      </c>
    </row>
    <row r="19" spans="1:9">
      <c r="A19" t="s">
        <v>490</v>
      </c>
      <c r="B19">
        <v>0.1005181439</v>
      </c>
      <c r="C19">
        <v>2.89910502E-2</v>
      </c>
    </row>
    <row r="20" spans="1:9">
      <c r="A20" t="s">
        <v>487</v>
      </c>
      <c r="B20">
        <v>0.21706761890000001</v>
      </c>
      <c r="C20">
        <v>7.9545348299999999E-2</v>
      </c>
    </row>
    <row r="21" spans="1:9">
      <c r="A21" t="s">
        <v>491</v>
      </c>
      <c r="B21">
        <v>6.5194454600000007E-2</v>
      </c>
      <c r="C21">
        <v>3.1407365E-3</v>
      </c>
    </row>
    <row r="22" spans="1:9">
      <c r="A22" t="s">
        <v>493</v>
      </c>
      <c r="B22">
        <v>3.2470826199999997E-2</v>
      </c>
      <c r="C22">
        <v>-2.5222743999999998E-2</v>
      </c>
    </row>
    <row r="23" spans="1:9">
      <c r="A23" t="s">
        <v>495</v>
      </c>
      <c r="B23">
        <v>-0.122053404</v>
      </c>
      <c r="C23">
        <v>1.5732494199999999E-2</v>
      </c>
    </row>
    <row r="24" spans="1:9">
      <c r="A24" t="s">
        <v>497</v>
      </c>
      <c r="B24">
        <v>-0.12494941900000001</v>
      </c>
      <c r="C24">
        <v>-1.9893010000000002E-3</v>
      </c>
    </row>
    <row r="25" spans="1:9">
      <c r="A25" t="s">
        <v>499</v>
      </c>
      <c r="B25">
        <v>-1.098931E-2</v>
      </c>
      <c r="C25">
        <v>4.3879492700000002E-2</v>
      </c>
    </row>
    <row r="26" spans="1:9">
      <c r="A26" t="s">
        <v>503</v>
      </c>
      <c r="B26">
        <v>-2.0001643E-2</v>
      </c>
      <c r="C26">
        <v>-3.1825288E-2</v>
      </c>
    </row>
    <row r="27" spans="1:9">
      <c r="A27" t="s">
        <v>501</v>
      </c>
      <c r="B27">
        <v>5.7850867399999999E-2</v>
      </c>
      <c r="C27">
        <v>-2.4670185000000001E-2</v>
      </c>
    </row>
    <row r="28" spans="1:9">
      <c r="A28" t="s">
        <v>504</v>
      </c>
      <c r="B28">
        <v>5.4568867200000003E-2</v>
      </c>
      <c r="C28">
        <v>-3.7474459000000002E-2</v>
      </c>
    </row>
    <row r="29" spans="1:9">
      <c r="A29" t="s">
        <v>507</v>
      </c>
      <c r="B29">
        <v>-1.4496649E-2</v>
      </c>
      <c r="C29">
        <v>-4.5927229999999999E-2</v>
      </c>
      <c r="H29" s="45" t="s">
        <v>1362</v>
      </c>
    </row>
    <row r="30" spans="1:9">
      <c r="A30" t="s">
        <v>505</v>
      </c>
      <c r="B30">
        <v>7.0853646300000003E-2</v>
      </c>
      <c r="C30">
        <v>-3.4181085999999999E-2</v>
      </c>
      <c r="H30" t="s">
        <v>1363</v>
      </c>
    </row>
    <row r="31" spans="1:9">
      <c r="A31" t="s">
        <v>508</v>
      </c>
      <c r="B31">
        <v>0.33013530019999998</v>
      </c>
      <c r="C31">
        <v>1.99415327E-2</v>
      </c>
    </row>
    <row r="32" spans="1:9">
      <c r="A32" t="s">
        <v>511</v>
      </c>
      <c r="B32">
        <v>0.1007297857</v>
      </c>
      <c r="C32">
        <v>3.2331812699999997E-2</v>
      </c>
      <c r="H32" s="45" t="s">
        <v>1358</v>
      </c>
      <c r="I32" t="s">
        <v>1359</v>
      </c>
    </row>
    <row r="33" spans="1:13">
      <c r="A33" t="s">
        <v>509</v>
      </c>
      <c r="B33">
        <v>0.24052837360000001</v>
      </c>
      <c r="C33">
        <v>0.1020183786</v>
      </c>
      <c r="H33" t="s">
        <v>1251</v>
      </c>
      <c r="I33">
        <v>0.13728000000000001</v>
      </c>
    </row>
    <row r="34" spans="1:13">
      <c r="A34" t="s">
        <v>980</v>
      </c>
      <c r="B34">
        <v>0.16868955869999999</v>
      </c>
      <c r="C34">
        <v>8.6932092700000005E-2</v>
      </c>
      <c r="H34" t="s">
        <v>1252</v>
      </c>
      <c r="I34">
        <v>0.13547500000000001</v>
      </c>
    </row>
    <row r="35" spans="1:13">
      <c r="A35" t="s">
        <v>674</v>
      </c>
      <c r="B35">
        <v>0.42871171969999999</v>
      </c>
      <c r="C35">
        <v>0.14474554179999999</v>
      </c>
      <c r="H35" t="s">
        <v>1250</v>
      </c>
      <c r="I35">
        <v>0.14583299999999999</v>
      </c>
    </row>
    <row r="36" spans="1:13">
      <c r="A36" t="s">
        <v>982</v>
      </c>
      <c r="B36">
        <v>-0.20729568800000001</v>
      </c>
      <c r="C36">
        <v>1.0775327100000001E-2</v>
      </c>
      <c r="H36" t="s">
        <v>1360</v>
      </c>
      <c r="I36">
        <v>5.0642E-2</v>
      </c>
    </row>
    <row r="37" spans="1:13">
      <c r="A37" t="s">
        <v>984</v>
      </c>
      <c r="B37">
        <v>0.27293643899999998</v>
      </c>
      <c r="C37">
        <v>3.72949089E-2</v>
      </c>
      <c r="H37" t="s">
        <v>1361</v>
      </c>
      <c r="I37">
        <v>480</v>
      </c>
    </row>
    <row r="38" spans="1:13">
      <c r="A38" t="s">
        <v>838</v>
      </c>
      <c r="B38">
        <v>-0.11988939699999999</v>
      </c>
      <c r="C38">
        <v>-6.170863E-2</v>
      </c>
    </row>
    <row r="39" spans="1:13">
      <c r="A39" t="s">
        <v>840</v>
      </c>
      <c r="B39">
        <v>-0.168303965</v>
      </c>
      <c r="C39">
        <v>-7.3264150000000002E-3</v>
      </c>
      <c r="H39" s="45" t="s">
        <v>1364</v>
      </c>
    </row>
    <row r="40" spans="1:13">
      <c r="A40" t="s">
        <v>986</v>
      </c>
      <c r="B40">
        <v>6.0677514699999997E-2</v>
      </c>
      <c r="C40">
        <v>3.9611718999999997E-2</v>
      </c>
      <c r="H40" t="s">
        <v>1365</v>
      </c>
      <c r="I40" t="s">
        <v>1366</v>
      </c>
      <c r="J40" t="s">
        <v>1367</v>
      </c>
      <c r="K40" t="s">
        <v>1368</v>
      </c>
      <c r="L40" t="s">
        <v>1369</v>
      </c>
    </row>
    <row r="41" spans="1:13">
      <c r="A41" t="s">
        <v>988</v>
      </c>
      <c r="B41">
        <v>2.2251496999999999E-2</v>
      </c>
      <c r="C41">
        <v>7.7142078999999997E-3</v>
      </c>
      <c r="H41" t="s">
        <v>1370</v>
      </c>
      <c r="I41">
        <v>1</v>
      </c>
      <c r="J41">
        <v>1.6176189999999999</v>
      </c>
      <c r="K41">
        <v>1.6176200000000001</v>
      </c>
      <c r="L41">
        <v>76.061300000000003</v>
      </c>
    </row>
    <row r="42" spans="1:13">
      <c r="A42" t="s">
        <v>990</v>
      </c>
      <c r="B42">
        <v>-0.13410008000000001</v>
      </c>
      <c r="C42">
        <v>-1.7504677999999999E-2</v>
      </c>
      <c r="H42" t="s">
        <v>1371</v>
      </c>
      <c r="I42">
        <v>478</v>
      </c>
      <c r="J42">
        <v>10.165770999999999</v>
      </c>
      <c r="K42">
        <v>2.1270000000000001E-2</v>
      </c>
      <c r="M42" t="s">
        <v>1372</v>
      </c>
    </row>
    <row r="43" spans="1:13">
      <c r="A43" t="s">
        <v>992</v>
      </c>
      <c r="B43">
        <v>0.22825841290000001</v>
      </c>
      <c r="C43">
        <v>3.97799769E-2</v>
      </c>
      <c r="H43" t="s">
        <v>1373</v>
      </c>
      <c r="I43">
        <v>479</v>
      </c>
      <c r="J43">
        <v>11.783390000000001</v>
      </c>
      <c r="L43" t="s">
        <v>1253</v>
      </c>
    </row>
    <row r="44" spans="1:13">
      <c r="A44" t="s">
        <v>929</v>
      </c>
      <c r="B44">
        <v>6.9063290799999996E-2</v>
      </c>
      <c r="C44">
        <v>2.9231802500000001E-2</v>
      </c>
    </row>
    <row r="45" spans="1:13">
      <c r="A45" t="s">
        <v>930</v>
      </c>
      <c r="B45">
        <v>-9.4415722999999993E-2</v>
      </c>
      <c r="C45">
        <v>-1.4523453E-2</v>
      </c>
      <c r="H45" s="45" t="s">
        <v>1374</v>
      </c>
    </row>
    <row r="46" spans="1:13">
      <c r="A46" t="s">
        <v>926</v>
      </c>
      <c r="B46">
        <v>-0.23413319799999999</v>
      </c>
      <c r="C46">
        <v>-3.3892950000000001E-3</v>
      </c>
      <c r="H46" t="s">
        <v>1375</v>
      </c>
      <c r="I46" t="s">
        <v>1359</v>
      </c>
      <c r="J46" t="s">
        <v>1376</v>
      </c>
      <c r="K46" t="s">
        <v>1377</v>
      </c>
      <c r="L46" t="s">
        <v>1378</v>
      </c>
      <c r="M46" t="s">
        <v>1379</v>
      </c>
    </row>
    <row r="47" spans="1:13">
      <c r="A47" t="s">
        <v>842</v>
      </c>
      <c r="B47">
        <v>0.2297249247</v>
      </c>
      <c r="C47">
        <v>5.7656238399999997E-2</v>
      </c>
      <c r="H47" t="s">
        <v>1380</v>
      </c>
      <c r="J47">
        <v>9.1883999999999993E-3</v>
      </c>
      <c r="K47">
        <v>8.1790000000000005E-3</v>
      </c>
      <c r="L47">
        <v>1.1200000000000001</v>
      </c>
      <c r="M47">
        <v>0.26179999999999998</v>
      </c>
    </row>
    <row r="48" spans="1:13">
      <c r="A48" t="s">
        <v>844</v>
      </c>
      <c r="B48">
        <v>0.19651515550000001</v>
      </c>
      <c r="C48">
        <v>0.1001146909</v>
      </c>
      <c r="H48" t="s">
        <v>1256</v>
      </c>
      <c r="J48">
        <v>1.1423806999999999</v>
      </c>
      <c r="K48">
        <v>0.13098699999999999</v>
      </c>
      <c r="L48">
        <v>8.7200000000000006</v>
      </c>
      <c r="M48" t="s">
        <v>1253</v>
      </c>
    </row>
    <row r="49" spans="1:3">
      <c r="A49" t="s">
        <v>677</v>
      </c>
      <c r="B49">
        <v>0.16555817859999999</v>
      </c>
      <c r="C49">
        <v>3.6197374400000003E-2</v>
      </c>
    </row>
    <row r="50" spans="1:3">
      <c r="A50" t="s">
        <v>679</v>
      </c>
      <c r="B50">
        <v>0.16250969840000001</v>
      </c>
      <c r="C50">
        <v>2.2635260000000001E-3</v>
      </c>
    </row>
    <row r="51" spans="1:3">
      <c r="A51" t="s">
        <v>682</v>
      </c>
      <c r="B51">
        <v>0.20069613410000001</v>
      </c>
      <c r="C51">
        <v>2.7942768100000001E-2</v>
      </c>
    </row>
    <row r="52" spans="1:3">
      <c r="A52" t="s">
        <v>680</v>
      </c>
      <c r="B52">
        <v>-6.0835809999999997E-2</v>
      </c>
      <c r="C52">
        <v>4.6780309499999999E-2</v>
      </c>
    </row>
    <row r="53" spans="1:3">
      <c r="A53" t="s">
        <v>1123</v>
      </c>
      <c r="B53">
        <v>-1.4111614E-2</v>
      </c>
      <c r="C53">
        <v>3.3830286799999998E-2</v>
      </c>
    </row>
    <row r="54" spans="1:3">
      <c r="A54" t="s">
        <v>1122</v>
      </c>
      <c r="B54">
        <v>-0.15172308100000001</v>
      </c>
      <c r="C54">
        <v>6.8596312199999995E-2</v>
      </c>
    </row>
    <row r="55" spans="1:3">
      <c r="A55" t="s">
        <v>993</v>
      </c>
      <c r="B55">
        <v>5.18595221E-2</v>
      </c>
      <c r="C55">
        <v>4.5322091000000002E-3</v>
      </c>
    </row>
    <row r="56" spans="1:3">
      <c r="A56" t="s">
        <v>995</v>
      </c>
      <c r="B56">
        <v>0.3749752912</v>
      </c>
      <c r="C56">
        <v>0.1272883789</v>
      </c>
    </row>
    <row r="57" spans="1:3">
      <c r="A57" t="s">
        <v>643</v>
      </c>
      <c r="B57">
        <v>-4.0617621999999999E-2</v>
      </c>
      <c r="C57">
        <v>3.5379784599999999E-2</v>
      </c>
    </row>
    <row r="58" spans="1:3">
      <c r="A58" t="s">
        <v>645</v>
      </c>
      <c r="B58">
        <v>2.5408611999999998E-3</v>
      </c>
      <c r="C58">
        <v>3.6928028199999997E-2</v>
      </c>
    </row>
    <row r="59" spans="1:3">
      <c r="A59" t="s">
        <v>648</v>
      </c>
      <c r="B59">
        <v>0.25716150999999998</v>
      </c>
      <c r="C59">
        <v>0.10683705239999999</v>
      </c>
    </row>
    <row r="60" spans="1:3">
      <c r="A60" t="s">
        <v>646</v>
      </c>
      <c r="B60">
        <v>-0.28600658299999998</v>
      </c>
      <c r="C60">
        <v>6.15028252E-2</v>
      </c>
    </row>
    <row r="61" spans="1:3">
      <c r="A61" t="s">
        <v>846</v>
      </c>
      <c r="B61">
        <v>-3.5277836E-2</v>
      </c>
      <c r="C61">
        <v>7.3385049100000002E-2</v>
      </c>
    </row>
    <row r="62" spans="1:3">
      <c r="A62" t="s">
        <v>683</v>
      </c>
      <c r="B62">
        <v>-5.5841073999999997E-2</v>
      </c>
      <c r="C62">
        <v>7.8063950800000004E-2</v>
      </c>
    </row>
    <row r="63" spans="1:3">
      <c r="A63" t="s">
        <v>685</v>
      </c>
      <c r="B63">
        <v>0.1015239891</v>
      </c>
      <c r="C63">
        <v>-1.0441888E-2</v>
      </c>
    </row>
    <row r="64" spans="1:3">
      <c r="A64" t="s">
        <v>438</v>
      </c>
      <c r="B64">
        <v>0.13117476729999999</v>
      </c>
      <c r="C64">
        <v>1.2112751E-3</v>
      </c>
    </row>
    <row r="65" spans="1:3">
      <c r="A65" t="s">
        <v>441</v>
      </c>
      <c r="B65">
        <v>-3.9086940000000001E-2</v>
      </c>
      <c r="C65">
        <v>1.8857390500000001E-2</v>
      </c>
    </row>
    <row r="66" spans="1:3">
      <c r="A66" t="s">
        <v>442</v>
      </c>
      <c r="B66">
        <v>-0.124455486</v>
      </c>
      <c r="C66">
        <v>3.2974711099999998E-2</v>
      </c>
    </row>
    <row r="67" spans="1:3">
      <c r="A67" t="s">
        <v>444</v>
      </c>
      <c r="B67">
        <v>-0.17123711799999999</v>
      </c>
      <c r="C67">
        <v>2.6458318200000001E-2</v>
      </c>
    </row>
    <row r="68" spans="1:3">
      <c r="A68" t="s">
        <v>448</v>
      </c>
      <c r="B68">
        <v>-1.341067E-2</v>
      </c>
      <c r="C68">
        <v>3.4449023099999997E-2</v>
      </c>
    </row>
    <row r="69" spans="1:3">
      <c r="A69" t="s">
        <v>446</v>
      </c>
      <c r="B69">
        <v>-4.9739578E-2</v>
      </c>
      <c r="C69">
        <v>2.63404294E-2</v>
      </c>
    </row>
    <row r="70" spans="1:3">
      <c r="A70" t="s">
        <v>449</v>
      </c>
      <c r="B70">
        <v>-0.20164699899999999</v>
      </c>
      <c r="C70">
        <v>4.9911987999999997E-2</v>
      </c>
    </row>
    <row r="71" spans="1:3">
      <c r="A71" t="s">
        <v>451</v>
      </c>
      <c r="B71">
        <v>-3.6245961E-2</v>
      </c>
      <c r="C71">
        <v>-1.4211130000000001E-3</v>
      </c>
    </row>
    <row r="72" spans="1:3">
      <c r="A72" t="s">
        <v>453</v>
      </c>
      <c r="B72">
        <v>6.0161120399999997E-2</v>
      </c>
      <c r="C72">
        <v>7.9382694000000004E-2</v>
      </c>
    </row>
    <row r="73" spans="1:3">
      <c r="A73" t="s">
        <v>455</v>
      </c>
      <c r="B73">
        <v>-0.138311185</v>
      </c>
      <c r="C73">
        <v>5.34730052E-2</v>
      </c>
    </row>
    <row r="74" spans="1:3">
      <c r="A74" t="s">
        <v>457</v>
      </c>
      <c r="B74">
        <v>-0.176808042</v>
      </c>
      <c r="C74">
        <v>6.2590664899999995E-2</v>
      </c>
    </row>
    <row r="75" spans="1:3">
      <c r="A75" t="s">
        <v>459</v>
      </c>
      <c r="B75">
        <v>-8.3011430000000004E-3</v>
      </c>
      <c r="C75">
        <v>2.4003302599999998E-2</v>
      </c>
    </row>
    <row r="76" spans="1:3">
      <c r="A76" t="s">
        <v>812</v>
      </c>
      <c r="B76">
        <v>0.1751674305</v>
      </c>
      <c r="C76">
        <v>3.5687820600000003E-2</v>
      </c>
    </row>
    <row r="77" spans="1:3">
      <c r="A77" t="s">
        <v>815</v>
      </c>
      <c r="B77">
        <v>2.41624647E-2</v>
      </c>
      <c r="C77">
        <v>1.0819989699999999E-2</v>
      </c>
    </row>
    <row r="78" spans="1:3">
      <c r="A78" t="s">
        <v>1124</v>
      </c>
      <c r="B78">
        <v>0.1867929244</v>
      </c>
      <c r="C78">
        <v>1.2567693E-2</v>
      </c>
    </row>
    <row r="79" spans="1:3">
      <c r="A79" t="s">
        <v>1126</v>
      </c>
      <c r="B79">
        <v>0.22185469329999999</v>
      </c>
      <c r="C79">
        <v>7.5074282199999995E-2</v>
      </c>
    </row>
    <row r="80" spans="1:3">
      <c r="A80" t="s">
        <v>1127</v>
      </c>
      <c r="B80">
        <v>-3.2360165000000003E-2</v>
      </c>
      <c r="C80">
        <v>7.6906138400000004E-2</v>
      </c>
    </row>
    <row r="81" spans="1:3">
      <c r="A81" t="s">
        <v>1129</v>
      </c>
      <c r="B81">
        <v>-3.7945980999999997E-2</v>
      </c>
      <c r="C81">
        <v>4.1010867300000003E-2</v>
      </c>
    </row>
    <row r="82" spans="1:3">
      <c r="A82" t="s">
        <v>1130</v>
      </c>
      <c r="B82">
        <v>3.5877665900000001E-2</v>
      </c>
      <c r="C82">
        <v>3.9669858500000002E-2</v>
      </c>
    </row>
    <row r="83" spans="1:3">
      <c r="A83" t="s">
        <v>1132</v>
      </c>
      <c r="B83">
        <v>1.1759946300000001E-2</v>
      </c>
      <c r="C83">
        <v>1.23434467E-2</v>
      </c>
    </row>
    <row r="84" spans="1:3">
      <c r="A84" t="s">
        <v>1134</v>
      </c>
      <c r="B84">
        <v>9.1839078000000001E-3</v>
      </c>
      <c r="C84">
        <v>3.9363745700000001E-2</v>
      </c>
    </row>
    <row r="85" spans="1:3">
      <c r="A85" t="s">
        <v>649</v>
      </c>
      <c r="B85">
        <v>0.2281568826</v>
      </c>
      <c r="C85">
        <v>5.5964530999999998E-2</v>
      </c>
    </row>
    <row r="86" spans="1:3">
      <c r="A86" t="s">
        <v>687</v>
      </c>
      <c r="B86">
        <v>0.36027942559999998</v>
      </c>
      <c r="C86">
        <v>-1.4034946E-2</v>
      </c>
    </row>
    <row r="87" spans="1:3">
      <c r="A87" t="s">
        <v>689</v>
      </c>
      <c r="B87">
        <v>-0.14904487199999999</v>
      </c>
      <c r="C87">
        <v>-3.5505596E-2</v>
      </c>
    </row>
    <row r="88" spans="1:3">
      <c r="A88" t="s">
        <v>691</v>
      </c>
      <c r="B88">
        <v>0.25471189729999999</v>
      </c>
      <c r="C88">
        <v>4.7627204499999999E-2</v>
      </c>
    </row>
    <row r="89" spans="1:3">
      <c r="A89" t="s">
        <v>692</v>
      </c>
      <c r="B89">
        <v>0.1490489123</v>
      </c>
      <c r="C89">
        <v>6.8662501299999998E-2</v>
      </c>
    </row>
    <row r="90" spans="1:3">
      <c r="A90" t="s">
        <v>694</v>
      </c>
      <c r="B90">
        <v>6.3295529500000003E-2</v>
      </c>
      <c r="C90">
        <v>0.1062201206</v>
      </c>
    </row>
    <row r="91" spans="1:3">
      <c r="A91" t="s">
        <v>696</v>
      </c>
      <c r="B91">
        <v>-2.8273225999999999E-2</v>
      </c>
      <c r="C91">
        <v>9.3829577799999994E-2</v>
      </c>
    </row>
    <row r="92" spans="1:3">
      <c r="A92" t="s">
        <v>698</v>
      </c>
      <c r="B92">
        <v>-0.69544658699999995</v>
      </c>
      <c r="C92">
        <v>-0.12526041900000001</v>
      </c>
    </row>
    <row r="93" spans="1:3">
      <c r="A93" t="s">
        <v>700</v>
      </c>
      <c r="B93">
        <v>-6.0699322E-2</v>
      </c>
      <c r="C93">
        <v>0.1018622331</v>
      </c>
    </row>
    <row r="94" spans="1:3">
      <c r="A94" t="s">
        <v>701</v>
      </c>
      <c r="B94">
        <v>-2.6963656999999999E-2</v>
      </c>
      <c r="C94">
        <v>-1.3441114000000001E-2</v>
      </c>
    </row>
    <row r="95" spans="1:3">
      <c r="A95" t="s">
        <v>848</v>
      </c>
      <c r="B95">
        <v>2.6249157400000001E-2</v>
      </c>
      <c r="C95">
        <v>1.1451901400000001E-2</v>
      </c>
    </row>
    <row r="96" spans="1:3">
      <c r="A96" t="s">
        <v>850</v>
      </c>
      <c r="B96">
        <v>1.6776139799999999E-2</v>
      </c>
      <c r="C96">
        <v>1.18778546E-2</v>
      </c>
    </row>
    <row r="97" spans="1:3">
      <c r="A97" t="s">
        <v>852</v>
      </c>
      <c r="B97">
        <v>0.2083266151</v>
      </c>
      <c r="C97">
        <v>6.1293184000000001E-2</v>
      </c>
    </row>
    <row r="98" spans="1:3">
      <c r="A98" t="s">
        <v>996</v>
      </c>
      <c r="B98">
        <v>0.42294594540000002</v>
      </c>
      <c r="C98">
        <v>6.39521958E-2</v>
      </c>
    </row>
    <row r="99" spans="1:3">
      <c r="A99" t="s">
        <v>1224</v>
      </c>
      <c r="B99">
        <v>0.1340085932</v>
      </c>
      <c r="C99">
        <v>7.3963172100000002E-2</v>
      </c>
    </row>
    <row r="100" spans="1:3">
      <c r="A100" t="s">
        <v>854</v>
      </c>
      <c r="B100">
        <v>-2.6494690000000001E-2</v>
      </c>
      <c r="C100">
        <v>7.4913840300000006E-2</v>
      </c>
    </row>
    <row r="101" spans="1:3">
      <c r="A101" t="s">
        <v>856</v>
      </c>
      <c r="B101">
        <v>0.1610797366</v>
      </c>
      <c r="C101">
        <v>5.2349031599999998E-2</v>
      </c>
    </row>
    <row r="102" spans="1:3">
      <c r="A102" t="s">
        <v>514</v>
      </c>
      <c r="B102">
        <v>5.7240689999999997E-2</v>
      </c>
      <c r="C102">
        <v>0.1005153268</v>
      </c>
    </row>
    <row r="103" spans="1:3">
      <c r="A103" t="s">
        <v>512</v>
      </c>
      <c r="B103">
        <v>0.1106090346</v>
      </c>
      <c r="C103">
        <v>3.6085895E-2</v>
      </c>
    </row>
    <row r="104" spans="1:3">
      <c r="A104" t="s">
        <v>517</v>
      </c>
      <c r="B104">
        <v>-0.123049846</v>
      </c>
      <c r="C104">
        <v>0.1185925868</v>
      </c>
    </row>
    <row r="105" spans="1:3">
      <c r="A105" t="s">
        <v>515</v>
      </c>
      <c r="B105">
        <v>0.18864192830000001</v>
      </c>
      <c r="C105">
        <v>6.5167956099999994E-2</v>
      </c>
    </row>
    <row r="106" spans="1:3">
      <c r="A106" t="s">
        <v>518</v>
      </c>
      <c r="B106">
        <v>-0.17243897999999999</v>
      </c>
      <c r="C106">
        <v>4.3567046800000002E-2</v>
      </c>
    </row>
    <row r="107" spans="1:3">
      <c r="A107" t="s">
        <v>520</v>
      </c>
      <c r="B107">
        <v>0.22681433519999999</v>
      </c>
      <c r="C107">
        <v>8.1738784800000006E-2</v>
      </c>
    </row>
    <row r="108" spans="1:3">
      <c r="A108" t="s">
        <v>521</v>
      </c>
      <c r="B108">
        <v>-2.5135013000000001E-2</v>
      </c>
      <c r="C108">
        <v>-1.2374674E-2</v>
      </c>
    </row>
    <row r="109" spans="1:3">
      <c r="A109" t="s">
        <v>523</v>
      </c>
      <c r="B109">
        <v>0.2273303737</v>
      </c>
      <c r="C109">
        <v>6.2573070499999994E-2</v>
      </c>
    </row>
    <row r="110" spans="1:3">
      <c r="A110" t="s">
        <v>524</v>
      </c>
      <c r="B110">
        <v>0.1069992197</v>
      </c>
      <c r="C110">
        <v>2.9125754100000002E-2</v>
      </c>
    </row>
    <row r="111" spans="1:3">
      <c r="A111" t="s">
        <v>817</v>
      </c>
      <c r="B111">
        <v>0.12741013640000001</v>
      </c>
      <c r="C111">
        <v>3.5108228000000001E-3</v>
      </c>
    </row>
    <row r="112" spans="1:3">
      <c r="A112" t="s">
        <v>1136</v>
      </c>
      <c r="B112">
        <v>9.0117579000000003E-2</v>
      </c>
      <c r="C112">
        <v>2.4367005600000002E-2</v>
      </c>
    </row>
    <row r="113" spans="1:3">
      <c r="A113" t="s">
        <v>581</v>
      </c>
      <c r="B113">
        <v>0.31046646709999998</v>
      </c>
      <c r="C113">
        <v>5.6860548499999997E-2</v>
      </c>
    </row>
    <row r="114" spans="1:3">
      <c r="A114" t="s">
        <v>586</v>
      </c>
      <c r="B114">
        <v>0.1113928</v>
      </c>
      <c r="C114">
        <v>4.0189530600000002E-2</v>
      </c>
    </row>
    <row r="115" spans="1:3">
      <c r="A115" t="s">
        <v>584</v>
      </c>
      <c r="B115">
        <v>8.6438619800000005E-2</v>
      </c>
      <c r="C115">
        <v>0.15599804980000001</v>
      </c>
    </row>
    <row r="116" spans="1:3">
      <c r="A116" t="s">
        <v>587</v>
      </c>
      <c r="B116">
        <v>0.14475721859999999</v>
      </c>
      <c r="C116">
        <v>3.2787456499999999E-2</v>
      </c>
    </row>
    <row r="117" spans="1:3">
      <c r="A117" t="s">
        <v>590</v>
      </c>
      <c r="B117">
        <v>0.1578972488</v>
      </c>
      <c r="C117">
        <v>0.10382593280000001</v>
      </c>
    </row>
    <row r="118" spans="1:3">
      <c r="A118" t="s">
        <v>588</v>
      </c>
      <c r="B118">
        <v>-5.1529410999999997E-2</v>
      </c>
      <c r="C118">
        <v>-4.1291093000000001E-2</v>
      </c>
    </row>
    <row r="119" spans="1:3">
      <c r="A119" t="s">
        <v>591</v>
      </c>
      <c r="B119">
        <v>5.1238932899999999E-2</v>
      </c>
      <c r="C119">
        <v>-1.896455E-2</v>
      </c>
    </row>
    <row r="120" spans="1:3">
      <c r="A120" t="s">
        <v>702</v>
      </c>
      <c r="B120">
        <v>0.15810319710000001</v>
      </c>
      <c r="C120">
        <v>2.1872061599999999E-2</v>
      </c>
    </row>
    <row r="121" spans="1:3">
      <c r="A121" t="s">
        <v>704</v>
      </c>
      <c r="B121">
        <v>8.3109780899999999E-2</v>
      </c>
      <c r="C121">
        <v>-1.2345383E-2</v>
      </c>
    </row>
    <row r="122" spans="1:3">
      <c r="A122" t="s">
        <v>858</v>
      </c>
      <c r="B122">
        <v>0.35233853450000002</v>
      </c>
      <c r="C122">
        <v>0.17554423189999999</v>
      </c>
    </row>
    <row r="123" spans="1:3">
      <c r="A123" t="s">
        <v>1139</v>
      </c>
      <c r="B123">
        <v>-1.4596575000000001E-2</v>
      </c>
      <c r="C123">
        <v>6.5957065000000004E-3</v>
      </c>
    </row>
    <row r="124" spans="1:3">
      <c r="A124" t="s">
        <v>1137</v>
      </c>
      <c r="B124">
        <v>7.5985718699999996E-2</v>
      </c>
      <c r="C124">
        <v>1.1069910800000001E-2</v>
      </c>
    </row>
    <row r="125" spans="1:3">
      <c r="A125" t="s">
        <v>1142</v>
      </c>
      <c r="B125">
        <v>-6.3975830000000001E-3</v>
      </c>
      <c r="C125">
        <v>5.15177016E-2</v>
      </c>
    </row>
    <row r="126" spans="1:3">
      <c r="A126" t="s">
        <v>1140</v>
      </c>
      <c r="B126">
        <v>-3.7921831000000003E-2</v>
      </c>
      <c r="C126">
        <v>1.9161480299999999E-2</v>
      </c>
    </row>
    <row r="127" spans="1:3">
      <c r="A127" t="s">
        <v>1143</v>
      </c>
      <c r="B127">
        <v>0.1864971939</v>
      </c>
      <c r="C127">
        <v>7.0719535299999997E-2</v>
      </c>
    </row>
    <row r="128" spans="1:3">
      <c r="A128" t="s">
        <v>1147</v>
      </c>
      <c r="B128">
        <v>0.11930322359999999</v>
      </c>
      <c r="C128">
        <v>6.0661988200000003E-2</v>
      </c>
    </row>
    <row r="129" spans="1:3">
      <c r="A129" t="s">
        <v>1145</v>
      </c>
      <c r="B129">
        <v>6.2199979699999998E-2</v>
      </c>
      <c r="C129">
        <v>3.0609757599999999E-2</v>
      </c>
    </row>
    <row r="130" spans="1:3">
      <c r="A130" t="s">
        <v>1150</v>
      </c>
      <c r="B130">
        <v>-7.3718448000000006E-2</v>
      </c>
      <c r="C130">
        <v>-1.6160580000000001E-2</v>
      </c>
    </row>
    <row r="131" spans="1:3">
      <c r="A131" t="s">
        <v>1148</v>
      </c>
      <c r="B131">
        <v>7.8773634100000003E-2</v>
      </c>
      <c r="C131">
        <v>2.7548605000000002E-3</v>
      </c>
    </row>
    <row r="132" spans="1:3">
      <c r="A132" t="s">
        <v>1153</v>
      </c>
      <c r="B132">
        <v>4.3892678999999997E-2</v>
      </c>
      <c r="C132">
        <v>-4.3347170000000001E-3</v>
      </c>
    </row>
    <row r="133" spans="1:3">
      <c r="A133" t="s">
        <v>1151</v>
      </c>
      <c r="B133">
        <v>0.22794023699999999</v>
      </c>
      <c r="C133">
        <v>6.8819801900000005E-2</v>
      </c>
    </row>
    <row r="134" spans="1:3">
      <c r="A134" t="s">
        <v>705</v>
      </c>
      <c r="B134">
        <v>0.13723437190000001</v>
      </c>
      <c r="C134">
        <v>6.6786105100000007E-2</v>
      </c>
    </row>
    <row r="135" spans="1:3">
      <c r="A135" t="s">
        <v>707</v>
      </c>
      <c r="B135">
        <v>-9.0393064999999995E-2</v>
      </c>
      <c r="C135">
        <v>7.6999465099999997E-2</v>
      </c>
    </row>
    <row r="136" spans="1:3">
      <c r="A136" t="s">
        <v>708</v>
      </c>
      <c r="B136">
        <v>0.143473876</v>
      </c>
      <c r="C136">
        <v>3.3446054099999997E-2</v>
      </c>
    </row>
    <row r="137" spans="1:3">
      <c r="A137" t="s">
        <v>1097</v>
      </c>
      <c r="B137">
        <v>-0.17368044999999999</v>
      </c>
      <c r="C137">
        <v>-2.1394317999999999E-2</v>
      </c>
    </row>
    <row r="138" spans="1:3">
      <c r="A138" t="s">
        <v>1100</v>
      </c>
      <c r="B138">
        <v>3.4860447599999997E-2</v>
      </c>
      <c r="C138">
        <v>1.88843042E-2</v>
      </c>
    </row>
    <row r="139" spans="1:3">
      <c r="A139" t="s">
        <v>1102</v>
      </c>
      <c r="B139">
        <v>-0.21329683799999999</v>
      </c>
      <c r="C139">
        <v>-5.6256883000000001E-2</v>
      </c>
    </row>
    <row r="140" spans="1:3">
      <c r="A140" t="s">
        <v>1106</v>
      </c>
      <c r="B140">
        <v>-7.0269730000000002E-2</v>
      </c>
      <c r="C140">
        <v>5.8834167200000002E-2</v>
      </c>
    </row>
    <row r="141" spans="1:3">
      <c r="A141" t="s">
        <v>1104</v>
      </c>
      <c r="B141">
        <v>3.0463167999999999E-2</v>
      </c>
      <c r="C141">
        <v>2.96382127E-2</v>
      </c>
    </row>
    <row r="142" spans="1:3">
      <c r="A142" t="s">
        <v>1107</v>
      </c>
      <c r="B142">
        <v>-0.220445009</v>
      </c>
      <c r="C142">
        <v>-9.5322542999999996E-2</v>
      </c>
    </row>
    <row r="143" spans="1:3">
      <c r="A143" t="s">
        <v>1109</v>
      </c>
      <c r="B143">
        <v>1.7450476900000001E-2</v>
      </c>
      <c r="C143">
        <v>1.5480601E-3</v>
      </c>
    </row>
    <row r="144" spans="1:3">
      <c r="A144" t="s">
        <v>1111</v>
      </c>
      <c r="B144">
        <v>8.1616565799999999E-2</v>
      </c>
      <c r="C144">
        <v>1.7544766900000001E-2</v>
      </c>
    </row>
    <row r="145" spans="1:3">
      <c r="A145" t="s">
        <v>1113</v>
      </c>
      <c r="B145">
        <v>0.25094517420000001</v>
      </c>
      <c r="C145">
        <v>3.0505818099999998E-2</v>
      </c>
    </row>
    <row r="146" spans="1:3">
      <c r="A146" t="s">
        <v>1114</v>
      </c>
      <c r="B146">
        <v>4.8549994300000003E-2</v>
      </c>
      <c r="C146">
        <v>1.04083436E-2</v>
      </c>
    </row>
    <row r="147" spans="1:3">
      <c r="A147" t="s">
        <v>1116</v>
      </c>
      <c r="B147">
        <v>0.17151170709999999</v>
      </c>
      <c r="C147">
        <v>3.4545911499999998E-2</v>
      </c>
    </row>
    <row r="148" spans="1:3">
      <c r="A148" t="s">
        <v>1117</v>
      </c>
      <c r="B148">
        <v>6.4785414799999996E-2</v>
      </c>
      <c r="C148">
        <v>3.4832826900000002E-2</v>
      </c>
    </row>
    <row r="149" spans="1:3">
      <c r="A149" t="s">
        <v>592</v>
      </c>
      <c r="B149">
        <v>0.42070397799999998</v>
      </c>
      <c r="C149">
        <v>0.18862405260000001</v>
      </c>
    </row>
    <row r="150" spans="1:3">
      <c r="A150" t="s">
        <v>998</v>
      </c>
      <c r="B150">
        <v>-0.157746368</v>
      </c>
      <c r="C150">
        <v>6.5377689700000005E-2</v>
      </c>
    </row>
    <row r="151" spans="1:3">
      <c r="A151" t="s">
        <v>1000</v>
      </c>
      <c r="B151">
        <v>-0.64141833400000003</v>
      </c>
      <c r="C151">
        <v>0.1537208786</v>
      </c>
    </row>
    <row r="152" spans="1:3">
      <c r="A152" t="s">
        <v>461</v>
      </c>
      <c r="B152">
        <v>1.19023058E-2</v>
      </c>
      <c r="C152">
        <v>0.19634236120000001</v>
      </c>
    </row>
    <row r="153" spans="1:3">
      <c r="A153" t="s">
        <v>464</v>
      </c>
      <c r="B153">
        <v>0.13305818829999999</v>
      </c>
      <c r="C153">
        <v>0.11038132790000001</v>
      </c>
    </row>
    <row r="154" spans="1:3">
      <c r="A154" t="s">
        <v>1154</v>
      </c>
      <c r="B154">
        <v>-1.2345165999999999E-2</v>
      </c>
      <c r="C154">
        <v>3.0834003200000001E-2</v>
      </c>
    </row>
    <row r="155" spans="1:3">
      <c r="A155" t="s">
        <v>1155</v>
      </c>
      <c r="B155">
        <v>5.6780963000000002E-3</v>
      </c>
      <c r="C155">
        <v>7.5816987599999996E-2</v>
      </c>
    </row>
    <row r="156" spans="1:3">
      <c r="A156" t="s">
        <v>1156</v>
      </c>
      <c r="B156">
        <v>-0.211542174</v>
      </c>
      <c r="C156">
        <v>-2.2447470000000001E-2</v>
      </c>
    </row>
    <row r="157" spans="1:3">
      <c r="A157" t="s">
        <v>1158</v>
      </c>
      <c r="B157">
        <v>-7.8757911E-2</v>
      </c>
      <c r="C157">
        <v>-4.2781061000000002E-2</v>
      </c>
    </row>
    <row r="158" spans="1:3">
      <c r="A158" t="s">
        <v>526</v>
      </c>
      <c r="B158">
        <v>0.12606881170000001</v>
      </c>
      <c r="C158">
        <v>1.40612228E-2</v>
      </c>
    </row>
    <row r="159" spans="1:3">
      <c r="A159" t="s">
        <v>528</v>
      </c>
      <c r="B159">
        <v>9.9878005500000006E-2</v>
      </c>
      <c r="C159">
        <v>-5.0790599999999998E-3</v>
      </c>
    </row>
    <row r="160" spans="1:3">
      <c r="A160" t="s">
        <v>530</v>
      </c>
      <c r="B160">
        <v>9.18398463E-2</v>
      </c>
      <c r="C160">
        <v>1.35502578E-2</v>
      </c>
    </row>
    <row r="161" spans="1:3">
      <c r="A161" t="s">
        <v>533</v>
      </c>
      <c r="B161">
        <v>0.1583705722</v>
      </c>
      <c r="C161">
        <v>5.8203781199999999E-2</v>
      </c>
    </row>
    <row r="162" spans="1:3">
      <c r="A162" t="s">
        <v>531</v>
      </c>
      <c r="B162">
        <v>0.2303204985</v>
      </c>
      <c r="C162">
        <v>7.1250783100000006E-2</v>
      </c>
    </row>
    <row r="163" spans="1:3">
      <c r="A163" t="s">
        <v>536</v>
      </c>
      <c r="B163">
        <v>2.09324735E-2</v>
      </c>
      <c r="C163">
        <v>-4.1977212999999999E-2</v>
      </c>
    </row>
    <row r="164" spans="1:3">
      <c r="A164" t="s">
        <v>534</v>
      </c>
      <c r="B164">
        <v>0.1090700688</v>
      </c>
      <c r="C164">
        <v>-5.2851482999999998E-2</v>
      </c>
    </row>
    <row r="165" spans="1:3">
      <c r="A165" t="s">
        <v>537</v>
      </c>
      <c r="B165">
        <v>5.3690017700000002E-2</v>
      </c>
      <c r="C165">
        <v>-2.4750854999999999E-2</v>
      </c>
    </row>
    <row r="166" spans="1:3">
      <c r="A166" t="s">
        <v>1160</v>
      </c>
      <c r="B166">
        <v>-0.12744978600000001</v>
      </c>
      <c r="C166">
        <v>-2.6678706E-2</v>
      </c>
    </row>
    <row r="167" spans="1:3">
      <c r="A167" t="s">
        <v>594</v>
      </c>
      <c r="B167">
        <v>-0.13545589399999999</v>
      </c>
      <c r="C167">
        <v>0.14638536460000001</v>
      </c>
    </row>
    <row r="168" spans="1:3">
      <c r="A168" t="s">
        <v>596</v>
      </c>
      <c r="B168">
        <v>-0.32582840299999999</v>
      </c>
      <c r="C168">
        <v>-6.8676992000000006E-2</v>
      </c>
    </row>
    <row r="169" spans="1:3">
      <c r="A169" t="s">
        <v>597</v>
      </c>
      <c r="B169">
        <v>-8.8839382999999994E-2</v>
      </c>
      <c r="C169">
        <v>6.3501533900000004E-2</v>
      </c>
    </row>
    <row r="170" spans="1:3">
      <c r="A170" t="s">
        <v>599</v>
      </c>
      <c r="B170">
        <v>-0.15224878999999999</v>
      </c>
      <c r="C170">
        <v>-8.0988433999999998E-2</v>
      </c>
    </row>
    <row r="171" spans="1:3">
      <c r="A171" t="s">
        <v>600</v>
      </c>
      <c r="B171">
        <v>-4.0515193999999997E-2</v>
      </c>
      <c r="C171">
        <v>1.9818967E-2</v>
      </c>
    </row>
    <row r="172" spans="1:3">
      <c r="A172" t="s">
        <v>602</v>
      </c>
      <c r="B172">
        <v>-9.3540688999999996E-2</v>
      </c>
      <c r="C172">
        <v>1.7216104100000001E-2</v>
      </c>
    </row>
    <row r="173" spans="1:3">
      <c r="A173" t="s">
        <v>710</v>
      </c>
      <c r="B173">
        <v>-5.9124645000000003E-2</v>
      </c>
      <c r="C173">
        <v>5.6187762400000001E-2</v>
      </c>
    </row>
    <row r="174" spans="1:3">
      <c r="A174" t="s">
        <v>712</v>
      </c>
      <c r="B174">
        <v>-0.35349221400000003</v>
      </c>
      <c r="C174">
        <v>7.0917439999999998E-2</v>
      </c>
    </row>
    <row r="175" spans="1:3">
      <c r="A175" t="s">
        <v>715</v>
      </c>
      <c r="B175">
        <v>0.1112021634</v>
      </c>
      <c r="C175">
        <v>7.7416317900000003E-2</v>
      </c>
    </row>
    <row r="176" spans="1:3">
      <c r="A176" t="s">
        <v>713</v>
      </c>
      <c r="B176">
        <v>0.35536942760000001</v>
      </c>
      <c r="C176">
        <v>0.14588120069999999</v>
      </c>
    </row>
    <row r="177" spans="1:3">
      <c r="A177" t="s">
        <v>860</v>
      </c>
      <c r="B177">
        <v>0.14531352410000001</v>
      </c>
      <c r="C177">
        <v>-1.2473928E-2</v>
      </c>
    </row>
    <row r="178" spans="1:3">
      <c r="A178" t="s">
        <v>1162</v>
      </c>
      <c r="B178">
        <v>7.3408083200000002E-2</v>
      </c>
      <c r="C178">
        <v>3.0974207199999999E-2</v>
      </c>
    </row>
    <row r="179" spans="1:3">
      <c r="A179" t="s">
        <v>1164</v>
      </c>
      <c r="B179">
        <v>0.18979046050000001</v>
      </c>
      <c r="C179">
        <v>4.1133304400000001E-2</v>
      </c>
    </row>
    <row r="180" spans="1:3">
      <c r="A180" t="s">
        <v>1165</v>
      </c>
      <c r="B180">
        <v>-8.8053628999999994E-2</v>
      </c>
      <c r="C180">
        <v>8.3527374000000008E-3</v>
      </c>
    </row>
    <row r="181" spans="1:3">
      <c r="A181" t="s">
        <v>1167</v>
      </c>
      <c r="B181">
        <v>0.1206014029</v>
      </c>
      <c r="C181">
        <v>2.58579533E-2</v>
      </c>
    </row>
    <row r="182" spans="1:3">
      <c r="A182" t="s">
        <v>1001</v>
      </c>
      <c r="B182">
        <v>8.1319505599999994E-2</v>
      </c>
      <c r="C182">
        <v>4.5572327199999998E-2</v>
      </c>
    </row>
    <row r="183" spans="1:3">
      <c r="A183" t="s">
        <v>791</v>
      </c>
      <c r="B183">
        <v>8.1982927799999994E-2</v>
      </c>
      <c r="C183">
        <v>7.3970934099999996E-2</v>
      </c>
    </row>
    <row r="184" spans="1:3">
      <c r="A184" t="s">
        <v>861</v>
      </c>
      <c r="B184">
        <v>0.14886361989999999</v>
      </c>
      <c r="C184">
        <v>6.8781035500000004E-2</v>
      </c>
    </row>
    <row r="185" spans="1:3">
      <c r="A185" t="s">
        <v>934</v>
      </c>
      <c r="B185">
        <v>0.12175076529999999</v>
      </c>
      <c r="C185">
        <v>-1.1807283E-2</v>
      </c>
    </row>
    <row r="186" spans="1:3">
      <c r="A186" t="s">
        <v>931</v>
      </c>
      <c r="B186">
        <v>0.33212417490000001</v>
      </c>
      <c r="C186">
        <v>9.3068474900000003E-2</v>
      </c>
    </row>
    <row r="187" spans="1:3">
      <c r="A187" t="s">
        <v>933</v>
      </c>
      <c r="B187">
        <v>0.11536974999999999</v>
      </c>
      <c r="C187" s="30">
        <v>4.6314157E-6</v>
      </c>
    </row>
    <row r="188" spans="1:3">
      <c r="A188" t="s">
        <v>938</v>
      </c>
      <c r="B188">
        <v>8.9996400800000001E-2</v>
      </c>
      <c r="C188">
        <v>-3.8798853000000001E-2</v>
      </c>
    </row>
    <row r="189" spans="1:3">
      <c r="A189" t="s">
        <v>937</v>
      </c>
      <c r="B189">
        <v>5.0027763400000001E-2</v>
      </c>
      <c r="C189">
        <v>1.9530548999999999E-3</v>
      </c>
    </row>
    <row r="190" spans="1:3">
      <c r="A190" t="s">
        <v>935</v>
      </c>
      <c r="B190">
        <v>4.5810170900000002E-2</v>
      </c>
      <c r="C190">
        <v>-1.4370551000000001E-2</v>
      </c>
    </row>
    <row r="191" spans="1:3">
      <c r="A191" t="s">
        <v>1168</v>
      </c>
      <c r="B191">
        <v>2.60060742E-2</v>
      </c>
      <c r="C191">
        <v>2.04676923E-2</v>
      </c>
    </row>
    <row r="192" spans="1:3">
      <c r="A192" t="s">
        <v>1170</v>
      </c>
      <c r="B192">
        <v>3.3477425200000001E-2</v>
      </c>
      <c r="C192">
        <v>0.1245860109</v>
      </c>
    </row>
    <row r="193" spans="1:3">
      <c r="A193" t="s">
        <v>1171</v>
      </c>
      <c r="B193">
        <v>-6.7110058E-2</v>
      </c>
      <c r="C193">
        <v>-7.7780669999999996E-3</v>
      </c>
    </row>
    <row r="194" spans="1:3">
      <c r="A194" t="s">
        <v>1173</v>
      </c>
      <c r="B194">
        <v>-3.2772804000000003E-2</v>
      </c>
      <c r="C194">
        <v>3.5236570199999998E-2</v>
      </c>
    </row>
    <row r="195" spans="1:3">
      <c r="A195" t="s">
        <v>1174</v>
      </c>
      <c r="B195">
        <v>6.5644100799999994E-2</v>
      </c>
      <c r="C195">
        <v>-1.6792234999999999E-2</v>
      </c>
    </row>
    <row r="196" spans="1:3">
      <c r="A196" t="s">
        <v>1176</v>
      </c>
      <c r="B196">
        <v>-0.147486743</v>
      </c>
      <c r="C196">
        <v>4.4231267000000001E-3</v>
      </c>
    </row>
    <row r="197" spans="1:3">
      <c r="A197" t="s">
        <v>1178</v>
      </c>
      <c r="B197">
        <v>-0.109936904</v>
      </c>
      <c r="C197">
        <v>8.15497419E-2</v>
      </c>
    </row>
    <row r="198" spans="1:3">
      <c r="A198" t="s">
        <v>1179</v>
      </c>
      <c r="B198">
        <v>0.11746231729999999</v>
      </c>
      <c r="C198">
        <v>5.3112155299999998E-2</v>
      </c>
    </row>
    <row r="199" spans="1:3">
      <c r="A199" t="s">
        <v>794</v>
      </c>
      <c r="B199">
        <v>0.41131509100000002</v>
      </c>
      <c r="C199">
        <v>0.1129388777</v>
      </c>
    </row>
    <row r="200" spans="1:3">
      <c r="A200" t="s">
        <v>796</v>
      </c>
      <c r="B200">
        <v>0.1485357739</v>
      </c>
      <c r="C200">
        <v>-3.3406046000000002E-2</v>
      </c>
    </row>
    <row r="201" spans="1:3">
      <c r="A201" t="s">
        <v>1003</v>
      </c>
      <c r="B201">
        <v>1.71349815E-2</v>
      </c>
      <c r="C201">
        <v>8.4925832500000006E-2</v>
      </c>
    </row>
    <row r="202" spans="1:3">
      <c r="A202" t="s">
        <v>863</v>
      </c>
      <c r="B202">
        <v>-0.16569109000000001</v>
      </c>
      <c r="C202">
        <v>-2.1675537000000002E-2</v>
      </c>
    </row>
    <row r="203" spans="1:3">
      <c r="A203" t="s">
        <v>865</v>
      </c>
      <c r="B203">
        <v>-0.18108563499999999</v>
      </c>
      <c r="C203">
        <v>4.7153526799999998E-2</v>
      </c>
    </row>
    <row r="204" spans="1:3">
      <c r="A204" t="s">
        <v>1005</v>
      </c>
      <c r="B204">
        <v>1.7845977900000001E-2</v>
      </c>
      <c r="C204">
        <v>8.0371680599999995E-2</v>
      </c>
    </row>
    <row r="205" spans="1:3">
      <c r="A205" t="s">
        <v>867</v>
      </c>
      <c r="B205">
        <v>7.7180359800000001E-2</v>
      </c>
      <c r="C205">
        <v>0.12605731810000001</v>
      </c>
    </row>
    <row r="206" spans="1:3">
      <c r="A206" t="s">
        <v>819</v>
      </c>
      <c r="B206">
        <v>6.1244508599999997E-2</v>
      </c>
      <c r="C206">
        <v>-1.9774990999999999E-2</v>
      </c>
    </row>
    <row r="207" spans="1:3">
      <c r="A207" t="s">
        <v>821</v>
      </c>
      <c r="B207">
        <v>-2.2975405000000001E-2</v>
      </c>
      <c r="C207">
        <v>1.94537787E-2</v>
      </c>
    </row>
    <row r="208" spans="1:3">
      <c r="A208" t="s">
        <v>716</v>
      </c>
      <c r="B208">
        <v>0.22220371180000001</v>
      </c>
      <c r="C208">
        <v>7.2469444899999999E-2</v>
      </c>
    </row>
    <row r="209" spans="1:3">
      <c r="A209" t="s">
        <v>869</v>
      </c>
      <c r="B209">
        <v>1.16924058E-2</v>
      </c>
      <c r="C209">
        <v>4.8089847900000003E-2</v>
      </c>
    </row>
    <row r="210" spans="1:3">
      <c r="A210" t="s">
        <v>720</v>
      </c>
      <c r="B210">
        <v>-4.9536247999999998E-2</v>
      </c>
      <c r="C210">
        <v>5.9936333500000001E-2</v>
      </c>
    </row>
    <row r="211" spans="1:3">
      <c r="A211" t="s">
        <v>718</v>
      </c>
      <c r="B211">
        <v>1.6307689999999999E-4</v>
      </c>
      <c r="C211">
        <v>2.15646091E-2</v>
      </c>
    </row>
    <row r="212" spans="1:3">
      <c r="A212" t="s">
        <v>723</v>
      </c>
      <c r="B212">
        <v>0.10598704640000001</v>
      </c>
      <c r="C212">
        <v>2.0263452299999998E-2</v>
      </c>
    </row>
    <row r="213" spans="1:3">
      <c r="A213" t="s">
        <v>721</v>
      </c>
      <c r="B213">
        <v>0.1018197438</v>
      </c>
      <c r="C213">
        <v>1.4726574799999999E-2</v>
      </c>
    </row>
    <row r="214" spans="1:3">
      <c r="A214" t="s">
        <v>604</v>
      </c>
      <c r="B214">
        <v>0.14057519299999999</v>
      </c>
      <c r="C214">
        <v>-6.8309429000000005E-2</v>
      </c>
    </row>
    <row r="215" spans="1:3">
      <c r="A215" t="s">
        <v>653</v>
      </c>
      <c r="B215">
        <v>0.10231519779999999</v>
      </c>
      <c r="C215">
        <v>3.3638586599999999E-2</v>
      </c>
    </row>
    <row r="216" spans="1:3">
      <c r="A216" t="s">
        <v>651</v>
      </c>
      <c r="B216">
        <v>0.13918651339999999</v>
      </c>
      <c r="C216">
        <v>6.2110614799999998E-2</v>
      </c>
    </row>
    <row r="217" spans="1:3">
      <c r="A217" t="s">
        <v>606</v>
      </c>
      <c r="B217">
        <v>0.24966605459999999</v>
      </c>
      <c r="C217">
        <v>9.9482236700000004E-2</v>
      </c>
    </row>
    <row r="218" spans="1:3">
      <c r="A218" t="s">
        <v>608</v>
      </c>
      <c r="B218">
        <v>-3.9497580000000003E-3</v>
      </c>
      <c r="C218">
        <v>3.88926297E-2</v>
      </c>
    </row>
    <row r="219" spans="1:3">
      <c r="A219" t="s">
        <v>654</v>
      </c>
      <c r="B219">
        <v>0.17775118540000001</v>
      </c>
      <c r="C219">
        <v>8.0111038100000004E-2</v>
      </c>
    </row>
    <row r="220" spans="1:3">
      <c r="A220" t="s">
        <v>656</v>
      </c>
      <c r="B220">
        <v>-1.0331170000000001E-3</v>
      </c>
      <c r="C220">
        <v>8.0494464000000002E-3</v>
      </c>
    </row>
    <row r="221" spans="1:3">
      <c r="A221" t="s">
        <v>658</v>
      </c>
      <c r="B221">
        <v>0.1122021029</v>
      </c>
      <c r="C221">
        <v>8.1297473999999995E-2</v>
      </c>
    </row>
    <row r="222" spans="1:3">
      <c r="A222" t="s">
        <v>660</v>
      </c>
      <c r="B222">
        <v>0.2137661934</v>
      </c>
      <c r="C222">
        <v>1.99510972E-2</v>
      </c>
    </row>
    <row r="223" spans="1:3">
      <c r="A223" t="s">
        <v>662</v>
      </c>
      <c r="B223">
        <v>-3.5414919000000003E-2</v>
      </c>
      <c r="C223">
        <v>-7.7669389000000005E-2</v>
      </c>
    </row>
    <row r="224" spans="1:3">
      <c r="A224" t="s">
        <v>871</v>
      </c>
      <c r="B224">
        <v>-0.39056342999999999</v>
      </c>
      <c r="C224">
        <v>7.6420901700000002E-2</v>
      </c>
    </row>
    <row r="225" spans="1:3">
      <c r="A225" t="s">
        <v>875</v>
      </c>
      <c r="B225">
        <v>9.4828131699999998E-2</v>
      </c>
      <c r="C225">
        <v>3.17594982E-2</v>
      </c>
    </row>
    <row r="226" spans="1:3">
      <c r="A226" t="s">
        <v>873</v>
      </c>
      <c r="B226">
        <v>-5.1839469999999999E-2</v>
      </c>
      <c r="C226">
        <v>-1.5801163E-2</v>
      </c>
    </row>
    <row r="227" spans="1:3">
      <c r="A227" t="s">
        <v>1007</v>
      </c>
      <c r="B227">
        <v>4.6754900299999999E-2</v>
      </c>
      <c r="C227">
        <v>4.1434397000000003E-3</v>
      </c>
    </row>
    <row r="228" spans="1:3">
      <c r="A228" t="s">
        <v>724</v>
      </c>
      <c r="B228">
        <v>0.2316743359</v>
      </c>
      <c r="C228">
        <v>0.1113025029</v>
      </c>
    </row>
    <row r="229" spans="1:3">
      <c r="A229" t="s">
        <v>726</v>
      </c>
      <c r="B229">
        <v>0.1655689914</v>
      </c>
      <c r="C229">
        <v>2.0692188899999998E-2</v>
      </c>
    </row>
    <row r="230" spans="1:3">
      <c r="A230" t="s">
        <v>728</v>
      </c>
      <c r="B230">
        <v>0.48859073200000003</v>
      </c>
      <c r="C230">
        <v>0.27451829709999997</v>
      </c>
    </row>
    <row r="231" spans="1:3">
      <c r="A231" t="s">
        <v>797</v>
      </c>
      <c r="B231">
        <v>7.1454990600000004E-2</v>
      </c>
      <c r="C231">
        <v>4.0024272499999999E-2</v>
      </c>
    </row>
    <row r="232" spans="1:3">
      <c r="A232" t="s">
        <v>798</v>
      </c>
      <c r="B232">
        <v>5.34368577E-2</v>
      </c>
      <c r="C232">
        <v>4.4096014599999997E-2</v>
      </c>
    </row>
    <row r="233" spans="1:3">
      <c r="A233" t="s">
        <v>800</v>
      </c>
      <c r="B233">
        <v>9.0672179399999997E-2</v>
      </c>
      <c r="C233">
        <v>-1.2825266E-2</v>
      </c>
    </row>
    <row r="234" spans="1:3">
      <c r="A234" t="s">
        <v>802</v>
      </c>
      <c r="B234">
        <v>0.25966897830000002</v>
      </c>
      <c r="C234">
        <v>6.1433144500000002E-2</v>
      </c>
    </row>
    <row r="235" spans="1:3">
      <c r="A235" t="s">
        <v>804</v>
      </c>
      <c r="B235">
        <v>-1.5630399999999999E-3</v>
      </c>
      <c r="C235">
        <v>-5.1619379999999996E-3</v>
      </c>
    </row>
    <row r="236" spans="1:3">
      <c r="A236" t="s">
        <v>806</v>
      </c>
      <c r="B236">
        <v>0.17633528239999999</v>
      </c>
      <c r="C236">
        <v>-3.0881229999999999E-3</v>
      </c>
    </row>
    <row r="237" spans="1:3">
      <c r="A237" t="s">
        <v>1009</v>
      </c>
      <c r="B237">
        <v>6.2514739400000005E-2</v>
      </c>
      <c r="C237">
        <v>3.7603150999999998E-3</v>
      </c>
    </row>
    <row r="238" spans="1:3">
      <c r="A238" t="s">
        <v>540</v>
      </c>
      <c r="B238">
        <v>4.40748667E-2</v>
      </c>
      <c r="C238">
        <v>-8.9266469999999994E-3</v>
      </c>
    </row>
    <row r="239" spans="1:3">
      <c r="A239" t="s">
        <v>538</v>
      </c>
      <c r="B239">
        <v>9.9298663999999995E-2</v>
      </c>
      <c r="C239">
        <v>6.1396769999999996E-3</v>
      </c>
    </row>
    <row r="240" spans="1:3">
      <c r="A240" t="s">
        <v>541</v>
      </c>
      <c r="B240">
        <v>6.1504765599999997E-2</v>
      </c>
      <c r="C240">
        <v>1.2638376999999999E-2</v>
      </c>
    </row>
    <row r="241" spans="1:3">
      <c r="A241" t="s">
        <v>546</v>
      </c>
      <c r="B241">
        <v>0.16660927489999999</v>
      </c>
      <c r="C241">
        <v>3.7172322700000003E-2</v>
      </c>
    </row>
    <row r="242" spans="1:3">
      <c r="A242" t="s">
        <v>543</v>
      </c>
      <c r="B242">
        <v>0.2384098677</v>
      </c>
      <c r="C242">
        <v>0.12571656980000001</v>
      </c>
    </row>
    <row r="243" spans="1:3">
      <c r="A243" t="s">
        <v>545</v>
      </c>
      <c r="B243">
        <v>9.6533010299999999E-2</v>
      </c>
      <c r="C243">
        <v>2.5043955E-2</v>
      </c>
    </row>
    <row r="244" spans="1:3">
      <c r="A244" t="s">
        <v>549</v>
      </c>
      <c r="B244">
        <v>0.21606714339999999</v>
      </c>
      <c r="C244">
        <v>7.8914425999999996E-2</v>
      </c>
    </row>
    <row r="245" spans="1:3">
      <c r="A245" t="s">
        <v>547</v>
      </c>
      <c r="B245">
        <v>6.0395064399999997E-2</v>
      </c>
      <c r="C245">
        <v>2.3380803200000001E-2</v>
      </c>
    </row>
    <row r="246" spans="1:3">
      <c r="A246" t="s">
        <v>465</v>
      </c>
      <c r="B246">
        <v>0.23690740439999999</v>
      </c>
      <c r="C246">
        <v>3.89146706E-2</v>
      </c>
    </row>
    <row r="247" spans="1:3">
      <c r="A247" t="s">
        <v>467</v>
      </c>
      <c r="B247">
        <v>5.7035478399999999E-2</v>
      </c>
      <c r="C247">
        <v>3.1990905700000002E-2</v>
      </c>
    </row>
    <row r="248" spans="1:3">
      <c r="A248" t="s">
        <v>468</v>
      </c>
      <c r="B248">
        <v>0.25084464109999999</v>
      </c>
      <c r="C248">
        <v>-7.5878150000000004E-3</v>
      </c>
    </row>
    <row r="249" spans="1:3">
      <c r="A249" t="s">
        <v>470</v>
      </c>
      <c r="B249">
        <v>-0.113962433</v>
      </c>
      <c r="C249">
        <v>-4.6229072000000003E-2</v>
      </c>
    </row>
    <row r="250" spans="1:3">
      <c r="A250" t="s">
        <v>472</v>
      </c>
      <c r="B250">
        <v>-3.1213460000000001E-3</v>
      </c>
      <c r="C250">
        <v>4.1033697299999998E-2</v>
      </c>
    </row>
    <row r="251" spans="1:3">
      <c r="A251" t="s">
        <v>474</v>
      </c>
      <c r="B251">
        <v>0.20173518500000001</v>
      </c>
      <c r="C251">
        <v>5.16551814E-2</v>
      </c>
    </row>
    <row r="252" spans="1:3">
      <c r="A252" t="s">
        <v>476</v>
      </c>
      <c r="B252">
        <v>-0.13269420700000001</v>
      </c>
      <c r="C252">
        <v>-2.4530016000000002E-2</v>
      </c>
    </row>
    <row r="253" spans="1:3">
      <c r="A253" t="s">
        <v>550</v>
      </c>
      <c r="B253">
        <v>9.2774496299999995E-2</v>
      </c>
      <c r="C253">
        <v>5.4408946600000001E-2</v>
      </c>
    </row>
    <row r="254" spans="1:3">
      <c r="A254" t="s">
        <v>553</v>
      </c>
      <c r="B254">
        <v>-0.114855287</v>
      </c>
      <c r="C254">
        <v>1.25513237E-2</v>
      </c>
    </row>
    <row r="255" spans="1:3">
      <c r="A255" t="s">
        <v>552</v>
      </c>
      <c r="B255">
        <v>7.5335246300000006E-2</v>
      </c>
      <c r="C255">
        <v>5.1062853800000002E-2</v>
      </c>
    </row>
    <row r="256" spans="1:3">
      <c r="A256" t="s">
        <v>554</v>
      </c>
      <c r="B256">
        <v>4.7736667E-3</v>
      </c>
      <c r="C256">
        <v>6.1896568999999999E-3</v>
      </c>
    </row>
    <row r="257" spans="1:3">
      <c r="A257" t="s">
        <v>556</v>
      </c>
      <c r="B257">
        <v>-9.2122119999999991E-3</v>
      </c>
      <c r="C257">
        <v>5.6012618100000001E-2</v>
      </c>
    </row>
    <row r="258" spans="1:3">
      <c r="A258" t="s">
        <v>559</v>
      </c>
      <c r="B258">
        <v>0.1095934017</v>
      </c>
      <c r="C258">
        <v>-5.1928490000000002E-3</v>
      </c>
    </row>
    <row r="259" spans="1:3">
      <c r="A259" t="s">
        <v>557</v>
      </c>
      <c r="B259">
        <v>6.9712748599999999E-2</v>
      </c>
      <c r="C259">
        <v>0.1100770066</v>
      </c>
    </row>
    <row r="260" spans="1:3">
      <c r="A260" t="s">
        <v>560</v>
      </c>
      <c r="B260">
        <v>6.7821421800000004E-2</v>
      </c>
      <c r="C260">
        <v>5.1296627900000002E-2</v>
      </c>
    </row>
    <row r="261" spans="1:3">
      <c r="A261" t="s">
        <v>564</v>
      </c>
      <c r="B261">
        <v>0.25662411860000001</v>
      </c>
      <c r="C261">
        <v>-2.9231690000000002E-3</v>
      </c>
    </row>
    <row r="262" spans="1:3">
      <c r="A262" t="s">
        <v>561</v>
      </c>
      <c r="B262">
        <v>-5.4769107999999997E-2</v>
      </c>
      <c r="C262">
        <v>-3.2003525999999997E-2</v>
      </c>
    </row>
    <row r="263" spans="1:3">
      <c r="A263" t="s">
        <v>563</v>
      </c>
      <c r="B263">
        <v>0.1328522067</v>
      </c>
      <c r="C263">
        <v>2.9897560399999999E-2</v>
      </c>
    </row>
    <row r="264" spans="1:3">
      <c r="A264" t="s">
        <v>567</v>
      </c>
      <c r="B264">
        <v>6.8435022299999995E-2</v>
      </c>
      <c r="C264">
        <v>-1.2375776999999999E-2</v>
      </c>
    </row>
    <row r="265" spans="1:3">
      <c r="A265" t="s">
        <v>565</v>
      </c>
      <c r="B265">
        <v>3.4999983499999998E-2</v>
      </c>
      <c r="C265">
        <v>-1.1640813E-2</v>
      </c>
    </row>
    <row r="266" spans="1:3">
      <c r="A266" t="s">
        <v>571</v>
      </c>
      <c r="B266">
        <v>0.1255809715</v>
      </c>
      <c r="C266">
        <v>-9.7412409999999994E-3</v>
      </c>
    </row>
    <row r="267" spans="1:3">
      <c r="A267" t="s">
        <v>568</v>
      </c>
      <c r="B267">
        <v>-5.3040648000000003E-2</v>
      </c>
      <c r="C267">
        <v>-3.3078134000000002E-2</v>
      </c>
    </row>
    <row r="268" spans="1:3">
      <c r="A268" t="s">
        <v>570</v>
      </c>
      <c r="B268">
        <v>0.1395442143</v>
      </c>
      <c r="C268">
        <v>1.2245314199999999E-2</v>
      </c>
    </row>
    <row r="269" spans="1:3">
      <c r="A269" t="s">
        <v>572</v>
      </c>
      <c r="B269">
        <v>0.18900591</v>
      </c>
      <c r="C269">
        <v>2.82021709E-2</v>
      </c>
    </row>
    <row r="270" spans="1:3">
      <c r="A270" t="s">
        <v>576</v>
      </c>
      <c r="B270">
        <v>0.40622462840000001</v>
      </c>
      <c r="C270">
        <v>0.1080737359</v>
      </c>
    </row>
    <row r="271" spans="1:3">
      <c r="A271" t="s">
        <v>574</v>
      </c>
      <c r="B271">
        <v>-0.170782396</v>
      </c>
      <c r="C271">
        <v>-3.6290510999999998E-2</v>
      </c>
    </row>
    <row r="272" spans="1:3">
      <c r="A272" t="s">
        <v>577</v>
      </c>
      <c r="B272">
        <v>-2.9954643E-2</v>
      </c>
      <c r="C272">
        <v>2.1043267800000001E-2</v>
      </c>
    </row>
    <row r="273" spans="1:3">
      <c r="A273" t="s">
        <v>578</v>
      </c>
      <c r="B273">
        <v>6.1829389899999997E-2</v>
      </c>
      <c r="C273">
        <v>2.8484599400000001E-2</v>
      </c>
    </row>
    <row r="274" spans="1:3">
      <c r="A274" t="s">
        <v>580</v>
      </c>
      <c r="B274">
        <v>0.20349693399999999</v>
      </c>
      <c r="C274">
        <v>2.43770998E-2</v>
      </c>
    </row>
    <row r="275" spans="1:3">
      <c r="A275" t="s">
        <v>1011</v>
      </c>
      <c r="B275">
        <v>-0.12565700499999999</v>
      </c>
      <c r="C275">
        <v>1.5077047200000001E-2</v>
      </c>
    </row>
    <row r="276" spans="1:3">
      <c r="A276" t="s">
        <v>876</v>
      </c>
      <c r="B276">
        <v>0.17778897630000001</v>
      </c>
      <c r="C276">
        <v>9.3605787199999999E-2</v>
      </c>
    </row>
    <row r="277" spans="1:3">
      <c r="A277" t="s">
        <v>878</v>
      </c>
      <c r="B277">
        <v>0.25011049369999999</v>
      </c>
      <c r="C277">
        <v>7.7260845999999994E-2</v>
      </c>
    </row>
    <row r="278" spans="1:3">
      <c r="A278" t="s">
        <v>1013</v>
      </c>
      <c r="B278">
        <v>5.19747167E-2</v>
      </c>
      <c r="C278">
        <v>5.6018979300000001E-2</v>
      </c>
    </row>
    <row r="279" spans="1:3">
      <c r="A279" t="s">
        <v>729</v>
      </c>
      <c r="B279">
        <v>-0.15334752700000001</v>
      </c>
      <c r="C279">
        <v>6.4697563E-2</v>
      </c>
    </row>
    <row r="280" spans="1:3">
      <c r="A280" t="s">
        <v>731</v>
      </c>
      <c r="B280">
        <v>-0.15247317499999999</v>
      </c>
      <c r="C280">
        <v>6.5103713499999993E-2</v>
      </c>
    </row>
    <row r="281" spans="1:3">
      <c r="A281" t="s">
        <v>478</v>
      </c>
      <c r="B281">
        <v>-1.9057972999999999E-2</v>
      </c>
      <c r="C281">
        <v>4.0875349800000002E-2</v>
      </c>
    </row>
    <row r="282" spans="1:3">
      <c r="A282" t="s">
        <v>1015</v>
      </c>
      <c r="B282">
        <v>0.1123240932</v>
      </c>
      <c r="C282">
        <v>7.0073032399999999E-2</v>
      </c>
    </row>
    <row r="283" spans="1:3">
      <c r="A283" t="s">
        <v>880</v>
      </c>
      <c r="B283">
        <v>-7.2444339999999996E-2</v>
      </c>
      <c r="C283">
        <v>-7.1263701999999998E-2</v>
      </c>
    </row>
    <row r="284" spans="1:3">
      <c r="A284" t="s">
        <v>881</v>
      </c>
      <c r="B284">
        <v>-2.8119473999999998E-2</v>
      </c>
      <c r="C284">
        <v>-4.535819E-3</v>
      </c>
    </row>
    <row r="285" spans="1:3">
      <c r="A285" t="s">
        <v>823</v>
      </c>
      <c r="B285">
        <v>0.1251605552</v>
      </c>
      <c r="C285">
        <v>4.9753827899999999E-2</v>
      </c>
    </row>
    <row r="286" spans="1:3">
      <c r="A286" t="s">
        <v>825</v>
      </c>
      <c r="B286">
        <v>0.15626885369999999</v>
      </c>
      <c r="C286">
        <v>1.9116588600000001E-2</v>
      </c>
    </row>
    <row r="287" spans="1:3">
      <c r="A287" t="s">
        <v>829</v>
      </c>
      <c r="B287">
        <v>0.2253566203</v>
      </c>
      <c r="C287">
        <v>1.68576569E-2</v>
      </c>
    </row>
    <row r="288" spans="1:3">
      <c r="A288" t="s">
        <v>827</v>
      </c>
      <c r="B288">
        <v>0.2751323269</v>
      </c>
      <c r="C288">
        <v>2.9158996900000001E-2</v>
      </c>
    </row>
    <row r="289" spans="1:3">
      <c r="A289" t="s">
        <v>882</v>
      </c>
      <c r="B289">
        <v>7.4754683000000004E-3</v>
      </c>
      <c r="C289">
        <v>1.4732667499999999E-2</v>
      </c>
    </row>
    <row r="290" spans="1:3">
      <c r="A290" t="s">
        <v>884</v>
      </c>
      <c r="B290">
        <v>0.1258085004</v>
      </c>
      <c r="C290">
        <v>9.509422E-3</v>
      </c>
    </row>
    <row r="291" spans="1:3">
      <c r="A291" t="s">
        <v>1017</v>
      </c>
      <c r="B291">
        <v>1.13958681E-2</v>
      </c>
      <c r="C291">
        <v>-7.8032879999999999E-2</v>
      </c>
    </row>
    <row r="292" spans="1:3">
      <c r="A292" t="s">
        <v>808</v>
      </c>
      <c r="B292">
        <v>2.6885755899999999E-2</v>
      </c>
      <c r="C292">
        <v>4.5181710600000001E-2</v>
      </c>
    </row>
    <row r="293" spans="1:3">
      <c r="A293" t="s">
        <v>1019</v>
      </c>
      <c r="B293">
        <v>-7.5057578E-2</v>
      </c>
      <c r="C293">
        <v>-2.1322595999999999E-2</v>
      </c>
    </row>
    <row r="294" spans="1:3">
      <c r="A294" t="s">
        <v>1021</v>
      </c>
      <c r="B294">
        <v>0.27107522789999999</v>
      </c>
      <c r="C294">
        <v>2.52417097E-2</v>
      </c>
    </row>
    <row r="295" spans="1:3">
      <c r="A295" t="s">
        <v>1022</v>
      </c>
      <c r="B295">
        <v>0.37042966220000001</v>
      </c>
      <c r="C295">
        <v>7.0456898899999995E-2</v>
      </c>
    </row>
    <row r="296" spans="1:3">
      <c r="A296" t="s">
        <v>1024</v>
      </c>
      <c r="B296">
        <v>0.56107829099999995</v>
      </c>
      <c r="C296">
        <v>0.1858114042</v>
      </c>
    </row>
    <row r="297" spans="1:3">
      <c r="A297" t="s">
        <v>886</v>
      </c>
      <c r="B297">
        <v>0.1224473738</v>
      </c>
      <c r="C297">
        <v>9.6064501299999994E-2</v>
      </c>
    </row>
    <row r="298" spans="1:3">
      <c r="A298" t="s">
        <v>888</v>
      </c>
      <c r="B298">
        <v>0.1561970452</v>
      </c>
      <c r="C298">
        <v>8.6071462599999995E-2</v>
      </c>
    </row>
    <row r="299" spans="1:3">
      <c r="A299" t="s">
        <v>889</v>
      </c>
      <c r="B299">
        <v>0.13960092499999999</v>
      </c>
      <c r="C299">
        <v>6.0753084300000003E-2</v>
      </c>
    </row>
    <row r="300" spans="1:3">
      <c r="A300" t="s">
        <v>733</v>
      </c>
      <c r="B300">
        <v>-0.20347383499999999</v>
      </c>
      <c r="C300">
        <v>5.1461099500000003E-2</v>
      </c>
    </row>
    <row r="301" spans="1:3">
      <c r="A301" t="s">
        <v>735</v>
      </c>
      <c r="B301">
        <v>-0.15195367400000001</v>
      </c>
      <c r="C301">
        <v>7.1571491799999998E-2</v>
      </c>
    </row>
    <row r="302" spans="1:3">
      <c r="A302" t="s">
        <v>738</v>
      </c>
      <c r="B302">
        <v>-9.5524267999999996E-2</v>
      </c>
      <c r="C302">
        <v>5.61759379E-2</v>
      </c>
    </row>
    <row r="303" spans="1:3">
      <c r="A303" t="s">
        <v>736</v>
      </c>
      <c r="B303">
        <v>-3.5313116999999998E-2</v>
      </c>
      <c r="C303">
        <v>8.4080301999999996E-3</v>
      </c>
    </row>
    <row r="304" spans="1:3">
      <c r="A304" t="s">
        <v>739</v>
      </c>
      <c r="B304">
        <v>-0.16172945599999999</v>
      </c>
      <c r="C304">
        <v>7.3472426300000004E-2</v>
      </c>
    </row>
    <row r="305" spans="1:3">
      <c r="A305" t="s">
        <v>740</v>
      </c>
      <c r="B305">
        <v>-7.3437679000000006E-2</v>
      </c>
      <c r="C305">
        <v>3.6408047800000003E-2</v>
      </c>
    </row>
    <row r="306" spans="1:3">
      <c r="A306" t="s">
        <v>743</v>
      </c>
      <c r="B306">
        <v>1.7297330199999999E-2</v>
      </c>
      <c r="C306">
        <v>1.54243422E-2</v>
      </c>
    </row>
    <row r="307" spans="1:3">
      <c r="A307" t="s">
        <v>742</v>
      </c>
      <c r="B307">
        <v>5.32123548E-2</v>
      </c>
      <c r="C307">
        <v>5.6466726500000002E-2</v>
      </c>
    </row>
    <row r="308" spans="1:3">
      <c r="A308" t="s">
        <v>744</v>
      </c>
      <c r="B308">
        <v>-8.7426525000000005E-2</v>
      </c>
      <c r="C308">
        <v>4.0030204200000002E-2</v>
      </c>
    </row>
    <row r="309" spans="1:3">
      <c r="A309" t="s">
        <v>746</v>
      </c>
      <c r="B309">
        <v>-4.7561332999999997E-2</v>
      </c>
      <c r="C309">
        <v>4.9519339999999998E-3</v>
      </c>
    </row>
    <row r="310" spans="1:3">
      <c r="A310" t="s">
        <v>747</v>
      </c>
      <c r="B310">
        <v>-2.8468901000000001E-2</v>
      </c>
      <c r="C310">
        <v>4.9846083999999999E-2</v>
      </c>
    </row>
    <row r="311" spans="1:3">
      <c r="A311" t="s">
        <v>750</v>
      </c>
      <c r="B311">
        <v>0.1189859878</v>
      </c>
      <c r="C311">
        <v>2.4920625700000001E-2</v>
      </c>
    </row>
    <row r="312" spans="1:3">
      <c r="A312" t="s">
        <v>748</v>
      </c>
      <c r="B312">
        <v>3.6704287000000002E-2</v>
      </c>
      <c r="C312">
        <v>-4.3304679999999996E-3</v>
      </c>
    </row>
    <row r="313" spans="1:3">
      <c r="A313" t="s">
        <v>891</v>
      </c>
      <c r="B313">
        <v>-0.122778135</v>
      </c>
      <c r="C313">
        <v>5.9502395999999999E-2</v>
      </c>
    </row>
    <row r="314" spans="1:3">
      <c r="A314" t="s">
        <v>1181</v>
      </c>
      <c r="B314">
        <v>8.7611010999999999E-3</v>
      </c>
      <c r="C314">
        <v>6.7301984300000006E-2</v>
      </c>
    </row>
    <row r="315" spans="1:3">
      <c r="A315" t="s">
        <v>1025</v>
      </c>
      <c r="B315">
        <v>4.4763054900000002E-2</v>
      </c>
      <c r="C315">
        <v>2.8711804800000001E-2</v>
      </c>
    </row>
    <row r="316" spans="1:3">
      <c r="A316" t="s">
        <v>751</v>
      </c>
      <c r="B316">
        <v>7.9255414400000002E-2</v>
      </c>
      <c r="C316">
        <v>4.1899568900000003E-2</v>
      </c>
    </row>
    <row r="317" spans="1:3">
      <c r="A317" t="s">
        <v>1027</v>
      </c>
      <c r="B317">
        <v>-3.0200686000000001E-2</v>
      </c>
      <c r="C317">
        <v>0.16117451169999999</v>
      </c>
    </row>
    <row r="318" spans="1:3">
      <c r="A318" t="s">
        <v>1183</v>
      </c>
      <c r="B318">
        <v>-0.12963828999999999</v>
      </c>
      <c r="C318">
        <v>1.1755850300000001E-2</v>
      </c>
    </row>
    <row r="319" spans="1:3">
      <c r="A319" t="s">
        <v>1185</v>
      </c>
      <c r="B319">
        <v>0.10862962850000001</v>
      </c>
      <c r="C319">
        <v>2.5300508199999999E-2</v>
      </c>
    </row>
    <row r="320" spans="1:3">
      <c r="A320" t="s">
        <v>1186</v>
      </c>
      <c r="B320">
        <v>0.12991483700000001</v>
      </c>
      <c r="C320">
        <v>0.1404647242</v>
      </c>
    </row>
    <row r="321" spans="1:3">
      <c r="A321" t="s">
        <v>1188</v>
      </c>
      <c r="B321">
        <v>-9.7556297E-2</v>
      </c>
      <c r="C321">
        <v>2.5347828699999998E-2</v>
      </c>
    </row>
    <row r="322" spans="1:3">
      <c r="A322" t="s">
        <v>1189</v>
      </c>
      <c r="B322">
        <v>-0.12627766300000001</v>
      </c>
      <c r="C322">
        <v>-3.6071756000000003E-2</v>
      </c>
    </row>
    <row r="323" spans="1:3">
      <c r="A323" t="s">
        <v>1193</v>
      </c>
      <c r="B323">
        <v>1.91609295E-2</v>
      </c>
      <c r="C323">
        <v>3.2517317499999997E-2</v>
      </c>
    </row>
    <row r="324" spans="1:3">
      <c r="A324" t="s">
        <v>1191</v>
      </c>
      <c r="B324">
        <v>0.16202066540000001</v>
      </c>
      <c r="C324">
        <v>3.0957677499999999E-2</v>
      </c>
    </row>
    <row r="325" spans="1:3">
      <c r="A325" t="s">
        <v>1196</v>
      </c>
      <c r="B325">
        <v>4.0680229999999996E-3</v>
      </c>
      <c r="C325">
        <v>5.1648787299999999E-2</v>
      </c>
    </row>
    <row r="326" spans="1:3">
      <c r="A326" t="s">
        <v>1194</v>
      </c>
      <c r="B326">
        <v>9.1327297299999999E-2</v>
      </c>
      <c r="C326">
        <v>3.5902169599999999E-2</v>
      </c>
    </row>
    <row r="327" spans="1:3">
      <c r="A327" t="s">
        <v>1197</v>
      </c>
      <c r="B327">
        <v>0.1308921123</v>
      </c>
      <c r="C327">
        <v>5.09376572E-2</v>
      </c>
    </row>
    <row r="328" spans="1:3">
      <c r="A328" t="s">
        <v>1199</v>
      </c>
      <c r="B328">
        <v>9.9731569899999997E-2</v>
      </c>
      <c r="C328">
        <v>9.0867929E-2</v>
      </c>
    </row>
    <row r="329" spans="1:3">
      <c r="A329" t="s">
        <v>1201</v>
      </c>
      <c r="B329">
        <v>0.1595789544</v>
      </c>
      <c r="C329">
        <v>4.2341838200000002E-2</v>
      </c>
    </row>
    <row r="330" spans="1:3">
      <c r="A330" t="s">
        <v>1204</v>
      </c>
      <c r="B330">
        <v>4.1208768E-2</v>
      </c>
      <c r="C330">
        <v>3.9417681599999997E-2</v>
      </c>
    </row>
    <row r="331" spans="1:3">
      <c r="A331" t="s">
        <v>1202</v>
      </c>
      <c r="B331">
        <v>0.1521322615</v>
      </c>
      <c r="C331">
        <v>3.2768786299999998E-2</v>
      </c>
    </row>
    <row r="332" spans="1:3">
      <c r="A332" t="s">
        <v>1029</v>
      </c>
      <c r="B332">
        <v>0.1235832952</v>
      </c>
      <c r="C332">
        <v>9.4044652300000003E-2</v>
      </c>
    </row>
    <row r="333" spans="1:3">
      <c r="A333" t="s">
        <v>663</v>
      </c>
      <c r="B333">
        <v>0.25701269319999998</v>
      </c>
      <c r="C333">
        <v>8.7771011999999995E-2</v>
      </c>
    </row>
    <row r="334" spans="1:3">
      <c r="A334" t="s">
        <v>665</v>
      </c>
      <c r="B334">
        <v>0.13431431190000001</v>
      </c>
      <c r="C334">
        <v>2.3230009499999999E-2</v>
      </c>
    </row>
    <row r="335" spans="1:3">
      <c r="A335" t="s">
        <v>1031</v>
      </c>
      <c r="B335">
        <v>0.1506486373</v>
      </c>
      <c r="C335">
        <v>3.8927933900000003E-2</v>
      </c>
    </row>
    <row r="336" spans="1:3">
      <c r="A336" t="s">
        <v>1033</v>
      </c>
      <c r="B336">
        <v>0.10578267619999999</v>
      </c>
      <c r="C336">
        <v>6.3792242999999998E-3</v>
      </c>
    </row>
    <row r="337" spans="1:3">
      <c r="A337" t="s">
        <v>1035</v>
      </c>
      <c r="B337">
        <v>-1.0426806E-2</v>
      </c>
      <c r="C337">
        <v>1.12275411E-2</v>
      </c>
    </row>
    <row r="338" spans="1:3">
      <c r="A338" t="s">
        <v>1037</v>
      </c>
      <c r="B338">
        <v>0.1073479062</v>
      </c>
      <c r="C338">
        <v>5.5758272300000002E-2</v>
      </c>
    </row>
    <row r="339" spans="1:3">
      <c r="A339" t="s">
        <v>1039</v>
      </c>
      <c r="B339">
        <v>1.460473E-4</v>
      </c>
      <c r="C339">
        <v>-9.2713919999999998E-3</v>
      </c>
    </row>
    <row r="340" spans="1:3">
      <c r="A340" t="s">
        <v>1041</v>
      </c>
      <c r="B340">
        <v>-0.15310446799999999</v>
      </c>
      <c r="C340">
        <v>-5.9283659000000002E-2</v>
      </c>
    </row>
    <row r="341" spans="1:3">
      <c r="A341" t="s">
        <v>755</v>
      </c>
      <c r="B341">
        <v>-1.5419542E-2</v>
      </c>
      <c r="C341">
        <v>-1.3705436999999999E-2</v>
      </c>
    </row>
    <row r="342" spans="1:3">
      <c r="A342" t="s">
        <v>753</v>
      </c>
      <c r="B342">
        <v>0.1465254553</v>
      </c>
      <c r="C342">
        <v>0.1019160508</v>
      </c>
    </row>
    <row r="343" spans="1:3">
      <c r="A343" t="s">
        <v>756</v>
      </c>
      <c r="B343">
        <v>-0.16927539899999999</v>
      </c>
      <c r="C343">
        <v>3.8735479599999997E-2</v>
      </c>
    </row>
    <row r="344" spans="1:3">
      <c r="A344" t="s">
        <v>758</v>
      </c>
      <c r="B344">
        <v>6.4218501999999998E-3</v>
      </c>
      <c r="C344">
        <v>1.2238945899999999E-2</v>
      </c>
    </row>
    <row r="345" spans="1:3">
      <c r="A345" t="s">
        <v>480</v>
      </c>
      <c r="B345">
        <v>0.1840517488</v>
      </c>
      <c r="C345">
        <v>1.7696018300000001E-2</v>
      </c>
    </row>
    <row r="346" spans="1:3">
      <c r="A346" t="s">
        <v>941</v>
      </c>
      <c r="B346">
        <v>-0.105187717</v>
      </c>
      <c r="C346">
        <v>4.5217720999999999E-3</v>
      </c>
    </row>
    <row r="347" spans="1:3">
      <c r="A347" t="s">
        <v>939</v>
      </c>
      <c r="B347">
        <v>8.9717990299999995E-2</v>
      </c>
      <c r="C347">
        <v>8.0062452800000003E-2</v>
      </c>
    </row>
    <row r="348" spans="1:3">
      <c r="A348" t="s">
        <v>944</v>
      </c>
      <c r="B348">
        <v>-5.2545205999999997E-2</v>
      </c>
      <c r="C348">
        <v>1.8970963399999999E-2</v>
      </c>
    </row>
    <row r="349" spans="1:3">
      <c r="A349" t="s">
        <v>942</v>
      </c>
      <c r="B349">
        <v>0.1180595452</v>
      </c>
      <c r="C349">
        <v>7.0023495899999996E-2</v>
      </c>
    </row>
    <row r="350" spans="1:3">
      <c r="A350" t="s">
        <v>945</v>
      </c>
      <c r="B350">
        <v>0.1128462561</v>
      </c>
      <c r="C350">
        <v>3.9601868399999997E-2</v>
      </c>
    </row>
    <row r="351" spans="1:3">
      <c r="A351" t="s">
        <v>947</v>
      </c>
      <c r="B351">
        <v>0.1083925458</v>
      </c>
      <c r="C351">
        <v>2.62564219E-2</v>
      </c>
    </row>
    <row r="352" spans="1:3">
      <c r="A352" t="s">
        <v>949</v>
      </c>
      <c r="B352">
        <v>0.1132656735</v>
      </c>
      <c r="C352">
        <v>5.7135748299999997E-2</v>
      </c>
    </row>
    <row r="353" spans="1:3">
      <c r="A353" t="s">
        <v>950</v>
      </c>
      <c r="B353">
        <v>-2.9609995E-2</v>
      </c>
      <c r="C353">
        <v>1.55234738E-2</v>
      </c>
    </row>
    <row r="354" spans="1:3">
      <c r="A354" t="s">
        <v>759</v>
      </c>
      <c r="B354">
        <v>-6.4046720000000001E-3</v>
      </c>
      <c r="C354">
        <v>9.0074479999999995E-3</v>
      </c>
    </row>
    <row r="355" spans="1:3">
      <c r="A355" t="s">
        <v>762</v>
      </c>
      <c r="B355">
        <v>-7.7028970000000002E-2</v>
      </c>
      <c r="C355">
        <v>5.3127317799999997E-2</v>
      </c>
    </row>
    <row r="356" spans="1:3">
      <c r="A356" t="s">
        <v>761</v>
      </c>
      <c r="B356">
        <v>-8.2720297999999998E-2</v>
      </c>
      <c r="C356">
        <v>3.2420410400000002E-2</v>
      </c>
    </row>
    <row r="357" spans="1:3">
      <c r="A357" t="s">
        <v>766</v>
      </c>
      <c r="B357">
        <v>8.9922851799999995E-2</v>
      </c>
      <c r="C357">
        <v>8.0334146000000002E-3</v>
      </c>
    </row>
    <row r="358" spans="1:3">
      <c r="A358" t="s">
        <v>763</v>
      </c>
      <c r="B358">
        <v>-2.8089230000000001E-3</v>
      </c>
      <c r="C358">
        <v>1.7804977E-3</v>
      </c>
    </row>
    <row r="359" spans="1:3">
      <c r="A359" t="s">
        <v>765</v>
      </c>
      <c r="B359">
        <v>3.7355353600000002E-2</v>
      </c>
      <c r="C359">
        <v>4.3904521500000002E-2</v>
      </c>
    </row>
    <row r="360" spans="1:3">
      <c r="A360" t="s">
        <v>769</v>
      </c>
      <c r="B360">
        <v>-0.13741321000000001</v>
      </c>
      <c r="C360">
        <v>9.0453982000000006E-3</v>
      </c>
    </row>
    <row r="361" spans="1:3">
      <c r="A361" t="s">
        <v>767</v>
      </c>
      <c r="B361">
        <v>9.7344534299999994E-2</v>
      </c>
      <c r="C361">
        <v>4.1405144200000001E-2</v>
      </c>
    </row>
    <row r="362" spans="1:3">
      <c r="A362" t="s">
        <v>770</v>
      </c>
      <c r="B362">
        <v>4.4642002100000001E-2</v>
      </c>
      <c r="C362">
        <v>4.0518161000000002E-3</v>
      </c>
    </row>
    <row r="363" spans="1:3">
      <c r="A363" t="s">
        <v>772</v>
      </c>
      <c r="B363">
        <v>-1.0838262E-2</v>
      </c>
      <c r="C363">
        <v>5.1775648999999998E-3</v>
      </c>
    </row>
    <row r="364" spans="1:3">
      <c r="A364" t="s">
        <v>773</v>
      </c>
      <c r="B364">
        <v>-9.5808490000000007E-3</v>
      </c>
      <c r="C364">
        <v>2.0863695799999998E-2</v>
      </c>
    </row>
    <row r="365" spans="1:3">
      <c r="A365" t="s">
        <v>774</v>
      </c>
      <c r="B365">
        <v>-4.2781798000000003E-2</v>
      </c>
      <c r="C365">
        <v>2.8549644700000001E-2</v>
      </c>
    </row>
    <row r="366" spans="1:3">
      <c r="A366" t="s">
        <v>830</v>
      </c>
      <c r="B366">
        <v>-1.3466193E-2</v>
      </c>
      <c r="C366">
        <v>-4.8316720000000004E-3</v>
      </c>
    </row>
    <row r="367" spans="1:3">
      <c r="A367" t="s">
        <v>669</v>
      </c>
      <c r="B367">
        <v>-0.132406211</v>
      </c>
      <c r="C367">
        <v>0.1542426761</v>
      </c>
    </row>
    <row r="368" spans="1:3">
      <c r="A368" t="s">
        <v>667</v>
      </c>
      <c r="B368">
        <v>4.8962991499999997E-2</v>
      </c>
      <c r="C368">
        <v>0.1075865746</v>
      </c>
    </row>
    <row r="369" spans="1:3">
      <c r="A369" t="s">
        <v>670</v>
      </c>
      <c r="B369">
        <v>9.7918296599999996E-2</v>
      </c>
      <c r="C369">
        <v>-8.595498E-3</v>
      </c>
    </row>
    <row r="370" spans="1:3">
      <c r="A370" t="s">
        <v>672</v>
      </c>
      <c r="B370">
        <v>1.12439376E-2</v>
      </c>
      <c r="C370">
        <v>2.2246120000000001E-4</v>
      </c>
    </row>
    <row r="371" spans="1:3">
      <c r="A371" t="s">
        <v>1043</v>
      </c>
      <c r="B371">
        <v>2.7484572499999999E-2</v>
      </c>
      <c r="C371">
        <v>5.7195493E-2</v>
      </c>
    </row>
    <row r="372" spans="1:3">
      <c r="A372" t="s">
        <v>1045</v>
      </c>
      <c r="B372">
        <v>5.4356521099999999E-2</v>
      </c>
      <c r="C372">
        <v>2.28562987E-2</v>
      </c>
    </row>
    <row r="373" spans="1:3">
      <c r="A373" t="s">
        <v>1046</v>
      </c>
      <c r="B373">
        <v>0.20542183289999999</v>
      </c>
      <c r="C373">
        <v>4.4823988600000003E-2</v>
      </c>
    </row>
    <row r="374" spans="1:3">
      <c r="A374" t="s">
        <v>1048</v>
      </c>
      <c r="B374">
        <v>-0.28621619799999998</v>
      </c>
      <c r="C374">
        <v>4.8733555400000003E-2</v>
      </c>
    </row>
    <row r="375" spans="1:3">
      <c r="A375" t="s">
        <v>1049</v>
      </c>
      <c r="B375">
        <v>-7.3640503999999996E-2</v>
      </c>
      <c r="C375">
        <v>0.1346243355</v>
      </c>
    </row>
    <row r="376" spans="1:3">
      <c r="A376" t="s">
        <v>1051</v>
      </c>
      <c r="B376">
        <v>-0.13395321800000001</v>
      </c>
      <c r="C376">
        <v>0.1682629511</v>
      </c>
    </row>
    <row r="377" spans="1:3">
      <c r="A377" t="s">
        <v>1053</v>
      </c>
      <c r="B377">
        <v>-0.23869668099999999</v>
      </c>
      <c r="C377">
        <v>8.8340984499999997E-2</v>
      </c>
    </row>
    <row r="378" spans="1:3">
      <c r="A378" t="s">
        <v>1054</v>
      </c>
      <c r="B378">
        <v>-8.7313435999999994E-2</v>
      </c>
      <c r="C378">
        <v>5.4368037399999999E-2</v>
      </c>
    </row>
    <row r="379" spans="1:3">
      <c r="A379" t="s">
        <v>892</v>
      </c>
      <c r="B379">
        <v>-3.9740866999999999E-2</v>
      </c>
      <c r="C379">
        <v>5.06378075E-2</v>
      </c>
    </row>
    <row r="380" spans="1:3">
      <c r="A380" t="s">
        <v>955</v>
      </c>
      <c r="B380">
        <v>-8.1319204000000006E-2</v>
      </c>
      <c r="C380">
        <v>4.4796583799999998E-2</v>
      </c>
    </row>
    <row r="381" spans="1:3">
      <c r="A381" t="s">
        <v>954</v>
      </c>
      <c r="B381">
        <v>-0.183880927</v>
      </c>
      <c r="C381">
        <v>5.1542854300000003E-2</v>
      </c>
    </row>
    <row r="382" spans="1:3">
      <c r="A382" t="s">
        <v>952</v>
      </c>
      <c r="B382">
        <v>0.33613804190000002</v>
      </c>
      <c r="C382">
        <v>3.4523588000000001E-2</v>
      </c>
    </row>
    <row r="383" spans="1:3">
      <c r="A383" t="s">
        <v>894</v>
      </c>
      <c r="B383">
        <v>-0.27077969200000002</v>
      </c>
      <c r="C383">
        <v>9.99670156E-2</v>
      </c>
    </row>
    <row r="384" spans="1:3">
      <c r="A384" t="s">
        <v>1056</v>
      </c>
      <c r="B384">
        <v>-2.2268290999999999E-2</v>
      </c>
      <c r="C384">
        <v>3.5330687200000002E-2</v>
      </c>
    </row>
    <row r="385" spans="1:3">
      <c r="A385" t="s">
        <v>1058</v>
      </c>
      <c r="B385">
        <v>-0.17322286000000001</v>
      </c>
      <c r="C385">
        <v>8.3627299999999998E-5</v>
      </c>
    </row>
    <row r="386" spans="1:3">
      <c r="A386" t="s">
        <v>1060</v>
      </c>
      <c r="B386">
        <v>8.7083622999999995E-3</v>
      </c>
      <c r="C386">
        <v>1.9023287E-2</v>
      </c>
    </row>
    <row r="387" spans="1:3">
      <c r="A387" t="s">
        <v>1062</v>
      </c>
      <c r="B387">
        <v>0.4915683132</v>
      </c>
      <c r="C387">
        <v>0.1419388811</v>
      </c>
    </row>
    <row r="388" spans="1:3">
      <c r="A388" t="s">
        <v>1205</v>
      </c>
      <c r="B388">
        <v>6.1554605399999997E-2</v>
      </c>
      <c r="C388">
        <v>2.00139072E-2</v>
      </c>
    </row>
    <row r="389" spans="1:3">
      <c r="A389" t="s">
        <v>1207</v>
      </c>
      <c r="B389">
        <v>0.21533662079999999</v>
      </c>
      <c r="C389">
        <v>5.1518489299999998E-2</v>
      </c>
    </row>
    <row r="390" spans="1:3">
      <c r="A390" t="s">
        <v>1209</v>
      </c>
      <c r="B390">
        <v>-0.122895041</v>
      </c>
      <c r="C390">
        <v>2.18206055E-2</v>
      </c>
    </row>
    <row r="391" spans="1:3">
      <c r="A391" t="s">
        <v>1211</v>
      </c>
      <c r="B391">
        <v>0.28987199120000001</v>
      </c>
      <c r="C391">
        <v>5.5376091199999998E-2</v>
      </c>
    </row>
    <row r="392" spans="1:3">
      <c r="A392" t="s">
        <v>1064</v>
      </c>
      <c r="B392">
        <v>-5.054635E-3</v>
      </c>
      <c r="C392">
        <v>-2.3111109999999998E-3</v>
      </c>
    </row>
    <row r="393" spans="1:3">
      <c r="A393" t="s">
        <v>959</v>
      </c>
      <c r="B393">
        <v>0.1426227736</v>
      </c>
      <c r="C393">
        <v>5.4105120600000001E-2</v>
      </c>
    </row>
    <row r="394" spans="1:3">
      <c r="A394" t="s">
        <v>956</v>
      </c>
      <c r="B394">
        <v>1.25158326E-2</v>
      </c>
      <c r="C394">
        <v>-7.1575709999999997E-3</v>
      </c>
    </row>
    <row r="395" spans="1:3">
      <c r="A395" t="s">
        <v>958</v>
      </c>
      <c r="B395">
        <v>0.12767782629999999</v>
      </c>
      <c r="C395">
        <v>4.53525309E-2</v>
      </c>
    </row>
    <row r="396" spans="1:3">
      <c r="A396" t="s">
        <v>962</v>
      </c>
      <c r="B396">
        <v>7.4008352900000005E-2</v>
      </c>
      <c r="C396">
        <v>9.6739791000000006E-3</v>
      </c>
    </row>
    <row r="397" spans="1:3">
      <c r="A397" t="s">
        <v>960</v>
      </c>
      <c r="B397">
        <v>0.23213861920000001</v>
      </c>
      <c r="C397">
        <v>0.1122932161</v>
      </c>
    </row>
    <row r="398" spans="1:3">
      <c r="A398" t="s">
        <v>965</v>
      </c>
      <c r="B398">
        <v>0.12724201299999999</v>
      </c>
      <c r="C398">
        <v>7.3656057400000002E-2</v>
      </c>
    </row>
    <row r="399" spans="1:3">
      <c r="A399" t="s">
        <v>963</v>
      </c>
      <c r="B399">
        <v>0.12471866970000001</v>
      </c>
      <c r="C399">
        <v>6.8395651900000007E-2</v>
      </c>
    </row>
    <row r="400" spans="1:3">
      <c r="A400" t="s">
        <v>966</v>
      </c>
      <c r="B400">
        <v>0.16356355389999999</v>
      </c>
      <c r="C400">
        <v>8.4309665800000003E-2</v>
      </c>
    </row>
    <row r="401" spans="1:3">
      <c r="A401" t="s">
        <v>1212</v>
      </c>
      <c r="B401">
        <v>0.43673240079999998</v>
      </c>
      <c r="C401">
        <v>0.1105070668</v>
      </c>
    </row>
    <row r="402" spans="1:3">
      <c r="A402" t="s">
        <v>896</v>
      </c>
      <c r="B402">
        <v>4.2063595000000002E-2</v>
      </c>
      <c r="C402">
        <v>2.1602432800000002E-2</v>
      </c>
    </row>
    <row r="403" spans="1:3">
      <c r="A403" t="s">
        <v>898</v>
      </c>
      <c r="B403">
        <v>0.28998026539999999</v>
      </c>
      <c r="C403">
        <v>9.4555682099999996E-2</v>
      </c>
    </row>
    <row r="404" spans="1:3">
      <c r="A404" t="s">
        <v>899</v>
      </c>
      <c r="B404">
        <v>6.7365749399999994E-2</v>
      </c>
      <c r="C404">
        <v>1.0387860000000001E-3</v>
      </c>
    </row>
    <row r="405" spans="1:3">
      <c r="A405" t="s">
        <v>901</v>
      </c>
      <c r="B405">
        <v>-0.12514251200000001</v>
      </c>
      <c r="C405">
        <v>2.1503077900000001E-2</v>
      </c>
    </row>
    <row r="406" spans="1:3">
      <c r="A406" t="s">
        <v>903</v>
      </c>
      <c r="B406">
        <v>-0.15854494199999999</v>
      </c>
      <c r="C406">
        <v>-2.8432930000000002E-3</v>
      </c>
    </row>
    <row r="407" spans="1:3">
      <c r="A407" t="s">
        <v>905</v>
      </c>
      <c r="B407">
        <v>-0.101205321</v>
      </c>
      <c r="C407">
        <v>4.4366010599999998E-2</v>
      </c>
    </row>
    <row r="408" spans="1:3">
      <c r="A408" t="s">
        <v>907</v>
      </c>
      <c r="B408">
        <v>-2.1766128999999999E-2</v>
      </c>
      <c r="C408">
        <v>0.12242722759999999</v>
      </c>
    </row>
    <row r="409" spans="1:3">
      <c r="A409" t="s">
        <v>909</v>
      </c>
      <c r="B409">
        <v>0.30246051639999999</v>
      </c>
      <c r="C409">
        <v>7.4892924599999994E-2</v>
      </c>
    </row>
    <row r="410" spans="1:3">
      <c r="A410" t="s">
        <v>1214</v>
      </c>
      <c r="B410">
        <v>-0.15398382699999999</v>
      </c>
      <c r="C410">
        <v>-3.3232932999999999E-2</v>
      </c>
    </row>
    <row r="411" spans="1:3">
      <c r="A411" t="s">
        <v>1216</v>
      </c>
      <c r="B411">
        <v>1.35517873E-2</v>
      </c>
      <c r="C411">
        <v>2.2859103E-3</v>
      </c>
    </row>
    <row r="412" spans="1:3">
      <c r="A412" t="s">
        <v>609</v>
      </c>
      <c r="B412">
        <v>9.2290069299999999E-2</v>
      </c>
      <c r="C412">
        <v>9.1754756199999996E-2</v>
      </c>
    </row>
    <row r="413" spans="1:3">
      <c r="A413" t="s">
        <v>611</v>
      </c>
      <c r="B413">
        <v>3.4587538799999998E-2</v>
      </c>
      <c r="C413">
        <v>-2.9046077E-2</v>
      </c>
    </row>
    <row r="414" spans="1:3">
      <c r="A414" t="s">
        <v>613</v>
      </c>
      <c r="B414">
        <v>8.2225382599999994E-2</v>
      </c>
      <c r="C414">
        <v>3.7978962999999999E-3</v>
      </c>
    </row>
    <row r="415" spans="1:3">
      <c r="A415" t="s">
        <v>616</v>
      </c>
      <c r="B415">
        <v>0.27631349420000001</v>
      </c>
      <c r="C415">
        <v>5.3078333499999998E-2</v>
      </c>
    </row>
    <row r="416" spans="1:3">
      <c r="A416" t="s">
        <v>614</v>
      </c>
      <c r="B416">
        <v>-8.7632636999999999E-2</v>
      </c>
      <c r="C416">
        <v>4.3384790000000001E-3</v>
      </c>
    </row>
    <row r="417" spans="1:3">
      <c r="A417" t="s">
        <v>617</v>
      </c>
      <c r="B417">
        <v>-0.15355669599999999</v>
      </c>
      <c r="C417">
        <v>-5.0470857000000001E-2</v>
      </c>
    </row>
    <row r="418" spans="1:3">
      <c r="A418" t="s">
        <v>619</v>
      </c>
      <c r="B418">
        <v>0.13625521639999999</v>
      </c>
      <c r="C418">
        <v>0.1265717193</v>
      </c>
    </row>
    <row r="419" spans="1:3">
      <c r="A419" t="s">
        <v>621</v>
      </c>
      <c r="B419">
        <v>0.16918838380000001</v>
      </c>
      <c r="C419">
        <v>-2.4877139E-2</v>
      </c>
    </row>
    <row r="420" spans="1:3">
      <c r="A420" t="s">
        <v>622</v>
      </c>
      <c r="B420">
        <v>-0.29944657000000002</v>
      </c>
      <c r="C420">
        <v>-3.3761979999999997E-2</v>
      </c>
    </row>
    <row r="421" spans="1:3">
      <c r="A421" t="s">
        <v>1066</v>
      </c>
      <c r="B421">
        <v>0.1090308056</v>
      </c>
      <c r="C421">
        <v>7.4298458400000003E-2</v>
      </c>
    </row>
    <row r="422" spans="1:3">
      <c r="A422" t="s">
        <v>624</v>
      </c>
      <c r="B422">
        <v>-0.12057346100000001</v>
      </c>
      <c r="C422">
        <v>-1.2299279999999999E-2</v>
      </c>
    </row>
    <row r="423" spans="1:3">
      <c r="A423" t="s">
        <v>1068</v>
      </c>
      <c r="B423">
        <v>0.14067691039999999</v>
      </c>
      <c r="C423">
        <v>-3.0562501999999998E-2</v>
      </c>
    </row>
    <row r="424" spans="1:3">
      <c r="A424" t="s">
        <v>1070</v>
      </c>
      <c r="B424">
        <v>0.13889100609999999</v>
      </c>
      <c r="C424">
        <v>2.8283861399999999E-2</v>
      </c>
    </row>
    <row r="425" spans="1:3">
      <c r="A425" t="s">
        <v>1072</v>
      </c>
      <c r="B425">
        <v>9.1169410699999995E-2</v>
      </c>
      <c r="C425">
        <v>3.88818675E-2</v>
      </c>
    </row>
    <row r="426" spans="1:3">
      <c r="A426" t="s">
        <v>1074</v>
      </c>
      <c r="B426">
        <v>4.51243333E-2</v>
      </c>
      <c r="C426">
        <v>6.1500897700000001E-2</v>
      </c>
    </row>
    <row r="427" spans="1:3">
      <c r="A427" t="s">
        <v>1075</v>
      </c>
      <c r="B427">
        <v>7.9415475900000004E-2</v>
      </c>
      <c r="C427">
        <v>1.1986651000000001E-3</v>
      </c>
    </row>
    <row r="428" spans="1:3">
      <c r="A428" t="s">
        <v>911</v>
      </c>
      <c r="B428">
        <v>4.6374302100000001E-2</v>
      </c>
      <c r="C428">
        <v>3.5337772000000003E-2</v>
      </c>
    </row>
    <row r="429" spans="1:3">
      <c r="A429" t="s">
        <v>1217</v>
      </c>
      <c r="B429">
        <v>-1.1215486E-2</v>
      </c>
      <c r="C429">
        <v>1.8227121299999999E-2</v>
      </c>
    </row>
    <row r="430" spans="1:3">
      <c r="A430" t="s">
        <v>967</v>
      </c>
      <c r="B430">
        <v>0.10515961209999999</v>
      </c>
      <c r="C430">
        <v>-1.4969902E-2</v>
      </c>
    </row>
    <row r="431" spans="1:3">
      <c r="A431" t="s">
        <v>1077</v>
      </c>
      <c r="B431">
        <v>4.4302544200000002E-2</v>
      </c>
      <c r="C431">
        <v>6.9269576299999996E-2</v>
      </c>
    </row>
    <row r="432" spans="1:3">
      <c r="A432" t="s">
        <v>832</v>
      </c>
      <c r="B432">
        <v>1.5588451E-2</v>
      </c>
      <c r="C432">
        <v>3.0818200600000002E-2</v>
      </c>
    </row>
    <row r="433" spans="1:3">
      <c r="A433" t="s">
        <v>1079</v>
      </c>
      <c r="B433">
        <v>0.1339253393</v>
      </c>
      <c r="C433">
        <v>-4.8142116999999998E-2</v>
      </c>
    </row>
    <row r="434" spans="1:3">
      <c r="A434" t="s">
        <v>1219</v>
      </c>
      <c r="B434">
        <v>8.5651971399999999E-2</v>
      </c>
      <c r="C434">
        <v>2.6391314799999999E-2</v>
      </c>
    </row>
    <row r="435" spans="1:3">
      <c r="A435" t="s">
        <v>1081</v>
      </c>
      <c r="B435">
        <v>3.0351130300000001E-2</v>
      </c>
      <c r="C435">
        <v>-1.069174E-2</v>
      </c>
    </row>
    <row r="436" spans="1:3">
      <c r="A436" t="s">
        <v>1226</v>
      </c>
      <c r="B436">
        <v>7.3804271599999999E-2</v>
      </c>
      <c r="C436">
        <v>9.2790983399999999E-2</v>
      </c>
    </row>
    <row r="437" spans="1:3">
      <c r="A437" t="s">
        <v>1228</v>
      </c>
      <c r="B437">
        <v>-1.0476747999999999E-2</v>
      </c>
      <c r="C437">
        <v>-6.1250699999999998E-3</v>
      </c>
    </row>
    <row r="438" spans="1:3">
      <c r="A438" t="s">
        <v>1229</v>
      </c>
      <c r="B438">
        <v>-1.0943529999999999E-3</v>
      </c>
      <c r="C438">
        <v>-2.5016723000000001E-2</v>
      </c>
    </row>
    <row r="439" spans="1:3">
      <c r="A439" t="s">
        <v>1233</v>
      </c>
      <c r="B439">
        <v>-8.4268159999999995E-2</v>
      </c>
      <c r="C439">
        <v>1.5756250199999999E-2</v>
      </c>
    </row>
    <row r="440" spans="1:3">
      <c r="A440" t="s">
        <v>1231</v>
      </c>
      <c r="B440">
        <v>-0.154467095</v>
      </c>
      <c r="C440">
        <v>-7.8257659999999996E-3</v>
      </c>
    </row>
    <row r="441" spans="1:3">
      <c r="A441" t="s">
        <v>1236</v>
      </c>
      <c r="B441">
        <v>0.17132717110000001</v>
      </c>
      <c r="C441">
        <v>1.19607011E-2</v>
      </c>
    </row>
    <row r="442" spans="1:3">
      <c r="A442" t="s">
        <v>1234</v>
      </c>
      <c r="B442">
        <v>0.14508065140000001</v>
      </c>
      <c r="C442">
        <v>2.4689187899999999E-2</v>
      </c>
    </row>
    <row r="443" spans="1:3">
      <c r="A443" t="s">
        <v>1237</v>
      </c>
      <c r="B443">
        <v>8.7042253E-3</v>
      </c>
      <c r="C443">
        <v>4.8263007000000002E-3</v>
      </c>
    </row>
    <row r="444" spans="1:3">
      <c r="A444" t="s">
        <v>1239</v>
      </c>
      <c r="B444">
        <v>-5.2640831999999999E-2</v>
      </c>
      <c r="C444">
        <v>8.9803573999999997E-3</v>
      </c>
    </row>
    <row r="445" spans="1:3">
      <c r="A445" t="s">
        <v>1240</v>
      </c>
      <c r="B445">
        <v>0.8125567615</v>
      </c>
      <c r="C445">
        <v>0.25903868660000001</v>
      </c>
    </row>
    <row r="446" spans="1:3">
      <c r="A446" t="s">
        <v>1242</v>
      </c>
      <c r="B446">
        <v>4.9922718599999999E-2</v>
      </c>
      <c r="C446">
        <v>0.1102306896</v>
      </c>
    </row>
    <row r="447" spans="1:3">
      <c r="A447" t="s">
        <v>1244</v>
      </c>
      <c r="B447">
        <v>-9.8540252999999994E-2</v>
      </c>
      <c r="C447">
        <v>4.5831741600000003E-2</v>
      </c>
    </row>
    <row r="448" spans="1:3">
      <c r="A448" t="s">
        <v>1245</v>
      </c>
      <c r="B448">
        <v>0.1473987635</v>
      </c>
      <c r="C448">
        <v>6.3326148799999996E-2</v>
      </c>
    </row>
    <row r="449" spans="1:3">
      <c r="A449" t="s">
        <v>1083</v>
      </c>
      <c r="B449">
        <v>0.2792246263</v>
      </c>
      <c r="C449">
        <v>7.0795413900000007E-2</v>
      </c>
    </row>
    <row r="450" spans="1:3">
      <c r="A450" t="s">
        <v>913</v>
      </c>
      <c r="B450">
        <v>0.24074024099999999</v>
      </c>
      <c r="C450">
        <v>3.6366072000000001E-3</v>
      </c>
    </row>
    <row r="451" spans="1:3">
      <c r="A451" t="s">
        <v>915</v>
      </c>
      <c r="B451">
        <v>3.2611196E-3</v>
      </c>
      <c r="C451">
        <v>-3.097916E-3</v>
      </c>
    </row>
    <row r="452" spans="1:3">
      <c r="A452" t="s">
        <v>484</v>
      </c>
      <c r="B452">
        <v>0.2150205704</v>
      </c>
      <c r="C452">
        <v>5.92313046E-2</v>
      </c>
    </row>
    <row r="453" spans="1:3">
      <c r="A453" t="s">
        <v>482</v>
      </c>
      <c r="B453">
        <v>0.43641196300000001</v>
      </c>
      <c r="C453">
        <v>9.9180722599999993E-2</v>
      </c>
    </row>
    <row r="454" spans="1:3">
      <c r="A454" t="s">
        <v>485</v>
      </c>
      <c r="B454">
        <v>-7.1538852E-2</v>
      </c>
      <c r="C454">
        <v>6.8744510999999994E-2</v>
      </c>
    </row>
    <row r="455" spans="1:3">
      <c r="A455" t="s">
        <v>776</v>
      </c>
      <c r="B455">
        <v>-0.14994665900000001</v>
      </c>
      <c r="C455">
        <v>7.73020071E-2</v>
      </c>
    </row>
    <row r="456" spans="1:3">
      <c r="A456" t="s">
        <v>778</v>
      </c>
      <c r="B456">
        <v>-0.185245829</v>
      </c>
      <c r="C456">
        <v>-1.7956461999999999E-2</v>
      </c>
    </row>
    <row r="457" spans="1:3">
      <c r="A457" t="s">
        <v>810</v>
      </c>
      <c r="B457">
        <v>4.3940756900000003E-2</v>
      </c>
      <c r="C457">
        <v>6.8148939699999994E-2</v>
      </c>
    </row>
    <row r="458" spans="1:3">
      <c r="A458" t="s">
        <v>916</v>
      </c>
      <c r="B458">
        <v>-0.22550281599999999</v>
      </c>
      <c r="C458">
        <v>-3.3132353000000003E-2</v>
      </c>
    </row>
    <row r="459" spans="1:3">
      <c r="A459" t="s">
        <v>782</v>
      </c>
      <c r="B459">
        <v>-2.1024195999999998E-2</v>
      </c>
      <c r="C459">
        <v>1.9050445400000001E-2</v>
      </c>
    </row>
    <row r="460" spans="1:3">
      <c r="A460" t="s">
        <v>780</v>
      </c>
      <c r="B460">
        <v>-3.2029835E-2</v>
      </c>
      <c r="C460">
        <v>-2.0546696999999999E-2</v>
      </c>
    </row>
    <row r="461" spans="1:3">
      <c r="A461" t="s">
        <v>785</v>
      </c>
      <c r="B461">
        <v>-0.221061491</v>
      </c>
      <c r="C461">
        <v>-1.3128595E-2</v>
      </c>
    </row>
    <row r="462" spans="1:3">
      <c r="A462" t="s">
        <v>783</v>
      </c>
      <c r="B462">
        <v>-5.3742114000000001E-2</v>
      </c>
      <c r="C462">
        <v>8.3462795100000001E-2</v>
      </c>
    </row>
    <row r="463" spans="1:3">
      <c r="A463" t="s">
        <v>786</v>
      </c>
      <c r="B463">
        <v>0.2066479195</v>
      </c>
      <c r="C463">
        <v>8.4627327500000002E-2</v>
      </c>
    </row>
    <row r="464" spans="1:3">
      <c r="A464" t="s">
        <v>788</v>
      </c>
      <c r="B464">
        <v>0.2883736174</v>
      </c>
      <c r="C464">
        <v>6.8557996299999993E-2</v>
      </c>
    </row>
    <row r="465" spans="1:3">
      <c r="A465" t="s">
        <v>626</v>
      </c>
      <c r="B465">
        <v>0.26882088339999999</v>
      </c>
      <c r="C465">
        <v>0.13823791120000001</v>
      </c>
    </row>
    <row r="466" spans="1:3">
      <c r="A466" t="s">
        <v>628</v>
      </c>
      <c r="B466">
        <v>7.3911324599999995E-2</v>
      </c>
      <c r="C466">
        <v>3.5400140900000002E-2</v>
      </c>
    </row>
    <row r="467" spans="1:3">
      <c r="A467" t="s">
        <v>1085</v>
      </c>
      <c r="B467">
        <v>0.12618696360000001</v>
      </c>
      <c r="C467">
        <v>2.5536178199999999E-2</v>
      </c>
    </row>
    <row r="468" spans="1:3">
      <c r="A468" t="s">
        <v>918</v>
      </c>
      <c r="B468">
        <v>0.25138330479999998</v>
      </c>
      <c r="C468">
        <v>6.2840828500000001E-2</v>
      </c>
    </row>
    <row r="469" spans="1:3">
      <c r="A469" t="s">
        <v>1087</v>
      </c>
      <c r="B469">
        <v>4.2830530800000002E-2</v>
      </c>
      <c r="C469">
        <v>-6.7773870000000002E-3</v>
      </c>
    </row>
    <row r="470" spans="1:3">
      <c r="A470" t="s">
        <v>920</v>
      </c>
      <c r="B470">
        <v>8.1793256999999994E-2</v>
      </c>
      <c r="C470">
        <v>4.9967161599999997E-2</v>
      </c>
    </row>
    <row r="471" spans="1:3">
      <c r="A471" t="s">
        <v>969</v>
      </c>
      <c r="B471">
        <v>0.10984717770000001</v>
      </c>
      <c r="C471">
        <v>0.1086040972</v>
      </c>
    </row>
    <row r="472" spans="1:3">
      <c r="A472" t="s">
        <v>971</v>
      </c>
      <c r="B472">
        <v>0.27161182589999999</v>
      </c>
      <c r="C472">
        <v>0.2076643373</v>
      </c>
    </row>
    <row r="473" spans="1:3">
      <c r="A473" t="s">
        <v>1089</v>
      </c>
      <c r="B473">
        <v>3.6883199200000001E-2</v>
      </c>
      <c r="C473">
        <v>4.22061242E-2</v>
      </c>
    </row>
    <row r="474" spans="1:3">
      <c r="A474" t="s">
        <v>834</v>
      </c>
      <c r="B474">
        <v>0.12785748720000001</v>
      </c>
      <c r="C474">
        <v>4.1465307399999998E-2</v>
      </c>
    </row>
    <row r="475" spans="1:3">
      <c r="A475" t="s">
        <v>1091</v>
      </c>
      <c r="B475">
        <v>-4.7917269999999998E-2</v>
      </c>
      <c r="C475">
        <v>1.99781466E-2</v>
      </c>
    </row>
    <row r="476" spans="1:3">
      <c r="A476" t="s">
        <v>1093</v>
      </c>
      <c r="B476">
        <v>-4.5963942000000001E-2</v>
      </c>
      <c r="C476">
        <v>2.9382050400000002E-2</v>
      </c>
    </row>
    <row r="477" spans="1:3">
      <c r="A477" t="s">
        <v>1094</v>
      </c>
      <c r="B477">
        <v>0.35046193660000002</v>
      </c>
      <c r="C477">
        <v>-0.14607532000000001</v>
      </c>
    </row>
    <row r="478" spans="1:3">
      <c r="A478" t="s">
        <v>1096</v>
      </c>
      <c r="B478">
        <v>1.3268767000000001E-3</v>
      </c>
      <c r="C478">
        <v>6.0130602900000003E-2</v>
      </c>
    </row>
    <row r="479" spans="1:3">
      <c r="A479" t="s">
        <v>789</v>
      </c>
      <c r="B479">
        <v>-6.6140685000000005E-2</v>
      </c>
      <c r="C479">
        <v>1.42241833E-2</v>
      </c>
    </row>
    <row r="480" spans="1:3">
      <c r="A480" t="s">
        <v>922</v>
      </c>
      <c r="B480">
        <v>0.21572491020000001</v>
      </c>
      <c r="C480">
        <v>8.5020531299999993E-2</v>
      </c>
    </row>
    <row r="481" spans="1:3">
      <c r="A481" t="s">
        <v>924</v>
      </c>
      <c r="B481">
        <v>0.26593422150000001</v>
      </c>
      <c r="C481">
        <v>6.8931786E-3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Drug properties &amp; LE, LLE data</vt:lpstr>
      <vt:lpstr>__JChemStructureSheet</vt:lpstr>
      <vt:lpstr>Lit. Lipophilic optimisations</vt:lpstr>
      <vt:lpstr>Target (480)quantile properties</vt:lpstr>
      <vt:lpstr>Target pActivity vs cLogP</vt:lpstr>
      <vt:lpstr>Target pActivity vs HA</vt:lpstr>
      <vt:lpstr>Target cLogP slope vs HA slope</vt:lpstr>
    </vt:vector>
  </TitlesOfParts>
  <Company>GlaxoSmithKline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pdl32820</dc:creator>
  <cp:lastModifiedBy>pdl32820</cp:lastModifiedBy>
  <dcterms:created xsi:type="dcterms:W3CDTF">2013-03-15T14:51:01Z</dcterms:created>
  <dcterms:modified xsi:type="dcterms:W3CDTF">2014-01-08T18:01:55Z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ChemExcelVersion">
    <vt:lpwstr>5.3.0</vt:lpwstr>
  </property>
  <property fmtid="{D5CDD505-2E9C-101B-9397-08002B2CF9AE}" pid="3" name="JChemExcelWorkbookGUID">
    <vt:lpwstr>1c2ddd79-7a83-47a2-ba52-d2b23f2275de</vt:lpwstr>
  </property>
</Properties>
</file>