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barton\Desktop\JESEE Map Paper Submission\Resubmission #2\"/>
    </mc:Choice>
  </mc:AlternateContent>
  <bookViews>
    <workbookView xWindow="0" yWindow="0" windowWidth="2172" windowHeight="0" firstSheet="4" activeTab="5"/>
  </bookViews>
  <sheets>
    <sheet name="S. Table 1. Potential sources" sheetId="1" r:id="rId1"/>
    <sheet name="S. Table 2. Non source predicto" sheetId="2" r:id="rId2"/>
    <sheet name="S. Table 3. Variable Importance" sheetId="3" r:id="rId3"/>
    <sheet name="S. Table 4. Dataset Details" sheetId="5" r:id="rId4"/>
    <sheet name="S. Table 5. Duplicate Samples" sheetId="6" r:id="rId5"/>
    <sheet name="S. Table 6. Diagnostic Calcs" sheetId="7" r:id="rId6"/>
    <sheet name="Citations for Supplemental Tabl" sheetId="4" r:id="rId7"/>
  </sheets>
  <calcPr calcId="162913"/>
</workbook>
</file>

<file path=xl/calcChain.xml><?xml version="1.0" encoding="utf-8"?>
<calcChain xmlns="http://schemas.openxmlformats.org/spreadsheetml/2006/main">
  <c r="J19" i="7" l="1"/>
  <c r="F19" i="7"/>
  <c r="B19" i="7"/>
  <c r="B15" i="7"/>
  <c r="B18" i="7"/>
  <c r="J18" i="7"/>
  <c r="F18" i="7"/>
  <c r="J17" i="7"/>
  <c r="F17" i="7"/>
  <c r="B17" i="7"/>
  <c r="J16" i="7"/>
  <c r="F16" i="7"/>
  <c r="B16" i="7"/>
  <c r="J15" i="7"/>
  <c r="F15" i="7"/>
</calcChain>
</file>

<file path=xl/sharedStrings.xml><?xml version="1.0" encoding="utf-8"?>
<sst xmlns="http://schemas.openxmlformats.org/spreadsheetml/2006/main" count="376" uniqueCount="259">
  <si>
    <t>Variable</t>
  </si>
  <si>
    <t>Justification</t>
  </si>
  <si>
    <t>Information Source</t>
  </si>
  <si>
    <t>Additional Info if Necessary</t>
  </si>
  <si>
    <t>Citation Numbers</t>
  </si>
  <si>
    <t>AFFF spills</t>
  </si>
  <si>
    <t xml:space="preserve">Class B Aqueous film forming foam (AFFF) spills can results in contamination of nearby soil and water. </t>
  </si>
  <si>
    <r>
      <rPr>
        <sz val="10"/>
        <rFont val="Times New Roman"/>
      </rPr>
      <t xml:space="preserve">This data was provided in the "Spills" section of EPA's analytic tools website: </t>
    </r>
    <r>
      <rPr>
        <u/>
        <sz val="10"/>
        <color rgb="FF1155CC"/>
        <rFont val="Times New Roman"/>
      </rPr>
      <t>https://echo.epa.gov/trends/pfas-tools#data.</t>
    </r>
    <r>
      <rPr>
        <sz val="10"/>
        <rFont val="Times New Roman"/>
      </rPr>
      <t xml:space="preserve"> The data originates from the National Response Center. </t>
    </r>
  </si>
  <si>
    <t>N/A</t>
  </si>
  <si>
    <t>Airports</t>
  </si>
  <si>
    <t xml:space="preserve">Airports are another industry known to use and store PFAS-containing AFFF. In the U.S. there are 540 AFFF-certified airports, with 14 of these located in Colorado. In fact, Hu et al. 2016 found statistically significant associations between number of AFFF-certified civilian airports in a hydrologic unit and detections of five of the six PFAS (PFHxS, PFHpA, PFOA, PFOS and PFNA) evaluated in the UCMR3 testing. Even if they are not certified for AFFF use, airports may represent PFAS contamination sites if nearby fire stations have responded to fuel fires on site. Therefore, 109 airports have been identified as potential PFAS sources in Colorado, including both airports that are AFFF certified and those that are not. </t>
  </si>
  <si>
    <t>This is from CDOT’s Division of Aviation. Data was manually extracted from the pdf 2021coairportdirectory. Data on AFFF-certification was manually added.</t>
  </si>
  <si>
    <t>1,2,3,4</t>
  </si>
  <si>
    <t>Dry cleaners</t>
  </si>
  <si>
    <t xml:space="preserve">Multiple states (e.g., Florida, New Hampshire) have investigated and confirmed dry cleaners as a source of PFAS contamination. Florida's investigation revealed that PFAS may have been used in solvents. A review of historic uses of PFAS exposure also presents evidence that PFAS were used as replacements for tetracholorethyclene. </t>
  </si>
  <si>
    <t xml:space="preserve">Historic drycleaning sites were provided by the Hazardous Materials and Waste Management Division at the Colorado Department of Public Helath and Environment. </t>
  </si>
  <si>
    <t>5,6,7</t>
  </si>
  <si>
    <t>Fire Stations</t>
  </si>
  <si>
    <t xml:space="preserve">There are two types of fire fighting foams. Class A foams are used to put out fires caused by building and natural materials (i.e., wood, plants, paper) and generally do not contain PFAS. Class B foams are used to put out fires caused by flammable liquids such as jet fuel and oil and often do contain PFAS. In 2019, Colorado passed a bill (HB 19-1279) requiring a survey be conducted once every 3 years to determine the possession, use, and disposal of PFAS-containing Class B firefighting foams at fire stations/districts throughout the state. In the first year of this survey (2019) 60% of respondents reported inventories of Class B AFFF and 21% reported usage of Class B AFFF.  Results from the 2019 fire district survey will be incorporated into the fire-station point source dataset so that locations of known PFAS-containing AFFF use and storage are categorized differently than those reporting no use. The firefighting foam registration survey was also incorporated. </t>
  </si>
  <si>
    <t xml:space="preserve">This data originally came from US geological survey (https://hifld-geoplatform.opendata.arcgis.com/datasets/0ccaf0c53b794eb8ac3d3de6afdb3286_0/explore?location=39.920513%2C-120.631622%2C3.86) and was provided by a CDPHE colleague in September, 2021. </t>
  </si>
  <si>
    <r>
      <rPr>
        <sz val="10"/>
        <rFont val="Times New Roman"/>
      </rPr>
      <t xml:space="preserve">See here for the summary of the AFFF use at fire districts survey: </t>
    </r>
    <r>
      <rPr>
        <u/>
        <sz val="10"/>
        <color rgb="FF1155CC"/>
        <rFont val="Times New Roman"/>
      </rPr>
      <t>https://drive.google.com/file/d/1MfSmAmaYinNEriqCDA5pxhGxGfnd-V2k/view</t>
    </r>
    <r>
      <rPr>
        <sz val="10"/>
        <rFont val="Times New Roman"/>
      </rPr>
      <t xml:space="preserve">                                                                                 See here for the Class B firefighting foam containing PFAS - Certificate of Registration Program: </t>
    </r>
    <r>
      <rPr>
        <u/>
        <sz val="10"/>
        <color rgb="FF1155CC"/>
        <rFont val="Times New Roman"/>
      </rPr>
      <t>https://lookerstudio.google.com/reporting/2330d7d3-1cbb-4186-a741-611bfcebab2d/page/p_9f9ovjhtnc?s=odK6glgR5mY</t>
    </r>
    <r>
      <rPr>
        <sz val="10"/>
        <rFont val="Times New Roman"/>
      </rPr>
      <t xml:space="preserve">
</t>
    </r>
  </si>
  <si>
    <t>Landfills</t>
  </si>
  <si>
    <t>Due to their many industrial uses (including industrial waste) and existence in consumer products, PFAS often end up in solid waste landfills as their final life stage. Because of this, landfill leachate (water that seeps through landfills and becomes contaminated) that ends up in wastewater treatment plants or contaminating the nearby environment is considered a PFAS point source. One national study detected PFAS in &gt;50% of leachate samples and determined that PFAS concentrations varied depending on climate (arid, temperate, or wet) and age of waste.</t>
  </si>
  <si>
    <t xml:space="preserve">The Solid_Waste_Fcilities_September082021 dataset was exported from the Hazardous Materials Waste Management Division’s public GIS portal located at: 
https://cdphe.maps.arcgis.com/apps/webappviewer/index.html?id=dbca3a2942764fd8bdb947826a5a2228
</t>
  </si>
  <si>
    <t xml:space="preserve">The data included here include public municipal landfills, construction and demolition debris, impoundments and many more waste management facility types. 
</t>
  </si>
  <si>
    <t>8,9,10</t>
  </si>
  <si>
    <t>Major roadways</t>
  </si>
  <si>
    <t xml:space="preserve">Major roadways were included as a proxy for  potential AFFF use on vehicle fuel fires resulting from crashes. </t>
  </si>
  <si>
    <t>Roadway shapefiles were retrieved here: https://catalog.data.gov/dataset/tiger-line-shapefile-2019-state-colorado-primary-and-secondary-roads-state-based-shapefile</t>
  </si>
  <si>
    <t>Manufacturing and Industrial Sites</t>
  </si>
  <si>
    <t xml:space="preserve">Due to their unique properties, PFAS are used in and produced from many varied industrial and manufacturing processes. According to the Interstate Technology and Regulatory Council, some of uses of PFAS in manufacturing and industrial processes include the following sectors: textiles and leather (i.e., coatings applied to repel oil, water and stains), paper products (i.e., coatings to repel oil and moisture), metal plating (i.e., corrosion prevention), wire manufacturing (i.e.,insulation), industrial surfactants, resins, molds and plastics (i.e., manufacturing of plastics and rubber), and the semiconductor industry (i.e., antireflective coatings and wetting agents).  This is a source layer created by EPA based on North American Industry Classification System (NAICS) codes not based on known PFAS use or storage. The following industries were included: metal foil, metal plating and platemaking, paints and varnishes, printing, paper mills, oil refineries, pertroleum refineries, waterproofing, fabric mills and finishers, leather tanning, cleaning, service industry, medical instruments, cosmetics, lubricating oils and chemicals, unsupported plastics.  </t>
  </si>
  <si>
    <r>
      <rPr>
        <sz val="10"/>
        <rFont val="Times New Roman"/>
      </rPr>
      <t xml:space="preserve">This layer was provided to CDPHE's Source Water Assessment Program by the EPA. This layer could be recreated with publicly available data and is similar to the data provided in the "Facilities in Industries that May be Handling PFAS"  section of EPA's analytic tools website: </t>
    </r>
    <r>
      <rPr>
        <u/>
        <sz val="10"/>
        <color rgb="FF1155CC"/>
        <rFont val="Times New Roman"/>
      </rPr>
      <t>https://echo.epa.gov/trends/pfas-tools#data</t>
    </r>
  </si>
  <si>
    <t>EPA Developed a ranking system for each industry type as follows:  1: Assumed in smaller volumes or less known about process inputs; 2: PFAS assumed in after-market application; 3: PFAS assumed in multiple parts of the process and used in higher frequency or volume; 4: Direct application to environment (AFFF)</t>
  </si>
  <si>
    <t>Military Installations</t>
  </si>
  <si>
    <t xml:space="preserve">The Department of Defense has been a major user of PFAS-containing AFFF the 1970s. As such, the Department of Defense has been working to compile data on known and suspected releases of AFFF at military installations around the country. As of March 2020, 651 military installations throughout the country have been identified as potential release sites with 14 of those sites in Colorado (6 Army, 8 Air Force). At sites with potential releases PFAS testing of environmental media in the surrounding areas has been or will be conducted. To illustrate the importance of this source, Hu et al. 2016 found statistically significant associations between number of military fire training areas in a hydrologic unit and detections of five of the six PFAS (PFHxS, perfluoroheptanoate[PFHpA], PFOA, PFOS and perfluorononanoate [PFNA]) evaluated in the UCMR3 testing. In Colorado, site investigations, including PFAS sampling in environmental media have occurred at the following sites: Buckley Air Force Base, Fort Carson, U.S. Air Force Academy, Peterson Air Force Base and Schriever Air Force Base. PFAS have been found at varying concentrations in all five of these investigations.  </t>
  </si>
  <si>
    <t>Oil and gas fire sites</t>
  </si>
  <si>
    <t xml:space="preserve">One potential source of PFAS in the oil and gas industry is class B aqueous film forming foam (AFFF), a specific type of firefighting foam used to put out fuel fires. Between 2006 and 2021 there have been 336 fires reported at oil and gas sites. Since 2021, incident reports have added new variables for use of firefighting foam. Of 21 fires reported since the new variables were added, seven reported use of some type of foam. While not all foams contain PFAS, the types of fires that occur at oil and gas sites often require class B foams for extinguishment. This illustrates the potential for PFAS contamination at oil and gas fire sites through the use of class B AFFF.  </t>
  </si>
  <si>
    <t xml:space="preserve">This is a combination of two files, one from data compiled for a 2017 paper on O&amp;G fires and includes all fires from 2006 to 2015 with latitude and longitude. These data were collected from incident reports. The fires from 2016-2021 were compiled by staff at the Colorado Department of Natural Resources (DNR) and contain similar information. </t>
  </si>
  <si>
    <t>7,13,14</t>
  </si>
  <si>
    <t>Oil and gas injection wells</t>
  </si>
  <si>
    <r>
      <rPr>
        <sz val="10"/>
        <color theme="1"/>
        <rFont val="Times New Roman"/>
      </rPr>
      <t xml:space="preserve">The oil and gas industry is one sector that has been named as a user of PFAS. This year, </t>
    </r>
    <r>
      <rPr>
        <sz val="10"/>
        <color rgb="FF000000"/>
        <rFont val="Times New Roman"/>
      </rPr>
      <t>multiple news stories</t>
    </r>
    <r>
      <rPr>
        <sz val="10"/>
        <color theme="1"/>
        <rFont val="Times New Roman"/>
      </rPr>
      <t xml:space="preserve"> and </t>
    </r>
    <r>
      <rPr>
        <sz val="10"/>
        <color rgb="FF000000"/>
        <rFont val="Times New Roman"/>
      </rPr>
      <t>reports</t>
    </r>
    <r>
      <rPr>
        <sz val="10"/>
        <color theme="1"/>
        <rFont val="Times New Roman"/>
      </rPr>
      <t xml:space="preserve"> have come out claiming Colorado to have the most PFAS use sites of any other state due to the potential presence of PFAS in fracking fluid. These reports have generated concern from the public about the potential release of PFAS into the environment as a result of oil and gas activity. If PFAS are used in fracking fluid, faulty injection wells are one possible way they could enter the environment. </t>
    </r>
  </si>
  <si>
    <r>
      <rPr>
        <sz val="10"/>
        <rFont val="Times New Roman"/>
      </rPr>
      <t xml:space="preserve">This dataset was retrived from: </t>
    </r>
    <r>
      <rPr>
        <u/>
        <sz val="10"/>
        <color rgb="FF1155CC"/>
        <rFont val="Times New Roman"/>
      </rPr>
      <t>https://cogcc.state.co.us/data.html#/cogis</t>
    </r>
  </si>
  <si>
    <t>Oil and gas wells</t>
  </si>
  <si>
    <t>In addition to the injection wells and reported fire sites, we used a density raster of oil and gas wells given the uncertainty of PFAS use during oil and gas operations. There is potential that PFAS have been used in fracking fluid in Colorado  and other states, and there is concern that PFAS-containing AFFF may be used to put out fires at oil and gas sites. However, it is unlikely that PFAS are released into the environment at all, or even most, oil and gas sites. A density raster allows evaluation of this potential source given historic oil and gas fires may be underreported and whether or not PFAS are present in fracking fluid remains a question.</t>
  </si>
  <si>
    <r>
      <rPr>
        <sz val="10"/>
        <rFont val="Times New Roman"/>
      </rPr>
      <t xml:space="preserve">This dataset was retrived from: </t>
    </r>
    <r>
      <rPr>
        <u/>
        <sz val="10"/>
        <color rgb="FF1155CC"/>
        <rFont val="Times New Roman"/>
      </rPr>
      <t>https://cogcc.state.co.us/data.html#/cogis</t>
    </r>
  </si>
  <si>
    <t>7,13,14,15</t>
  </si>
  <si>
    <t>Population density</t>
  </si>
  <si>
    <t>Population dentity was included as a proxy for additional PFAS release that may result from consumer product use (i.e., carwashing) as well as generally approximates the overall density of PFAS sources.</t>
  </si>
  <si>
    <r>
      <rPr>
        <sz val="10"/>
        <rFont val="Times New Roman"/>
      </rPr>
      <t xml:space="preserve">Population density at the census tract level was from the American Community survey 5-year estimates and retrieved from: </t>
    </r>
    <r>
      <rPr>
        <u/>
        <sz val="10"/>
        <color rgb="FF1155CC"/>
        <rFont val="Times New Roman"/>
      </rPr>
      <t>https://www.census.gov/geographies/mapping-files.html</t>
    </r>
    <r>
      <rPr>
        <sz val="10"/>
        <rFont val="Times New Roman"/>
      </rPr>
      <t xml:space="preserve"> </t>
    </r>
  </si>
  <si>
    <t>Racetracks</t>
  </si>
  <si>
    <t>Class B Aqueous film forming foam (AFFF) may be used at racetracks to put our fuel fires that occur frequently in car crashes.</t>
  </si>
  <si>
    <t>This data source was developed using publicly available information on racetracks in Colorado.</t>
  </si>
  <si>
    <t>Ski resorts</t>
  </si>
  <si>
    <t xml:space="preserve">PFAS is commonly used in ski wax for both alpine and nordic (i.e., cross country) skiing to reduce friction and repel water and dirt. One recent study found high amounts of PFAS contamination at ski-race sites at concentrations as high as 10,700 ng/L in snow.  Shallow groundwater nearby the investigated race site was also contaminated. </t>
  </si>
  <si>
    <t>This data source was developed using publicly available information on alpine and nordic ski areas in Colorado.</t>
  </si>
  <si>
    <t>7,16</t>
  </si>
  <si>
    <t>Wastewater treatment plants</t>
  </si>
  <si>
    <t>Wastewater treatment plants receive PFAS-contaminated water including from industrial waste, raw sewage and landfill leachate making them a major source of PFAS. Typical wastewater treatment technology is not effective at removing PFAS. In fact, many studies have shown that wastewater treatment plant effluent has higher PFAS concentrations than the influent, possibly due to transformation of precursors during the treatment process.  Wastewater treatment plants also represent a secondary PFAS source through the creation of PFAS containing biosolids which is treated sludge that may be applied to agricultural fields as fertilizer.  Hu et al. 2016 found statistically significant associations between number of wastewater treatment plants in a hydrologic unit and detections of five of six PFAS (PFHxS, PFHpA, PFOA, PFOS and PFNA) evaluated in the UCMR3 testing.</t>
  </si>
  <si>
    <t>This dataset was the Water Quality Control Division at the Colorado Department of Public Helath and Environment.</t>
  </si>
  <si>
    <t>17,18,19</t>
  </si>
  <si>
    <t>Additional Information</t>
  </si>
  <si>
    <t>All Alluvial and Unconfined Aquifers, Merged</t>
  </si>
  <si>
    <r>
      <rPr>
        <sz val="10"/>
        <rFont val="Times New Roman"/>
      </rPr>
      <t xml:space="preserve">Colorado Geological Survey: </t>
    </r>
    <r>
      <rPr>
        <u/>
        <sz val="10"/>
        <color rgb="FF1155CC"/>
        <rFont val="Times New Roman"/>
      </rPr>
      <t>https://cologeosurvey.maps.arcgis.com/apps/webappviewer/index.html?id=b9995c1f85c841bd955fd124c2c48070</t>
    </r>
  </si>
  <si>
    <t xml:space="preserve">This is more extensive that the "Alluvial aquifer" layer below. This is more of a "all quaternary alluvium" layer and  will capture deeper and more extensive near-surface groundwater bearing formations in areas without direct or 'substantial' linkage to surface waters, but are still susecptible to surface contamination. </t>
  </si>
  <si>
    <t>Major Quaternary Alluvial Aquifers</t>
  </si>
  <si>
    <r>
      <rPr>
        <sz val="10"/>
        <rFont val="Times New Roman"/>
      </rPr>
      <t xml:space="preserve">Colorado Geological Survey: </t>
    </r>
    <r>
      <rPr>
        <u/>
        <sz val="10"/>
        <color rgb="FF1155CC"/>
        <rFont val="Times New Roman"/>
      </rPr>
      <t>https://cologeosurvey.maps.arcgis.com/apps/webappviewer/index.html?id=b9995c1f85c841bd955fd124c2c48070</t>
    </r>
  </si>
  <si>
    <t>This data includes only the aquifers with actively flowing water thus is less extensive than the above. Includes only alluviums in direct connection with surface waters.</t>
  </si>
  <si>
    <t>Annual Average Precipitation</t>
  </si>
  <si>
    <t>Retreived from (Climate): https://cdss.colorado.gov/gis-data/gis-data-by-category</t>
  </si>
  <si>
    <t xml:space="preserve">Precipitation may impact how PFAS travel in the environment including how readily they travel through soil and into grounwater. </t>
  </si>
  <si>
    <t>Aspect</t>
  </si>
  <si>
    <r>
      <rPr>
        <sz val="10"/>
        <rFont val="Times New Roman"/>
      </rPr>
      <t xml:space="preserve">Generated from 30 meter (1-arc second) Digital Elevation Model.
</t>
    </r>
    <r>
      <rPr>
        <u/>
        <sz val="10"/>
        <color rgb="FF1155CC"/>
        <rFont val="Times New Roman"/>
      </rPr>
      <t>https://apps.nationalmap.gov/downloader/</t>
    </r>
  </si>
  <si>
    <t xml:space="preserve">Slope aspect can influence soil content, geology and biodiversity which impacts contaminant transport in the environment. </t>
  </si>
  <si>
    <t>Depth to water table</t>
  </si>
  <si>
    <t>Generated from SSURGO Database. 
Soil Survey Staff, Natural Resources Conservation Service, United States Department of Agriculture. Soil Survey Geographic (SSURGO) Database. Available online at https://sdmdataaccess.sc.egov.usda.gov. Accessed [12/01/2022].</t>
  </si>
  <si>
    <t>Elevation</t>
  </si>
  <si>
    <t>This data was retrieved from the United States Geological Survey (Small-Scale Contours for the Continental United States): https://carto.nationalmap.gov/arcgis/rest/services/contours/MapServer</t>
  </si>
  <si>
    <t xml:space="preserve">Elevation, and associations with climate, soil and geology, may impact how PFAS travel in the environment. </t>
  </si>
  <si>
    <t>General Geology</t>
  </si>
  <si>
    <r>
      <rPr>
        <sz val="10"/>
        <rFont val="Times New Roman"/>
      </rPr>
      <t xml:space="preserve">Tweto, Ogden. “MI-16 Geologic Map of Colorado.” Geologic. Miscellaneous Investigations. Denver, CO: Colorado Geological Survey, Department of Natural Resources, 1979. Retrieved from Colorado Geologic Survey </t>
    </r>
    <r>
      <rPr>
        <u/>
        <sz val="10"/>
        <color rgb="FF1155CC"/>
        <rFont val="Times New Roman"/>
      </rPr>
      <t>https://coloradogeologicalsurvey.org/publications/tweto-geologic-map-colorado-1979.</t>
    </r>
    <r>
      <rPr>
        <sz val="10"/>
        <rFont val="Times New Roman"/>
      </rPr>
      <t xml:space="preserve"> </t>
    </r>
  </si>
  <si>
    <t>Geology types were consolidated into the following categories: All Igneous; All metamorphic; All Sedimentary; All Unconsolidated; Water</t>
  </si>
  <si>
    <t>Soil Hydraulic Conductivity</t>
  </si>
  <si>
    <t>Generated from SSURGO Database. 
Soil Survey Staff, Natural Resources Conservation Service, United States Department of Agriculture. Soil Survey Geographic (SSURGO) Database. Available online at https://sdmdataaccess.sc.egov.usda.gov. Accessed [12/01/2022]</t>
  </si>
  <si>
    <t>Saturated hydraulic conductivity (Ksat) refers to the ease with which pores in a saturated soil transmit water. The estimates are expressed in terms of micrometers per second. They are based on soil characteristics observed in the field, particularly structure, porosity, and texture. Saturated hydraulic conductivity is considered in the design of soil drainage systems and septic tank absorption fields. Categorized as follows: Very Low &amp; Low (1) (0.0-0.1 um/s); Moderately Low (3) (0.1-1.0 um/s); Moderately High (4) (1-10 um/s); High (5) (10-100 um/s); Very High (6) (100-705 um/s); Missing (-1)</t>
  </si>
  <si>
    <t>Irrigated Lands</t>
  </si>
  <si>
    <t>Merged Irrigated Lands layer from the Colorado Division of Water Resources (DWR):</t>
  </si>
  <si>
    <t xml:space="preserve">Irrigated lands may represent higher groundwater recharge. </t>
  </si>
  <si>
    <t>Land Use</t>
  </si>
  <si>
    <t>United States Geological Survey: National Land Cover Database (2013): https://www.usgs.gov/centers/eros/science/national-land-cover-database</t>
  </si>
  <si>
    <t xml:space="preserve">Initially there was no overlap in some categories for training. Reduced the number of categories by merging some that are similar (for example different forest types) re-ran with very similar results. Did not improve the model.  Classes were consolidated as follows: Open Water/Perennial Snow/Ice(1); Developed, open space/ Developed, Low Intensity (3); Developed, medium intensity/Developed high intensity (4); Barren Land (5); Deciduous Forest/Evergreen; Forest/Mixed Forest (6); Shrub/scrub/herbaceous (7); Hay/Pasture/cultivated crops (8); Woody Wetlands/Emergent Herbaceous Wetlands (9) </t>
  </si>
  <si>
    <t>Slope Percentage</t>
  </si>
  <si>
    <r>
      <rPr>
        <sz val="10"/>
        <rFont val="Times New Roman"/>
      </rPr>
      <t xml:space="preserve">Generated from 30 meter (1-arc second) Digital Elevation Model.
</t>
    </r>
    <r>
      <rPr>
        <u/>
        <sz val="10"/>
        <color rgb="FF1155CC"/>
        <rFont val="Times New Roman"/>
      </rPr>
      <t>https://apps.nationalmap.gov/downloader/</t>
    </r>
  </si>
  <si>
    <t xml:space="preserve">Slope percentage can influence soil content, geology and biodiversity which impacts contaminant transport in the environemt. </t>
  </si>
  <si>
    <t>Soil permeability Class</t>
  </si>
  <si>
    <t xml:space="preserve">
Generated from SSURGO Database. 
Soil Survey Staff, Natural Resources Conservation Service, United States Department of Agriculture. Soil Survey Geographic (SSURGO) Database. Available online at https://sdmdataaccess.sc.egov.usda.gov. Accessed [12/01/2022]
</t>
  </si>
  <si>
    <t>"Drainage class (natural)" refers to the frequency and duration of wet periods under conditions similar to those under which the soil formed. Alterations of the water regime by human activities, either through drainage or irrigation, are not a consideration unless they have significantly changed the morphology of the soil. Seven classes of natural soil drainage are recognized-excessively drained, somewhat excessively drained, well drained, moderately well drained, somewhat poorly drained, poorly drained, and very poorly drained. These classes are defined in the "Soil Survey Manual."</t>
  </si>
  <si>
    <t>Water Flow Direction</t>
  </si>
  <si>
    <r>
      <rPr>
        <sz val="10"/>
        <rFont val="Times New Roman"/>
      </rPr>
      <t xml:space="preserve">Generated from 30 meter (1-arc second) Digital Elevation Model.
</t>
    </r>
    <r>
      <rPr>
        <u/>
        <sz val="10"/>
        <color rgb="FF1155CC"/>
        <rFont val="Times New Roman"/>
      </rPr>
      <t>https://apps.nationalmap.gov/downloader/</t>
    </r>
  </si>
  <si>
    <t>Water flow direction impacts contaminant transport in the environment.</t>
  </si>
  <si>
    <t>Gini Coefficient</t>
  </si>
  <si>
    <t>Median distance to training sample (Miles)</t>
  </si>
  <si>
    <t>Interquartile range distance to training features (Miles)</t>
  </si>
  <si>
    <t>Standard Deviation (Miles)</t>
  </si>
  <si>
    <t>N/A Not Distance</t>
  </si>
  <si>
    <t>18.7, 85.8</t>
  </si>
  <si>
    <t>airports (without part 139 certification that allows for AFFF testing)</t>
  </si>
  <si>
    <t>9.7, 21.6</t>
  </si>
  <si>
    <t>airports (with part 139 certification that allows for AFFF testing)</t>
  </si>
  <si>
    <t>10.8, 35.9</t>
  </si>
  <si>
    <t>9.1, 89.4</t>
  </si>
  <si>
    <t>Fire Stations: Possession and use</t>
  </si>
  <si>
    <t>5.4, 36.4</t>
  </si>
  <si>
    <t xml:space="preserve">Fire Stations: No AFFF possession or use </t>
  </si>
  <si>
    <t>5.9, 27.7</t>
  </si>
  <si>
    <t>12.5, 46.3</t>
  </si>
  <si>
    <t>Low impact industry. Cleaning, service industry, medical instruments, cosmetics</t>
  </si>
  <si>
    <t>6.6, 90.3</t>
  </si>
  <si>
    <t xml:space="preserve">Fire Stations: No data </t>
  </si>
  <si>
    <t>1.1, 5.0</t>
  </si>
  <si>
    <t>Refineries. Oil and petroleum</t>
  </si>
  <si>
    <t>6.6, 42.1</t>
  </si>
  <si>
    <t>1.3, 11.0</t>
  </si>
  <si>
    <t>3.0, 56.3</t>
  </si>
  <si>
    <t xml:space="preserve"> 16.4,  40.5</t>
  </si>
  <si>
    <t>0.17, 1.4</t>
  </si>
  <si>
    <t>Paints and varnishes.</t>
  </si>
  <si>
    <t>10.5, 81.2</t>
  </si>
  <si>
    <t>Oil and gas wells (density raster)</t>
  </si>
  <si>
    <t>Paper. Printing and paper mills</t>
  </si>
  <si>
    <t>2.8, 36.0</t>
  </si>
  <si>
    <t>Potential Manufacturing and industrial sites  (density raster)</t>
  </si>
  <si>
    <t>1.2, 4.4</t>
  </si>
  <si>
    <t xml:space="preserve">Fire Stations: Possession but no use </t>
  </si>
  <si>
    <t>1.9, 15.3</t>
  </si>
  <si>
    <t>High impact industry. Lubricating oils and chemicals, unsupported plastics</t>
  </si>
  <si>
    <t>6.4, 69.7</t>
  </si>
  <si>
    <t>1.6, 7.6</t>
  </si>
  <si>
    <t>19.8, 70.0</t>
  </si>
  <si>
    <t>Metal foil and plating. Metal foil, plating and platemaking</t>
  </si>
  <si>
    <t>3.4, 32.0</t>
  </si>
  <si>
    <t>Fabrics. Waterproofing, fabric mills and finishers and leather tanning</t>
  </si>
  <si>
    <t>10.7, 93.8</t>
  </si>
  <si>
    <t>Citation Number</t>
  </si>
  <si>
    <t>Citation</t>
  </si>
  <si>
    <t>National Academies of Sciences, Engineering, and Medicine 2017. Use and Potential Impacts of AFFF Containing PFASs at Airports. Washington, DC: The National Academies Press. https://doi.org/10.17226/24800.</t>
  </si>
  <si>
    <t>Federal Aviation Administration. 2021.  Part 139 Airport Certification Status List (ACSL) Effective date: April 22, 2021. Available from: https://www.faa.gov/airports/airport_safety/aircraft_rescue_fire_fighting/</t>
  </si>
  <si>
    <r>
      <rPr>
        <sz val="10"/>
        <color rgb="FF000000"/>
        <rFont val="Times New Roman"/>
      </rPr>
      <t xml:space="preserve">Colorado Department of Public Health and the Environment (CDPHE). January 2020. HB 19-1279 Firefighting Foams and Protective Equipment Control Act Report to Legislature. Available From: </t>
    </r>
    <r>
      <rPr>
        <u/>
        <sz val="10"/>
        <color rgb="FF1155CC"/>
        <rFont val="Times New Roman"/>
      </rPr>
      <t>https://cdphe.colorado.gov/pfas-laws</t>
    </r>
  </si>
  <si>
    <t>Hu, X.C., et al., Detection of Poly- and Perfluoroalkyl Substances (PFASs) in U.S. Drinking Water Linked to Industrial Sites, Military Fire Training Areas, and Wastewater Treatment Plants. Environ Sci Technol Lett, 2016. 3(10): p. 344-350.</t>
  </si>
  <si>
    <t>Florida Department of Environmental Protection. May 2021. Florida Statewide PFAS Pilot Study at Drycleaning Sites. Available From: https://floridadep.gov/waste/waste-cleanup/documents/florida-statewide-pfas-pilot-study-drycleaning-sites</t>
  </si>
  <si>
    <r>
      <rPr>
        <sz val="10"/>
        <color rgb="FF000000"/>
        <rFont val="Times New Roman"/>
      </rPr>
      <t xml:space="preserve">New Hampshire Department of Environmental Services Hazardous Waste Remedication Bureau. July 2020. Sources of PFAS Impacts to New Hampshire Groundwater. Available From: </t>
    </r>
    <r>
      <rPr>
        <u/>
        <sz val="10"/>
        <color rgb="FF1155CC"/>
        <rFont val="Times New Roman"/>
      </rPr>
      <t>https://www.pfas.des.nh.gov/</t>
    </r>
  </si>
  <si>
    <t>Gaines, L. G. (2022). Historical and current usage of per‐and polyfluoroalkyl substances (PFAS): A literature review. American Journal of Industrial Medicine.</t>
  </si>
  <si>
    <t>Stoiber, T., Evans, S., &amp; Naidenko, O. V. (2020). Disposal of products and materials containing per-and polyfluoroalkyl substances (PFAS): A cyclical problem. Chemosphere, 260, 127659.</t>
  </si>
  <si>
    <t>Lang, J. R., Allred, B. M., Field, J. A., Levis, J. W., &amp; Barlaz, M. A. (2017). National estimate of per-and polyfluoroalkyl substance (PFAS) release to US municipal landfill leachate. Environmental science &amp; technology, 51(4), 2197-2205.</t>
  </si>
  <si>
    <t>Benskin, J. P., Li, B., Ikonomou, M. G., Grace, J. R., &amp; Li, L. Y. (2012). Per-and polyfluoroalkyl substances in landfill leachate: patterns, time trends, and sources. Environmental science &amp; technology, 46(21), 11532-11540.</t>
  </si>
  <si>
    <t>Interstate Technology &amp; Regulatory Council (ITRC). 2020. PFAS Technical and Regulatory Guidance Document and Face Sheets PFAS-1. Washington D.C.:Interstate Technology and Regulatory Councin, PFAS Team. Available from: https://pfas-1.itrcweb.org/wp-content/uploads/2020/04/ITRC_PFAS_TechReg_April2020.pdf</t>
  </si>
  <si>
    <r>
      <rPr>
        <sz val="10"/>
        <color rgb="FF000000"/>
        <rFont val="Times New Roman"/>
      </rPr>
      <t xml:space="preserve">U.S. Department of Defense (DOD). September 2020. Installations Where DoD is Performing an Assessment of PFAS Use or Potential Release. Available from: </t>
    </r>
    <r>
      <rPr>
        <u/>
        <sz val="10"/>
        <color rgb="FF000000"/>
        <rFont val="Times New Roman"/>
      </rPr>
      <t>https://media.defense.gov/2020/Mar/17/2002265607/-1/-1/1/SPREADSHEET_OF_INSTALLATIONS_WHERE_DOD_PERFORMING_ASSESSMENT_OF_PFAS_USE_OR_POTENTIAL_RELEASE.PDF</t>
    </r>
  </si>
  <si>
    <t>Blair, B. D., McKenzie, L. M., Allshouse, W. B., &amp; Adgate, J. L. (2017). Is reporting “significant damage” transparent? Assessing fire and explosion risk at oil and gas operations in the United States. Energy research &amp; social science, 29, 36-43.</t>
  </si>
  <si>
    <t>Colorado Oil and Gas Conservation Commission. 2023. Colroado Oil and Gas Information System (GOGIS). Available From: https://cogcc.state.co.us/data.html#/cogis</t>
  </si>
  <si>
    <t>Horwitt, Dusty. (2022). Fracking with ‘Forever Chemicals’ in Colorado. Physicians for Social Responsibility. Available from: https://psr.org/wp-content/uploads/2022/01/fracking-with-forever-chemicals-in-colorado.pdf</t>
  </si>
  <si>
    <t>Carlson, G. L., &amp; Tupper, S. (2020). Ski wax use contributes to environmental contamination by per-and polyfluoroalkyl substances. Chemosphere, 261, 128078.</t>
  </si>
  <si>
    <t>Hamid, H., &amp; Li, L. (2016). Role of wastewater treatment plant (WWTP) in environmental cycling of poly-and perfluoroalkyl (PFAS) compounds. Ecocycles, 2(2), 43-53.</t>
  </si>
  <si>
    <t>Lenka, S. P., Kah, M., &amp; Padhye, L. P. (2021). A Review of the Occurrence, Transformation, and Removal of Poly-and Perfluoroalkyl Substances (PFAS) in Wastewater Treatment Plants. Water Research, 117187.</t>
  </si>
  <si>
    <t>2020 Sampling Project</t>
  </si>
  <si>
    <t>Adams County 2017 to 2019</t>
  </si>
  <si>
    <t>Adams County 2021</t>
  </si>
  <si>
    <t>Boulder Mountain</t>
  </si>
  <si>
    <t>Data Monitoring Reports-Permits</t>
  </si>
  <si>
    <t>Dewatering Source Data-Permits</t>
  </si>
  <si>
    <t>DOD Off-Base Sampling</t>
  </si>
  <si>
    <t>El Paso County 2016-2017</t>
  </si>
  <si>
    <t>Fisco 2021</t>
  </si>
  <si>
    <t>Sugarloaf</t>
  </si>
  <si>
    <t>Dataset Name</t>
  </si>
  <si>
    <t>Dataset Details</t>
  </si>
  <si>
    <t>The Water Quality Control Commission passed a policy in 2020 to describe how CDPHE will regulate certain
PFAS in Colorado lakes, streams, and other waters. This policy includes monitoring for the chemicals and
setting limits for discharge permits. All applicants for coverage under long-term dewatering general permits
(i.e. COG603000 and COG318000) must submit PFAS source water data. In addition, all applicants for
coverage under short-term dewatering general permits (i.e. COG080000 and COG317000) must submit PFAS
source water data where those short-term activities are in the vicinity of a known source of PFAS
contamination. The source water data shown in this layer are from samples submitted as part of the permit
application and are primarily associated with the groundwater conditions at the site prior to permit
issuance. If the PFAS in the source water sample are above a certain level, CDPHE may require the applicant
to continue monitoring for PFAS and/or install treatment to reduce the PFAS levels. Some of these facilities
had low or no PFAS in their source water sample and do not have to continue monitoring for PFAS. The facility may not be responsible for or contributing to these PFAS levels in any way. An overview of the PFAS
and dewatering permit program can be found on CDPHE’s website. The types of discharges that may be
covered under these permits include foundation dewatering (e.g. basements, parking garages, elevator
shafts), construction dewatering, and discharges from site clean-up efforts (e.g. voluntary cleanup program,
Superfund sites).</t>
  </si>
  <si>
    <t>Number of samples included in training dataset</t>
  </si>
  <si>
    <t>Detection limit range (ng/L)</t>
  </si>
  <si>
    <t>PFOA: 0.39 to 0.92</t>
  </si>
  <si>
    <t>PFOS: 0.39 to 0.59</t>
  </si>
  <si>
    <t>PFOA: 2 to 10</t>
  </si>
  <si>
    <t>PFOS: 1.3 to 20</t>
  </si>
  <si>
    <t>PFOA: 10</t>
  </si>
  <si>
    <t>PFOS: 10</t>
  </si>
  <si>
    <t>PFOA: 2</t>
  </si>
  <si>
    <t>PFOS: 2</t>
  </si>
  <si>
    <t xml:space="preserve">After learning of PFAS contamination impacting drinking water sources for South Adams County Water and
Sanitation District (SACWSD), CDPHE partnered with Tri-County Health Department to educate and sample
public water systems and residents with private wells. The private wells with elevated levels were owned by
residents who did not drink the water. A separate effort evaluated the extent of PFAS contamination at
Suncor oil refinery. This data-set may not include the total extent of sampling that has occurred in this area. Additional information can be found at the SACWSD website. In addition, the Denver Fire Training Facility is being investigated as one potential source of PFAS contamination in this area. Records from this investigation and voluntary cleanup effort can be found in CDPHE's public record search portal under external ID RV201023-1. In cases where multiple samples were taken from the same location, the maximum PFAS level is used. </t>
  </si>
  <si>
    <t xml:space="preserve">In 2021, CDPHE partnered with Tri-County Health Department and the EPA to identify designated areas in
Adams County with the potential for PFAS contamination and after extensive outreach efforts were able to
test ten private wells. The lab could measure most of the PFAS compounds down to 10 parts per trillion
(ppt). All of the water samples collected during this project were below the laboratory detection levels for
PFOA, PFOS, PFBS and GenX. Nine of the ten samples collected during this project were below the
laboratory detection levels for all of the PFAS analyzed. One sample had measurable levels for two PFAS
 that are not part of the EPA health advisories. Visit the Tri-County Health Department website to
learn more about the sampling project. </t>
  </si>
  <si>
    <t>PFOA: 1 to 10</t>
  </si>
  <si>
    <t>PFOS: 1 to 15</t>
  </si>
  <si>
    <t>PFOA: 4 to 20</t>
  </si>
  <si>
    <t>PFOS: 9 to 40</t>
  </si>
  <si>
    <t>PFOA: 20</t>
  </si>
  <si>
    <t>PFOS: 20</t>
  </si>
  <si>
    <t>PFOA: 1.85</t>
  </si>
  <si>
    <t>PFOS: 4.55</t>
  </si>
  <si>
    <t>PFOA: 1.6 to 2</t>
  </si>
  <si>
    <t>Number of Samples</t>
  </si>
  <si>
    <t>Maximum (ng/L) </t>
  </si>
  <si>
    <t>Average (ng/L)</t>
  </si>
  <si>
    <t>Category (Max)</t>
  </si>
  <si>
    <t>Category (Average)</t>
  </si>
  <si>
    <t>Data-set</t>
  </si>
  <si>
    <t>High </t>
  </si>
  <si>
    <t>Moderate </t>
  </si>
  <si>
    <t>Private wells (Boulder Mountain)</t>
  </si>
  <si>
    <t>Data Monitoring Reports</t>
  </si>
  <si>
    <t>Low </t>
  </si>
  <si>
    <t>A new policy was passed in July 2020 that describes how CDPHE will regulate certain PFAS in Colorado lakes,
streams, and other waters. This includes monitoring for the chemicals and setting limits for discharge
permits. These data are facilities’ discharges to state waters. These facilities’ have general or individual permits with the division that require them to monitor their discharges for PFAS. Some of these facilities may have installed treatment and no longer have high PFAS levels. The PFAS level used in the training dataset is the maximum level reported on the discharge monitoring report for the facility. The facility may not be responsible for or contributing to these PFAS levels in any way. The types of discharges that may be covered under these permits include foundation dewatering (e.g. basements, parking garages, elevator shafts), construction dewatering, discharges from site clean-up efforts (e.g. voluntary cleanup program, Superfund sites), discharges from domestic wastewater treatment facilities, and discharges from industrial facilities. For the purposes of the training dataset only results from dewatering permits were used. Detwatering samples are representative of PFAS concentraions in local groundwater. Complete monitoring information for these permits is available at
EPA's enforcement and compliance history site.</t>
  </si>
  <si>
    <t>The Department of Defense (DOD) is investigating PFAS use and potential releases at military bases around
the U.S., including several in Colorado.  At some sites, the DOD has conducted off-base sampling to determine the spread of contamination. For some sites only the summation of PFOS and PFOA were available in data reported to CDPHE. Individual wells that were sampled by DOD were notified of the concentrations of PFAS identified for each private well.</t>
  </si>
  <si>
    <t xml:space="preserve">Comparison of PFOS and PFOA summation concentration and subsequent categorization for 8 sampling locations that had different categorization due to aggregation method. </t>
  </si>
  <si>
    <t>Elevated PFAS levels were discovered in three large public water systems in El Paso County (Fountain, Security, and Widefield) in 2016, as a result of testing performed under the EPA’s Third Unregulated Contaminant Monitoring Rule (UCMR 3). Upon learning about this situation, the department established a partnership with impacted water systems, the local health department, universities, EPA, and the Air Force. They coordinated activities including additional sampling, public communications and meetings, and installing mitigation measures for the continued removal of PFAS at drinking water systems and private wells. Many private wells are no longer used for drinking water where the homes have been connected to the municipal water supply. For systems that continue to be used for drinking water, they continue to be sampled and maintained by the Air Force. Since water treatment systems were put in place, PFOS and PFOA levels in tap water have been below the level the lab can detect all the community water systems. PFBS andGenX have also been below their respective health advisories. This data set may not include all the sampling that has occurred in this area. Additional information about PFAS in these water districts can be found on each water district’s website.</t>
  </si>
  <si>
    <t xml:space="preserve">In 2021, CDPHE partnered with the Summit County Environmental Health Department and the EPA to sample
PFAS in elven private wells and a nearby creek in the Frisco area. The lab could measure most of the PFAS
compounds down to 20 parts per trillion (ppt). For all of the samples, test results for each PFAS were below
the level the lab could measure. Visit the Summit County Environmental Health Department's website to learn more about the sampling project. </t>
  </si>
  <si>
    <t xml:space="preserve">In 2018, the Sugarloaf Fire Protection District (SLFPD) tested its fire station wells for PFAS and found high
levels of PFAS. Following this discovery, SLFPD began working with Boulder County Public Health and CDPHE
to conduct additional sampling at private wells. Homeowners with elevated levels were educated on the
results, potential health risks and on how to reduce their exposure. A complete description, results, and an
evaluation of risk is currently underway by CDPHE. This report will be published online once complete. In
cases where multiple samples were taken from the same location, the training data-set uses maximum PFAS
level. </t>
  </si>
  <si>
    <t xml:space="preserve">In 2018 and 2019, sampling by Boulder Mountain Fire District found high levels of PFAS in multiple fire
station wells managed by the fire protection district. Following this discovery, Boulder Mountain Fire
Protection District began working with Boulder County Public Health and CDPHE to conduct additional
sampling at private wells. Homeowners with elevated levels were educated on the results, potential health
risks and on how to reduce their exposure. In cases where multiple samples were taken from the same location, the training data-set uses maximum PFAS level. </t>
  </si>
  <si>
    <t>Both active and closed military bases are included in the shapefile. A military base shape file was created using a few different publicly avaialble sources as the original shape file was missing a few sites. The starting file was retrieved here: https://catalog.data.gov/dataset/tiger-line-shapefile-2019-nation-u-s-military-installation-national-shapefile</t>
  </si>
  <si>
    <t>"Water table" refers to a saturated zone in the soil. This data layer includes any seasonal "perched" water tables that can occur at any point in the year. Estimates of the upper limit are based mainly on observations of the water table at selected sites and on evidence of a saturated zone, namely grayish colors (redoximorphic features) in the soil. A saturated zone that lasts for less than a month is not considered a water table. The Depth to Water Table dataset was a categorical raster taken from the USDA NRCS soils data, and is significantly limited because the dataset essentially shows water table depths less than or more than 6 feet below ground surface (bgs). Five of the six categories included are under the 6 feet bgs while the sixth category includes everything greater than 6 feet bgs. We wanted to evaluate whether very shallow groundwater tables had predictive power, and although very shallow groundwater is likely important, the scale of the mapping effort in combination with the limited data in this dataset is likely problematic.</t>
  </si>
  <si>
    <t>In spring of 2020 CDPHE offered free testing to public drinking water systems and fire districts with wells.
CDPHE sampled 400 water systems, 15 firefighting districts, 152 groundwater sources, and 71 surface water
sources. Some entities sampled multiple time to undersatnd different source areas/different wells. Only untreated groundwater samples were included in the training dataset for this groundwater prediction analysis. Twenty-five percent of the drinking water systems that participated in the 2020 sampling project had some level of PFOA and/or PFOS chemicals detected in their treated drinking water. None of the treated drinking water tested was above the current health advisories for PFBS and GenX. CDPHE is actively working with water systems throughout the state to assess PFAS levels and inform customers if needed. More information about the 2020 Sampling Project can be found in the final report posted on CDPHE’s website.</t>
  </si>
  <si>
    <r>
      <t xml:space="preserve">Table 4. </t>
    </r>
    <r>
      <rPr>
        <sz val="10"/>
        <color theme="1"/>
        <rFont val="Arial"/>
        <family val="2"/>
        <scheme val="minor"/>
      </rPr>
      <t>Diagnostics developed from the validation data (i.e., 25% training data held out for validation) for the selected model.</t>
    </r>
  </si>
  <si>
    <t>Risk Category</t>
  </si>
  <si>
    <t>Low Risk (n)</t>
  </si>
  <si>
    <t>Medium Risk (n)</t>
  </si>
  <si>
    <t>High Risk (n)</t>
  </si>
  <si>
    <t>Sensitivity</t>
  </si>
  <si>
    <t>Specificity</t>
  </si>
  <si>
    <t>Positive Predictive Value (Precision)</t>
  </si>
  <si>
    <t>False Positive Rate</t>
  </si>
  <si>
    <t>Accuracy</t>
  </si>
  <si>
    <t>Low Risk (n=177)</t>
  </si>
  <si>
    <t>High Risk (n=61)</t>
  </si>
  <si>
    <t>Low Risk Matrix</t>
  </si>
  <si>
    <t>Moderate Risk Matrix</t>
  </si>
  <si>
    <t>High Risk Matrix</t>
  </si>
  <si>
    <t>Row Total</t>
  </si>
  <si>
    <t>Column Total</t>
  </si>
  <si>
    <t>Low Risk Calculations</t>
  </si>
  <si>
    <t>High Risk Calculations</t>
  </si>
  <si>
    <t xml:space="preserve">Positive Predictive Value </t>
  </si>
  <si>
    <t xml:space="preserve"> </t>
  </si>
  <si>
    <t>Posititve Predictive Value</t>
  </si>
  <si>
    <t>Moderate Risk Calculations</t>
  </si>
  <si>
    <t>Actual Low</t>
  </si>
  <si>
    <t>Predicted Low</t>
  </si>
  <si>
    <t>Actual Moderate</t>
  </si>
  <si>
    <t>Predicted Moderate</t>
  </si>
  <si>
    <t>Actual High</t>
  </si>
  <si>
    <t>Predicted High</t>
  </si>
  <si>
    <t>Predicted Mod/High</t>
  </si>
  <si>
    <t>Actual Mod/High</t>
  </si>
  <si>
    <t>Predicted Low/High</t>
  </si>
  <si>
    <t>Actual Low/High</t>
  </si>
  <si>
    <t>Actual Low/Mod</t>
  </si>
  <si>
    <t>Predicted Low/Mod</t>
  </si>
  <si>
    <t>Definititions (example for "Low Risk" calcs)</t>
  </si>
  <si>
    <t>The proportion of low predictions among all samples that were acually low</t>
  </si>
  <si>
    <t>Moderate Risk (n=71)</t>
  </si>
  <si>
    <t>The proportion of moderate or high predictions among all samples that were acually moderate or high</t>
  </si>
  <si>
    <t xml:space="preserve">The proportion of samples predicted to be low that actually are low. </t>
  </si>
  <si>
    <t xml:space="preserve">The likelihood that a sample predicted to be low actually is not low. </t>
  </si>
  <si>
    <t xml:space="preserve">The total proportion of correct predictions.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</si>
</sst>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 d"/>
    <numFmt numFmtId="165" formatCode="m\,d\,\ yy"/>
  </numFmts>
  <fonts count="22">
    <font>
      <sz val="10"/>
      <color rgb="FF000000"/>
      <name val="Arial"/>
      <scheme val="minor"/>
    </font>
    <font>
      <b/>
      <sz val="10"/>
      <color theme="1"/>
      <name val="Times New Roman"/>
    </font>
    <font>
      <sz val="10"/>
      <color theme="1"/>
      <name val="Times New Roman"/>
    </font>
    <font>
      <sz val="10"/>
      <color rgb="FF000000"/>
      <name val="&quot;Times New Roman&quot;"/>
    </font>
    <font>
      <u/>
      <sz val="10"/>
      <color rgb="FF0000FF"/>
      <name val="Times New Roman"/>
    </font>
    <font>
      <sz val="10"/>
      <name val="Times New Roman"/>
    </font>
    <font>
      <u/>
      <sz val="10"/>
      <color rgb="FF0000FF"/>
      <name val="Times New Roman"/>
    </font>
    <font>
      <sz val="10"/>
      <color rgb="FF000000"/>
      <name val="Times New Roman"/>
    </font>
    <font>
      <u/>
      <sz val="10"/>
      <color rgb="FF0000FF"/>
      <name val="Times New Roman"/>
    </font>
    <font>
      <b/>
      <sz val="10"/>
      <color rgb="FF000000"/>
      <name val="&quot;Times New Roman&quot;"/>
    </font>
    <font>
      <sz val="10"/>
      <color theme="1"/>
      <name val="Times New Roman"/>
    </font>
    <font>
      <sz val="10"/>
      <color rgb="FF000000"/>
      <name val="Times New Roman"/>
    </font>
    <font>
      <u/>
      <sz val="10"/>
      <color rgb="FF000000"/>
      <name val="Times New Roman"/>
    </font>
    <font>
      <u/>
      <sz val="10"/>
      <color rgb="FF000000"/>
      <name val="Times New Roman"/>
    </font>
    <font>
      <sz val="11"/>
      <color rgb="FF000000"/>
      <name val="Calibri"/>
    </font>
    <font>
      <u/>
      <sz val="10"/>
      <color rgb="FF1155CC"/>
      <name val="Times New Roman"/>
    </font>
    <font>
      <sz val="10"/>
      <color rgb="FF000000"/>
      <name val="Arial"/>
      <family val="2"/>
      <scheme val="minor"/>
    </font>
    <font>
      <sz val="10"/>
      <name val="Arial"/>
      <family val="2"/>
      <scheme val="minor"/>
    </font>
    <font>
      <sz val="10"/>
      <color theme="1"/>
      <name val="Times New Roman"/>
      <family val="1"/>
    </font>
    <font>
      <sz val="10"/>
      <color rgb="FF000000"/>
      <name val="Arial"/>
      <scheme val="minor"/>
    </font>
    <font>
      <b/>
      <sz val="10"/>
      <color theme="1"/>
      <name val="Arial"/>
      <family val="2"/>
      <scheme val="minor"/>
    </font>
    <font>
      <sz val="10"/>
      <color theme="1"/>
      <name val="Arial"/>
      <family val="2"/>
      <scheme val="minor"/>
    </font>
  </fonts>
  <fills count="4">
    <fill>
      <patternFill patternType="none"/>
    </fill>
    <fill>
      <patternFill patternType="gray125"/>
    </fill>
    <fill>
      <patternFill patternType="solid">
        <fgColor theme="2"/>
        <bgColor indexed="64"/>
      </patternFill>
    </fill>
    <fill>
      <patternFill patternType="solid">
        <fgColor theme="2" tint="-0.14999847407452621"/>
        <bgColor indexed="64"/>
      </patternFill>
    </fill>
  </fills>
  <borders count="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222222"/>
      </left>
      <right style="thin">
        <color rgb="FF222222"/>
      </right>
      <top style="thin">
        <color rgb="FF222222"/>
      </top>
      <bottom style="thin">
        <color rgb="FF222222"/>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9" fillId="0" borderId="0" applyFont="0" applyFill="0" applyBorder="0" applyAlignment="0" applyProtection="0"/>
  </cellStyleXfs>
  <cellXfs count="69">
    <xf numFmtId="0" fontId="0" fillId="0" borderId="0" xfId="0" applyFont="1" applyAlignment="1"/>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0" xfId="0" applyFont="1" applyAlignment="1">
      <alignment horizontal="left" vertical="center" wrapText="1"/>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164"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165"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0" fontId="1" fillId="0" borderId="2" xfId="0" applyFont="1" applyBorder="1" applyAlignment="1">
      <alignment vertical="center"/>
    </xf>
    <xf numFmtId="0" fontId="2" fillId="0" borderId="0" xfId="0" applyFont="1" applyAlignment="1">
      <alignment vertical="center"/>
    </xf>
    <xf numFmtId="0" fontId="3" fillId="0" borderId="3" xfId="0" applyFont="1" applyBorder="1" applyAlignment="1">
      <alignment horizontal="left" wrapText="1"/>
    </xf>
    <xf numFmtId="0" fontId="5"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vertical="center"/>
    </xf>
    <xf numFmtId="0" fontId="6" fillId="0" borderId="2" xfId="0" applyFont="1" applyBorder="1" applyAlignment="1">
      <alignment vertical="center"/>
    </xf>
    <xf numFmtId="0" fontId="7" fillId="0" borderId="2" xfId="0" applyFont="1" applyBorder="1" applyAlignment="1">
      <alignment vertical="center" wrapText="1"/>
    </xf>
    <xf numFmtId="0" fontId="8" fillId="0" borderId="2" xfId="0" applyFont="1" applyBorder="1" applyAlignment="1">
      <alignment vertical="center" wrapText="1"/>
    </xf>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Alignment="1"/>
    <xf numFmtId="0" fontId="10" fillId="0" borderId="0" xfId="0" applyFont="1"/>
    <xf numFmtId="0" fontId="11" fillId="0" borderId="0" xfId="0" applyFont="1" applyAlignment="1">
      <alignment wrapText="1"/>
    </xf>
    <xf numFmtId="0" fontId="11" fillId="0" borderId="0" xfId="0" applyFont="1" applyAlignment="1">
      <alignment wrapText="1"/>
    </xf>
    <xf numFmtId="0" fontId="12" fillId="0" borderId="0" xfId="0" applyFont="1" applyAlignment="1">
      <alignment wrapText="1"/>
    </xf>
    <xf numFmtId="0" fontId="13" fillId="0" borderId="0" xfId="0" applyFont="1" applyAlignment="1">
      <alignment wrapText="1"/>
    </xf>
    <xf numFmtId="0" fontId="11" fillId="0" borderId="0" xfId="0" applyFont="1" applyAlignment="1">
      <alignment wrapText="1"/>
    </xf>
    <xf numFmtId="0" fontId="14" fillId="0" borderId="0" xfId="0" applyFont="1"/>
    <xf numFmtId="0" fontId="16" fillId="0" borderId="0" xfId="0" applyFont="1" applyAlignment="1">
      <alignment horizontal="center"/>
    </xf>
    <xf numFmtId="0" fontId="0" fillId="0" borderId="0" xfId="0" applyFont="1" applyAlignment="1">
      <alignment horizontal="center"/>
    </xf>
    <xf numFmtId="0" fontId="16" fillId="0" borderId="0" xfId="0" applyFont="1" applyAlignment="1">
      <alignment vertical="center"/>
    </xf>
    <xf numFmtId="0" fontId="0" fillId="0" borderId="0" xfId="0" applyFont="1" applyAlignment="1">
      <alignment vertic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8" fillId="0" borderId="2" xfId="0" applyFont="1" applyBorder="1" applyAlignment="1">
      <alignment horizontal="left" vertical="center" wrapText="1"/>
    </xf>
    <xf numFmtId="0" fontId="0"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wrapText="1"/>
    </xf>
    <xf numFmtId="0" fontId="16" fillId="0" borderId="4" xfId="0" applyFont="1" applyBorder="1" applyAlignment="1">
      <alignment horizontal="center" wrapText="1"/>
    </xf>
    <xf numFmtId="0" fontId="0" fillId="0" borderId="4" xfId="0" applyFont="1" applyBorder="1" applyAlignment="1">
      <alignment horizontal="center" wrapText="1"/>
    </xf>
    <xf numFmtId="0" fontId="0" fillId="0" borderId="0" xfId="0" applyBorder="1"/>
    <xf numFmtId="0" fontId="0" fillId="0" borderId="0" xfId="0"/>
    <xf numFmtId="0" fontId="21" fillId="0" borderId="0" xfId="0" applyFont="1" applyBorder="1"/>
    <xf numFmtId="0" fontId="21" fillId="0" borderId="0" xfId="0" applyFont="1"/>
    <xf numFmtId="0" fontId="21" fillId="0" borderId="4" xfId="0" applyFont="1" applyBorder="1" applyAlignment="1">
      <alignment horizontal="center" vertical="center" wrapText="1"/>
    </xf>
    <xf numFmtId="9" fontId="21" fillId="0" borderId="4" xfId="0" applyNumberFormat="1" applyFont="1" applyBorder="1" applyAlignment="1">
      <alignment horizontal="center" vertical="center" wrapText="1"/>
    </xf>
    <xf numFmtId="0" fontId="21" fillId="2" borderId="4" xfId="0" applyFont="1" applyFill="1" applyBorder="1" applyAlignment="1">
      <alignment horizontal="center"/>
    </xf>
    <xf numFmtId="0" fontId="21" fillId="0" borderId="4" xfId="0" applyFont="1" applyBorder="1"/>
    <xf numFmtId="0" fontId="21" fillId="0" borderId="4" xfId="0" applyFont="1" applyBorder="1" applyAlignment="1">
      <alignment horizontal="center"/>
    </xf>
    <xf numFmtId="0" fontId="21" fillId="0" borderId="4" xfId="0" applyFont="1" applyBorder="1" applyAlignment="1">
      <alignment horizontal="right"/>
    </xf>
    <xf numFmtId="0" fontId="21" fillId="0" borderId="4" xfId="0" applyFont="1" applyBorder="1" applyAlignment="1">
      <alignment vertical="center" wrapText="1"/>
    </xf>
    <xf numFmtId="9" fontId="21" fillId="0" borderId="4" xfId="1" applyFont="1" applyBorder="1" applyAlignment="1">
      <alignment vertical="center" wrapText="1"/>
    </xf>
    <xf numFmtId="0" fontId="21" fillId="0" borderId="4" xfId="0" applyFont="1" applyBorder="1" applyAlignment="1">
      <alignment horizontal="center"/>
    </xf>
    <xf numFmtId="0" fontId="21" fillId="0" borderId="4" xfId="0" applyFont="1" applyFill="1" applyBorder="1"/>
    <xf numFmtId="0" fontId="21" fillId="3" borderId="4" xfId="0" applyFont="1" applyFill="1" applyBorder="1" applyAlignment="1">
      <alignment horizontal="center"/>
    </xf>
    <xf numFmtId="0" fontId="20" fillId="3" borderId="4" xfId="0" applyFont="1" applyFill="1" applyBorder="1" applyAlignment="1">
      <alignment vertical="center" wrapText="1"/>
    </xf>
    <xf numFmtId="0" fontId="20" fillId="3" borderId="4" xfId="0" applyFont="1" applyFill="1" applyBorder="1" applyAlignment="1">
      <alignment horizontal="center" vertical="center" wrapText="1"/>
    </xf>
    <xf numFmtId="9" fontId="21" fillId="0" borderId="4" xfId="1" applyFont="1" applyBorder="1"/>
    <xf numFmtId="0" fontId="21" fillId="0" borderId="6" xfId="0" applyFont="1" applyBorder="1" applyAlignment="1">
      <alignment horizontal="center"/>
    </xf>
    <xf numFmtId="0" fontId="21" fillId="0" borderId="7" xfId="0" applyFont="1" applyBorder="1" applyAlignment="1">
      <alignment horizontal="center"/>
    </xf>
    <xf numFmtId="0" fontId="21" fillId="0" borderId="8" xfId="0" applyFont="1" applyBorder="1" applyAlignment="1">
      <alignment horizontal="center"/>
    </xf>
    <xf numFmtId="0" fontId="21" fillId="0" borderId="4" xfId="0" applyFont="1" applyBorder="1" applyAlignment="1">
      <alignment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cho.epa.gov/trends/pfas-tools" TargetMode="External"/><Relationship Id="rId2" Type="http://schemas.openxmlformats.org/officeDocument/2006/relationships/hyperlink" Target="https://drive.google.com/file/d/1MfSmAmaYinNEriqCDA5pxhGxGfnd-V2k/view" TargetMode="External"/><Relationship Id="rId1" Type="http://schemas.openxmlformats.org/officeDocument/2006/relationships/hyperlink" Target="https://echo.epa.gov/trends/pfas-tools" TargetMode="External"/><Relationship Id="rId6" Type="http://schemas.openxmlformats.org/officeDocument/2006/relationships/hyperlink" Target="https://www.census.gov/geographies/mapping-files.html" TargetMode="External"/><Relationship Id="rId5" Type="http://schemas.openxmlformats.org/officeDocument/2006/relationships/hyperlink" Target="https://cogcc.state.co.us/data.html" TargetMode="External"/><Relationship Id="rId4" Type="http://schemas.openxmlformats.org/officeDocument/2006/relationships/hyperlink" Target="https://cogcc.state.co.us/data.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pps.nationalmap.gov/downloader/" TargetMode="External"/><Relationship Id="rId2" Type="http://schemas.openxmlformats.org/officeDocument/2006/relationships/hyperlink" Target="https://cologeosurvey.maps.arcgis.com/apps/webappviewer/index.html?id=b9995c1f85c841bd955fd124c2c48070" TargetMode="External"/><Relationship Id="rId1" Type="http://schemas.openxmlformats.org/officeDocument/2006/relationships/hyperlink" Target="https://cologeosurvey.maps.arcgis.com/apps/webappviewer/index.html?id=b9995c1f85c841bd955fd124c2c48070" TargetMode="External"/><Relationship Id="rId6" Type="http://schemas.openxmlformats.org/officeDocument/2006/relationships/hyperlink" Target="https://apps.nationalmap.gov/downloader/" TargetMode="External"/><Relationship Id="rId5" Type="http://schemas.openxmlformats.org/officeDocument/2006/relationships/hyperlink" Target="https://apps.nationalmap.gov/downloader/" TargetMode="External"/><Relationship Id="rId4" Type="http://schemas.openxmlformats.org/officeDocument/2006/relationships/hyperlink" Target="https://coloradogeologicalsurvey.org/publications/tweto-geologic-map-colorado-197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pfas.des.nh.gov/" TargetMode="External"/><Relationship Id="rId1" Type="http://schemas.openxmlformats.org/officeDocument/2006/relationships/hyperlink" Target="https://cdphe.colorado.gov/pfas-law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3"/>
  <sheetViews>
    <sheetView workbookViewId="0">
      <pane ySplit="1" topLeftCell="A8" activePane="bottomLeft" state="frozen"/>
      <selection pane="bottomLeft" activeCell="B8" sqref="B8"/>
    </sheetView>
  </sheetViews>
  <sheetFormatPr defaultColWidth="12.6640625" defaultRowHeight="13.2"/>
  <cols>
    <col min="2" max="3" width="61.44140625" customWidth="1"/>
    <col min="4" max="4" width="42.33203125" customWidth="1"/>
  </cols>
  <sheetData>
    <row r="1" spans="1:26" ht="26.4">
      <c r="A1" s="1" t="s">
        <v>0</v>
      </c>
      <c r="B1" s="2" t="s">
        <v>1</v>
      </c>
      <c r="C1" s="2" t="s">
        <v>2</v>
      </c>
      <c r="D1" s="2" t="s">
        <v>3</v>
      </c>
      <c r="E1" s="2" t="s">
        <v>4</v>
      </c>
      <c r="F1" s="3"/>
      <c r="G1" s="3"/>
      <c r="H1" s="3"/>
      <c r="I1" s="3"/>
      <c r="J1" s="3"/>
      <c r="K1" s="3"/>
      <c r="L1" s="3"/>
      <c r="M1" s="3"/>
      <c r="N1" s="3"/>
      <c r="O1" s="3"/>
      <c r="P1" s="3"/>
      <c r="Q1" s="3"/>
      <c r="R1" s="3"/>
      <c r="S1" s="3"/>
      <c r="T1" s="3"/>
      <c r="U1" s="3"/>
      <c r="V1" s="3"/>
      <c r="W1" s="3"/>
      <c r="X1" s="3"/>
      <c r="Y1" s="3"/>
      <c r="Z1" s="3"/>
    </row>
    <row r="2" spans="1:26" ht="39.6">
      <c r="A2" s="4" t="s">
        <v>5</v>
      </c>
      <c r="B2" s="5" t="s">
        <v>6</v>
      </c>
      <c r="C2" s="6" t="s">
        <v>7</v>
      </c>
      <c r="D2" s="5" t="s">
        <v>8</v>
      </c>
      <c r="E2" s="5" t="s">
        <v>8</v>
      </c>
      <c r="F2" s="3"/>
      <c r="G2" s="3"/>
      <c r="H2" s="3"/>
      <c r="I2" s="3"/>
      <c r="J2" s="3"/>
      <c r="K2" s="3"/>
      <c r="L2" s="3"/>
      <c r="M2" s="3"/>
      <c r="N2" s="3"/>
      <c r="O2" s="3"/>
      <c r="P2" s="3"/>
      <c r="Q2" s="3"/>
      <c r="R2" s="3"/>
      <c r="S2" s="3"/>
      <c r="T2" s="3"/>
      <c r="U2" s="3"/>
      <c r="V2" s="3"/>
      <c r="W2" s="3"/>
      <c r="X2" s="3"/>
      <c r="Y2" s="3"/>
      <c r="Z2" s="3"/>
    </row>
    <row r="3" spans="1:26" ht="132">
      <c r="A3" s="4" t="s">
        <v>9</v>
      </c>
      <c r="B3" s="5" t="s">
        <v>10</v>
      </c>
      <c r="C3" s="5" t="s">
        <v>11</v>
      </c>
      <c r="D3" s="5" t="s">
        <v>8</v>
      </c>
      <c r="E3" s="5" t="s">
        <v>12</v>
      </c>
      <c r="F3" s="3"/>
      <c r="G3" s="3"/>
      <c r="H3" s="3"/>
      <c r="I3" s="3"/>
      <c r="J3" s="3"/>
      <c r="K3" s="3"/>
      <c r="L3" s="3"/>
      <c r="M3" s="3"/>
      <c r="N3" s="3"/>
      <c r="O3" s="3"/>
      <c r="P3" s="3"/>
      <c r="Q3" s="3"/>
      <c r="R3" s="3"/>
      <c r="S3" s="3"/>
      <c r="T3" s="3"/>
      <c r="U3" s="3"/>
      <c r="V3" s="3"/>
      <c r="W3" s="3"/>
      <c r="X3" s="3"/>
      <c r="Y3" s="3"/>
      <c r="Z3" s="3"/>
    </row>
    <row r="4" spans="1:26" ht="66">
      <c r="A4" s="4" t="s">
        <v>13</v>
      </c>
      <c r="B4" s="5" t="s">
        <v>14</v>
      </c>
      <c r="C4" s="5" t="s">
        <v>15</v>
      </c>
      <c r="D4" s="5" t="s">
        <v>8</v>
      </c>
      <c r="E4" s="5" t="s">
        <v>16</v>
      </c>
      <c r="F4" s="3"/>
      <c r="G4" s="3"/>
      <c r="H4" s="3"/>
      <c r="I4" s="3"/>
      <c r="J4" s="3"/>
      <c r="K4" s="3"/>
      <c r="L4" s="3"/>
      <c r="M4" s="3"/>
      <c r="N4" s="3"/>
      <c r="O4" s="3"/>
      <c r="P4" s="3"/>
      <c r="Q4" s="3"/>
      <c r="R4" s="3"/>
      <c r="S4" s="3"/>
      <c r="T4" s="3"/>
      <c r="U4" s="3"/>
      <c r="V4" s="3"/>
      <c r="W4" s="3"/>
      <c r="X4" s="3"/>
      <c r="Y4" s="3"/>
      <c r="Z4" s="3"/>
    </row>
    <row r="5" spans="1:26" ht="171.6">
      <c r="A5" s="5" t="s">
        <v>17</v>
      </c>
      <c r="B5" s="5" t="s">
        <v>18</v>
      </c>
      <c r="C5" s="5" t="s">
        <v>19</v>
      </c>
      <c r="D5" s="6" t="s">
        <v>20</v>
      </c>
      <c r="E5" s="5">
        <v>3</v>
      </c>
      <c r="F5" s="3"/>
      <c r="G5" s="3"/>
      <c r="H5" s="3"/>
      <c r="I5" s="3"/>
      <c r="J5" s="3"/>
      <c r="K5" s="3"/>
      <c r="L5" s="3"/>
      <c r="M5" s="3"/>
      <c r="N5" s="3"/>
      <c r="O5" s="3"/>
      <c r="P5" s="3"/>
      <c r="Q5" s="3"/>
      <c r="R5" s="3"/>
      <c r="S5" s="3"/>
      <c r="T5" s="3"/>
      <c r="U5" s="3"/>
      <c r="V5" s="3"/>
      <c r="W5" s="3"/>
      <c r="X5" s="3"/>
      <c r="Y5" s="3"/>
      <c r="Z5" s="3"/>
    </row>
    <row r="6" spans="1:26" ht="105.6">
      <c r="A6" s="4" t="s">
        <v>21</v>
      </c>
      <c r="B6" s="5" t="s">
        <v>22</v>
      </c>
      <c r="C6" s="5" t="s">
        <v>23</v>
      </c>
      <c r="D6" s="37" t="s">
        <v>24</v>
      </c>
      <c r="E6" s="5" t="s">
        <v>25</v>
      </c>
      <c r="F6" s="3"/>
      <c r="G6" s="3"/>
      <c r="H6" s="3"/>
      <c r="I6" s="3"/>
      <c r="J6" s="3"/>
      <c r="K6" s="3"/>
      <c r="L6" s="3"/>
      <c r="M6" s="3"/>
      <c r="N6" s="3"/>
      <c r="O6" s="3"/>
      <c r="P6" s="3"/>
      <c r="Q6" s="3"/>
      <c r="R6" s="3"/>
      <c r="S6" s="3"/>
      <c r="T6" s="3"/>
      <c r="U6" s="3"/>
      <c r="V6" s="3"/>
      <c r="W6" s="3"/>
      <c r="X6" s="3"/>
      <c r="Y6" s="3"/>
      <c r="Z6" s="3"/>
    </row>
    <row r="7" spans="1:26" ht="39.6">
      <c r="A7" s="4" t="s">
        <v>26</v>
      </c>
      <c r="B7" s="5" t="s">
        <v>27</v>
      </c>
      <c r="C7" s="5" t="s">
        <v>28</v>
      </c>
      <c r="D7" s="5" t="s">
        <v>8</v>
      </c>
      <c r="E7" s="5" t="s">
        <v>8</v>
      </c>
      <c r="F7" s="3"/>
      <c r="G7" s="3"/>
      <c r="H7" s="3"/>
      <c r="I7" s="3"/>
      <c r="J7" s="3"/>
      <c r="K7" s="3"/>
      <c r="L7" s="3"/>
      <c r="M7" s="3"/>
      <c r="N7" s="3"/>
      <c r="O7" s="3"/>
      <c r="P7" s="3"/>
      <c r="Q7" s="3"/>
      <c r="R7" s="3"/>
      <c r="S7" s="3"/>
      <c r="T7" s="3"/>
      <c r="U7" s="3"/>
      <c r="V7" s="3"/>
      <c r="W7" s="3"/>
      <c r="X7" s="3"/>
      <c r="Y7" s="3"/>
      <c r="Z7" s="3"/>
    </row>
    <row r="8" spans="1:26" ht="211.2">
      <c r="A8" s="4" t="s">
        <v>29</v>
      </c>
      <c r="B8" s="5" t="s">
        <v>30</v>
      </c>
      <c r="C8" s="6" t="s">
        <v>31</v>
      </c>
      <c r="D8" s="5" t="s">
        <v>32</v>
      </c>
      <c r="E8" s="5">
        <v>11</v>
      </c>
      <c r="F8" s="3"/>
      <c r="G8" s="3"/>
      <c r="H8" s="3"/>
      <c r="I8" s="3"/>
      <c r="J8" s="3"/>
      <c r="K8" s="3"/>
      <c r="L8" s="3"/>
      <c r="M8" s="3"/>
      <c r="N8" s="3"/>
      <c r="O8" s="3"/>
      <c r="P8" s="3"/>
      <c r="Q8" s="3"/>
      <c r="R8" s="3"/>
      <c r="S8" s="3"/>
      <c r="T8" s="3"/>
      <c r="U8" s="3"/>
      <c r="V8" s="3"/>
      <c r="W8" s="3"/>
      <c r="X8" s="3"/>
      <c r="Y8" s="3"/>
      <c r="Z8" s="3"/>
    </row>
    <row r="9" spans="1:26" ht="211.2">
      <c r="A9" s="5" t="s">
        <v>33</v>
      </c>
      <c r="B9" s="5" t="s">
        <v>34</v>
      </c>
      <c r="C9" s="37" t="s">
        <v>214</v>
      </c>
      <c r="D9" s="5" t="s">
        <v>8</v>
      </c>
      <c r="E9" s="7">
        <v>45028</v>
      </c>
      <c r="F9" s="3"/>
      <c r="G9" s="3"/>
      <c r="H9" s="3"/>
      <c r="I9" s="3"/>
      <c r="J9" s="3"/>
      <c r="K9" s="3"/>
      <c r="L9" s="3"/>
      <c r="M9" s="3"/>
      <c r="N9" s="3"/>
      <c r="O9" s="3"/>
      <c r="P9" s="3"/>
      <c r="Q9" s="3"/>
      <c r="R9" s="3"/>
      <c r="S9" s="3"/>
      <c r="T9" s="3"/>
      <c r="U9" s="3"/>
      <c r="V9" s="3"/>
      <c r="W9" s="3"/>
      <c r="X9" s="3"/>
      <c r="Y9" s="3"/>
      <c r="Z9" s="3"/>
    </row>
    <row r="10" spans="1:26" ht="118.8">
      <c r="A10" s="4" t="s">
        <v>35</v>
      </c>
      <c r="B10" s="5" t="s">
        <v>36</v>
      </c>
      <c r="C10" s="5" t="s">
        <v>37</v>
      </c>
      <c r="D10" s="5" t="s">
        <v>8</v>
      </c>
      <c r="E10" s="5" t="s">
        <v>38</v>
      </c>
      <c r="F10" s="3"/>
      <c r="G10" s="3"/>
      <c r="H10" s="3"/>
      <c r="I10" s="3"/>
      <c r="J10" s="3"/>
      <c r="K10" s="3"/>
      <c r="L10" s="3"/>
      <c r="M10" s="3"/>
      <c r="N10" s="3"/>
      <c r="O10" s="3"/>
      <c r="P10" s="3"/>
      <c r="Q10" s="3"/>
      <c r="R10" s="3"/>
      <c r="S10" s="3"/>
      <c r="T10" s="3"/>
      <c r="U10" s="3"/>
      <c r="V10" s="3"/>
      <c r="W10" s="3"/>
      <c r="X10" s="3"/>
      <c r="Y10" s="3"/>
      <c r="Z10" s="3"/>
    </row>
    <row r="11" spans="1:26" ht="92.4">
      <c r="A11" s="4" t="s">
        <v>39</v>
      </c>
      <c r="B11" s="8" t="s">
        <v>40</v>
      </c>
      <c r="C11" s="6" t="s">
        <v>41</v>
      </c>
      <c r="D11" s="5" t="s">
        <v>8</v>
      </c>
      <c r="E11" s="9">
        <v>42199</v>
      </c>
      <c r="F11" s="3"/>
      <c r="G11" s="3"/>
      <c r="H11" s="3"/>
      <c r="I11" s="3"/>
      <c r="J11" s="3"/>
      <c r="K11" s="3"/>
      <c r="L11" s="3"/>
      <c r="M11" s="3"/>
      <c r="N11" s="3"/>
      <c r="O11" s="3"/>
      <c r="P11" s="3"/>
      <c r="Q11" s="3"/>
      <c r="R11" s="3"/>
      <c r="S11" s="3"/>
      <c r="T11" s="3"/>
      <c r="U11" s="3"/>
      <c r="V11" s="3"/>
      <c r="W11" s="3"/>
      <c r="X11" s="3"/>
      <c r="Y11" s="3"/>
      <c r="Z11" s="3"/>
    </row>
    <row r="12" spans="1:26" ht="118.8">
      <c r="A12" s="4" t="s">
        <v>42</v>
      </c>
      <c r="B12" s="8" t="s">
        <v>43</v>
      </c>
      <c r="C12" s="6" t="s">
        <v>44</v>
      </c>
      <c r="D12" s="5" t="s">
        <v>8</v>
      </c>
      <c r="E12" s="5" t="s">
        <v>45</v>
      </c>
      <c r="F12" s="3"/>
      <c r="G12" s="3"/>
      <c r="H12" s="3"/>
      <c r="I12" s="3"/>
      <c r="J12" s="3"/>
      <c r="K12" s="3"/>
      <c r="L12" s="3"/>
      <c r="M12" s="3"/>
      <c r="N12" s="3"/>
      <c r="O12" s="3"/>
      <c r="P12" s="3"/>
      <c r="Q12" s="3"/>
      <c r="R12" s="3"/>
      <c r="S12" s="3"/>
      <c r="T12" s="3"/>
      <c r="U12" s="3"/>
      <c r="V12" s="3"/>
      <c r="W12" s="3"/>
      <c r="X12" s="3"/>
      <c r="Y12" s="3"/>
      <c r="Z12" s="3"/>
    </row>
    <row r="13" spans="1:26" ht="39.6">
      <c r="A13" s="4" t="s">
        <v>46</v>
      </c>
      <c r="B13" s="8" t="s">
        <v>47</v>
      </c>
      <c r="C13" s="6" t="s">
        <v>48</v>
      </c>
      <c r="D13" s="5" t="s">
        <v>8</v>
      </c>
      <c r="E13" s="5">
        <v>7</v>
      </c>
      <c r="F13" s="3"/>
      <c r="G13" s="3"/>
      <c r="H13" s="3"/>
      <c r="I13" s="3"/>
      <c r="J13" s="3"/>
      <c r="K13" s="3"/>
      <c r="L13" s="3"/>
      <c r="M13" s="3"/>
      <c r="N13" s="3"/>
      <c r="O13" s="3"/>
      <c r="P13" s="3"/>
      <c r="Q13" s="3"/>
      <c r="R13" s="3"/>
      <c r="S13" s="3"/>
      <c r="T13" s="3"/>
      <c r="U13" s="3"/>
      <c r="V13" s="3"/>
      <c r="W13" s="3"/>
      <c r="X13" s="3"/>
      <c r="Y13" s="3"/>
      <c r="Z13" s="3"/>
    </row>
    <row r="14" spans="1:26" ht="26.4">
      <c r="A14" s="4" t="s">
        <v>49</v>
      </c>
      <c r="B14" s="5" t="s">
        <v>50</v>
      </c>
      <c r="C14" s="5" t="s">
        <v>51</v>
      </c>
      <c r="D14" s="5" t="s">
        <v>8</v>
      </c>
      <c r="E14" s="5" t="s">
        <v>8</v>
      </c>
      <c r="F14" s="3"/>
      <c r="G14" s="3"/>
      <c r="H14" s="3"/>
      <c r="I14" s="3"/>
      <c r="J14" s="3"/>
      <c r="K14" s="3"/>
      <c r="L14" s="3"/>
      <c r="M14" s="3"/>
      <c r="N14" s="3"/>
      <c r="O14" s="3"/>
      <c r="P14" s="3"/>
      <c r="Q14" s="3"/>
      <c r="R14" s="3"/>
      <c r="S14" s="3"/>
      <c r="T14" s="3"/>
      <c r="U14" s="3"/>
      <c r="V14" s="3"/>
      <c r="W14" s="3"/>
      <c r="X14" s="3"/>
      <c r="Y14" s="3"/>
      <c r="Z14" s="3"/>
    </row>
    <row r="15" spans="1:26" ht="66">
      <c r="A15" s="4" t="s">
        <v>52</v>
      </c>
      <c r="B15" s="8" t="s">
        <v>53</v>
      </c>
      <c r="C15" s="5" t="s">
        <v>54</v>
      </c>
      <c r="D15" s="5" t="s">
        <v>8</v>
      </c>
      <c r="E15" s="5" t="s">
        <v>55</v>
      </c>
      <c r="F15" s="3"/>
      <c r="G15" s="3"/>
      <c r="H15" s="3"/>
      <c r="I15" s="3"/>
      <c r="J15" s="3"/>
      <c r="K15" s="3"/>
      <c r="L15" s="3"/>
      <c r="M15" s="3"/>
      <c r="N15" s="3"/>
      <c r="O15" s="3"/>
      <c r="P15" s="3"/>
      <c r="Q15" s="3"/>
      <c r="R15" s="3"/>
      <c r="S15" s="3"/>
      <c r="T15" s="3"/>
      <c r="U15" s="3"/>
      <c r="V15" s="3"/>
      <c r="W15" s="3"/>
      <c r="X15" s="3"/>
      <c r="Y15" s="3"/>
      <c r="Z15" s="3"/>
    </row>
    <row r="16" spans="1:26" ht="158.4">
      <c r="A16" s="4" t="s">
        <v>56</v>
      </c>
      <c r="B16" s="5" t="s">
        <v>57</v>
      </c>
      <c r="C16" s="10" t="s">
        <v>58</v>
      </c>
      <c r="D16" s="5" t="s">
        <v>8</v>
      </c>
      <c r="E16" s="5" t="s">
        <v>59</v>
      </c>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sheetData>
  <hyperlinks>
    <hyperlink ref="C2" r:id="rId1" location="data."/>
    <hyperlink ref="D5" r:id="rId2"/>
    <hyperlink ref="C8" r:id="rId3" location="data"/>
    <hyperlink ref="C11" r:id="rId4" location="/cogis"/>
    <hyperlink ref="C12" r:id="rId5" location="/cogis"/>
    <hyperlink ref="C13" r:id="rId6"/>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97"/>
  <sheetViews>
    <sheetView workbookViewId="0">
      <pane ySplit="1" topLeftCell="A2" activePane="bottomLeft" state="frozen"/>
      <selection pane="bottomLeft" activeCell="E6" sqref="E6"/>
    </sheetView>
  </sheetViews>
  <sheetFormatPr defaultColWidth="12.6640625" defaultRowHeight="13.2"/>
  <cols>
    <col min="1" max="1" width="20.33203125" customWidth="1"/>
    <col min="2" max="2" width="51.21875" customWidth="1"/>
    <col min="3" max="3" width="95.21875" customWidth="1"/>
  </cols>
  <sheetData>
    <row r="1" spans="1:27">
      <c r="A1" s="11" t="s">
        <v>0</v>
      </c>
      <c r="B1" s="11" t="s">
        <v>2</v>
      </c>
      <c r="C1" s="11" t="s">
        <v>60</v>
      </c>
      <c r="D1" s="12"/>
      <c r="E1" s="12"/>
      <c r="F1" s="12"/>
      <c r="G1" s="12"/>
      <c r="H1" s="12"/>
      <c r="I1" s="12"/>
      <c r="J1" s="12"/>
      <c r="K1" s="12"/>
      <c r="L1" s="12"/>
      <c r="M1" s="12"/>
      <c r="N1" s="12"/>
      <c r="O1" s="12"/>
      <c r="P1" s="12"/>
      <c r="Q1" s="12"/>
      <c r="R1" s="12"/>
      <c r="S1" s="12"/>
      <c r="T1" s="12"/>
      <c r="U1" s="12"/>
      <c r="V1" s="12"/>
      <c r="W1" s="12"/>
      <c r="X1" s="12"/>
      <c r="Y1" s="12"/>
      <c r="Z1" s="12"/>
      <c r="AA1" s="12"/>
    </row>
    <row r="2" spans="1:27" ht="39.6">
      <c r="A2" s="13" t="s">
        <v>61</v>
      </c>
      <c r="B2" s="14" t="s">
        <v>62</v>
      </c>
      <c r="C2" s="15" t="s">
        <v>63</v>
      </c>
      <c r="D2" s="12"/>
      <c r="E2" s="12"/>
      <c r="F2" s="12"/>
      <c r="G2" s="12"/>
      <c r="H2" s="12"/>
      <c r="I2" s="12"/>
      <c r="J2" s="12"/>
      <c r="K2" s="12"/>
      <c r="L2" s="12"/>
      <c r="M2" s="12"/>
      <c r="N2" s="12"/>
      <c r="O2" s="12"/>
      <c r="P2" s="12"/>
      <c r="Q2" s="12"/>
      <c r="R2" s="12"/>
      <c r="S2" s="12"/>
      <c r="T2" s="12"/>
      <c r="U2" s="12"/>
      <c r="V2" s="12"/>
      <c r="W2" s="12"/>
      <c r="X2" s="12"/>
      <c r="Y2" s="12"/>
      <c r="Z2" s="12"/>
      <c r="AA2" s="12"/>
    </row>
    <row r="3" spans="1:27" ht="39.6">
      <c r="A3" s="13" t="s">
        <v>64</v>
      </c>
      <c r="B3" s="14" t="s">
        <v>65</v>
      </c>
      <c r="C3" s="15" t="s">
        <v>66</v>
      </c>
      <c r="D3" s="12"/>
      <c r="E3" s="12"/>
      <c r="F3" s="12"/>
      <c r="G3" s="12"/>
      <c r="H3" s="12"/>
      <c r="I3" s="12"/>
      <c r="J3" s="12"/>
      <c r="K3" s="12"/>
      <c r="L3" s="12"/>
      <c r="M3" s="12"/>
      <c r="N3" s="12"/>
      <c r="O3" s="12"/>
      <c r="P3" s="12"/>
      <c r="Q3" s="12"/>
      <c r="R3" s="12"/>
      <c r="S3" s="12"/>
      <c r="T3" s="12"/>
      <c r="U3" s="12"/>
      <c r="V3" s="12"/>
      <c r="W3" s="12"/>
      <c r="X3" s="12"/>
      <c r="Y3" s="12"/>
      <c r="Z3" s="12"/>
      <c r="AA3" s="12"/>
    </row>
    <row r="4" spans="1:27" ht="26.4">
      <c r="A4" s="13" t="s">
        <v>67</v>
      </c>
      <c r="B4" s="16" t="s">
        <v>68</v>
      </c>
      <c r="C4" s="16" t="s">
        <v>69</v>
      </c>
      <c r="D4" s="12"/>
      <c r="E4" s="12"/>
      <c r="F4" s="12"/>
      <c r="G4" s="12"/>
      <c r="H4" s="12"/>
      <c r="I4" s="12"/>
      <c r="J4" s="12"/>
      <c r="K4" s="12"/>
      <c r="L4" s="12"/>
      <c r="M4" s="12"/>
      <c r="N4" s="12"/>
      <c r="O4" s="12"/>
      <c r="P4" s="12"/>
      <c r="Q4" s="12"/>
      <c r="R4" s="12"/>
      <c r="S4" s="12"/>
      <c r="T4" s="12"/>
      <c r="U4" s="12"/>
      <c r="V4" s="12"/>
      <c r="W4" s="12"/>
      <c r="X4" s="12"/>
      <c r="Y4" s="12"/>
      <c r="Z4" s="12"/>
      <c r="AA4" s="12"/>
    </row>
    <row r="5" spans="1:27">
      <c r="A5" s="13" t="s">
        <v>70</v>
      </c>
      <c r="B5" s="18" t="s">
        <v>71</v>
      </c>
      <c r="C5" s="17" t="s">
        <v>72</v>
      </c>
      <c r="D5" s="12"/>
      <c r="E5" s="12"/>
      <c r="F5" s="12"/>
      <c r="G5" s="12"/>
      <c r="H5" s="12"/>
      <c r="I5" s="12"/>
      <c r="J5" s="12"/>
      <c r="K5" s="12"/>
      <c r="L5" s="12"/>
      <c r="M5" s="12"/>
      <c r="N5" s="12"/>
      <c r="O5" s="12"/>
      <c r="P5" s="12"/>
      <c r="Q5" s="12"/>
      <c r="R5" s="12"/>
      <c r="S5" s="12"/>
      <c r="T5" s="12"/>
      <c r="U5" s="12"/>
      <c r="V5" s="12"/>
      <c r="W5" s="12"/>
      <c r="X5" s="12"/>
      <c r="Y5" s="12"/>
      <c r="Z5" s="12"/>
      <c r="AA5" s="12"/>
    </row>
    <row r="6" spans="1:27" ht="118.8">
      <c r="A6" s="13" t="s">
        <v>73</v>
      </c>
      <c r="B6" s="19" t="s">
        <v>74</v>
      </c>
      <c r="C6" s="16" t="s">
        <v>215</v>
      </c>
      <c r="D6" s="12"/>
      <c r="E6" s="12"/>
      <c r="F6" s="12"/>
      <c r="G6" s="12"/>
      <c r="H6" s="12"/>
      <c r="I6" s="12"/>
      <c r="J6" s="12"/>
      <c r="K6" s="12"/>
      <c r="L6" s="12"/>
      <c r="M6" s="12"/>
      <c r="N6" s="12"/>
      <c r="O6" s="12"/>
      <c r="P6" s="12"/>
      <c r="Q6" s="12"/>
      <c r="R6" s="12"/>
      <c r="S6" s="12"/>
      <c r="T6" s="12"/>
      <c r="U6" s="12"/>
      <c r="V6" s="12"/>
      <c r="W6" s="12"/>
      <c r="X6" s="12"/>
      <c r="Y6" s="12"/>
      <c r="Z6" s="12"/>
      <c r="AA6" s="12"/>
    </row>
    <row r="7" spans="1:27" ht="52.8">
      <c r="A7" s="13" t="s">
        <v>75</v>
      </c>
      <c r="B7" s="16" t="s">
        <v>76</v>
      </c>
      <c r="C7" s="17" t="s">
        <v>77</v>
      </c>
      <c r="D7" s="12"/>
      <c r="E7" s="12"/>
      <c r="F7" s="12"/>
      <c r="G7" s="12"/>
      <c r="H7" s="12"/>
      <c r="I7" s="12"/>
      <c r="J7" s="12"/>
      <c r="K7" s="12"/>
      <c r="L7" s="12"/>
      <c r="M7" s="12"/>
      <c r="N7" s="12"/>
      <c r="O7" s="12"/>
      <c r="P7" s="12"/>
      <c r="Q7" s="12"/>
      <c r="R7" s="12"/>
      <c r="S7" s="12"/>
      <c r="T7" s="12"/>
      <c r="U7" s="12"/>
      <c r="V7" s="12"/>
      <c r="W7" s="12"/>
      <c r="X7" s="12"/>
      <c r="Y7" s="12"/>
      <c r="Z7" s="12"/>
      <c r="AA7" s="12"/>
    </row>
    <row r="8" spans="1:27" ht="79.2">
      <c r="A8" s="13" t="s">
        <v>78</v>
      </c>
      <c r="B8" s="20" t="s">
        <v>79</v>
      </c>
      <c r="C8" s="16" t="s">
        <v>80</v>
      </c>
      <c r="D8" s="12"/>
      <c r="E8" s="12"/>
      <c r="F8" s="12"/>
      <c r="G8" s="12"/>
      <c r="H8" s="12"/>
      <c r="I8" s="12"/>
      <c r="J8" s="12"/>
      <c r="K8" s="12"/>
      <c r="L8" s="12"/>
      <c r="M8" s="12"/>
      <c r="N8" s="12"/>
      <c r="O8" s="12"/>
      <c r="P8" s="12"/>
      <c r="Q8" s="12"/>
      <c r="R8" s="12"/>
      <c r="S8" s="12"/>
      <c r="T8" s="12"/>
      <c r="U8" s="12"/>
      <c r="V8" s="12"/>
      <c r="W8" s="12"/>
      <c r="X8" s="12"/>
      <c r="Y8" s="12"/>
      <c r="Z8" s="12"/>
      <c r="AA8" s="12"/>
    </row>
    <row r="9" spans="1:27" ht="79.2">
      <c r="A9" s="13" t="s">
        <v>81</v>
      </c>
      <c r="B9" s="15" t="s">
        <v>82</v>
      </c>
      <c r="C9" s="15" t="s">
        <v>83</v>
      </c>
      <c r="D9" s="12"/>
      <c r="E9" s="12"/>
      <c r="F9" s="12"/>
      <c r="G9" s="12"/>
      <c r="H9" s="12"/>
      <c r="I9" s="12"/>
      <c r="J9" s="12"/>
      <c r="K9" s="12"/>
      <c r="L9" s="12"/>
      <c r="M9" s="12"/>
      <c r="N9" s="12"/>
      <c r="O9" s="12"/>
      <c r="P9" s="12"/>
      <c r="Q9" s="12"/>
      <c r="R9" s="12"/>
      <c r="S9" s="12"/>
      <c r="T9" s="12"/>
      <c r="U9" s="12"/>
      <c r="V9" s="12"/>
      <c r="W9" s="12"/>
      <c r="X9" s="12"/>
      <c r="Y9" s="12"/>
      <c r="Z9" s="12"/>
      <c r="AA9" s="12"/>
    </row>
    <row r="10" spans="1:27" ht="26.4">
      <c r="A10" s="13" t="s">
        <v>84</v>
      </c>
      <c r="B10" s="16" t="s">
        <v>85</v>
      </c>
      <c r="C10" s="17" t="s">
        <v>86</v>
      </c>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7" ht="79.2">
      <c r="A11" s="13" t="s">
        <v>87</v>
      </c>
      <c r="B11" s="16" t="s">
        <v>88</v>
      </c>
      <c r="C11" s="15" t="s">
        <v>89</v>
      </c>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27">
      <c r="A12" s="13" t="s">
        <v>90</v>
      </c>
      <c r="B12" s="18" t="s">
        <v>91</v>
      </c>
      <c r="C12" s="17" t="s">
        <v>92</v>
      </c>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ht="92.4">
      <c r="A13" s="13" t="s">
        <v>93</v>
      </c>
      <c r="B13" s="15" t="s">
        <v>94</v>
      </c>
      <c r="C13" s="15" t="s">
        <v>95</v>
      </c>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7" ht="39.6">
      <c r="A14" s="13" t="s">
        <v>96</v>
      </c>
      <c r="B14" s="20" t="s">
        <v>97</v>
      </c>
      <c r="C14" s="17" t="s">
        <v>98</v>
      </c>
      <c r="D14" s="12"/>
      <c r="E14" s="12"/>
      <c r="F14" s="12"/>
      <c r="G14" s="12"/>
      <c r="H14" s="12"/>
      <c r="I14" s="12"/>
      <c r="J14" s="12"/>
      <c r="K14" s="12"/>
      <c r="L14" s="12"/>
      <c r="M14" s="12"/>
      <c r="N14" s="12"/>
      <c r="O14" s="12"/>
      <c r="P14" s="12"/>
      <c r="Q14" s="12"/>
      <c r="R14" s="12"/>
      <c r="S14" s="12"/>
      <c r="T14" s="12"/>
      <c r="U14" s="12"/>
      <c r="V14" s="12"/>
      <c r="W14" s="12"/>
      <c r="X14" s="12"/>
      <c r="Y14" s="12"/>
      <c r="Z14" s="12"/>
      <c r="AA14" s="12"/>
    </row>
    <row r="15" spans="1:27">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7">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27">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27">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row>
    <row r="19" spans="1:27">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27">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27">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27">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row>
    <row r="23" spans="1:27">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row>
    <row r="24" spans="1:27">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row>
    <row r="25" spans="1:27">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row>
    <row r="26" spans="1:27">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row>
    <row r="27" spans="1:27">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row>
    <row r="28" spans="1:27">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row>
    <row r="29" spans="1:27">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row>
    <row r="30" spans="1:27">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row>
    <row r="31" spans="1:27">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row>
    <row r="32" spans="1:27">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row>
    <row r="33" spans="1:27">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27">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27">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row>
    <row r="36" spans="1:27">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row>
    <row r="37" spans="1:27">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row>
    <row r="38" spans="1:27">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row>
    <row r="39" spans="1:27">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row>
    <row r="40" spans="1:27">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row>
    <row r="41" spans="1:27">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row>
    <row r="42" spans="1:27">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row>
    <row r="43" spans="1:27">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row>
    <row r="44" spans="1:27">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row>
    <row r="45" spans="1:27">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row>
    <row r="46" spans="1:27">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row>
    <row r="47" spans="1:27">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row>
    <row r="48" spans="1:27">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1:27">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1:27">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row>
    <row r="52" spans="1:27">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row>
    <row r="53" spans="1:27">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row>
    <row r="54" spans="1:27">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row>
    <row r="55" spans="1:27">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row>
    <row r="56" spans="1:27">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row>
    <row r="57" spans="1:27">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row>
    <row r="58" spans="1:27">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row>
    <row r="59" spans="1:27">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row>
    <row r="60" spans="1:27">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row>
    <row r="61" spans="1:27">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row>
    <row r="62" spans="1:27">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row>
    <row r="63" spans="1:27">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row>
    <row r="64" spans="1:27">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row>
    <row r="65" spans="1:27">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row>
    <row r="66" spans="1:27">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row>
    <row r="67" spans="1:27">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row>
    <row r="68" spans="1:27">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row>
    <row r="69" spans="1:27">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row>
    <row r="70" spans="1:27">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row>
    <row r="71" spans="1:27">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row>
    <row r="72" spans="1:27">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1:27">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row r="74" spans="1:27">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row>
    <row r="75" spans="1:27">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row>
    <row r="76" spans="1:27">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row>
    <row r="77" spans="1:27">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row>
    <row r="78" spans="1:27">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row>
    <row r="79" spans="1:27">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row>
    <row r="80" spans="1:27">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row>
    <row r="81" spans="1:27">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row>
    <row r="82" spans="1:27">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row>
    <row r="83" spans="1:27">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row>
    <row r="84" spans="1:27">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row>
    <row r="85" spans="1:27">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row>
    <row r="86" spans="1:27">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row>
    <row r="87" spans="1:27">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row>
    <row r="88" spans="1:27">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row>
    <row r="89" spans="1:27">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row>
    <row r="90" spans="1:27">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row>
    <row r="91" spans="1:27">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row>
    <row r="92" spans="1:27">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row>
    <row r="93" spans="1:27">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row>
    <row r="94" spans="1:27">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row>
    <row r="95" spans="1:27">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row>
    <row r="96" spans="1:27">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row>
    <row r="97" spans="1:27">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row>
    <row r="98" spans="1:27">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row>
    <row r="99" spans="1:27">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row>
    <row r="100" spans="1:27">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row>
    <row r="101" spans="1:27">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row>
    <row r="102" spans="1:27">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row>
    <row r="103" spans="1:27">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row>
    <row r="104" spans="1:27">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row>
    <row r="105" spans="1:27">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row>
    <row r="106" spans="1:27">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row>
    <row r="107" spans="1:27">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row>
    <row r="108" spans="1:27">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row>
    <row r="109" spans="1:27">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row>
    <row r="110" spans="1:27">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row>
    <row r="111" spans="1:27">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row>
    <row r="112" spans="1:27">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row>
    <row r="113" spans="1:27">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row>
    <row r="114" spans="1:27">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row>
    <row r="115" spans="1:27">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row>
    <row r="116" spans="1:27">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row>
    <row r="117" spans="1:27">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row>
    <row r="118" spans="1:27">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row>
    <row r="119" spans="1:27">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row>
    <row r="120" spans="1:27">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row>
    <row r="121" spans="1:27">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row>
    <row r="122" spans="1:27">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row>
    <row r="123" spans="1:27">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row>
    <row r="124" spans="1:27">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row>
    <row r="125" spans="1:27">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row>
    <row r="126" spans="1:27">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row>
    <row r="127" spans="1:27">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row>
    <row r="128" spans="1:27">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row>
    <row r="129" spans="1:27">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row>
    <row r="130" spans="1:27">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row>
    <row r="131" spans="1:27">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row>
    <row r="132" spans="1:27">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row>
    <row r="133" spans="1:27">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row>
    <row r="134" spans="1:27">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row>
    <row r="135" spans="1:27">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row>
    <row r="136" spans="1:27">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row>
    <row r="137" spans="1:27">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row>
    <row r="138" spans="1:27">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row>
    <row r="139" spans="1:27">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row>
    <row r="140" spans="1:27">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row>
    <row r="141" spans="1:27">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row>
    <row r="142" spans="1:27">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row>
    <row r="143" spans="1:27">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row>
    <row r="144" spans="1:27">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row>
    <row r="145" spans="1:27">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row>
    <row r="146" spans="1:27">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row>
    <row r="147" spans="1:27">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row>
    <row r="148" spans="1:27">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row>
    <row r="149" spans="1:27">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row>
    <row r="150" spans="1:27">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row>
    <row r="151" spans="1:27">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row>
    <row r="152" spans="1:27">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row>
    <row r="153" spans="1:27">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row>
    <row r="154" spans="1:27">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row>
    <row r="155" spans="1:27">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row>
    <row r="156" spans="1:27">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row>
    <row r="157" spans="1:27">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row>
    <row r="158" spans="1:27">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row>
    <row r="159" spans="1:27">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row>
    <row r="160" spans="1:27">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row>
    <row r="161" spans="1:27">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row>
    <row r="162" spans="1:27">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row>
    <row r="163" spans="1:27">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row>
    <row r="164" spans="1:27">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row>
    <row r="165" spans="1:27">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row>
    <row r="166" spans="1:27">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row>
    <row r="167" spans="1:27">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row>
    <row r="168" spans="1:27">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row>
    <row r="169" spans="1:27">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row>
    <row r="170" spans="1:27">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row>
    <row r="171" spans="1:27">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row>
    <row r="172" spans="1:27">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row>
    <row r="173" spans="1:27">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row>
    <row r="174" spans="1:27">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row>
    <row r="175" spans="1:27">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row>
    <row r="176" spans="1:27">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row>
    <row r="177" spans="1:27">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row>
    <row r="178" spans="1:27">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row>
    <row r="179" spans="1:27">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row>
    <row r="180" spans="1:27">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row>
    <row r="181" spans="1:27">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row>
    <row r="182" spans="1:27">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row>
    <row r="183" spans="1:27">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row>
    <row r="184" spans="1:27">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row>
    <row r="185" spans="1:27">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row>
    <row r="186" spans="1:27">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row>
    <row r="187" spans="1:27">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row>
    <row r="188" spans="1:27">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row>
    <row r="189" spans="1:27">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row>
    <row r="190" spans="1:27">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row>
    <row r="191" spans="1:27">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row>
    <row r="192" spans="1:27">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row>
    <row r="193" spans="1:27">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row>
    <row r="194" spans="1:27">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row>
    <row r="195" spans="1:27">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row>
    <row r="196" spans="1:27">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row>
    <row r="197" spans="1:27">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row>
    <row r="198" spans="1:27">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row>
    <row r="199" spans="1:27">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row>
    <row r="200" spans="1:27">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row>
    <row r="201" spans="1:27">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row>
    <row r="202" spans="1:27">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row>
    <row r="203" spans="1:27">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row>
    <row r="204" spans="1:27">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row>
    <row r="205" spans="1:27">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row>
    <row r="206" spans="1:27">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row>
    <row r="207" spans="1:27">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row>
    <row r="208" spans="1:27">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row>
    <row r="209" spans="1:27">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row>
    <row r="210" spans="1:27">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row>
    <row r="211" spans="1:27">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row>
    <row r="212" spans="1:27">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row>
    <row r="213" spans="1:27">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row>
    <row r="214" spans="1:27">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row>
    <row r="215" spans="1:27">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row>
    <row r="216" spans="1:27">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row>
    <row r="217" spans="1:27">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row>
    <row r="218" spans="1:27">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row>
    <row r="219" spans="1:27">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row>
    <row r="220" spans="1:27">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row>
    <row r="221" spans="1:27">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row>
    <row r="222" spans="1:27">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row>
    <row r="223" spans="1:27">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row>
    <row r="224" spans="1:27">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row>
    <row r="225" spans="1:27">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row>
    <row r="226" spans="1:27">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row>
    <row r="227" spans="1:27">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row>
    <row r="228" spans="1:27">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row>
    <row r="229" spans="1:27">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row>
    <row r="230" spans="1:27">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row>
    <row r="231" spans="1:27">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row>
    <row r="232" spans="1:27">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row>
    <row r="233" spans="1:27">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row>
    <row r="234" spans="1:27">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row>
    <row r="235" spans="1:27">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row>
    <row r="236" spans="1:27">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row>
    <row r="237" spans="1:27">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row>
    <row r="238" spans="1:27">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row>
    <row r="239" spans="1:27">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row>
    <row r="240" spans="1:27">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row>
    <row r="241" spans="1:27">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row>
    <row r="242" spans="1:27">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row>
    <row r="243" spans="1:27">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row>
    <row r="244" spans="1:27">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row>
    <row r="245" spans="1:27">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row>
    <row r="246" spans="1:27">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row>
    <row r="247" spans="1:27">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row>
    <row r="248" spans="1:27">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row>
    <row r="249" spans="1:27">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row>
    <row r="250" spans="1:27">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row>
    <row r="251" spans="1:27">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row>
    <row r="252" spans="1:27">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row>
    <row r="253" spans="1:27">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row>
    <row r="254" spans="1:27">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row>
    <row r="255" spans="1:27">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row>
    <row r="256" spans="1:27">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row>
    <row r="257" spans="1:27">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row>
    <row r="258" spans="1:27">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row>
    <row r="259" spans="1:27">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row>
    <row r="260" spans="1:27">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row>
    <row r="261" spans="1:27">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row>
    <row r="262" spans="1:27">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row>
    <row r="263" spans="1:27">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row>
    <row r="264" spans="1:27">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row>
    <row r="265" spans="1:27">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row>
    <row r="266" spans="1:27">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row>
    <row r="267" spans="1:27">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row>
    <row r="268" spans="1:27">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row>
    <row r="269" spans="1:27">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row>
    <row r="270" spans="1:27">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row>
    <row r="271" spans="1:27">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row>
    <row r="272" spans="1:27">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row>
    <row r="273" spans="1:27">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row>
    <row r="274" spans="1:27">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row>
    <row r="275" spans="1:27">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row>
    <row r="276" spans="1:27">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row>
    <row r="277" spans="1:27">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row>
    <row r="278" spans="1:27">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row>
    <row r="279" spans="1:27">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row>
    <row r="280" spans="1:27">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row>
    <row r="281" spans="1:27">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row>
    <row r="282" spans="1:27">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row>
    <row r="283" spans="1:27">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row>
    <row r="284" spans="1:27">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row>
    <row r="285" spans="1:27">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row>
    <row r="286" spans="1:27">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row>
    <row r="287" spans="1:27">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row>
    <row r="288" spans="1:27">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row>
    <row r="289" spans="1:27">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row>
    <row r="290" spans="1:27">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row>
    <row r="291" spans="1:27">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row>
    <row r="292" spans="1:27">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row>
    <row r="293" spans="1:27">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row>
    <row r="294" spans="1:27">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row>
    <row r="295" spans="1:27">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row>
    <row r="296" spans="1:27">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row>
    <row r="297" spans="1:27">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row>
    <row r="298" spans="1:27">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row>
    <row r="299" spans="1:27">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row>
    <row r="300" spans="1:27">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row>
    <row r="301" spans="1:27">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row>
    <row r="302" spans="1:27">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row>
    <row r="303" spans="1:27">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row>
    <row r="304" spans="1:27">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row>
    <row r="305" spans="1:27">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row>
    <row r="306" spans="1:27">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row>
    <row r="307" spans="1:27">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row>
    <row r="308" spans="1:27">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row>
    <row r="309" spans="1:27">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row>
    <row r="310" spans="1:27">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row>
    <row r="311" spans="1:27">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row>
    <row r="312" spans="1:27">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row>
    <row r="313" spans="1:27">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row>
    <row r="314" spans="1:27">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row>
    <row r="315" spans="1:27">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row>
    <row r="316" spans="1:27">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row>
    <row r="317" spans="1:27">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row>
    <row r="318" spans="1:27">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row>
    <row r="319" spans="1:27">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row>
    <row r="320" spans="1:27">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row>
    <row r="321" spans="1:27">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row>
    <row r="322" spans="1:27">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row>
    <row r="323" spans="1:27">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row>
    <row r="324" spans="1:27">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row>
    <row r="325" spans="1:27">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row>
    <row r="326" spans="1:27">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row>
    <row r="327" spans="1:27">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row>
    <row r="328" spans="1:27">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row>
    <row r="329" spans="1:27">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row>
    <row r="330" spans="1:27">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row>
    <row r="331" spans="1:27">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row>
    <row r="332" spans="1:27">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row>
    <row r="333" spans="1:27">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row>
    <row r="334" spans="1:27">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row>
    <row r="335" spans="1:27">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row>
    <row r="336" spans="1:27">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row>
    <row r="337" spans="1:27">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row>
    <row r="338" spans="1:27">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row>
    <row r="339" spans="1:27">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row>
    <row r="340" spans="1:27">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row>
    <row r="341" spans="1:27">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row>
    <row r="342" spans="1:27">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row>
    <row r="343" spans="1:27">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row>
    <row r="344" spans="1:27">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row>
    <row r="345" spans="1:27">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row>
    <row r="346" spans="1:27">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row>
    <row r="347" spans="1:27">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row>
    <row r="348" spans="1:27">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row>
    <row r="349" spans="1:27">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row>
    <row r="350" spans="1:27">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row>
    <row r="351" spans="1:27">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row>
    <row r="352" spans="1:27">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row>
    <row r="353" spans="1:27">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row>
    <row r="354" spans="1:27">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row>
    <row r="355" spans="1:27">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row>
    <row r="356" spans="1:27">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row>
    <row r="357" spans="1:27">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row>
    <row r="358" spans="1:27">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row>
    <row r="359" spans="1:27">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row>
    <row r="360" spans="1:27">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row>
    <row r="361" spans="1:27">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row>
    <row r="362" spans="1:27">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row>
    <row r="363" spans="1:27">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row>
    <row r="364" spans="1:27">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row>
    <row r="365" spans="1:27">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row>
    <row r="366" spans="1:27">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row>
    <row r="367" spans="1:27">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row>
    <row r="368" spans="1:27">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row>
    <row r="369" spans="1:27">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row>
    <row r="370" spans="1:27">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row>
    <row r="371" spans="1:27">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row>
    <row r="372" spans="1:27">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row>
    <row r="373" spans="1:27">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row>
    <row r="374" spans="1:27">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row>
    <row r="375" spans="1:27">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row>
    <row r="376" spans="1:27">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row>
    <row r="377" spans="1:27">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row>
    <row r="378" spans="1:27">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row>
    <row r="379" spans="1:27">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row>
    <row r="380" spans="1:27">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row>
    <row r="381" spans="1:27">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row>
    <row r="382" spans="1:27">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row>
    <row r="383" spans="1:27">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row>
    <row r="384" spans="1:27">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row>
    <row r="385" spans="1:27">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row>
    <row r="386" spans="1:27">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row>
    <row r="387" spans="1:27">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row>
    <row r="388" spans="1:27">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row>
    <row r="389" spans="1:27">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row>
    <row r="390" spans="1:27">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row>
    <row r="391" spans="1:27">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row>
    <row r="392" spans="1:27">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row>
    <row r="393" spans="1:27">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row>
    <row r="394" spans="1:27">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row>
    <row r="395" spans="1:27">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row>
    <row r="396" spans="1:27">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row>
    <row r="397" spans="1:27">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row>
    <row r="398" spans="1:27">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row>
    <row r="399" spans="1:27">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row>
    <row r="400" spans="1:27">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row>
    <row r="401" spans="1:27">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row>
    <row r="402" spans="1:27">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row>
    <row r="403" spans="1:27">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row>
    <row r="404" spans="1:27">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row>
    <row r="405" spans="1:27">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row>
    <row r="406" spans="1:27">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row>
    <row r="407" spans="1:27">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row>
    <row r="408" spans="1:27">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row>
    <row r="409" spans="1:27">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row>
    <row r="410" spans="1:27">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row>
    <row r="411" spans="1:27">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row>
    <row r="412" spans="1:27">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row>
    <row r="413" spans="1:27">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row>
    <row r="414" spans="1:27">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row>
    <row r="415" spans="1:27">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row>
    <row r="416" spans="1:27">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row>
    <row r="417" spans="1:27">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row>
    <row r="418" spans="1:27">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row>
    <row r="419" spans="1:27">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row>
    <row r="420" spans="1:27">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row>
    <row r="421" spans="1:27">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row>
    <row r="422" spans="1:27">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row>
    <row r="423" spans="1:27">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row>
    <row r="424" spans="1:27">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row>
    <row r="425" spans="1:27">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row>
    <row r="426" spans="1:27">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row>
    <row r="427" spans="1:27">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row>
    <row r="428" spans="1:27">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row>
    <row r="429" spans="1:27">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row>
    <row r="430" spans="1:27">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row>
    <row r="431" spans="1:27">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row>
    <row r="432" spans="1:27">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row>
    <row r="433" spans="1:27">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row>
    <row r="434" spans="1:27">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row>
    <row r="435" spans="1:27">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row>
    <row r="436" spans="1:27">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row>
    <row r="437" spans="1:27">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row>
    <row r="438" spans="1:27">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row>
    <row r="439" spans="1:27">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row>
    <row r="440" spans="1:27">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row>
    <row r="441" spans="1:27">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row>
    <row r="442" spans="1:27">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row>
    <row r="443" spans="1:27">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row>
    <row r="444" spans="1:27">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row>
    <row r="445" spans="1:27">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row>
    <row r="446" spans="1:27">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row>
    <row r="447" spans="1:27">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row>
    <row r="448" spans="1:27">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row>
    <row r="449" spans="1:27">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row>
    <row r="450" spans="1:27">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row>
    <row r="451" spans="1:27">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row>
    <row r="452" spans="1:27">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row>
    <row r="453" spans="1:27">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row>
    <row r="454" spans="1:27">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row>
    <row r="455" spans="1:27">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row>
    <row r="456" spans="1:27">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row>
    <row r="457" spans="1:27">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row>
    <row r="458" spans="1:27">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row>
    <row r="459" spans="1:27">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row>
    <row r="460" spans="1:27">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row>
    <row r="461" spans="1:27">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row>
    <row r="462" spans="1:27">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row>
    <row r="463" spans="1:27">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row>
    <row r="464" spans="1:27">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row>
    <row r="465" spans="1:27">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row>
    <row r="466" spans="1:27">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row>
    <row r="467" spans="1:27">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row>
    <row r="468" spans="1:27">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row>
    <row r="469" spans="1:27">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row>
    <row r="470" spans="1:27">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row>
    <row r="471" spans="1:27">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row>
    <row r="472" spans="1:27">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row>
    <row r="473" spans="1:27">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row>
    <row r="474" spans="1:27">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row>
    <row r="475" spans="1:27">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row>
    <row r="476" spans="1:27">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row>
    <row r="477" spans="1:27">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row>
    <row r="478" spans="1:27">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row>
    <row r="479" spans="1:27">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row>
    <row r="480" spans="1:27">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row>
    <row r="481" spans="1:27">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row>
    <row r="482" spans="1:27">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row>
    <row r="483" spans="1:27">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row>
    <row r="484" spans="1:27">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row>
    <row r="485" spans="1:27">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row>
    <row r="486" spans="1:27">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row>
    <row r="487" spans="1:27">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row>
    <row r="488" spans="1:27">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row>
    <row r="489" spans="1:27">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row>
    <row r="490" spans="1:27">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row>
    <row r="491" spans="1:27">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row>
    <row r="492" spans="1:27">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row>
    <row r="493" spans="1:27">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row>
    <row r="494" spans="1:27">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row>
    <row r="495" spans="1:27">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row>
    <row r="496" spans="1:27">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row>
    <row r="497" spans="1:27">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row>
    <row r="498" spans="1:27">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row>
    <row r="499" spans="1:27">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row>
    <row r="500" spans="1:27">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row>
    <row r="501" spans="1:27">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row>
    <row r="502" spans="1:27">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row>
    <row r="503" spans="1:27">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row>
    <row r="504" spans="1:27">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row>
    <row r="505" spans="1:27">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row>
    <row r="506" spans="1:27">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row>
    <row r="507" spans="1:27">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row>
    <row r="508" spans="1:27">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row>
    <row r="509" spans="1:27">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row>
    <row r="510" spans="1:27">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row>
    <row r="511" spans="1:27">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row>
    <row r="512" spans="1:27">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row>
    <row r="513" spans="1:27">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row>
    <row r="514" spans="1:27">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row>
    <row r="515" spans="1:27">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row>
    <row r="516" spans="1:27">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row>
    <row r="517" spans="1:27">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row>
    <row r="518" spans="1:27">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row>
    <row r="519" spans="1:27">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row>
    <row r="520" spans="1:27">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row>
    <row r="521" spans="1:27">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row>
    <row r="522" spans="1:27">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row>
    <row r="523" spans="1:27">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row>
    <row r="524" spans="1:27">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row>
    <row r="525" spans="1:27">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row>
    <row r="526" spans="1:27">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row>
    <row r="527" spans="1:27">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row>
    <row r="528" spans="1:27">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row>
    <row r="529" spans="1:27">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row>
    <row r="530" spans="1:27">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row>
    <row r="531" spans="1:27">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row>
    <row r="532" spans="1:27">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row>
    <row r="533" spans="1:27">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row>
    <row r="534" spans="1:27">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row>
    <row r="535" spans="1:27">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row>
    <row r="536" spans="1:27">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row>
    <row r="537" spans="1:27">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row>
    <row r="538" spans="1:27">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row>
    <row r="539" spans="1:27">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row>
    <row r="540" spans="1:27">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row>
    <row r="541" spans="1:27">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row>
    <row r="542" spans="1:27">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row>
    <row r="543" spans="1:27">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row>
    <row r="544" spans="1:27">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row>
    <row r="545" spans="1:27">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row>
    <row r="546" spans="1:27">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row>
    <row r="547" spans="1:27">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row>
    <row r="548" spans="1:27">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row>
    <row r="549" spans="1:27">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row>
    <row r="550" spans="1:27">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row>
    <row r="551" spans="1:27">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row>
    <row r="552" spans="1:27">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row>
    <row r="553" spans="1:27">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row>
    <row r="554" spans="1:27">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row>
    <row r="555" spans="1:27">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row>
    <row r="556" spans="1:27">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row>
    <row r="557" spans="1:27">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row>
    <row r="558" spans="1:27">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row>
    <row r="559" spans="1:27">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row>
    <row r="560" spans="1:27">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row>
    <row r="561" spans="1:27">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row>
    <row r="562" spans="1:27">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row>
    <row r="563" spans="1:27">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row>
    <row r="564" spans="1:27">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row>
    <row r="565" spans="1:27">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row>
    <row r="566" spans="1:27">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row>
    <row r="567" spans="1:27">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row>
    <row r="568" spans="1:27">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row>
    <row r="569" spans="1:27">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row>
    <row r="570" spans="1:27">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row>
    <row r="571" spans="1:27">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row>
    <row r="572" spans="1:27">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row>
    <row r="573" spans="1:27">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row>
    <row r="574" spans="1:27">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row>
    <row r="575" spans="1:27">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row>
    <row r="576" spans="1:27">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row>
    <row r="577" spans="1:27">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row>
    <row r="578" spans="1:27">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row>
    <row r="579" spans="1:27">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row>
    <row r="580" spans="1:27">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row>
    <row r="581" spans="1:27">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row>
    <row r="582" spans="1:27">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row>
    <row r="583" spans="1:27">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row>
    <row r="584" spans="1:27">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row>
    <row r="585" spans="1:27">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row>
    <row r="586" spans="1:27">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row>
    <row r="587" spans="1:27">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row>
    <row r="588" spans="1:27">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row>
    <row r="589" spans="1:27">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row>
    <row r="590" spans="1:27">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row>
    <row r="591" spans="1:27">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row>
    <row r="592" spans="1:27">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row>
    <row r="593" spans="1:27">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row>
    <row r="594" spans="1:27">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row>
    <row r="595" spans="1:27">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row>
    <row r="596" spans="1:27">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row>
    <row r="597" spans="1:27">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row>
    <row r="598" spans="1:27">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row>
    <row r="599" spans="1:27">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row>
    <row r="600" spans="1:27">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row>
    <row r="601" spans="1:27">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row>
    <row r="602" spans="1:27">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row>
    <row r="603" spans="1:27">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row>
    <row r="604" spans="1:27">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row>
    <row r="605" spans="1:27">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row>
    <row r="606" spans="1:27">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row>
    <row r="607" spans="1:27">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row>
    <row r="608" spans="1:27">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row>
    <row r="609" spans="1:27">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row>
    <row r="610" spans="1:27">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row>
    <row r="611" spans="1:27">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row>
    <row r="612" spans="1:27">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row>
    <row r="613" spans="1:27">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row>
    <row r="614" spans="1:27">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row>
    <row r="615" spans="1:27">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row>
    <row r="616" spans="1:27">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row>
    <row r="617" spans="1:27">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row>
    <row r="618" spans="1:27">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row>
    <row r="619" spans="1:27">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row>
    <row r="620" spans="1:27">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row>
    <row r="621" spans="1:27">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row>
    <row r="622" spans="1:27">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row>
    <row r="623" spans="1:27">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row>
    <row r="624" spans="1:27">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row>
    <row r="625" spans="1:27">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row>
    <row r="626" spans="1:27">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row>
    <row r="627" spans="1:27">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row>
    <row r="628" spans="1:27">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row>
    <row r="629" spans="1:27">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row>
    <row r="630" spans="1:27">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row>
    <row r="631" spans="1:27">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row>
    <row r="632" spans="1:27">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row>
    <row r="633" spans="1:27">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row>
    <row r="634" spans="1:27">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row>
    <row r="635" spans="1:27">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row>
    <row r="636" spans="1:27">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row>
    <row r="637" spans="1:27">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row>
    <row r="638" spans="1:27">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row>
    <row r="639" spans="1:27">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row>
    <row r="640" spans="1:27">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row>
    <row r="641" spans="1:27">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row>
    <row r="642" spans="1:27">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row>
    <row r="643" spans="1:27">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row>
    <row r="644" spans="1:27">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row>
    <row r="645" spans="1:27">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row>
    <row r="646" spans="1:27">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row>
    <row r="647" spans="1:27">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row>
    <row r="648" spans="1:27">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row>
    <row r="649" spans="1:27">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row>
    <row r="650" spans="1:27">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row>
    <row r="651" spans="1:27">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row>
    <row r="652" spans="1:27">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row>
    <row r="653" spans="1:27">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row>
    <row r="654" spans="1:27">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row>
    <row r="655" spans="1:27">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row>
    <row r="656" spans="1:27">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row>
    <row r="657" spans="1:27">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row>
    <row r="658" spans="1:27">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row>
    <row r="659" spans="1:27">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row>
    <row r="660" spans="1:27">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row>
    <row r="661" spans="1:27">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row>
    <row r="662" spans="1:27">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row>
    <row r="663" spans="1:27">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row>
    <row r="664" spans="1:27">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row>
    <row r="665" spans="1:27">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row>
    <row r="666" spans="1:27">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row>
    <row r="667" spans="1:27">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row>
    <row r="668" spans="1:27">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row>
    <row r="669" spans="1:27">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row>
    <row r="670" spans="1:27">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row>
    <row r="671" spans="1:27">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row>
    <row r="672" spans="1:27">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row>
    <row r="673" spans="1:27">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row>
    <row r="674" spans="1:27">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row>
    <row r="675" spans="1:27">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row>
    <row r="676" spans="1:27">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row>
    <row r="677" spans="1:27">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row>
    <row r="678" spans="1:27">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row>
    <row r="679" spans="1:27">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row>
    <row r="680" spans="1:27">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row>
    <row r="681" spans="1:27">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row>
    <row r="682" spans="1:27">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row>
    <row r="683" spans="1:27">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row>
    <row r="684" spans="1:27">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row>
    <row r="685" spans="1:27">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row>
    <row r="686" spans="1:27">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row>
    <row r="687" spans="1:27">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row>
    <row r="688" spans="1:27">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row>
    <row r="689" spans="1:27">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row>
    <row r="690" spans="1:27">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row>
    <row r="691" spans="1:27">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row>
    <row r="692" spans="1:27">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row>
    <row r="693" spans="1:27">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row>
    <row r="694" spans="1:27">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row>
    <row r="695" spans="1:27">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row>
    <row r="696" spans="1:27">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row>
    <row r="697" spans="1:27">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row>
    <row r="698" spans="1:27">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row>
    <row r="699" spans="1:27">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row>
    <row r="700" spans="1:27">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row>
    <row r="701" spans="1:27">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row>
    <row r="702" spans="1:27">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row>
    <row r="703" spans="1:27">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row>
    <row r="704" spans="1:27">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row>
    <row r="705" spans="1:27">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row>
    <row r="706" spans="1:27">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row>
    <row r="707" spans="1:27">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row>
    <row r="708" spans="1:27">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row>
    <row r="709" spans="1:27">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row>
    <row r="710" spans="1:27">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row>
    <row r="711" spans="1:27">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row>
    <row r="712" spans="1:27">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row>
    <row r="713" spans="1:27">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row>
    <row r="714" spans="1:27">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row>
    <row r="715" spans="1:27">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row>
    <row r="716" spans="1:27">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row>
    <row r="717" spans="1:27">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row>
    <row r="718" spans="1:27">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row>
    <row r="719" spans="1:27">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row>
    <row r="720" spans="1:27">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row>
    <row r="721" spans="1:27">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row>
    <row r="722" spans="1:27">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row>
    <row r="723" spans="1:27">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row>
    <row r="724" spans="1:27">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row>
    <row r="725" spans="1:27">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row>
    <row r="726" spans="1:27">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row>
    <row r="727" spans="1:27">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row>
    <row r="728" spans="1:27">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row>
    <row r="729" spans="1:27">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row>
    <row r="730" spans="1:27">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row>
    <row r="731" spans="1:27">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row>
    <row r="732" spans="1:27">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row>
    <row r="733" spans="1:27">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row>
    <row r="734" spans="1:27">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row>
    <row r="735" spans="1:27">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row>
    <row r="736" spans="1:27">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row>
    <row r="737" spans="1:27">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row>
    <row r="738" spans="1:27">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row>
    <row r="739" spans="1:27">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row>
    <row r="740" spans="1:27">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row>
    <row r="741" spans="1:27">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row>
    <row r="742" spans="1:27">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row>
    <row r="743" spans="1:27">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row>
    <row r="744" spans="1:27">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row>
    <row r="745" spans="1:27">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row>
    <row r="746" spans="1:27">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row>
    <row r="747" spans="1:27">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row>
    <row r="748" spans="1:27">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row>
    <row r="749" spans="1:27">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row>
    <row r="750" spans="1:27">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row>
    <row r="751" spans="1:27">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row>
    <row r="752" spans="1:27">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row>
    <row r="753" spans="1:27">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row>
    <row r="754" spans="1:27">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row>
    <row r="755" spans="1:27">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row>
    <row r="756" spans="1:27">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row>
    <row r="757" spans="1:27">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row>
    <row r="758" spans="1:27">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row>
    <row r="759" spans="1:27">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row>
    <row r="760" spans="1:27">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row>
    <row r="761" spans="1:27">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row>
    <row r="762" spans="1:27">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row>
    <row r="763" spans="1:27">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row>
    <row r="764" spans="1:27">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row>
    <row r="765" spans="1:27">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row>
    <row r="766" spans="1:27">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row>
    <row r="767" spans="1:27">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row>
    <row r="768" spans="1:27">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row>
    <row r="769" spans="1:27">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row>
    <row r="770" spans="1:27">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row>
    <row r="771" spans="1:27">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row>
    <row r="772" spans="1:27">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row>
    <row r="773" spans="1:27">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row>
    <row r="774" spans="1:27">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row>
    <row r="775" spans="1:27">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row>
    <row r="776" spans="1:27">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row>
    <row r="777" spans="1:27">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row>
    <row r="778" spans="1:27">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row>
    <row r="779" spans="1:27">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row>
    <row r="780" spans="1:27">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row>
    <row r="781" spans="1:27">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row>
    <row r="782" spans="1:27">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row>
    <row r="783" spans="1:27">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row>
    <row r="784" spans="1:27">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row>
    <row r="785" spans="1:27">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row>
    <row r="786" spans="1:27">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row>
    <row r="787" spans="1:27">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row>
    <row r="788" spans="1:27">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row>
    <row r="789" spans="1:27">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row>
    <row r="790" spans="1:27">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row>
    <row r="791" spans="1:27">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row>
    <row r="792" spans="1:27">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row>
    <row r="793" spans="1:27">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row>
    <row r="794" spans="1:27">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row>
    <row r="795" spans="1:27">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row>
    <row r="796" spans="1:27">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row>
    <row r="797" spans="1:27">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row>
    <row r="798" spans="1:27">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row>
    <row r="799" spans="1:27">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row>
    <row r="800" spans="1:27">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row>
    <row r="801" spans="1:27">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row>
    <row r="802" spans="1:27">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row>
    <row r="803" spans="1:27">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row>
    <row r="804" spans="1:27">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row>
    <row r="805" spans="1:27">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row>
    <row r="806" spans="1:27">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row>
    <row r="807" spans="1:27">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row>
    <row r="808" spans="1:27">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row>
    <row r="809" spans="1:27">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row>
    <row r="810" spans="1:27">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row>
    <row r="811" spans="1:27">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row>
    <row r="812" spans="1:27">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row>
    <row r="813" spans="1:27">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row>
    <row r="814" spans="1:27">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row>
    <row r="815" spans="1:27">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row>
    <row r="816" spans="1:27">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row>
    <row r="817" spans="1:27">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row>
    <row r="818" spans="1:27">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row>
    <row r="819" spans="1:27">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row>
    <row r="820" spans="1:27">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row>
    <row r="821" spans="1:27">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row>
    <row r="822" spans="1:27">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row>
    <row r="823" spans="1:27">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row>
    <row r="824" spans="1:27">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row>
    <row r="825" spans="1:27">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row>
    <row r="826" spans="1:27">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row>
    <row r="827" spans="1:27">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row>
    <row r="828" spans="1:27">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row>
    <row r="829" spans="1:27">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row>
    <row r="830" spans="1:27">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row>
    <row r="831" spans="1:27">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row>
    <row r="832" spans="1:27">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row>
    <row r="833" spans="1:27">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row>
    <row r="834" spans="1:27">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row>
    <row r="835" spans="1:27">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row>
    <row r="836" spans="1:27">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row>
    <row r="837" spans="1:27">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row>
    <row r="838" spans="1:27">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row>
    <row r="839" spans="1:27">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row>
    <row r="840" spans="1:27">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row>
    <row r="841" spans="1:27">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row>
    <row r="842" spans="1:27">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row>
    <row r="843" spans="1:27">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row>
    <row r="844" spans="1:27">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row>
    <row r="845" spans="1:27">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row>
    <row r="846" spans="1:27">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row>
    <row r="847" spans="1:27">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row>
    <row r="848" spans="1:27">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row>
    <row r="849" spans="1:27">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row>
    <row r="850" spans="1:27">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row>
    <row r="851" spans="1:27">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row>
    <row r="852" spans="1:27">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row>
    <row r="853" spans="1:27">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row>
    <row r="854" spans="1:27">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row>
    <row r="855" spans="1:27">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row>
    <row r="856" spans="1:27">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row>
    <row r="857" spans="1:27">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row>
    <row r="858" spans="1:27">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row>
    <row r="859" spans="1:27">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row>
    <row r="860" spans="1:27">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row>
    <row r="861" spans="1:27">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row>
    <row r="862" spans="1:27">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row>
    <row r="863" spans="1:27">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row>
    <row r="864" spans="1:27">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row>
    <row r="865" spans="1:27">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row>
    <row r="866" spans="1:27">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row>
    <row r="867" spans="1:27">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row>
    <row r="868" spans="1:27">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row>
    <row r="869" spans="1:27">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row>
    <row r="870" spans="1:27">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row>
    <row r="871" spans="1:27">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row>
    <row r="872" spans="1:27">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row>
    <row r="873" spans="1:27">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row>
    <row r="874" spans="1:27">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row>
    <row r="875" spans="1:27">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row>
    <row r="876" spans="1:27">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row>
    <row r="877" spans="1:27">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row>
    <row r="878" spans="1:27">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row>
    <row r="879" spans="1:27">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row>
    <row r="880" spans="1:27">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row>
    <row r="881" spans="1:27">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row>
    <row r="882" spans="1:27">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row>
    <row r="883" spans="1:27">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row>
    <row r="884" spans="1:27">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row>
    <row r="885" spans="1:27">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row>
    <row r="886" spans="1:27">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row>
    <row r="887" spans="1:27">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row>
    <row r="888" spans="1:27">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row>
    <row r="889" spans="1:27">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row>
    <row r="890" spans="1:27">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row>
    <row r="891" spans="1:27">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row>
    <row r="892" spans="1:27">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row>
    <row r="893" spans="1:27">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row>
    <row r="894" spans="1:27">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row>
    <row r="895" spans="1:27">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row>
    <row r="896" spans="1:27">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row>
    <row r="897" spans="1:27">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row>
    <row r="898" spans="1:27">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row>
    <row r="899" spans="1:27">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row>
    <row r="900" spans="1:27">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row>
    <row r="901" spans="1:27">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row>
    <row r="902" spans="1:27">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row>
    <row r="903" spans="1:27">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row>
    <row r="904" spans="1:27">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row>
    <row r="905" spans="1:27">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row>
    <row r="906" spans="1:27">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row>
    <row r="907" spans="1:27">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row>
    <row r="908" spans="1:27">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row>
    <row r="909" spans="1:27">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row>
    <row r="910" spans="1:27">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row>
    <row r="911" spans="1:27">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row>
    <row r="912" spans="1:27">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row>
    <row r="913" spans="1:27">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row>
    <row r="914" spans="1:27">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row>
    <row r="915" spans="1:27">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row>
    <row r="916" spans="1:27">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row>
    <row r="917" spans="1:27">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row>
    <row r="918" spans="1:27">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row>
    <row r="919" spans="1:27">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row>
    <row r="920" spans="1:27">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row>
    <row r="921" spans="1:27">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row>
    <row r="922" spans="1:27">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row>
    <row r="923" spans="1:27">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row>
    <row r="924" spans="1:27">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row>
    <row r="925" spans="1:27">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row>
    <row r="926" spans="1:27">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row>
    <row r="927" spans="1:27">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row>
    <row r="928" spans="1:27">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row>
    <row r="929" spans="1:27">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row>
    <row r="930" spans="1:27">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row>
    <row r="931" spans="1:27">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row>
    <row r="932" spans="1:27">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row>
    <row r="933" spans="1:27">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row>
    <row r="934" spans="1:27">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row>
    <row r="935" spans="1:27">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row>
    <row r="936" spans="1:27">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row>
    <row r="937" spans="1:27">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row>
    <row r="938" spans="1:27">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row>
    <row r="939" spans="1:27">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row>
    <row r="940" spans="1:27">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row>
    <row r="941" spans="1:27">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row>
    <row r="942" spans="1:27">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row>
    <row r="943" spans="1:27">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row>
    <row r="944" spans="1:27">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row>
    <row r="945" spans="1:27">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row>
    <row r="946" spans="1:27">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row>
    <row r="947" spans="1:27">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row>
    <row r="948" spans="1:27">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row>
    <row r="949" spans="1:27">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row>
    <row r="950" spans="1:27">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row>
    <row r="951" spans="1:27">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row>
    <row r="952" spans="1:27">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row>
    <row r="953" spans="1:27">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row>
    <row r="954" spans="1:27">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row>
    <row r="955" spans="1:27">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row>
    <row r="956" spans="1:27">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row>
    <row r="957" spans="1:27">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row>
    <row r="958" spans="1:27">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row>
    <row r="959" spans="1:27">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row>
    <row r="960" spans="1:27">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row>
    <row r="961" spans="1:27">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row>
    <row r="962" spans="1:27">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row>
    <row r="963" spans="1:27">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row>
    <row r="964" spans="1:27">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row>
    <row r="965" spans="1:27">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row>
    <row r="966" spans="1:27">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row>
    <row r="967" spans="1:27">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row>
    <row r="968" spans="1:27">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row>
    <row r="969" spans="1:27">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row>
    <row r="970" spans="1:27">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row>
    <row r="971" spans="1:27">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row>
    <row r="972" spans="1:27">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row>
    <row r="973" spans="1:27">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row>
    <row r="974" spans="1:27">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row>
    <row r="975" spans="1:27">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row>
    <row r="976" spans="1:27">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row>
    <row r="977" spans="1:27">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row>
    <row r="978" spans="1:27">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row>
    <row r="979" spans="1:27">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row>
    <row r="980" spans="1:27">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row>
    <row r="981" spans="1:27">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row>
    <row r="982" spans="1:27">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row>
    <row r="983" spans="1:27">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row>
    <row r="984" spans="1:27">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row>
    <row r="985" spans="1:27">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row>
    <row r="986" spans="1:27">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row>
    <row r="987" spans="1:27">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row>
    <row r="988" spans="1:27">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row>
    <row r="989" spans="1:27">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row>
    <row r="990" spans="1:27">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row>
    <row r="991" spans="1:27">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row>
    <row r="992" spans="1:27">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row>
    <row r="993" spans="1:27">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row>
    <row r="994" spans="1:27">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row>
    <row r="995" spans="1:27">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row>
    <row r="996" spans="1:27">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row>
    <row r="997" spans="1:27">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row>
  </sheetData>
  <hyperlinks>
    <hyperlink ref="B2" r:id="rId1"/>
    <hyperlink ref="B3" r:id="rId2"/>
    <hyperlink ref="B5" r:id="rId3"/>
    <hyperlink ref="B8" r:id="rId4"/>
    <hyperlink ref="B12" r:id="rId5"/>
    <hyperlink ref="B14" r:id="rId6"/>
  </hyperlinks>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36"/>
  <sheetViews>
    <sheetView workbookViewId="0">
      <pane ySplit="1" topLeftCell="A2" activePane="bottomLeft" state="frozen"/>
      <selection pane="bottomLeft" activeCell="B3" sqref="B3"/>
    </sheetView>
  </sheetViews>
  <sheetFormatPr defaultColWidth="12.6640625" defaultRowHeight="15.75" customHeight="1"/>
  <cols>
    <col min="1" max="1" width="55.33203125" customWidth="1"/>
    <col min="3" max="3" width="17.21875" customWidth="1"/>
    <col min="4" max="4" width="15.88671875" customWidth="1"/>
    <col min="5" max="5" width="15.6640625" customWidth="1"/>
  </cols>
  <sheetData>
    <row r="1" spans="1:5">
      <c r="A1" s="21" t="s">
        <v>0</v>
      </c>
      <c r="B1" s="21" t="s">
        <v>99</v>
      </c>
      <c r="C1" s="21" t="s">
        <v>100</v>
      </c>
      <c r="D1" s="21" t="s">
        <v>101</v>
      </c>
      <c r="E1" s="21" t="s">
        <v>102</v>
      </c>
    </row>
    <row r="2" spans="1:5">
      <c r="A2" s="4" t="s">
        <v>46</v>
      </c>
      <c r="B2" s="22">
        <v>2.6032139999999999</v>
      </c>
      <c r="C2" s="22" t="s">
        <v>103</v>
      </c>
      <c r="D2" s="22" t="s">
        <v>103</v>
      </c>
      <c r="E2" s="22" t="s">
        <v>103</v>
      </c>
    </row>
    <row r="3" spans="1:5">
      <c r="A3" s="4" t="s">
        <v>52</v>
      </c>
      <c r="B3" s="22">
        <v>2.3159619999999999</v>
      </c>
      <c r="C3" s="22">
        <v>48.8</v>
      </c>
      <c r="D3" s="22" t="s">
        <v>104</v>
      </c>
      <c r="E3" s="22">
        <v>54.8</v>
      </c>
    </row>
    <row r="4" spans="1:5">
      <c r="A4" s="4" t="s">
        <v>93</v>
      </c>
      <c r="B4" s="22">
        <v>1.905419</v>
      </c>
      <c r="C4" s="22" t="s">
        <v>103</v>
      </c>
      <c r="D4" s="22" t="s">
        <v>103</v>
      </c>
      <c r="E4" s="22" t="s">
        <v>103</v>
      </c>
    </row>
    <row r="5" spans="1:5">
      <c r="A5" s="4" t="s">
        <v>75</v>
      </c>
      <c r="B5" s="22">
        <v>1.8932899999999999</v>
      </c>
      <c r="C5" s="22" t="s">
        <v>103</v>
      </c>
      <c r="D5" s="22" t="s">
        <v>103</v>
      </c>
      <c r="E5" s="22" t="s">
        <v>103</v>
      </c>
    </row>
    <row r="6" spans="1:5">
      <c r="A6" s="4" t="s">
        <v>105</v>
      </c>
      <c r="B6" s="22">
        <v>1.888118</v>
      </c>
      <c r="C6" s="22">
        <v>16.399999999999999</v>
      </c>
      <c r="D6" s="22" t="s">
        <v>106</v>
      </c>
      <c r="E6" s="22">
        <v>11.9</v>
      </c>
    </row>
    <row r="7" spans="1:5">
      <c r="A7" s="4" t="s">
        <v>107</v>
      </c>
      <c r="B7" s="22">
        <v>1.849205</v>
      </c>
      <c r="C7" s="22">
        <v>18.3</v>
      </c>
      <c r="D7" s="22" t="s">
        <v>108</v>
      </c>
      <c r="E7" s="22">
        <v>32.4</v>
      </c>
    </row>
    <row r="8" spans="1:5">
      <c r="A8" s="4" t="s">
        <v>67</v>
      </c>
      <c r="B8" s="22">
        <v>1.8394889999999999</v>
      </c>
      <c r="C8" s="22" t="s">
        <v>103</v>
      </c>
      <c r="D8" s="22" t="s">
        <v>103</v>
      </c>
      <c r="E8" s="22" t="s">
        <v>103</v>
      </c>
    </row>
    <row r="9" spans="1:5">
      <c r="A9" s="4" t="s">
        <v>5</v>
      </c>
      <c r="B9" s="22">
        <v>1.8124849999999999</v>
      </c>
      <c r="C9" s="22">
        <v>22.7</v>
      </c>
      <c r="D9" s="22" t="s">
        <v>109</v>
      </c>
      <c r="E9" s="22">
        <v>66.900000000000006</v>
      </c>
    </row>
    <row r="10" spans="1:5">
      <c r="A10" s="4" t="s">
        <v>110</v>
      </c>
      <c r="B10" s="22">
        <v>1.7852399999999999</v>
      </c>
      <c r="C10" s="22">
        <v>24</v>
      </c>
      <c r="D10" s="22" t="s">
        <v>111</v>
      </c>
      <c r="E10" s="22">
        <v>41.3</v>
      </c>
    </row>
    <row r="11" spans="1:5">
      <c r="A11" s="4" t="s">
        <v>96</v>
      </c>
      <c r="B11" s="22">
        <v>1.7784759999999999</v>
      </c>
      <c r="C11" s="22" t="s">
        <v>103</v>
      </c>
      <c r="D11" s="22" t="s">
        <v>103</v>
      </c>
      <c r="E11" s="22" t="s">
        <v>103</v>
      </c>
    </row>
    <row r="12" spans="1:5">
      <c r="A12" s="4" t="s">
        <v>112</v>
      </c>
      <c r="B12" s="22">
        <v>1.770265</v>
      </c>
      <c r="C12" s="22">
        <v>16.7</v>
      </c>
      <c r="D12" s="22" t="s">
        <v>113</v>
      </c>
      <c r="E12" s="22">
        <v>17.3</v>
      </c>
    </row>
    <row r="13" spans="1:5">
      <c r="A13" s="4" t="s">
        <v>49</v>
      </c>
      <c r="B13" s="22">
        <v>1.7504299999999999</v>
      </c>
      <c r="C13" s="22">
        <v>23.3</v>
      </c>
      <c r="D13" s="22" t="s">
        <v>114</v>
      </c>
      <c r="E13" s="22">
        <v>26.6</v>
      </c>
    </row>
    <row r="14" spans="1:5">
      <c r="A14" s="4" t="s">
        <v>90</v>
      </c>
      <c r="B14" s="22">
        <v>1.7333069999999999</v>
      </c>
      <c r="C14" s="22" t="s">
        <v>103</v>
      </c>
      <c r="D14" s="22" t="s">
        <v>103</v>
      </c>
      <c r="E14" s="22" t="s">
        <v>103</v>
      </c>
    </row>
    <row r="15" spans="1:5">
      <c r="A15" s="4" t="s">
        <v>115</v>
      </c>
      <c r="B15" s="22">
        <v>1.7278230000000001</v>
      </c>
      <c r="C15" s="22">
        <v>14.1</v>
      </c>
      <c r="D15" s="22" t="s">
        <v>116</v>
      </c>
      <c r="E15" s="22">
        <v>68.400000000000006</v>
      </c>
    </row>
    <row r="16" spans="1:5">
      <c r="A16" s="4" t="s">
        <v>117</v>
      </c>
      <c r="B16" s="22">
        <v>1.7096359999999999</v>
      </c>
      <c r="C16" s="22">
        <v>2.1</v>
      </c>
      <c r="D16" s="22" t="s">
        <v>118</v>
      </c>
      <c r="E16" s="22">
        <v>5.9</v>
      </c>
    </row>
    <row r="17" spans="1:5">
      <c r="A17" s="4" t="s">
        <v>119</v>
      </c>
      <c r="B17" s="22">
        <v>1.6623939999999999</v>
      </c>
      <c r="C17" s="22">
        <v>17.5</v>
      </c>
      <c r="D17" s="22" t="s">
        <v>120</v>
      </c>
      <c r="E17" s="22">
        <v>29.1</v>
      </c>
    </row>
    <row r="18" spans="1:5">
      <c r="A18" s="4" t="s">
        <v>78</v>
      </c>
      <c r="B18" s="22">
        <v>1.654963</v>
      </c>
      <c r="C18" s="22" t="s">
        <v>103</v>
      </c>
      <c r="D18" s="22" t="s">
        <v>103</v>
      </c>
      <c r="E18" s="22" t="s">
        <v>103</v>
      </c>
    </row>
    <row r="19" spans="1:5">
      <c r="A19" s="4" t="s">
        <v>13</v>
      </c>
      <c r="B19" s="22">
        <v>1.648444</v>
      </c>
      <c r="C19" s="22">
        <v>5</v>
      </c>
      <c r="D19" s="22" t="s">
        <v>121</v>
      </c>
      <c r="E19" s="22">
        <v>14.1</v>
      </c>
    </row>
    <row r="20" spans="1:5">
      <c r="A20" s="4" t="s">
        <v>81</v>
      </c>
      <c r="B20" s="22">
        <v>1.6197900000000001</v>
      </c>
      <c r="C20" s="22" t="s">
        <v>103</v>
      </c>
      <c r="D20" s="22" t="s">
        <v>103</v>
      </c>
      <c r="E20" s="22" t="s">
        <v>103</v>
      </c>
    </row>
    <row r="21" spans="1:5">
      <c r="A21" s="4" t="s">
        <v>33</v>
      </c>
      <c r="B21" s="22">
        <v>1.6170279999999999</v>
      </c>
      <c r="C21" s="22">
        <v>20.8</v>
      </c>
      <c r="D21" s="22" t="s">
        <v>122</v>
      </c>
      <c r="E21" s="22">
        <v>43</v>
      </c>
    </row>
    <row r="22" spans="1:5">
      <c r="A22" s="4" t="s">
        <v>35</v>
      </c>
      <c r="B22" s="22">
        <v>1.6113919999999999</v>
      </c>
      <c r="C22" s="22">
        <v>33.700000000000003</v>
      </c>
      <c r="D22" s="22" t="s">
        <v>123</v>
      </c>
      <c r="E22" s="22">
        <v>19.600000000000001</v>
      </c>
    </row>
    <row r="23" spans="1:5">
      <c r="A23" s="4" t="s">
        <v>70</v>
      </c>
      <c r="B23" s="22">
        <v>1.6026290000000001</v>
      </c>
      <c r="C23" s="22" t="s">
        <v>103</v>
      </c>
      <c r="D23" s="22" t="s">
        <v>103</v>
      </c>
      <c r="E23" s="22" t="s">
        <v>103</v>
      </c>
    </row>
    <row r="24" spans="1:5">
      <c r="A24" s="4" t="s">
        <v>26</v>
      </c>
      <c r="B24" s="22">
        <v>1.600554</v>
      </c>
      <c r="C24" s="22">
        <v>0.54</v>
      </c>
      <c r="D24" s="22" t="s">
        <v>124</v>
      </c>
      <c r="E24" s="22">
        <v>1.9</v>
      </c>
    </row>
    <row r="25" spans="1:5">
      <c r="A25" s="4" t="s">
        <v>125</v>
      </c>
      <c r="B25" s="22">
        <v>1.565361</v>
      </c>
      <c r="C25" s="22">
        <v>43.1</v>
      </c>
      <c r="D25" s="22" t="s">
        <v>126</v>
      </c>
      <c r="E25" s="22">
        <v>51.1</v>
      </c>
    </row>
    <row r="26" spans="1:5">
      <c r="A26" s="4" t="s">
        <v>127</v>
      </c>
      <c r="B26" s="22">
        <v>1.557353</v>
      </c>
      <c r="C26" s="22" t="s">
        <v>103</v>
      </c>
      <c r="D26" s="22" t="s">
        <v>103</v>
      </c>
      <c r="E26" s="22" t="s">
        <v>103</v>
      </c>
    </row>
    <row r="27" spans="1:5">
      <c r="A27" s="4" t="s">
        <v>128</v>
      </c>
      <c r="B27" s="22">
        <v>1.549714</v>
      </c>
      <c r="C27" s="22">
        <v>6.9</v>
      </c>
      <c r="D27" s="22" t="s">
        <v>129</v>
      </c>
      <c r="E27" s="22">
        <v>28.9</v>
      </c>
    </row>
    <row r="28" spans="1:5">
      <c r="A28" s="4" t="s">
        <v>130</v>
      </c>
      <c r="B28" s="22">
        <v>1.53749</v>
      </c>
      <c r="C28" s="22" t="s">
        <v>103</v>
      </c>
      <c r="D28" s="22" t="s">
        <v>103</v>
      </c>
      <c r="E28" s="22" t="s">
        <v>103</v>
      </c>
    </row>
    <row r="29" spans="1:5">
      <c r="A29" s="4" t="s">
        <v>56</v>
      </c>
      <c r="B29" s="22">
        <v>1.5014149999999999</v>
      </c>
      <c r="C29" s="22">
        <v>2.1</v>
      </c>
      <c r="D29" s="22" t="s">
        <v>131</v>
      </c>
      <c r="E29" s="22">
        <v>4.4000000000000004</v>
      </c>
    </row>
    <row r="30" spans="1:5">
      <c r="A30" s="4" t="s">
        <v>132</v>
      </c>
      <c r="B30" s="22">
        <v>1.4852050000000001</v>
      </c>
      <c r="C30" s="22">
        <v>5.8</v>
      </c>
      <c r="D30" s="22" t="s">
        <v>133</v>
      </c>
      <c r="E30" s="22">
        <v>19.100000000000001</v>
      </c>
    </row>
    <row r="31" spans="1:5">
      <c r="A31" s="4" t="s">
        <v>134</v>
      </c>
      <c r="B31" s="22">
        <v>1.4293229999999999</v>
      </c>
      <c r="C31" s="22">
        <v>14.6</v>
      </c>
      <c r="D31" s="22" t="s">
        <v>135</v>
      </c>
      <c r="E31" s="22">
        <v>45.6</v>
      </c>
    </row>
    <row r="32" spans="1:5">
      <c r="A32" s="4" t="s">
        <v>21</v>
      </c>
      <c r="B32" s="22">
        <v>1.4063099999999999</v>
      </c>
      <c r="C32" s="22">
        <v>3.4</v>
      </c>
      <c r="D32" s="22" t="s">
        <v>136</v>
      </c>
      <c r="E32" s="22">
        <v>5.3</v>
      </c>
    </row>
    <row r="33" spans="1:5">
      <c r="A33" s="4" t="s">
        <v>39</v>
      </c>
      <c r="B33" s="22">
        <v>1.359426</v>
      </c>
      <c r="C33" s="22">
        <v>35.700000000000003</v>
      </c>
      <c r="D33" s="22" t="s">
        <v>137</v>
      </c>
      <c r="E33" s="22">
        <v>25.9</v>
      </c>
    </row>
    <row r="34" spans="1:5">
      <c r="A34" s="4" t="s">
        <v>138</v>
      </c>
      <c r="B34" s="22">
        <v>1.2782659999999999</v>
      </c>
      <c r="C34" s="22">
        <v>8.9</v>
      </c>
      <c r="D34" s="22" t="s">
        <v>139</v>
      </c>
      <c r="E34" s="22">
        <v>31.4</v>
      </c>
    </row>
    <row r="35" spans="1:5">
      <c r="A35" s="4" t="s">
        <v>140</v>
      </c>
      <c r="B35" s="22">
        <v>1.266289</v>
      </c>
      <c r="C35" s="22">
        <v>18.399999999999999</v>
      </c>
      <c r="D35" s="22" t="s">
        <v>141</v>
      </c>
      <c r="E35" s="22">
        <v>67.8</v>
      </c>
    </row>
    <row r="36" spans="1:5">
      <c r="A36" s="4" t="s">
        <v>64</v>
      </c>
      <c r="B36" s="22">
        <v>0.82245299999999999</v>
      </c>
      <c r="C36" s="22" t="s">
        <v>103</v>
      </c>
      <c r="D36" s="22" t="s">
        <v>103</v>
      </c>
      <c r="E36" s="22" t="s">
        <v>103</v>
      </c>
    </row>
  </sheetData>
  <pageMargins left="0.7" right="0.7" top="0.75" bottom="0.75" header="0.3" footer="0.3"/>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B6" sqref="B6:B7"/>
    </sheetView>
  </sheetViews>
  <sheetFormatPr defaultRowHeight="13.2"/>
  <cols>
    <col min="1" max="1" width="28.109375" bestFit="1" customWidth="1"/>
    <col min="2" max="2" width="92.33203125" customWidth="1"/>
    <col min="3" max="3" width="39.5546875" bestFit="1" customWidth="1"/>
    <col min="4" max="4" width="23.33203125" bestFit="1" customWidth="1"/>
  </cols>
  <sheetData>
    <row r="1" spans="1:4" s="32" customFormat="1">
      <c r="A1" s="31" t="s">
        <v>172</v>
      </c>
      <c r="B1" s="31" t="s">
        <v>173</v>
      </c>
      <c r="C1" s="31" t="s">
        <v>175</v>
      </c>
      <c r="D1" s="31" t="s">
        <v>176</v>
      </c>
    </row>
    <row r="2" spans="1:4" ht="57" customHeight="1">
      <c r="A2" s="38" t="s">
        <v>162</v>
      </c>
      <c r="B2" s="39" t="s">
        <v>216</v>
      </c>
      <c r="C2" s="38">
        <v>686</v>
      </c>
      <c r="D2" s="33" t="s">
        <v>177</v>
      </c>
    </row>
    <row r="3" spans="1:4" ht="62.4" customHeight="1">
      <c r="A3" s="38"/>
      <c r="B3" s="39"/>
      <c r="C3" s="38"/>
      <c r="D3" s="34" t="s">
        <v>178</v>
      </c>
    </row>
    <row r="4" spans="1:4" ht="81.599999999999994" customHeight="1">
      <c r="A4" s="38" t="s">
        <v>163</v>
      </c>
      <c r="B4" s="41" t="s">
        <v>185</v>
      </c>
      <c r="C4" s="38">
        <v>41</v>
      </c>
      <c r="D4" s="34" t="s">
        <v>179</v>
      </c>
    </row>
    <row r="5" spans="1:4" ht="38.4" customHeight="1">
      <c r="A5" s="38"/>
      <c r="B5" s="41"/>
      <c r="C5" s="38"/>
      <c r="D5" s="34" t="s">
        <v>180</v>
      </c>
    </row>
    <row r="6" spans="1:4" ht="63.6" customHeight="1">
      <c r="A6" s="38" t="s">
        <v>164</v>
      </c>
      <c r="B6" s="39" t="s">
        <v>186</v>
      </c>
      <c r="C6" s="38">
        <v>10</v>
      </c>
      <c r="D6" s="34" t="s">
        <v>181</v>
      </c>
    </row>
    <row r="7" spans="1:4" ht="51.6" customHeight="1">
      <c r="A7" s="38"/>
      <c r="B7" s="39"/>
      <c r="C7" s="38"/>
      <c r="D7" s="34" t="s">
        <v>182</v>
      </c>
    </row>
    <row r="8" spans="1:4" ht="44.4" customHeight="1">
      <c r="A8" s="38" t="s">
        <v>165</v>
      </c>
      <c r="B8" s="39" t="s">
        <v>213</v>
      </c>
      <c r="C8" s="38">
        <v>38</v>
      </c>
      <c r="D8" s="34" t="s">
        <v>183</v>
      </c>
    </row>
    <row r="9" spans="1:4" ht="50.4" customHeight="1">
      <c r="A9" s="38"/>
      <c r="B9" s="39"/>
      <c r="C9" s="38"/>
      <c r="D9" s="34" t="s">
        <v>184</v>
      </c>
    </row>
    <row r="10" spans="1:4" ht="77.400000000000006" customHeight="1">
      <c r="A10" s="38" t="s">
        <v>166</v>
      </c>
      <c r="B10" s="39" t="s">
        <v>207</v>
      </c>
      <c r="C10" s="38">
        <v>23</v>
      </c>
      <c r="D10" s="33" t="s">
        <v>195</v>
      </c>
    </row>
    <row r="11" spans="1:4" ht="94.8" customHeight="1">
      <c r="A11" s="38"/>
      <c r="B11" s="39"/>
      <c r="C11" s="38"/>
      <c r="D11" s="33" t="s">
        <v>184</v>
      </c>
    </row>
    <row r="12" spans="1:4" ht="94.8" customHeight="1">
      <c r="A12" s="38" t="s">
        <v>167</v>
      </c>
      <c r="B12" s="39" t="s">
        <v>174</v>
      </c>
      <c r="C12" s="38">
        <v>115</v>
      </c>
      <c r="D12" s="33" t="s">
        <v>183</v>
      </c>
    </row>
    <row r="13" spans="1:4" ht="120.6" customHeight="1">
      <c r="A13" s="38"/>
      <c r="B13" s="39"/>
      <c r="C13" s="38"/>
      <c r="D13" s="33" t="s">
        <v>184</v>
      </c>
    </row>
    <row r="14" spans="1:4" ht="63" customHeight="1">
      <c r="A14" s="38" t="s">
        <v>168</v>
      </c>
      <c r="B14" s="39" t="s">
        <v>208</v>
      </c>
      <c r="C14" s="38">
        <v>142</v>
      </c>
      <c r="D14" s="33" t="s">
        <v>187</v>
      </c>
    </row>
    <row r="15" spans="1:4" ht="57" customHeight="1">
      <c r="A15" s="38"/>
      <c r="B15" s="39"/>
      <c r="C15" s="38"/>
      <c r="D15" s="33" t="s">
        <v>188</v>
      </c>
    </row>
    <row r="16" spans="1:4" ht="57" customHeight="1">
      <c r="A16" s="40" t="s">
        <v>169</v>
      </c>
      <c r="B16" s="39" t="s">
        <v>210</v>
      </c>
      <c r="C16" s="38">
        <v>131</v>
      </c>
      <c r="D16" s="33" t="s">
        <v>189</v>
      </c>
    </row>
    <row r="17" spans="1:4" ht="168.6" customHeight="1">
      <c r="A17" s="40"/>
      <c r="B17" s="39"/>
      <c r="C17" s="38"/>
      <c r="D17" s="33" t="s">
        <v>190</v>
      </c>
    </row>
    <row r="18" spans="1:4" ht="72.599999999999994" customHeight="1">
      <c r="A18" s="38" t="s">
        <v>170</v>
      </c>
      <c r="B18" s="39" t="s">
        <v>211</v>
      </c>
      <c r="C18" s="38">
        <v>11</v>
      </c>
      <c r="D18" s="33" t="s">
        <v>191</v>
      </c>
    </row>
    <row r="19" spans="1:4" ht="14.4" customHeight="1">
      <c r="A19" s="38"/>
      <c r="B19" s="39"/>
      <c r="C19" s="38"/>
      <c r="D19" s="33" t="s">
        <v>192</v>
      </c>
    </row>
    <row r="20" spans="1:4" ht="60.6" customHeight="1">
      <c r="A20" s="38" t="s">
        <v>171</v>
      </c>
      <c r="B20" s="39" t="s">
        <v>212</v>
      </c>
      <c r="C20" s="38">
        <v>35</v>
      </c>
      <c r="D20" s="33" t="s">
        <v>193</v>
      </c>
    </row>
    <row r="21" spans="1:4" ht="49.8" customHeight="1">
      <c r="A21" s="38"/>
      <c r="B21" s="39"/>
      <c r="C21" s="38"/>
      <c r="D21" s="33" t="s">
        <v>194</v>
      </c>
    </row>
    <row r="22" spans="1:4" ht="49.8" customHeight="1"/>
    <row r="23" spans="1:4" ht="49.8" customHeight="1"/>
    <row r="24" spans="1:4" ht="49.8" customHeight="1"/>
    <row r="25" spans="1:4" ht="49.8" customHeight="1"/>
  </sheetData>
  <mergeCells count="30">
    <mergeCell ref="A2:A3"/>
    <mergeCell ref="B2:B3"/>
    <mergeCell ref="C2:C3"/>
    <mergeCell ref="B4:B5"/>
    <mergeCell ref="A4:A5"/>
    <mergeCell ref="C4:C5"/>
    <mergeCell ref="C6:C7"/>
    <mergeCell ref="A6:A7"/>
    <mergeCell ref="B6:B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A20:A21"/>
    <mergeCell ref="B20:B21"/>
    <mergeCell ref="C18:C19"/>
    <mergeCell ref="C20:C21"/>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E3" sqref="E3"/>
    </sheetView>
  </sheetViews>
  <sheetFormatPr defaultRowHeight="13.2"/>
  <cols>
    <col min="6" max="6" width="17.77734375" customWidth="1"/>
  </cols>
  <sheetData>
    <row r="1" spans="1:6" ht="54.6" customHeight="1">
      <c r="A1" s="42" t="s">
        <v>209</v>
      </c>
      <c r="B1" s="43"/>
      <c r="C1" s="43"/>
      <c r="D1" s="43"/>
      <c r="E1" s="43"/>
      <c r="F1" s="43"/>
    </row>
    <row r="2" spans="1:6" ht="39.6">
      <c r="A2" s="36" t="s">
        <v>196</v>
      </c>
      <c r="B2" s="36" t="s">
        <v>197</v>
      </c>
      <c r="C2" s="36" t="s">
        <v>198</v>
      </c>
      <c r="D2" s="36" t="s">
        <v>199</v>
      </c>
      <c r="E2" s="36" t="s">
        <v>200</v>
      </c>
      <c r="F2" s="36" t="s">
        <v>201</v>
      </c>
    </row>
    <row r="3" spans="1:6" ht="26.4">
      <c r="A3" s="35">
        <v>2</v>
      </c>
      <c r="B3" s="35">
        <v>43</v>
      </c>
      <c r="C3" s="35">
        <v>34</v>
      </c>
      <c r="D3" s="35" t="s">
        <v>202</v>
      </c>
      <c r="E3" s="35" t="s">
        <v>203</v>
      </c>
      <c r="F3" s="35" t="s">
        <v>204</v>
      </c>
    </row>
    <row r="4" spans="1:6" ht="26.4">
      <c r="A4" s="35">
        <v>16</v>
      </c>
      <c r="B4" s="35">
        <v>45</v>
      </c>
      <c r="C4" s="35">
        <v>20.399999999999999</v>
      </c>
      <c r="D4" s="35" t="s">
        <v>202</v>
      </c>
      <c r="E4" s="35" t="s">
        <v>203</v>
      </c>
      <c r="F4" s="35" t="s">
        <v>205</v>
      </c>
    </row>
    <row r="5" spans="1:6" ht="26.4">
      <c r="A5" s="35">
        <v>15</v>
      </c>
      <c r="B5" s="35">
        <v>63</v>
      </c>
      <c r="C5" s="35">
        <v>25.5</v>
      </c>
      <c r="D5" s="35" t="s">
        <v>202</v>
      </c>
      <c r="E5" s="35" t="s">
        <v>203</v>
      </c>
      <c r="F5" s="35" t="s">
        <v>205</v>
      </c>
    </row>
    <row r="6" spans="1:6" ht="26.4">
      <c r="A6" s="35">
        <v>16</v>
      </c>
      <c r="B6" s="35">
        <v>37</v>
      </c>
      <c r="C6" s="35">
        <v>28.5</v>
      </c>
      <c r="D6" s="35" t="s">
        <v>202</v>
      </c>
      <c r="E6" s="35" t="s">
        <v>203</v>
      </c>
      <c r="F6" s="35" t="s">
        <v>205</v>
      </c>
    </row>
    <row r="7" spans="1:6" ht="26.4">
      <c r="A7" s="35">
        <v>16</v>
      </c>
      <c r="B7" s="35">
        <v>40</v>
      </c>
      <c r="C7" s="35">
        <v>29.82</v>
      </c>
      <c r="D7" s="35" t="s">
        <v>202</v>
      </c>
      <c r="E7" s="35" t="s">
        <v>203</v>
      </c>
      <c r="F7" s="35" t="s">
        <v>205</v>
      </c>
    </row>
    <row r="8" spans="1:6" ht="26.4">
      <c r="A8" s="35">
        <v>14</v>
      </c>
      <c r="B8" s="35">
        <v>42</v>
      </c>
      <c r="C8" s="35">
        <v>24.77</v>
      </c>
      <c r="D8" s="35" t="s">
        <v>202</v>
      </c>
      <c r="E8" s="35" t="s">
        <v>203</v>
      </c>
      <c r="F8" s="35" t="s">
        <v>205</v>
      </c>
    </row>
    <row r="9" spans="1:6" ht="26.4">
      <c r="A9" s="35">
        <v>14</v>
      </c>
      <c r="B9" s="35">
        <v>36.200000000000003</v>
      </c>
      <c r="C9" s="35">
        <v>2.59</v>
      </c>
      <c r="D9" s="35" t="s">
        <v>202</v>
      </c>
      <c r="E9" s="35" t="s">
        <v>206</v>
      </c>
      <c r="F9" s="35" t="s">
        <v>205</v>
      </c>
    </row>
    <row r="10" spans="1:6" ht="26.4">
      <c r="A10" s="35">
        <v>9</v>
      </c>
      <c r="B10" s="35">
        <v>46.6</v>
      </c>
      <c r="C10" s="35">
        <v>26.36</v>
      </c>
      <c r="D10" s="35" t="s">
        <v>202</v>
      </c>
      <c r="E10" s="35" t="s">
        <v>203</v>
      </c>
      <c r="F10" s="35" t="s">
        <v>205</v>
      </c>
    </row>
  </sheetData>
  <mergeCells count="1">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workbookViewId="0">
      <selection activeCell="G28" sqref="G28"/>
    </sheetView>
  </sheetViews>
  <sheetFormatPr defaultRowHeight="13.2"/>
  <cols>
    <col min="1" max="1" width="17.5546875" style="45" customWidth="1"/>
    <col min="2" max="2" width="11.44140625" style="45" bestFit="1" customWidth="1"/>
    <col min="3" max="3" width="15.109375" style="45" bestFit="1" customWidth="1"/>
    <col min="4" max="4" width="8.88671875" style="45"/>
    <col min="5" max="5" width="17" style="45" bestFit="1" customWidth="1"/>
    <col min="6" max="6" width="14.21875" style="45" bestFit="1" customWidth="1"/>
    <col min="7" max="7" width="16.88671875" style="45" customWidth="1"/>
    <col min="8" max="8" width="13" style="45" customWidth="1"/>
    <col min="9" max="9" width="16.44140625" style="45" customWidth="1"/>
    <col min="10" max="10" width="10.21875" style="45" bestFit="1" customWidth="1"/>
    <col min="11" max="11" width="13.88671875" style="45" bestFit="1" customWidth="1"/>
    <col min="12" max="16384" width="8.88671875" style="45"/>
  </cols>
  <sheetData>
    <row r="1" spans="1:12">
      <c r="A1" s="59" t="s">
        <v>217</v>
      </c>
      <c r="B1" s="59"/>
      <c r="C1" s="59"/>
      <c r="D1" s="59"/>
      <c r="E1" s="59"/>
      <c r="F1" s="59"/>
      <c r="G1" s="59"/>
      <c r="H1" s="59"/>
      <c r="I1" s="59"/>
      <c r="J1" s="44"/>
    </row>
    <row r="2" spans="1:12">
      <c r="A2" s="60" t="s">
        <v>218</v>
      </c>
      <c r="B2" s="60" t="s">
        <v>219</v>
      </c>
      <c r="C2" s="60" t="s">
        <v>220</v>
      </c>
      <c r="D2" s="60" t="s">
        <v>221</v>
      </c>
      <c r="E2" s="60" t="s">
        <v>222</v>
      </c>
      <c r="F2" s="60" t="s">
        <v>223</v>
      </c>
      <c r="G2" s="60" t="s">
        <v>224</v>
      </c>
      <c r="H2" s="60" t="s">
        <v>225</v>
      </c>
      <c r="I2" s="60" t="s">
        <v>226</v>
      </c>
      <c r="J2" s="46"/>
      <c r="K2" s="47"/>
      <c r="L2" s="47"/>
    </row>
    <row r="3" spans="1:12">
      <c r="A3" s="60"/>
      <c r="B3" s="60"/>
      <c r="C3" s="60"/>
      <c r="D3" s="60"/>
      <c r="E3" s="60"/>
      <c r="F3" s="60"/>
      <c r="G3" s="60"/>
      <c r="H3" s="60"/>
      <c r="I3" s="60"/>
      <c r="J3" s="46"/>
      <c r="K3" s="47"/>
      <c r="L3" s="47"/>
    </row>
    <row r="4" spans="1:12" ht="26.4">
      <c r="A4" s="48" t="s">
        <v>227</v>
      </c>
      <c r="B4" s="48">
        <v>150</v>
      </c>
      <c r="C4" s="48">
        <v>21</v>
      </c>
      <c r="D4" s="48">
        <v>6</v>
      </c>
      <c r="E4" s="49">
        <v>0.85</v>
      </c>
      <c r="F4" s="49">
        <v>0.88</v>
      </c>
      <c r="G4" s="49">
        <v>0.9</v>
      </c>
      <c r="H4" s="49">
        <v>0.12</v>
      </c>
      <c r="I4" s="49">
        <v>0.86</v>
      </c>
      <c r="J4" s="46"/>
      <c r="K4" s="47"/>
      <c r="L4" s="47"/>
    </row>
    <row r="5" spans="1:12" ht="26.4">
      <c r="A5" s="48" t="s">
        <v>254</v>
      </c>
      <c r="B5" s="48">
        <v>16</v>
      </c>
      <c r="C5" s="48">
        <v>41</v>
      </c>
      <c r="D5" s="48">
        <v>14</v>
      </c>
      <c r="E5" s="49">
        <v>0.57999999999999996</v>
      </c>
      <c r="F5" s="49">
        <v>0.86</v>
      </c>
      <c r="G5" s="49">
        <v>0.55000000000000004</v>
      </c>
      <c r="H5" s="49">
        <v>0.14000000000000001</v>
      </c>
      <c r="I5" s="49">
        <v>0.8</v>
      </c>
      <c r="J5" s="46"/>
      <c r="K5" s="47"/>
      <c r="L5" s="47"/>
    </row>
    <row r="6" spans="1:12" ht="26.4">
      <c r="A6" s="48" t="s">
        <v>228</v>
      </c>
      <c r="B6" s="48">
        <v>0</v>
      </c>
      <c r="C6" s="48">
        <v>12</v>
      </c>
      <c r="D6" s="48">
        <v>49</v>
      </c>
      <c r="E6" s="49">
        <v>0.8</v>
      </c>
      <c r="F6" s="49">
        <v>0.92</v>
      </c>
      <c r="G6" s="49">
        <v>0.71</v>
      </c>
      <c r="H6" s="49">
        <v>0.08</v>
      </c>
      <c r="I6" s="49">
        <v>0.9</v>
      </c>
      <c r="J6" s="46"/>
      <c r="K6" s="47"/>
      <c r="L6" s="47"/>
    </row>
    <row r="7" spans="1:12">
      <c r="A7" s="46"/>
      <c r="B7" s="46"/>
      <c r="C7" s="46"/>
      <c r="D7" s="46"/>
      <c r="E7" s="46"/>
      <c r="F7" s="46"/>
      <c r="G7" s="46"/>
      <c r="H7" s="46"/>
      <c r="I7" s="46"/>
      <c r="J7" s="46"/>
      <c r="K7" s="46"/>
      <c r="L7" s="46"/>
    </row>
    <row r="8" spans="1:12">
      <c r="A8" s="58" t="s">
        <v>229</v>
      </c>
      <c r="B8" s="58"/>
      <c r="C8" s="58"/>
      <c r="D8" s="58"/>
      <c r="E8" s="58" t="s">
        <v>230</v>
      </c>
      <c r="F8" s="58"/>
      <c r="G8" s="58"/>
      <c r="H8" s="58"/>
      <c r="I8" s="58" t="s">
        <v>231</v>
      </c>
      <c r="J8" s="58"/>
      <c r="K8" s="58"/>
      <c r="L8" s="58"/>
    </row>
    <row r="9" spans="1:12">
      <c r="A9" s="51"/>
      <c r="B9" s="51" t="s">
        <v>240</v>
      </c>
      <c r="C9" s="51" t="s">
        <v>247</v>
      </c>
      <c r="D9" s="51" t="s">
        <v>232</v>
      </c>
      <c r="E9" s="51"/>
      <c r="F9" s="52" t="s">
        <v>242</v>
      </c>
      <c r="G9" s="52" t="s">
        <v>249</v>
      </c>
      <c r="H9" s="52" t="s">
        <v>232</v>
      </c>
      <c r="I9" s="51"/>
      <c r="J9" s="52" t="s">
        <v>244</v>
      </c>
      <c r="K9" s="52" t="s">
        <v>250</v>
      </c>
      <c r="L9" s="52" t="s">
        <v>232</v>
      </c>
    </row>
    <row r="10" spans="1:12">
      <c r="A10" s="51" t="s">
        <v>241</v>
      </c>
      <c r="B10" s="52">
        <v>150</v>
      </c>
      <c r="C10" s="52">
        <v>16</v>
      </c>
      <c r="D10" s="52">
        <v>166</v>
      </c>
      <c r="E10" s="51" t="s">
        <v>243</v>
      </c>
      <c r="F10" s="52">
        <v>41</v>
      </c>
      <c r="G10" s="52">
        <v>33</v>
      </c>
      <c r="H10" s="52">
        <v>74</v>
      </c>
      <c r="I10" s="51" t="s">
        <v>245</v>
      </c>
      <c r="J10" s="52">
        <v>49</v>
      </c>
      <c r="K10" s="52">
        <v>20</v>
      </c>
      <c r="L10" s="52">
        <v>69</v>
      </c>
    </row>
    <row r="11" spans="1:12">
      <c r="A11" s="51" t="s">
        <v>246</v>
      </c>
      <c r="B11" s="52">
        <v>27</v>
      </c>
      <c r="C11" s="52">
        <v>116</v>
      </c>
      <c r="D11" s="52">
        <v>143</v>
      </c>
      <c r="E11" s="51" t="s">
        <v>248</v>
      </c>
      <c r="F11" s="52">
        <v>30</v>
      </c>
      <c r="G11" s="52">
        <v>205</v>
      </c>
      <c r="H11" s="52">
        <v>235</v>
      </c>
      <c r="I11" s="51" t="s">
        <v>251</v>
      </c>
      <c r="J11" s="52">
        <v>12</v>
      </c>
      <c r="K11" s="52">
        <v>228</v>
      </c>
      <c r="L11" s="52">
        <v>240</v>
      </c>
    </row>
    <row r="12" spans="1:12">
      <c r="A12" s="53" t="s">
        <v>233</v>
      </c>
      <c r="B12" s="52">
        <v>177</v>
      </c>
      <c r="C12" s="52">
        <v>132</v>
      </c>
      <c r="D12" s="52">
        <v>309</v>
      </c>
      <c r="E12" s="53" t="s">
        <v>233</v>
      </c>
      <c r="F12" s="52">
        <v>71</v>
      </c>
      <c r="G12" s="52">
        <v>238</v>
      </c>
      <c r="H12" s="52">
        <v>309</v>
      </c>
      <c r="I12" s="53" t="s">
        <v>233</v>
      </c>
      <c r="J12" s="52">
        <v>61</v>
      </c>
      <c r="K12" s="52">
        <v>248</v>
      </c>
      <c r="L12" s="52">
        <v>309</v>
      </c>
    </row>
    <row r="13" spans="1:12">
      <c r="A13" s="46"/>
      <c r="B13" s="46"/>
      <c r="C13" s="46"/>
      <c r="D13" s="46"/>
      <c r="E13" s="46"/>
      <c r="F13" s="46"/>
      <c r="G13" s="46"/>
      <c r="H13" s="46"/>
      <c r="I13" s="46"/>
      <c r="J13" s="46"/>
      <c r="K13" s="46"/>
      <c r="L13" s="46"/>
    </row>
    <row r="14" spans="1:12">
      <c r="A14" s="58" t="s">
        <v>234</v>
      </c>
      <c r="B14" s="58"/>
      <c r="C14" s="46"/>
      <c r="D14" s="46"/>
      <c r="E14" s="58" t="s">
        <v>239</v>
      </c>
      <c r="F14" s="58"/>
      <c r="G14" s="46"/>
      <c r="H14" s="46"/>
      <c r="I14" s="58" t="s">
        <v>235</v>
      </c>
      <c r="J14" s="58"/>
      <c r="K14" s="46"/>
      <c r="L14" s="46"/>
    </row>
    <row r="15" spans="1:12">
      <c r="A15" s="54" t="s">
        <v>222</v>
      </c>
      <c r="B15" s="55">
        <f>B10/B12</f>
        <v>0.84745762711864403</v>
      </c>
      <c r="C15" s="46"/>
      <c r="D15" s="46"/>
      <c r="E15" s="54" t="s">
        <v>222</v>
      </c>
      <c r="F15" s="61">
        <f>F10/F12</f>
        <v>0.57746478873239437</v>
      </c>
      <c r="G15" s="46"/>
      <c r="H15" s="46"/>
      <c r="I15" s="54" t="s">
        <v>222</v>
      </c>
      <c r="J15" s="61">
        <f>J10/J12</f>
        <v>0.80327868852459017</v>
      </c>
      <c r="K15" s="46"/>
      <c r="L15" s="46"/>
    </row>
    <row r="16" spans="1:12">
      <c r="A16" s="54" t="s">
        <v>223</v>
      </c>
      <c r="B16" s="55">
        <f>C11/C12</f>
        <v>0.87878787878787878</v>
      </c>
      <c r="C16" s="46"/>
      <c r="D16" s="46"/>
      <c r="E16" s="54" t="s">
        <v>223</v>
      </c>
      <c r="F16" s="61">
        <f>G11/G12</f>
        <v>0.8613445378151261</v>
      </c>
      <c r="G16" s="46"/>
      <c r="H16" s="46"/>
      <c r="I16" s="54" t="s">
        <v>223</v>
      </c>
      <c r="J16" s="61">
        <f>K11/K12</f>
        <v>0.91935483870967738</v>
      </c>
      <c r="K16" s="46"/>
      <c r="L16" s="46"/>
    </row>
    <row r="17" spans="1:12" ht="29.4" customHeight="1">
      <c r="A17" s="54" t="s">
        <v>236</v>
      </c>
      <c r="B17" s="55">
        <f>B10/D10</f>
        <v>0.90361445783132532</v>
      </c>
      <c r="C17" s="46"/>
      <c r="D17" s="46"/>
      <c r="E17" s="54" t="s">
        <v>236</v>
      </c>
      <c r="F17" s="61">
        <f>F10/H10</f>
        <v>0.55405405405405406</v>
      </c>
      <c r="G17" s="46"/>
      <c r="H17" s="46"/>
      <c r="I17" s="54" t="s">
        <v>236</v>
      </c>
      <c r="J17" s="61">
        <f>J10/L10</f>
        <v>0.71014492753623193</v>
      </c>
      <c r="K17" s="46"/>
      <c r="L17" s="46"/>
    </row>
    <row r="18" spans="1:12" ht="19.8" customHeight="1">
      <c r="A18" s="54" t="s">
        <v>225</v>
      </c>
      <c r="B18" s="55">
        <f>C10/C12</f>
        <v>0.12121212121212122</v>
      </c>
      <c r="C18" s="46"/>
      <c r="D18" s="46"/>
      <c r="E18" s="54" t="s">
        <v>225</v>
      </c>
      <c r="F18" s="61">
        <f>G10/G12</f>
        <v>0.13865546218487396</v>
      </c>
      <c r="G18" s="46"/>
      <c r="H18" s="46"/>
      <c r="I18" s="54" t="s">
        <v>225</v>
      </c>
      <c r="J18" s="61">
        <f>K10/K12</f>
        <v>8.0645161290322578E-2</v>
      </c>
      <c r="K18" s="46"/>
      <c r="L18" s="46"/>
    </row>
    <row r="19" spans="1:12">
      <c r="A19" s="54" t="s">
        <v>226</v>
      </c>
      <c r="B19" s="55">
        <f>(B10+C11)/D12</f>
        <v>0.86084142394822005</v>
      </c>
      <c r="C19" s="46" t="s">
        <v>237</v>
      </c>
      <c r="D19" s="46"/>
      <c r="E19" s="54" t="s">
        <v>226</v>
      </c>
      <c r="F19" s="61">
        <f>(F10+G11)/H12</f>
        <v>0.79611650485436891</v>
      </c>
      <c r="G19" s="46"/>
      <c r="H19" s="46"/>
      <c r="I19" s="54" t="s">
        <v>226</v>
      </c>
      <c r="J19" s="61">
        <f>(J10+K11)/L12</f>
        <v>0.8964401294498382</v>
      </c>
      <c r="K19" s="46"/>
      <c r="L19" s="46"/>
    </row>
    <row r="20" spans="1:12">
      <c r="A20" s="47"/>
      <c r="B20" s="47"/>
      <c r="C20" s="47"/>
      <c r="D20" s="47"/>
      <c r="E20" s="47"/>
      <c r="F20" s="47"/>
      <c r="G20" s="47"/>
      <c r="H20" s="47"/>
      <c r="I20" s="47"/>
      <c r="J20" s="47"/>
      <c r="K20" s="47"/>
      <c r="L20" s="47"/>
    </row>
    <row r="21" spans="1:12">
      <c r="A21" s="50" t="s">
        <v>252</v>
      </c>
      <c r="B21" s="50"/>
      <c r="C21" s="50"/>
      <c r="D21" s="50"/>
      <c r="E21" s="50"/>
      <c r="F21" s="50"/>
      <c r="G21" s="50"/>
      <c r="H21" s="50"/>
      <c r="I21" s="50"/>
      <c r="J21" s="47"/>
      <c r="K21" s="47"/>
      <c r="L21" s="47"/>
    </row>
    <row r="22" spans="1:12">
      <c r="A22" s="51" t="s">
        <v>222</v>
      </c>
      <c r="B22" s="56" t="s">
        <v>253</v>
      </c>
      <c r="C22" s="56"/>
      <c r="D22" s="56"/>
      <c r="E22" s="56"/>
      <c r="F22" s="56"/>
      <c r="G22" s="56"/>
      <c r="H22" s="56"/>
      <c r="I22" s="56"/>
      <c r="J22" s="47"/>
      <c r="K22" s="47"/>
      <c r="L22" s="47"/>
    </row>
    <row r="23" spans="1:12">
      <c r="A23" s="51" t="s">
        <v>223</v>
      </c>
      <c r="B23" s="56" t="s">
        <v>255</v>
      </c>
      <c r="C23" s="56"/>
      <c r="D23" s="56"/>
      <c r="E23" s="56"/>
      <c r="F23" s="56"/>
      <c r="G23" s="56"/>
      <c r="H23" s="56"/>
      <c r="I23" s="56"/>
      <c r="J23" s="47"/>
      <c r="K23" s="47"/>
      <c r="L23" s="47"/>
    </row>
    <row r="24" spans="1:12" ht="26.4">
      <c r="A24" s="65" t="s">
        <v>238</v>
      </c>
      <c r="B24" s="66" t="s">
        <v>256</v>
      </c>
      <c r="C24" s="67"/>
      <c r="D24" s="67"/>
      <c r="E24" s="67"/>
      <c r="F24" s="67"/>
      <c r="G24" s="67"/>
      <c r="H24" s="67"/>
      <c r="I24" s="68"/>
      <c r="J24" s="47"/>
      <c r="K24" s="47"/>
      <c r="L24" s="47"/>
    </row>
    <row r="25" spans="1:12">
      <c r="A25" s="57" t="s">
        <v>225</v>
      </c>
      <c r="B25" s="62" t="s">
        <v>257</v>
      </c>
      <c r="C25" s="63"/>
      <c r="D25" s="63"/>
      <c r="E25" s="63"/>
      <c r="F25" s="63"/>
      <c r="G25" s="63"/>
      <c r="H25" s="63"/>
      <c r="I25" s="64"/>
      <c r="J25" s="47"/>
      <c r="K25" s="47"/>
      <c r="L25" s="47"/>
    </row>
    <row r="26" spans="1:12">
      <c r="A26" s="57" t="s">
        <v>226</v>
      </c>
      <c r="B26" s="62" t="s">
        <v>258</v>
      </c>
      <c r="C26" s="63"/>
      <c r="D26" s="63"/>
      <c r="E26" s="63"/>
      <c r="F26" s="63"/>
      <c r="G26" s="63"/>
      <c r="H26" s="63"/>
      <c r="I26" s="64"/>
      <c r="J26" s="47"/>
      <c r="K26" s="47"/>
      <c r="L26" s="47"/>
    </row>
  </sheetData>
  <mergeCells count="22">
    <mergeCell ref="A21:I21"/>
    <mergeCell ref="B22:I22"/>
    <mergeCell ref="B23:I23"/>
    <mergeCell ref="B24:I24"/>
    <mergeCell ref="B25:I25"/>
    <mergeCell ref="B26:I26"/>
    <mergeCell ref="A8:D8"/>
    <mergeCell ref="E8:H8"/>
    <mergeCell ref="I8:L8"/>
    <mergeCell ref="A14:B14"/>
    <mergeCell ref="E14:F14"/>
    <mergeCell ref="I14:J14"/>
    <mergeCell ref="A1:I1"/>
    <mergeCell ref="A2:A3"/>
    <mergeCell ref="B2:B3"/>
    <mergeCell ref="C2:C3"/>
    <mergeCell ref="D2:D3"/>
    <mergeCell ref="E2:E3"/>
    <mergeCell ref="F2:F3"/>
    <mergeCell ref="G2:G3"/>
    <mergeCell ref="H2:H3"/>
    <mergeCell ref="I2:I3"/>
  </mergeCells>
  <pageMargins left="0.7" right="0.7" top="0.75" bottom="0.75" header="0.3" footer="0.3"/>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election activeCell="B3" sqref="B3"/>
    </sheetView>
  </sheetViews>
  <sheetFormatPr defaultColWidth="12.6640625" defaultRowHeight="15.75" customHeight="1"/>
  <cols>
    <col min="2" max="2" width="65.33203125" customWidth="1"/>
  </cols>
  <sheetData>
    <row r="1" spans="1:26" ht="13.2">
      <c r="A1" s="23" t="s">
        <v>142</v>
      </c>
      <c r="B1" s="23" t="s">
        <v>143</v>
      </c>
      <c r="C1" s="24"/>
      <c r="D1" s="24"/>
      <c r="E1" s="24"/>
      <c r="F1" s="24"/>
      <c r="G1" s="24"/>
      <c r="H1" s="24"/>
      <c r="I1" s="24"/>
      <c r="J1" s="24"/>
      <c r="K1" s="24"/>
      <c r="L1" s="24"/>
      <c r="M1" s="24"/>
      <c r="N1" s="24"/>
      <c r="O1" s="24"/>
      <c r="P1" s="24"/>
      <c r="Q1" s="24"/>
      <c r="R1" s="24"/>
      <c r="S1" s="24"/>
      <c r="T1" s="24"/>
      <c r="U1" s="24"/>
      <c r="V1" s="24"/>
      <c r="W1" s="24"/>
      <c r="X1" s="24"/>
      <c r="Y1" s="24"/>
      <c r="Z1" s="24"/>
    </row>
    <row r="2" spans="1:26" ht="39.6">
      <c r="A2" s="23">
        <v>1</v>
      </c>
      <c r="B2" s="25" t="s">
        <v>144</v>
      </c>
      <c r="C2" s="24"/>
      <c r="D2" s="24"/>
      <c r="E2" s="24"/>
      <c r="F2" s="24"/>
      <c r="G2" s="24"/>
      <c r="H2" s="24"/>
      <c r="I2" s="24"/>
      <c r="J2" s="24"/>
      <c r="K2" s="24"/>
      <c r="L2" s="24"/>
      <c r="M2" s="24"/>
      <c r="N2" s="24"/>
      <c r="O2" s="24"/>
      <c r="P2" s="24"/>
      <c r="Q2" s="24"/>
      <c r="R2" s="24"/>
      <c r="S2" s="24"/>
      <c r="T2" s="24"/>
      <c r="U2" s="24"/>
      <c r="V2" s="24"/>
      <c r="W2" s="24"/>
      <c r="X2" s="24"/>
      <c r="Y2" s="24"/>
      <c r="Z2" s="24"/>
    </row>
    <row r="3" spans="1:26" ht="39.6">
      <c r="A3" s="23">
        <v>2</v>
      </c>
      <c r="B3" s="26" t="s">
        <v>145</v>
      </c>
      <c r="C3" s="24"/>
      <c r="D3" s="24"/>
      <c r="E3" s="24"/>
      <c r="F3" s="24"/>
      <c r="G3" s="24"/>
      <c r="H3" s="24"/>
      <c r="I3" s="24"/>
      <c r="J3" s="24"/>
      <c r="K3" s="24"/>
      <c r="L3" s="24"/>
      <c r="M3" s="24"/>
      <c r="N3" s="24"/>
      <c r="O3" s="24"/>
      <c r="P3" s="24"/>
      <c r="Q3" s="24"/>
      <c r="R3" s="24"/>
      <c r="S3" s="24"/>
      <c r="T3" s="24"/>
      <c r="U3" s="24"/>
      <c r="V3" s="24"/>
      <c r="W3" s="24"/>
      <c r="X3" s="24"/>
      <c r="Y3" s="24"/>
      <c r="Z3" s="24"/>
    </row>
    <row r="4" spans="1:26" ht="39.6">
      <c r="A4" s="23">
        <v>3</v>
      </c>
      <c r="B4" s="27" t="s">
        <v>146</v>
      </c>
      <c r="C4" s="24"/>
      <c r="D4" s="24"/>
      <c r="E4" s="24"/>
      <c r="F4" s="24"/>
      <c r="G4" s="24"/>
      <c r="H4" s="24"/>
      <c r="I4" s="24"/>
      <c r="J4" s="24"/>
      <c r="K4" s="24"/>
      <c r="L4" s="24"/>
      <c r="M4" s="24"/>
      <c r="N4" s="24"/>
      <c r="O4" s="24"/>
      <c r="P4" s="24"/>
      <c r="Q4" s="24"/>
      <c r="R4" s="24"/>
      <c r="S4" s="24"/>
      <c r="T4" s="24"/>
      <c r="U4" s="24"/>
      <c r="V4" s="24"/>
      <c r="W4" s="24"/>
      <c r="X4" s="24"/>
      <c r="Y4" s="24"/>
      <c r="Z4" s="24"/>
    </row>
    <row r="5" spans="1:26" ht="39.6">
      <c r="A5" s="23">
        <v>4</v>
      </c>
      <c r="B5" s="26" t="s">
        <v>147</v>
      </c>
      <c r="C5" s="24"/>
      <c r="D5" s="24"/>
      <c r="E5" s="24"/>
      <c r="F5" s="24"/>
      <c r="G5" s="24"/>
      <c r="H5" s="24"/>
      <c r="I5" s="24"/>
      <c r="J5" s="24"/>
      <c r="K5" s="24"/>
      <c r="L5" s="24"/>
      <c r="M5" s="24"/>
      <c r="N5" s="24"/>
      <c r="O5" s="24"/>
      <c r="P5" s="24"/>
      <c r="Q5" s="24"/>
      <c r="R5" s="24"/>
      <c r="S5" s="24"/>
      <c r="T5" s="24"/>
      <c r="U5" s="24"/>
      <c r="V5" s="24"/>
      <c r="W5" s="24"/>
      <c r="X5" s="24"/>
      <c r="Y5" s="24"/>
      <c r="Z5" s="24"/>
    </row>
    <row r="6" spans="1:26" ht="52.8">
      <c r="A6" s="23">
        <v>5</v>
      </c>
      <c r="B6" s="26" t="s">
        <v>148</v>
      </c>
      <c r="C6" s="24"/>
      <c r="D6" s="24"/>
      <c r="E6" s="24"/>
      <c r="F6" s="24"/>
      <c r="G6" s="24"/>
      <c r="H6" s="24"/>
      <c r="I6" s="24"/>
      <c r="J6" s="24"/>
      <c r="K6" s="24"/>
      <c r="L6" s="24"/>
      <c r="M6" s="24"/>
      <c r="N6" s="24"/>
      <c r="O6" s="24"/>
      <c r="P6" s="24"/>
      <c r="Q6" s="24"/>
      <c r="R6" s="24"/>
      <c r="S6" s="24"/>
      <c r="T6" s="24"/>
      <c r="U6" s="24"/>
      <c r="V6" s="24"/>
      <c r="W6" s="24"/>
      <c r="X6" s="24"/>
      <c r="Y6" s="24"/>
      <c r="Z6" s="24"/>
    </row>
    <row r="7" spans="1:26" ht="39.6">
      <c r="A7" s="23">
        <v>6</v>
      </c>
      <c r="B7" s="28" t="s">
        <v>149</v>
      </c>
      <c r="C7" s="24"/>
      <c r="D7" s="24"/>
      <c r="E7" s="24"/>
      <c r="F7" s="24"/>
      <c r="G7" s="24"/>
      <c r="H7" s="24"/>
      <c r="I7" s="24"/>
      <c r="J7" s="24"/>
      <c r="K7" s="24"/>
      <c r="L7" s="24"/>
      <c r="M7" s="24"/>
      <c r="N7" s="24"/>
      <c r="O7" s="24"/>
      <c r="P7" s="24"/>
      <c r="Q7" s="24"/>
      <c r="R7" s="24"/>
      <c r="S7" s="24"/>
      <c r="T7" s="24"/>
      <c r="U7" s="24"/>
      <c r="V7" s="24"/>
      <c r="W7" s="24"/>
      <c r="X7" s="24"/>
      <c r="Y7" s="24"/>
      <c r="Z7" s="24"/>
    </row>
    <row r="8" spans="1:26" ht="26.4">
      <c r="A8" s="23">
        <v>7</v>
      </c>
      <c r="B8" s="26" t="s">
        <v>150</v>
      </c>
      <c r="C8" s="24"/>
      <c r="D8" s="24"/>
      <c r="E8" s="24"/>
      <c r="F8" s="24"/>
      <c r="G8" s="24"/>
      <c r="H8" s="24"/>
      <c r="I8" s="24"/>
      <c r="J8" s="24"/>
      <c r="K8" s="24"/>
      <c r="L8" s="24"/>
      <c r="M8" s="24"/>
      <c r="N8" s="24"/>
      <c r="O8" s="24"/>
      <c r="P8" s="24"/>
      <c r="Q8" s="24"/>
      <c r="R8" s="24"/>
      <c r="S8" s="24"/>
      <c r="T8" s="24"/>
      <c r="U8" s="24"/>
      <c r="V8" s="24"/>
      <c r="W8" s="24"/>
      <c r="X8" s="24"/>
      <c r="Y8" s="24"/>
      <c r="Z8" s="24"/>
    </row>
    <row r="9" spans="1:26" ht="39.6">
      <c r="A9" s="23">
        <v>8</v>
      </c>
      <c r="B9" s="26" t="s">
        <v>151</v>
      </c>
      <c r="C9" s="24"/>
      <c r="D9" s="24"/>
      <c r="E9" s="24"/>
      <c r="F9" s="24"/>
      <c r="G9" s="24"/>
      <c r="H9" s="24"/>
      <c r="I9" s="24"/>
      <c r="J9" s="24"/>
      <c r="K9" s="24"/>
      <c r="L9" s="24"/>
      <c r="M9" s="24"/>
      <c r="N9" s="24"/>
      <c r="O9" s="24"/>
      <c r="P9" s="24"/>
      <c r="Q9" s="24"/>
      <c r="R9" s="24"/>
      <c r="S9" s="24"/>
      <c r="T9" s="24"/>
      <c r="U9" s="24"/>
      <c r="V9" s="24"/>
      <c r="W9" s="24"/>
      <c r="X9" s="24"/>
      <c r="Y9" s="24"/>
      <c r="Z9" s="24"/>
    </row>
    <row r="10" spans="1:26" ht="52.8">
      <c r="A10" s="23">
        <v>9</v>
      </c>
      <c r="B10" s="26" t="s">
        <v>152</v>
      </c>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26" ht="39.6">
      <c r="A11" s="23">
        <v>10</v>
      </c>
      <c r="B11" s="26" t="s">
        <v>153</v>
      </c>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26" ht="66">
      <c r="A12" s="23">
        <v>11</v>
      </c>
      <c r="B12" s="26" t="s">
        <v>154</v>
      </c>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ht="66">
      <c r="A13" s="23">
        <v>12</v>
      </c>
      <c r="B13" s="29" t="s">
        <v>155</v>
      </c>
      <c r="C13" s="24"/>
      <c r="D13" s="24"/>
      <c r="E13" s="24"/>
      <c r="F13" s="24"/>
      <c r="G13" s="24"/>
      <c r="H13" s="24"/>
      <c r="I13" s="24"/>
      <c r="J13" s="24"/>
      <c r="K13" s="24"/>
      <c r="L13" s="24"/>
      <c r="M13" s="24"/>
      <c r="N13" s="24"/>
      <c r="O13" s="24"/>
      <c r="P13" s="24"/>
      <c r="Q13" s="24"/>
      <c r="R13" s="24"/>
      <c r="S13" s="24"/>
      <c r="T13" s="24"/>
      <c r="U13" s="24"/>
      <c r="V13" s="24"/>
      <c r="W13" s="24"/>
      <c r="X13" s="24"/>
      <c r="Y13" s="24"/>
      <c r="Z13" s="24"/>
    </row>
    <row r="14" spans="1:26" ht="52.8">
      <c r="A14" s="23">
        <v>13</v>
      </c>
      <c r="B14" s="29" t="s">
        <v>156</v>
      </c>
      <c r="C14" s="24"/>
      <c r="D14" s="24"/>
      <c r="E14" s="24"/>
      <c r="F14" s="24"/>
      <c r="G14" s="24"/>
      <c r="H14" s="24"/>
      <c r="I14" s="24"/>
      <c r="J14" s="24"/>
      <c r="K14" s="24"/>
      <c r="L14" s="24"/>
      <c r="M14" s="24"/>
      <c r="N14" s="24"/>
      <c r="O14" s="24"/>
      <c r="P14" s="24"/>
      <c r="Q14" s="24"/>
      <c r="R14" s="24"/>
      <c r="S14" s="24"/>
      <c r="T14" s="24"/>
      <c r="U14" s="24"/>
      <c r="V14" s="24"/>
      <c r="W14" s="24"/>
      <c r="X14" s="24"/>
      <c r="Y14" s="24"/>
      <c r="Z14" s="24"/>
    </row>
    <row r="15" spans="1:26" ht="39.6">
      <c r="A15" s="23">
        <v>14</v>
      </c>
      <c r="B15" s="29" t="s">
        <v>157</v>
      </c>
      <c r="C15" s="24"/>
      <c r="D15" s="24"/>
      <c r="E15" s="24"/>
      <c r="F15" s="24"/>
      <c r="G15" s="24"/>
      <c r="H15" s="24"/>
      <c r="I15" s="24"/>
      <c r="J15" s="24"/>
      <c r="K15" s="24"/>
      <c r="L15" s="24"/>
      <c r="M15" s="24"/>
      <c r="N15" s="24"/>
      <c r="O15" s="24"/>
      <c r="P15" s="24"/>
      <c r="Q15" s="24"/>
      <c r="R15" s="24"/>
      <c r="S15" s="24"/>
      <c r="T15" s="24"/>
      <c r="U15" s="24"/>
      <c r="V15" s="24"/>
      <c r="W15" s="24"/>
      <c r="X15" s="24"/>
      <c r="Y15" s="24"/>
      <c r="Z15" s="24"/>
    </row>
    <row r="16" spans="1:26" ht="39.6">
      <c r="A16" s="23">
        <v>15</v>
      </c>
      <c r="B16" s="29" t="s">
        <v>158</v>
      </c>
      <c r="C16" s="24"/>
      <c r="D16" s="24"/>
      <c r="E16" s="24"/>
      <c r="F16" s="24"/>
      <c r="G16" s="24"/>
      <c r="H16" s="24"/>
      <c r="I16" s="24"/>
      <c r="J16" s="24"/>
      <c r="K16" s="24"/>
      <c r="L16" s="24"/>
      <c r="M16" s="24"/>
      <c r="N16" s="24"/>
      <c r="O16" s="24"/>
      <c r="P16" s="24"/>
      <c r="Q16" s="24"/>
      <c r="R16" s="24"/>
      <c r="S16" s="24"/>
      <c r="T16" s="24"/>
      <c r="U16" s="24"/>
      <c r="V16" s="24"/>
      <c r="W16" s="24"/>
      <c r="X16" s="24"/>
      <c r="Y16" s="24"/>
      <c r="Z16" s="24"/>
    </row>
    <row r="17" spans="1:26" ht="26.4">
      <c r="A17" s="23">
        <v>16</v>
      </c>
      <c r="B17" s="29" t="s">
        <v>159</v>
      </c>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ht="39.6">
      <c r="A18" s="23">
        <v>17</v>
      </c>
      <c r="B18" s="29" t="s">
        <v>160</v>
      </c>
      <c r="C18" s="24"/>
      <c r="D18" s="24"/>
      <c r="E18" s="24"/>
      <c r="F18" s="24"/>
      <c r="G18" s="24"/>
      <c r="H18" s="24"/>
      <c r="I18" s="24"/>
      <c r="J18" s="24"/>
      <c r="K18" s="24"/>
      <c r="L18" s="24"/>
      <c r="M18" s="24"/>
      <c r="N18" s="24"/>
      <c r="O18" s="24"/>
      <c r="P18" s="24"/>
      <c r="Q18" s="24"/>
      <c r="R18" s="24"/>
      <c r="S18" s="24"/>
      <c r="T18" s="24"/>
      <c r="U18" s="24"/>
      <c r="V18" s="24"/>
      <c r="W18" s="24"/>
      <c r="X18" s="24"/>
      <c r="Y18" s="24"/>
      <c r="Z18" s="24"/>
    </row>
    <row r="19" spans="1:26" ht="39.6">
      <c r="A19" s="23">
        <v>18</v>
      </c>
      <c r="B19" s="29" t="s">
        <v>161</v>
      </c>
      <c r="C19" s="24"/>
      <c r="D19" s="24"/>
      <c r="E19" s="24"/>
      <c r="F19" s="24"/>
      <c r="G19" s="24"/>
      <c r="H19" s="24"/>
      <c r="I19" s="24"/>
      <c r="J19" s="24"/>
      <c r="K19" s="24"/>
      <c r="L19" s="24"/>
      <c r="M19" s="24"/>
      <c r="N19" s="24"/>
      <c r="O19" s="24"/>
      <c r="P19" s="24"/>
      <c r="Q19" s="24"/>
      <c r="R19" s="24"/>
      <c r="S19" s="24"/>
      <c r="T19" s="24"/>
      <c r="U19" s="24"/>
      <c r="V19" s="24"/>
      <c r="W19" s="24"/>
      <c r="X19" s="24"/>
      <c r="Y19" s="24"/>
      <c r="Z19" s="24"/>
    </row>
    <row r="20" spans="1:26" ht="39.6">
      <c r="A20" s="23">
        <v>19</v>
      </c>
      <c r="B20" s="29" t="s">
        <v>151</v>
      </c>
      <c r="C20" s="24"/>
      <c r="D20" s="24"/>
      <c r="E20" s="24"/>
      <c r="F20" s="24"/>
      <c r="G20" s="24"/>
      <c r="H20" s="24"/>
      <c r="I20" s="24"/>
      <c r="J20" s="24"/>
      <c r="K20" s="24"/>
      <c r="L20" s="24"/>
      <c r="M20" s="24"/>
      <c r="N20" s="24"/>
      <c r="O20" s="24"/>
      <c r="P20" s="24"/>
      <c r="Q20" s="24"/>
      <c r="R20" s="24"/>
      <c r="S20" s="24"/>
      <c r="T20" s="24"/>
      <c r="U20" s="24"/>
      <c r="V20" s="24"/>
      <c r="W20" s="24"/>
      <c r="X20" s="24"/>
      <c r="Y20" s="24"/>
      <c r="Z20" s="24"/>
    </row>
    <row r="21" spans="1:26" ht="15.75" customHeight="1">
      <c r="A21" s="24"/>
      <c r="B21" s="30"/>
      <c r="C21" s="24"/>
      <c r="D21" s="24"/>
      <c r="E21" s="24"/>
      <c r="F21" s="24"/>
      <c r="G21" s="24"/>
      <c r="H21" s="24"/>
      <c r="I21" s="24"/>
      <c r="J21" s="24"/>
      <c r="K21" s="24"/>
      <c r="L21" s="24"/>
      <c r="M21" s="24"/>
      <c r="N21" s="24"/>
      <c r="O21" s="24"/>
      <c r="P21" s="24"/>
      <c r="Q21" s="24"/>
      <c r="R21" s="24"/>
      <c r="S21" s="24"/>
      <c r="T21" s="24"/>
      <c r="U21" s="24"/>
      <c r="V21" s="24"/>
      <c r="W21" s="24"/>
      <c r="X21" s="24"/>
      <c r="Y21" s="24"/>
      <c r="Z21" s="24"/>
    </row>
    <row r="22" spans="1:26" ht="13.2">
      <c r="A22" s="24"/>
      <c r="B22" s="26"/>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3.2">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3.2">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spans="1:26" ht="13.2">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ht="13.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3.2">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3.2">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3.2">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3.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3.2">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ht="13.2">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13.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3.2">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3.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3.2">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3.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3.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3.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3.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3.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3.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3.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3.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3.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3.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3.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3.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3.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3.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3.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3.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3.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3.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3.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3.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3.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3.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3.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3.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3.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3.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3.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3.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3.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3.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3.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3.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3.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3.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3.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3.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3.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3.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3.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3.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3.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3.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3.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3.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3.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3.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3.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3.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3.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3.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3.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3.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3.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3.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3.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3.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3.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3.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3.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3.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3.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3.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3.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3.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3.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3.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3.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3.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3.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3.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3.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3.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3.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3.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3.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3.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3.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3.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3.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3.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3.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3.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3.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3.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3.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3.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3.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3.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3.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3.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3.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3.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3.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3.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3.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3.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3.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3.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3.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3.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3.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3.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3.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3.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3.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3.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3.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3.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3.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3.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3.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3.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3.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3.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3.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3.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3.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3.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3.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3.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3.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3.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3.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3.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3.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3.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3.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3.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3.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3.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3.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3.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3.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3.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3.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3.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3.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3.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3.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3.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3.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3.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3.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3.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3.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3.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3.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3.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3.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3.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3.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3.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3.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3.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3.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3.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3.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3.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3.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3.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3.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3.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3.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3.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3.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3.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3.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3.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3.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3.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3.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3.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3.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3.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3.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3.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3.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3.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3.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3.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3.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3.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3.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3.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3.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3.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3.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3.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3.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3.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3.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3.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3.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3.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3.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3.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3.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3.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3.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3.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3.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3.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3.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3.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3.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3.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3.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3.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3.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3.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3.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3.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3.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3.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3.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3.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3.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3.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3.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3.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3.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3.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3.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3.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3.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3.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3.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3.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3.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3.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3.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3.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3.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3.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3.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3.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3.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3.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3.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3.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3.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3.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3.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3.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3.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3.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3.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3.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3.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3.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3.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3.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3.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3.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3.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3.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3.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3.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3.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3.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3.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3.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3.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3.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3.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3.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3.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3.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3.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3.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3.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3.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3.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3.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3.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3.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3.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3.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3.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3.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3.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3.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3.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3.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3.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3.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3.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3.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3.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3.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3.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3.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3.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3.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3.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3.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3.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3.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3.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3.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3.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3.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3.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3.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3.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3.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3.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3.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3.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3.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3.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3.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3.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3.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3.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3.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3.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3.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3.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3.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3.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3.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3.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3.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3.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3.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3.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3.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3.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3.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3.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3.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3.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3.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3.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3.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3.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3.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3.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3.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3.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3.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3.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3.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3.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3.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3.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3.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3.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3.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3.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3.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3.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3.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3.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3.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3.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3.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3.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3.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3.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3.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3.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3.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3.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3.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3.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3.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3.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3.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3.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3.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3.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3.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3.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3.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3.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3.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3.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3.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3.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3.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3.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3.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3.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3.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3.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3.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3.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3.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3.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3.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3.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3.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3.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3.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3.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3.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3.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3.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3.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3.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3.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3.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3.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3.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3.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3.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3.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3.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3.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3.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3.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3.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3.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3.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3.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3.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3.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3.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3.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3.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3.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3.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3.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3.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3.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3.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3.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3.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3.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3.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3.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3.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3.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3.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3.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3.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3.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3.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3.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3.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3.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3.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3.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3.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3.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3.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3.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3.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3.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3.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3.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3.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3.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3.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3.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3.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3.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3.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3.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3.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3.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3.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3.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3.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3.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3.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3.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3.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3.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3.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3.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3.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3.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3.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3.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3.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3.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3.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3.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3.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3.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3.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3.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3.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3.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3.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3.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3.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3.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3.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3.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3.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3.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3.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3.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3.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3.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3.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3.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3.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3.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3.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3.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3.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3.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3.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3.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3.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3.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3.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3.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3.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3.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3.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3.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3.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3.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3.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3.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3.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3.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3.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3.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3.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3.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3.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3.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3.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3.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3.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3.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3.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3.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3.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3.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3.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3.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3.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3.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3.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3.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3.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3.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3.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3.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3.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3.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3.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3.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3.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3.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3.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3.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3.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3.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3.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3.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3.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3.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3.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3.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3.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3.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3.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3.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3.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3.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3.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3.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3.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3.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3.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3.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3.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3.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3.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3.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3.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3.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3.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3.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3.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3.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3.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3.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3.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3.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3.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3.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3.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3.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3.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3.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3.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3.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3.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3.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3.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3.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3.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3.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3.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3.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3.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3.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3.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3.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3.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3.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3.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3.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3.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3.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3.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3.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3.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3.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3.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3.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3.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3.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3.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3.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3.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3.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3.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3.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3.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3.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3.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3.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3.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3.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3.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3.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3.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3.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3.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3.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3.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3.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3.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3.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3.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3.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3.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3.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3.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3.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3.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3.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3.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3.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3.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3.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3.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3.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3.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3.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3.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3.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3.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3.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3.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3.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3.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3.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3.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3.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3.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3.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3.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3.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3.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3.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3.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3.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3.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3.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3.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3.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3.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3.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3.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3.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3.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3.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3.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3.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3.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3.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3.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3.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3.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3.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3.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3.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3.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3.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3.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3.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3.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3.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3.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3.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3.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3.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3.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3.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3.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3.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3.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3.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3.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3.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3.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3.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3.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3.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3.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3.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3.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3.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3.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3.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3.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3.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3.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3.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3.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3.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3.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3.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3.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3.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3.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3.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3.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3.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3.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3.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3.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3.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3.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3.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3.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3.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3.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3.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3.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3.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3.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3.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3.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3.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3.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3.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3.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3.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3.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3.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3.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3.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3.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3.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3.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3.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3.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3.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3.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3.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3.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3.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3.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3.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3.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3.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3.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3.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3.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3.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3.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3.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3.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3.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3.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3.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3.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3.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3.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3.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3.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3.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3.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3.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3.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3.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3.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3.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3.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3.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3.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3.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3.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3.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3.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3.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3.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3.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3.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3.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3.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3.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3.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3.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3.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3.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3.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3.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3.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3.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3.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3.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3.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3.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3.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3.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3.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3.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3.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3.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3.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3.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3.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3.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3.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3.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3.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3.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3.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3.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3.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3.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3.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3.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3.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3.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3.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3.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3.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3.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3.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3.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3.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3.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3.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3.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3.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3.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3.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3.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3.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3.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3.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3.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3.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3.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3.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3.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3.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3.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3.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3.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3.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3.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3.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3.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3.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3.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3.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3.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3.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3.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3.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3.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3.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3.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3.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3.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3.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3.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3.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3.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3.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3.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3.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3.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3.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3.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3.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3.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3.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3.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3.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3.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3.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3.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3.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3.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3.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3.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3.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3.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3.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3.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3.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3.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3.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3.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3.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3.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3.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3.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3.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3.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3.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3.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3.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3.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3.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3.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3.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3.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3.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3.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3.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3.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3.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3.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3.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3.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3.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3.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3.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3.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3.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3.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3.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3.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3.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3.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3.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3.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3.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3.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3.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3.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3.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3.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3.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3.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3.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hyperlinks>
    <hyperlink ref="B4" r:id="rId1"/>
    <hyperlink ref="B7"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 Table 1. Potential sources</vt:lpstr>
      <vt:lpstr>S. Table 2. Non source predicto</vt:lpstr>
      <vt:lpstr>S. Table 3. Variable Importance</vt:lpstr>
      <vt:lpstr>S. Table 4. Dataset Details</vt:lpstr>
      <vt:lpstr>S. Table 5. Duplicate Samples</vt:lpstr>
      <vt:lpstr>S. Table 6. Diagnostic Calcs</vt:lpstr>
      <vt:lpstr>Citations for Supplemental Tabl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Kelsey</dc:creator>
  <cp:lastModifiedBy>Barton, Kelsey</cp:lastModifiedBy>
  <dcterms:created xsi:type="dcterms:W3CDTF">2023-11-03T18:48:44Z</dcterms:created>
  <dcterms:modified xsi:type="dcterms:W3CDTF">2024-05-28T15:39:00Z</dcterms:modified>
</cp:coreProperties>
</file>