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lycasanova/Desktop/Final_Draft/"/>
    </mc:Choice>
  </mc:AlternateContent>
  <xr:revisionPtr revIDLastSave="0" documentId="13_ncr:1_{F50F7132-E96F-9249-8EA2-172144D426A7}" xr6:coauthVersionLast="47" xr6:coauthVersionMax="47" xr10:uidLastSave="{00000000-0000-0000-0000-000000000000}"/>
  <bookViews>
    <workbookView xWindow="1240" yWindow="500" windowWidth="25620" windowHeight="16440" activeTab="5" xr2:uid="{351251EE-AE91-C145-92B1-1E389A390359}"/>
  </bookViews>
  <sheets>
    <sheet name="Tab1_Total_NeanderScore" sheetId="3" r:id="rId1"/>
    <sheet name="Tab2_Common_NeanderScore" sheetId="4" r:id="rId2"/>
    <sheet name="Tab3_Rare_NeanderScore" sheetId="5" r:id="rId3"/>
    <sheet name="Tab4_Enriched_SNPs" sheetId="6" r:id="rId4"/>
    <sheet name="Tab5_Enriched_SNPs_Clinical" sheetId="1" r:id="rId5"/>
    <sheet name="Tab6_Other_geno-pheno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3" i="2" l="1"/>
  <c r="C293" i="2"/>
  <c r="E244" i="2"/>
  <c r="C244" i="2"/>
</calcChain>
</file>

<file path=xl/sharedStrings.xml><?xml version="1.0" encoding="utf-8"?>
<sst xmlns="http://schemas.openxmlformats.org/spreadsheetml/2006/main" count="1374" uniqueCount="423">
  <si>
    <t>Cases</t>
  </si>
  <si>
    <t>Sum of Squares</t>
  </si>
  <si>
    <t>df</t>
  </si>
  <si>
    <t>Mean Square</t>
  </si>
  <si>
    <t>F</t>
  </si>
  <si>
    <t>p</t>
  </si>
  <si>
    <t>familytype</t>
  </si>
  <si>
    <t>intelldis</t>
  </si>
  <si>
    <r>
      <t xml:space="preserve">familytype </t>
    </r>
    <r>
      <rPr>
        <sz val="10"/>
        <color theme="1"/>
        <rFont val="Calibri"/>
        <family val="2"/>
        <scheme val="minor"/>
      </rPr>
      <t>✻</t>
    </r>
    <r>
      <rPr>
        <sz val="12"/>
        <color theme="1"/>
        <rFont val="Calibri"/>
        <family val="2"/>
        <scheme val="minor"/>
      </rPr>
      <t xml:space="preserve"> intelldis</t>
    </r>
  </si>
  <si>
    <t>Residuals</t>
  </si>
  <si>
    <r>
      <t>Note.</t>
    </r>
    <r>
      <rPr>
        <sz val="12"/>
        <color theme="1"/>
        <rFont val="Calibri"/>
        <family val="2"/>
        <scheme val="minor"/>
      </rPr>
      <t xml:space="preserve">  Type III Sum of Squares</t>
    </r>
  </si>
  <si>
    <t>N</t>
  </si>
  <si>
    <t>Mean</t>
  </si>
  <si>
    <t>SD</t>
  </si>
  <si>
    <t>SE</t>
  </si>
  <si>
    <t>Coefficient of variation</t>
  </si>
  <si>
    <t>Multiplex</t>
  </si>
  <si>
    <t>ID</t>
  </si>
  <si>
    <t>No ID</t>
  </si>
  <si>
    <t>Simplex</t>
  </si>
  <si>
    <t>Mean Difference</t>
  </si>
  <si>
    <t>t</t>
  </si>
  <si>
    <r>
      <t>p</t>
    </r>
    <r>
      <rPr>
        <b/>
        <vertAlign val="subscript"/>
        <sz val="12"/>
        <color theme="1"/>
        <rFont val="Calibri"/>
        <family val="2"/>
        <scheme val="minor"/>
      </rPr>
      <t>tukey</t>
    </r>
  </si>
  <si>
    <t>Multiplex ID</t>
  </si>
  <si>
    <t>Simplex ID</t>
  </si>
  <si>
    <t>Multiplex No ID</t>
  </si>
  <si>
    <t>Simplex No ID</t>
  </si>
  <si>
    <t>langregress</t>
  </si>
  <si>
    <t>seizures</t>
  </si>
  <si>
    <r>
      <t xml:space="preserve">langregress </t>
    </r>
    <r>
      <rPr>
        <sz val="10"/>
        <color theme="1"/>
        <rFont val="Calibri"/>
        <family val="2"/>
        <scheme val="minor"/>
      </rPr>
      <t>✻</t>
    </r>
    <r>
      <rPr>
        <sz val="12"/>
        <color theme="1"/>
        <rFont val="Calibri"/>
        <family val="2"/>
        <scheme val="minor"/>
      </rPr>
      <t xml:space="preserve"> seizures</t>
    </r>
  </si>
  <si>
    <t>Language regression</t>
  </si>
  <si>
    <t>Epilepsy</t>
  </si>
  <si>
    <t>No epilepsy</t>
  </si>
  <si>
    <t>No language regression</t>
  </si>
  <si>
    <t>NaN</t>
  </si>
  <si>
    <t>Language regression Epilepsy</t>
  </si>
  <si>
    <t>No language regression Epilepsy</t>
  </si>
  <si>
    <t>Language regression No epilepsy</t>
  </si>
  <si>
    <t>No language regression No epilepsy</t>
  </si>
  <si>
    <t>sex</t>
  </si>
  <si>
    <r>
      <t xml:space="preserve">sex </t>
    </r>
    <r>
      <rPr>
        <sz val="10"/>
        <color theme="1"/>
        <rFont val="Calibri"/>
        <family val="2"/>
        <scheme val="minor"/>
      </rPr>
      <t>✻</t>
    </r>
    <r>
      <rPr>
        <sz val="12"/>
        <color theme="1"/>
        <rFont val="Calibri"/>
        <family val="2"/>
        <scheme val="minor"/>
      </rPr>
      <t xml:space="preserve"> seizures</t>
    </r>
  </si>
  <si>
    <t>Female</t>
  </si>
  <si>
    <t>Male</t>
  </si>
  <si>
    <t>Female Epilepsy</t>
  </si>
  <si>
    <t>Male Epilepsy</t>
  </si>
  <si>
    <t>Female No epilepsy</t>
  </si>
  <si>
    <t>Male No epilepsy</t>
  </si>
  <si>
    <t>ANCOVA - WHS: rs17121745 x Family Type * Intellectual Disability</t>
  </si>
  <si>
    <t>Descriptives - WHS: rs17121745 x Family Type * Intellectual Disability</t>
  </si>
  <si>
    <t>#WHS = White Hispanics</t>
  </si>
  <si>
    <t>#BNH = Black non--Hispanics</t>
  </si>
  <si>
    <t>Post Hoc Comparisons - WHS: rs17121745 x Family Type * Intellectual Disability</t>
  </si>
  <si>
    <t>ANCOVA - WHS: rs147475122 x Family Type * Intellectual Disability</t>
  </si>
  <si>
    <t>Descriptives - WHS: rs147475122 x Family Type * Intellectual Disability</t>
  </si>
  <si>
    <t>Post Hoc Comparisons - WHS: rs147475122 x Family Type * Intellectual Disability</t>
  </si>
  <si>
    <t>ANCOVA - WHS: rs4487571 x Language Regression * Epilepsy</t>
  </si>
  <si>
    <t>Descriptives - WHS: rs4487571 x Language Regression * Epilepsy</t>
  </si>
  <si>
    <t>Post Hoc Comparisons  - WHS: rs4487571 x Language Regression * Epilepsy</t>
  </si>
  <si>
    <t>ANCOVA -  WHS: rs2307073 x Sex * Epilepsy</t>
  </si>
  <si>
    <t>Descriptives - WHS: rs2307073 x Sex * Epilepsy</t>
  </si>
  <si>
    <t>Post Hoc Comparisons - WHS: rs2307073 x Sex * Epilepsy</t>
  </si>
  <si>
    <t>family_type_x</t>
  </si>
  <si>
    <t>Lang regress</t>
  </si>
  <si>
    <r>
      <t xml:space="preserve">family_type_x </t>
    </r>
    <r>
      <rPr>
        <sz val="10"/>
        <color theme="1"/>
        <rFont val="Calibri"/>
        <family val="2"/>
        <scheme val="minor"/>
      </rPr>
      <t>✻</t>
    </r>
    <r>
      <rPr>
        <sz val="12"/>
        <color theme="1"/>
        <rFont val="Calibri"/>
        <family val="2"/>
        <scheme val="minor"/>
      </rPr>
      <t xml:space="preserve"> Lang regress</t>
    </r>
  </si>
  <si>
    <t>Multiplex Language regression</t>
  </si>
  <si>
    <t>Simplex Language regression</t>
  </si>
  <si>
    <t>Multiplex No language regression</t>
  </si>
  <si>
    <t>Simplex No language regression</t>
  </si>
  <si>
    <t>ANCOVA - BNH: rs1805327 x Family Type * Language Regression</t>
  </si>
  <si>
    <t>Descriptives - BNH: rs1805327 x Family Type * Language Regression</t>
  </si>
  <si>
    <t>Post Hoc Comparisons - BNH: rs1805327 x Family Type * Language Regression</t>
  </si>
  <si>
    <r>
      <t xml:space="preserve">family_type_x </t>
    </r>
    <r>
      <rPr>
        <sz val="10"/>
        <color theme="1"/>
        <rFont val="Calibri"/>
        <family val="2"/>
        <scheme val="minor"/>
      </rPr>
      <t>✻</t>
    </r>
    <r>
      <rPr>
        <sz val="12"/>
        <color theme="1"/>
        <rFont val="Calibri"/>
        <family val="2"/>
        <scheme val="minor"/>
      </rPr>
      <t xml:space="preserve"> Epilepsy</t>
    </r>
  </si>
  <si>
    <t>Multiplex Epilepsy</t>
  </si>
  <si>
    <t>Simplex Epilepsy</t>
  </si>
  <si>
    <t>Multiplex No epilepsy</t>
  </si>
  <si>
    <t>Simplex No epilepsy</t>
  </si>
  <si>
    <t>#WNH = White non-Hispanics</t>
  </si>
  <si>
    <t>ANCOVA - WNH: rs2075613 x Family Type * Epilepsy</t>
  </si>
  <si>
    <t>Descriptives - WNH: rs2075613 x Family Type * Epilepsy</t>
  </si>
  <si>
    <t>Post Hoc Comparisons - WNH: rs2075613 x Family Type * Epilepsy</t>
  </si>
  <si>
    <t>#Significant genotype-phenotype associations with non-enriched brain-related QTLs in autism (Table 4 in manuscript)</t>
  </si>
  <si>
    <r>
      <t xml:space="preserve">familytype </t>
    </r>
    <r>
      <rPr>
        <sz val="10"/>
        <color theme="1"/>
        <rFont val="Calibri"/>
        <family val="2"/>
        <scheme val="minor"/>
      </rPr>
      <t>✻</t>
    </r>
    <r>
      <rPr>
        <sz val="12"/>
        <color theme="1"/>
        <rFont val="Calibri"/>
        <family val="2"/>
        <scheme val="minor"/>
      </rPr>
      <t xml:space="preserve"> langregress</t>
    </r>
  </si>
  <si>
    <t>ANCOVA - WHS: rs28368064 x Family Type * Language Regression</t>
  </si>
  <si>
    <t>Descriptives - WHS: rs28368064 x Family Type * Language Regression</t>
  </si>
  <si>
    <t>Post Hoc Comparisons - WHS: rs28368064 x Family Type * Language Regression</t>
  </si>
  <si>
    <t>ANCOVA - WHS: rs41310034 x Family Type * Language Regression</t>
  </si>
  <si>
    <t>Descriptives - WHS: rs41310034 x Family Type * Language Regression</t>
  </si>
  <si>
    <t>Post Hoc Comparisons - WHS: rs41310034 x Family Type * Language Regression</t>
  </si>
  <si>
    <r>
      <t xml:space="preserve">familytype </t>
    </r>
    <r>
      <rPr>
        <sz val="10"/>
        <color theme="1"/>
        <rFont val="Calibri"/>
        <family val="2"/>
        <scheme val="minor"/>
      </rPr>
      <t>✻</t>
    </r>
    <r>
      <rPr>
        <sz val="12"/>
        <color theme="1"/>
        <rFont val="Calibri"/>
        <family val="2"/>
        <scheme val="minor"/>
      </rPr>
      <t xml:space="preserve"> seizures</t>
    </r>
  </si>
  <si>
    <t>ANCOVA - WHS: rs3026903 x Family Type * Epilepsy</t>
  </si>
  <si>
    <t>Descriptives - WHS: rs3026903 x Family Type * Epilepsy</t>
  </si>
  <si>
    <t>Post Hoc Comparisons - WHS: rs3026903 x Family Type * Epilepsy</t>
  </si>
  <si>
    <r>
      <t xml:space="preserve">intelldis </t>
    </r>
    <r>
      <rPr>
        <sz val="10"/>
        <color theme="1"/>
        <rFont val="Calibri"/>
        <family val="2"/>
        <scheme val="minor"/>
      </rPr>
      <t>✻</t>
    </r>
    <r>
      <rPr>
        <sz val="12"/>
        <color theme="1"/>
        <rFont val="Calibri"/>
        <family val="2"/>
        <scheme val="minor"/>
      </rPr>
      <t xml:space="preserve"> langregress</t>
    </r>
  </si>
  <si>
    <t>ID Language regression</t>
  </si>
  <si>
    <t>No ID Language regression</t>
  </si>
  <si>
    <t>ID No language regression</t>
  </si>
  <si>
    <t>No ID No language regression</t>
  </si>
  <si>
    <t>ANCOVA - WHS: rs28368064 x Intellectual Disability * Language Regression</t>
  </si>
  <si>
    <t>Descriptives - WHS: rs28368064 x Intellectual Disability * Language Regression</t>
  </si>
  <si>
    <t>Post Hoc Comparisons - WHS: rs28368064 x Intellectual Disability * Language Regression</t>
  </si>
  <si>
    <t>ANCOVA - WHS: rs41310034 x Intellectual Disability * Language Regression</t>
  </si>
  <si>
    <t>Descriptives - WHS: rs41310034 x Intellectual Disability * Language Regression</t>
  </si>
  <si>
    <t>Post Hoc Comparisons - WHS: rs41310034 x Intellectual Disability * Language Regression</t>
  </si>
  <si>
    <t>ANCOVA - WHS: rs75002200 x Epilepsy * Language Regression</t>
  </si>
  <si>
    <t>Descriptives - WHS: rs75002200 x Epilepsy * Language Regression</t>
  </si>
  <si>
    <t>Post Hoc Comparisons -WHS: rs75002200 x Epilepsy * Language Regression</t>
  </si>
  <si>
    <t>ANCOVA - WHS: rs4487571 x Epilepsy * Language Regression</t>
  </si>
  <si>
    <t>Descriptives - WHS: rs4487571 x Epilepsy * Language Regression</t>
  </si>
  <si>
    <t>Post Hoc Comparisons - WHS: rs4487571 x Epilepsy * Language Regression</t>
  </si>
  <si>
    <r>
      <t xml:space="preserve">langregress </t>
    </r>
    <r>
      <rPr>
        <sz val="10"/>
        <color theme="1"/>
        <rFont val="Calibri"/>
        <family val="2"/>
        <scheme val="minor"/>
      </rPr>
      <t>✻</t>
    </r>
    <r>
      <rPr>
        <sz val="12"/>
        <color theme="1"/>
        <rFont val="Calibri"/>
        <family val="2"/>
        <scheme val="minor"/>
      </rPr>
      <t xml:space="preserve"> sex</t>
    </r>
  </si>
  <si>
    <t>Language regression Female</t>
  </si>
  <si>
    <t>No language regression Female</t>
  </si>
  <si>
    <t>Language regression Male</t>
  </si>
  <si>
    <t>No language regression Male</t>
  </si>
  <si>
    <t>ANCOVA - WHS: rs79433478 x Sex * Language Regression</t>
  </si>
  <si>
    <t>Descriptives - WHS: rs79433478 x Sex * Language Regression</t>
  </si>
  <si>
    <t>Post Hoc Comparisons - WHS: rs79433478 x Sex * Language Regression</t>
  </si>
  <si>
    <t>regress_lang_y_n</t>
  </si>
  <si>
    <r>
      <t xml:space="preserve">family_type_x </t>
    </r>
    <r>
      <rPr>
        <sz val="10"/>
        <color theme="1"/>
        <rFont val="Calibri"/>
        <family val="2"/>
        <scheme val="minor"/>
      </rPr>
      <t>✻</t>
    </r>
    <r>
      <rPr>
        <sz val="12"/>
        <color theme="1"/>
        <rFont val="Calibri"/>
        <family val="2"/>
        <scheme val="minor"/>
      </rPr>
      <t xml:space="preserve"> regress_lang_y_n</t>
    </r>
  </si>
  <si>
    <t>regress_lang</t>
  </si>
  <si>
    <r>
      <t>1.38777878×10</t>
    </r>
    <r>
      <rPr>
        <vertAlign val="superscript"/>
        <sz val="12"/>
        <color theme="1"/>
        <rFont val="Calibri"/>
        <family val="2"/>
        <scheme val="minor"/>
      </rPr>
      <t>-16</t>
    </r>
  </si>
  <si>
    <r>
      <t>1.81793723×10</t>
    </r>
    <r>
      <rPr>
        <vertAlign val="superscript"/>
        <sz val="12"/>
        <color theme="1"/>
        <rFont val="Calibri"/>
        <family val="2"/>
        <scheme val="minor"/>
      </rPr>
      <t>-15</t>
    </r>
  </si>
  <si>
    <r>
      <t>1.11022302×10</t>
    </r>
    <r>
      <rPr>
        <vertAlign val="superscript"/>
        <sz val="12"/>
        <color theme="1"/>
        <rFont val="Calibri"/>
        <family val="2"/>
        <scheme val="minor"/>
      </rPr>
      <t>-16</t>
    </r>
  </si>
  <si>
    <r>
      <t>1.47771433×10</t>
    </r>
    <r>
      <rPr>
        <vertAlign val="superscript"/>
        <sz val="12"/>
        <color theme="1"/>
        <rFont val="Calibri"/>
        <family val="2"/>
        <scheme val="minor"/>
      </rPr>
      <t>-15</t>
    </r>
  </si>
  <si>
    <t>Intellectual disability</t>
  </si>
  <si>
    <r>
      <t xml:space="preserve">family_type_x </t>
    </r>
    <r>
      <rPr>
        <sz val="10"/>
        <color theme="1"/>
        <rFont val="Calibri"/>
        <family val="2"/>
        <scheme val="minor"/>
      </rPr>
      <t>✻</t>
    </r>
    <r>
      <rPr>
        <sz val="12"/>
        <color theme="1"/>
        <rFont val="Calibri"/>
        <family val="2"/>
        <scheme val="minor"/>
      </rPr>
      <t xml:space="preserve"> Intellectual disability</t>
    </r>
  </si>
  <si>
    <t>Lang delay</t>
  </si>
  <si>
    <r>
      <t xml:space="preserve">Intellectual disability </t>
    </r>
    <r>
      <rPr>
        <sz val="10"/>
        <color theme="1"/>
        <rFont val="Calibri"/>
        <family val="2"/>
        <scheme val="minor"/>
      </rPr>
      <t>✻</t>
    </r>
    <r>
      <rPr>
        <sz val="12"/>
        <color theme="1"/>
        <rFont val="Calibri"/>
        <family val="2"/>
        <scheme val="minor"/>
      </rPr>
      <t xml:space="preserve"> Lang delay</t>
    </r>
  </si>
  <si>
    <t>Language delay</t>
  </si>
  <si>
    <t>No language delay</t>
  </si>
  <si>
    <t>ID Language delay</t>
  </si>
  <si>
    <t>No ID Language delay</t>
  </si>
  <si>
    <t>ID No language delay</t>
  </si>
  <si>
    <t>No ID No language delay</t>
  </si>
  <si>
    <r>
      <t>2.77555756×10</t>
    </r>
    <r>
      <rPr>
        <vertAlign val="superscript"/>
        <sz val="12"/>
        <color theme="1"/>
        <rFont val="Calibri"/>
        <family val="2"/>
        <scheme val="minor"/>
      </rPr>
      <t>-16</t>
    </r>
  </si>
  <si>
    <r>
      <t>5.03280770×10</t>
    </r>
    <r>
      <rPr>
        <vertAlign val="superscript"/>
        <sz val="12"/>
        <color theme="1"/>
        <rFont val="Calibri"/>
        <family val="2"/>
        <scheme val="minor"/>
      </rPr>
      <t>-15</t>
    </r>
  </si>
  <si>
    <t>ANCOVA - BNH: rs4548 x Family Type * Language Regression</t>
  </si>
  <si>
    <t>Descriptives - BNH: rs4548 x Family Type * Language Regression</t>
  </si>
  <si>
    <t>Post Hoc Comparisons -BNH: rs4548 x Family Type * Language Regression</t>
  </si>
  <si>
    <t>ANCOVA - BNH: rs73038782 x Intellectual Disability * Family Type</t>
  </si>
  <si>
    <t>Descriptives - BNH: rs73038782 x Intellectual Disability * Family Type</t>
  </si>
  <si>
    <t>Post Hoc Comparisons - BNH: rs73038782 x Intellectual Disability * Family Type</t>
  </si>
  <si>
    <t>ANCOVA - BNH: rs78083518 x Intellectual Disability * Language Delay</t>
  </si>
  <si>
    <t>Descriptives - BNH: rs78083518 x Intellectual Disability * Language Delay</t>
  </si>
  <si>
    <t>Post Hoc Comparisons - BNH: rs78083518 x Intellectual Disability * Language Delay</t>
  </si>
  <si>
    <t>ANCOVA - BNH: rs3745263 x Intellectual Disability * Language Delay</t>
  </si>
  <si>
    <t>Descriptives - BNH: rs3745263 x Intellectual Disability * Language Delay</t>
  </si>
  <si>
    <t>Post Hoc Comparisons - BNH: rs3745263 x Intellectual Disability * Language Delay</t>
  </si>
  <si>
    <t>Locus</t>
  </si>
  <si>
    <t>rs_ID</t>
  </si>
  <si>
    <t>Host gene(s)</t>
  </si>
  <si>
    <t>Consequence (dbSNP)</t>
  </si>
  <si>
    <t>Brain QTL (GTEx)</t>
  </si>
  <si>
    <t>Z</t>
  </si>
  <si>
    <t>p-value</t>
  </si>
  <si>
    <t>BH adj. p</t>
  </si>
  <si>
    <t>10:132208002:G:A</t>
  </si>
  <si>
    <t>rs79220014</t>
  </si>
  <si>
    <t>STK32C</t>
  </si>
  <si>
    <t>STK32C : Non Coding Transcript Variant</t>
  </si>
  <si>
    <t>yes</t>
  </si>
  <si>
    <t>17:14076741:A:T</t>
  </si>
  <si>
    <t>rs2230351</t>
  </si>
  <si>
    <t>COX10</t>
  </si>
  <si>
    <t>COX10 : Missense Variant</t>
  </si>
  <si>
    <t>5:34908772:T:C</t>
  </si>
  <si>
    <t>rs1805327</t>
  </si>
  <si>
    <t>RAD1</t>
  </si>
  <si>
    <t>RAD1 : Missense Variant
TTC23L : Intron Variant</t>
  </si>
  <si>
    <t>6:44304547:G:C</t>
  </si>
  <si>
    <t>rs74950428</t>
  </si>
  <si>
    <t>AARS2; POLR1C</t>
  </si>
  <si>
    <t>POLR1C : Intron Variant
AARS2 : Intron Variant</t>
  </si>
  <si>
    <t>6:44304587:C:A</t>
  </si>
  <si>
    <t>rs74964556</t>
  </si>
  <si>
    <t>Aut x Con comparison</t>
  </si>
  <si>
    <t>Sibs_avg (25)</t>
  </si>
  <si>
    <t>rs7306788</t>
  </si>
  <si>
    <t>HDAC7</t>
  </si>
  <si>
    <t>HDAC7 : Synonymous Variant</t>
  </si>
  <si>
    <t>rs971756</t>
  </si>
  <si>
    <t>STRA6</t>
  </si>
  <si>
    <t>STRA6 : Missense Variant</t>
  </si>
  <si>
    <t>rs971757</t>
  </si>
  <si>
    <t>STRA6 : Intron Variant</t>
  </si>
  <si>
    <t>rs73075075</t>
  </si>
  <si>
    <t>DDRGK1</t>
  </si>
  <si>
    <t>DDRGK1 : Intron Variant</t>
  </si>
  <si>
    <t>rs17882271</t>
  </si>
  <si>
    <t>BIRC5</t>
  </si>
  <si>
    <t>BIRC5 : Intron Variant</t>
  </si>
  <si>
    <t>rs1974763</t>
  </si>
  <si>
    <t>CAV3</t>
  </si>
  <si>
    <t>CAV3 : Synonymous Variant</t>
  </si>
  <si>
    <t>rs3810487</t>
  </si>
  <si>
    <t>HELZ2</t>
  </si>
  <si>
    <t>HELZ2 : Missense Variant</t>
  </si>
  <si>
    <t>rs12901723</t>
  </si>
  <si>
    <t>ADAMTSL3</t>
  </si>
  <si>
    <t>ADAMTSL3 : Intron Variant</t>
  </si>
  <si>
    <t>rs112406029</t>
  </si>
  <si>
    <t>SLC37A1</t>
  </si>
  <si>
    <t>SLC37A1 : Intron Variant
LOC101928212 : 2KB Upstream Variant</t>
  </si>
  <si>
    <t>rs2307073</t>
  </si>
  <si>
    <t>USP47</t>
  </si>
  <si>
    <t>USP47 : Synonymous Variant</t>
  </si>
  <si>
    <t>rs4714759</t>
  </si>
  <si>
    <t>TMEM63B</t>
  </si>
  <si>
    <t>TMEM63B : Missense Variant
POLR1C : Intron Variant</t>
  </si>
  <si>
    <t>rs3734697</t>
  </si>
  <si>
    <t>TMEM63B : Synonymous Variant
POLR1C : Intron Variant</t>
  </si>
  <si>
    <t>rs4714762</t>
  </si>
  <si>
    <t>rs4487571</t>
  </si>
  <si>
    <t>TFEB</t>
  </si>
  <si>
    <t>TFEB : Intron Variant
MIR10398 : 2KB Upstream Variant</t>
  </si>
  <si>
    <t>rs17121745</t>
  </si>
  <si>
    <t>DNAI3</t>
  </si>
  <si>
    <t>DNAI3 : Missense Variant</t>
  </si>
  <si>
    <t>rs147475122</t>
  </si>
  <si>
    <t>WDR63</t>
  </si>
  <si>
    <t>RPF1 : Intron Variant</t>
  </si>
  <si>
    <t>rs117034642</t>
  </si>
  <si>
    <t>CLEC4G</t>
  </si>
  <si>
    <t>CLEC4G : Synonymous Variant</t>
  </si>
  <si>
    <t>NA</t>
  </si>
  <si>
    <t>Aut x Sibs comparison</t>
  </si>
  <si>
    <t>Sibs (0)</t>
  </si>
  <si>
    <t>Autism_avg (72)</t>
  </si>
  <si>
    <t>Autism_avg (312)</t>
  </si>
  <si>
    <t>Control_avg (103)</t>
  </si>
  <si>
    <t>Control_avg (74)</t>
  </si>
  <si>
    <t>Autism_avg (2004)</t>
  </si>
  <si>
    <t>Control_avg (715)</t>
  </si>
  <si>
    <t>Sibs_avg (172)</t>
  </si>
  <si>
    <t>21:42575315:A&gt;C</t>
  </si>
  <si>
    <t>19:7731701:T&gt;G</t>
  </si>
  <si>
    <t>1:84483058:T&gt;C</t>
  </si>
  <si>
    <t>1:85124159:A&gt;G</t>
  </si>
  <si>
    <t>6:41734881:C&gt;A</t>
  </si>
  <si>
    <t>6:44149927:C&gt;T</t>
  </si>
  <si>
    <t>6:44151939:A&gt;G</t>
  </si>
  <si>
    <t>6:44147432:G&gt;A</t>
  </si>
  <si>
    <t>11:11956026:T&gt;C</t>
  </si>
  <si>
    <t>10:132208002:G&gt;A</t>
  </si>
  <si>
    <t>15:83942878:G&gt;A</t>
  </si>
  <si>
    <t>20:63564680:C&gt;T</t>
  </si>
  <si>
    <t>3:8733903:C&gt;T</t>
  </si>
  <si>
    <t>17:78222788:G&gt;A</t>
  </si>
  <si>
    <t>20:3191844:A&gt;G</t>
  </si>
  <si>
    <t>15:74195505:G&gt;A</t>
  </si>
  <si>
    <t>15:74195628:A&gt;T</t>
  </si>
  <si>
    <t>12:47784123:C&gt;T</t>
  </si>
  <si>
    <t>W</t>
  </si>
  <si>
    <t>SNP1062</t>
  </si>
  <si>
    <r>
      <t>Note.</t>
    </r>
    <r>
      <rPr>
        <sz val="12"/>
        <color theme="1"/>
        <rFont val="Calibri"/>
        <family val="2"/>
        <scheme val="minor"/>
      </rPr>
      <t xml:space="preserve">  Mann-Whitney U test.</t>
    </r>
  </si>
  <si>
    <t>Group</t>
  </si>
  <si>
    <t>BH adj. p (6 comparisons)</t>
  </si>
  <si>
    <t>Mann-Whitney U test - WNH: rs112406029 x Epilepsy</t>
  </si>
  <si>
    <t>Group Descriptives - WNH: rs112406029 x Epilepsy</t>
  </si>
  <si>
    <t>Seizures</t>
  </si>
  <si>
    <r>
      <t xml:space="preserve">family_type_x </t>
    </r>
    <r>
      <rPr>
        <sz val="10"/>
        <color theme="1"/>
        <rFont val="Calibri"/>
        <family val="2"/>
        <scheme val="minor"/>
      </rPr>
      <t>✻</t>
    </r>
    <r>
      <rPr>
        <sz val="12"/>
        <color theme="1"/>
        <rFont val="Calibri"/>
        <family val="2"/>
        <scheme val="minor"/>
      </rPr>
      <t xml:space="preserve"> Seizures</t>
    </r>
  </si>
  <si>
    <t>ANCOVA - WNH: rs112406029 x Family Type * Epilepsy</t>
  </si>
  <si>
    <t>Descriptives - WNH: rs112406029 x Family Type * Epilepsy</t>
  </si>
  <si>
    <t>Post Hoc Comparisons - WNH: rs112406029 x Family Type * Epilepsy</t>
  </si>
  <si>
    <t>11:12008896:C:G</t>
  </si>
  <si>
    <t>rs28411401</t>
  </si>
  <si>
    <t>DKK3</t>
  </si>
  <si>
    <t>DKK3 : Intron Variant</t>
  </si>
  <si>
    <t>Mann-Whistney U test – BNH: Total NeanderScore by Group</t>
  </si>
  <si>
    <t>1:Control_BNH</t>
  </si>
  <si>
    <t>2:Autism_BNH</t>
  </si>
  <si>
    <t>Mann-Whitney U test –BNH:  Common NeanderScore by Group</t>
  </si>
  <si>
    <t>Group Descriptives – BNH: Common NeanderScore by Group</t>
  </si>
  <si>
    <t>Rank-Biserial Correlation</t>
  </si>
  <si>
    <t>SE Rank-Biserial Correlation</t>
  </si>
  <si>
    <t>-0.51865468 (large effect)</t>
  </si>
  <si>
    <r>
      <t>Note.</t>
    </r>
    <r>
      <rPr>
        <sz val="12"/>
        <color theme="1"/>
        <rFont val="Arial"/>
        <family val="2"/>
      </rPr>
      <t xml:space="preserve">   For the Mann-Whitney test, effect size is given by the rank biserial correlation.</t>
    </r>
  </si>
  <si>
    <t>Mann-Whitney U test – BNH: Rare NeanderScore by Group</t>
  </si>
  <si>
    <t>Group Descriptives – BNH: Rare NeanderScore by Group</t>
  </si>
  <si>
    <t>Rare SNPs present</t>
  </si>
  <si>
    <t>absent</t>
  </si>
  <si>
    <t>present</t>
  </si>
  <si>
    <t>Total</t>
  </si>
  <si>
    <t>Autism</t>
  </si>
  <si>
    <t>Control</t>
  </si>
  <si>
    <t>Value</t>
  </si>
  <si>
    <t>Χ²</t>
  </si>
  <si>
    <t>Chi-Squared Test - WHS: Rare NeanderScore by Group</t>
  </si>
  <si>
    <t>Test</t>
  </si>
  <si>
    <t>Statistic</t>
  </si>
  <si>
    <t>Effect Size</t>
  </si>
  <si>
    <t>Welch’s t</t>
  </si>
  <si>
    <t>-0.628 (Cohen’s d, medium effect)</t>
  </si>
  <si>
    <t>MWU</t>
  </si>
  <si>
    <t>9034.500 (W)</t>
  </si>
  <si>
    <t>-0.217 (Rb, small effect)</t>
  </si>
  <si>
    <t>Mann-Whitney U test - WHS: Total NeanderScore by Group</t>
  </si>
  <si>
    <t>Total NeanderScore</t>
  </si>
  <si>
    <t>Group Descriptives - WHS: Total NeanderScore by Group</t>
  </si>
  <si>
    <t>Welch-s t-test - WHS: Common NeanderScore by Group</t>
  </si>
  <si>
    <t>Group Descriptives - WHS: Common NeanderScore by Group</t>
  </si>
  <si>
    <t>ANOVA – WNH: Total NeanderScore by Group</t>
  </si>
  <si>
    <t xml:space="preserve">Post Hoc Comparisons – Total NeanderScore by Group </t>
  </si>
  <si>
    <r>
      <t>p</t>
    </r>
    <r>
      <rPr>
        <b/>
        <vertAlign val="subscript"/>
        <sz val="12"/>
        <color theme="1"/>
        <rFont val="Arial"/>
        <family val="2"/>
      </rPr>
      <t>tukey</t>
    </r>
    <r>
      <rPr>
        <b/>
        <sz val="12"/>
        <color theme="1"/>
        <rFont val="Arial"/>
        <family val="2"/>
      </rPr>
      <t xml:space="preserve"> </t>
    </r>
  </si>
  <si>
    <t>0.004 **</t>
  </si>
  <si>
    <r>
      <t>3.568 x10</t>
    </r>
    <r>
      <rPr>
        <b/>
        <vertAlign val="superscript"/>
        <sz val="12"/>
        <color rgb="FFFF0000"/>
        <rFont val="Arial"/>
        <family val="2"/>
      </rPr>
      <t xml:space="preserve">-5 </t>
    </r>
    <r>
      <rPr>
        <b/>
        <sz val="12"/>
        <color rgb="FFFF0000"/>
        <rFont val="Arial"/>
        <family val="2"/>
      </rPr>
      <t>***</t>
    </r>
  </si>
  <si>
    <t>0.00387053 **</t>
  </si>
  <si>
    <t>ANOVA - WNH: Common NeanderScore by Group</t>
  </si>
  <si>
    <t>Descriptives - WNH: Common NeanderScore by Group</t>
  </si>
  <si>
    <t>Post Hoc Comparisons - WNH: Common NeanderScore by Group</t>
  </si>
  <si>
    <t>Contingency Tables - WHS: Rare NeanderScore by Group</t>
  </si>
  <si>
    <t>Factor</t>
  </si>
  <si>
    <r>
      <t>6.33029677×10</t>
    </r>
    <r>
      <rPr>
        <b/>
        <vertAlign val="superscript"/>
        <sz val="12"/>
        <color rgb="FFFF0000"/>
        <rFont val="Arial"/>
        <family val="2"/>
      </rPr>
      <t>-13</t>
    </r>
    <r>
      <rPr>
        <b/>
        <sz val="12"/>
        <color rgb="FFFF0000"/>
        <rFont val="Arial"/>
        <family val="2"/>
      </rPr>
      <t xml:space="preserve"> ***</t>
    </r>
  </si>
  <si>
    <t>Sibs</t>
  </si>
  <si>
    <t>Rare NeanderScore</t>
  </si>
  <si>
    <t>0.00019398 ***</t>
  </si>
  <si>
    <t>Kruskal-Wallis Test - WNH: Rare NeanderScore by Group</t>
  </si>
  <si>
    <t>Post Hoc Comparisons - WNH: Rare NeanderScore by Group</t>
  </si>
  <si>
    <t xml:space="preserve">Descriptives - WNH: Rare NeanderScore by Group </t>
  </si>
  <si>
    <t>Common NeanderScore</t>
  </si>
  <si>
    <t>Group Descriptives – BNH: Total NeanderScore by Group</t>
  </si>
  <si>
    <t>Descriptives – Total NeanderScore by Group</t>
  </si>
  <si>
    <r>
      <t>5.30771696×10</t>
    </r>
    <r>
      <rPr>
        <b/>
        <vertAlign val="superscript"/>
        <sz val="12"/>
        <color rgb="FFFF0000"/>
        <rFont val="Arial"/>
        <family val="2"/>
      </rPr>
      <t>-9</t>
    </r>
    <r>
      <rPr>
        <b/>
        <sz val="12"/>
        <color rgb="FFFF0000"/>
        <rFont val="Arial"/>
        <family val="2"/>
      </rPr>
      <t xml:space="preserve">  ***</t>
    </r>
  </si>
  <si>
    <r>
      <t>2.761×10</t>
    </r>
    <r>
      <rPr>
        <b/>
        <vertAlign val="superscript"/>
        <sz val="12"/>
        <color rgb="FFFF0000"/>
        <rFont val="Arial"/>
        <family val="2"/>
      </rPr>
      <t>-63</t>
    </r>
    <r>
      <rPr>
        <b/>
        <sz val="12"/>
        <color rgb="FFFF0000"/>
        <rFont val="Arial"/>
        <family val="2"/>
      </rPr>
      <t xml:space="preserve"> ***</t>
    </r>
  </si>
  <si>
    <t>##Results for Total NeanderScores by Ethnic Group</t>
  </si>
  <si>
    <t>##Significant results in red</t>
  </si>
  <si>
    <t>##Results for Common NeanderScores by Ethnic Group</t>
  </si>
  <si>
    <t>##Results for Rare NeanderScores by Ethnic Group</t>
  </si>
  <si>
    <t>0.02016 *</t>
  </si>
  <si>
    <t>0.02958667 *</t>
  </si>
  <si>
    <t>0.02926 *</t>
  </si>
  <si>
    <t>0.03621333 *</t>
  </si>
  <si>
    <t>0.00768 **</t>
  </si>
  <si>
    <t>0.0072 **</t>
  </si>
  <si>
    <t>0.00864 **</t>
  </si>
  <si>
    <t>0.007704 **</t>
  </si>
  <si>
    <t>0.009617143 **</t>
  </si>
  <si>
    <t>0.01872 *</t>
  </si>
  <si>
    <t>0.024564706 *</t>
  </si>
  <si>
    <t>0.02349 *</t>
  </si>
  <si>
    <t>0.02642 *</t>
  </si>
  <si>
    <t>0.01224 *</t>
  </si>
  <si>
    <t>##Enriched SNPs by Ethnic Group</t>
  </si>
  <si>
    <t>##Significant genotype-phenotype associations with brain-related QTLs significantly enriched in autism (Table 3 in manuscript)</t>
  </si>
  <si>
    <t>##BNH = Black non--Hispanics</t>
  </si>
  <si>
    <t>##WHS = White Hispanics</t>
  </si>
  <si>
    <t>##WNH = White non-Hispanics</t>
  </si>
  <si>
    <t>0.0020427 **</t>
  </si>
  <si>
    <t>0.01191751 *</t>
  </si>
  <si>
    <t>0.00150072 **</t>
  </si>
  <si>
    <t>0.00183926 **</t>
  </si>
  <si>
    <t>0.00696908 **</t>
  </si>
  <si>
    <t>0.03637252 *</t>
  </si>
  <si>
    <t>0.02816966 *</t>
  </si>
  <si>
    <t>0.0338105 *</t>
  </si>
  <si>
    <t>0.002248 **</t>
  </si>
  <si>
    <t>0.01911997 *</t>
  </si>
  <si>
    <t>0.04513142 *</t>
  </si>
  <si>
    <t>0.00751974 **</t>
  </si>
  <si>
    <t>0.00426156 **</t>
  </si>
  <si>
    <t>0.01043579 *</t>
  </si>
  <si>
    <t>0.02520408 *</t>
  </si>
  <si>
    <t>0.0241233 *</t>
  </si>
  <si>
    <t>0.00090143 ***</t>
  </si>
  <si>
    <t>0.00186875 **</t>
  </si>
  <si>
    <t>0.00002475 ***</t>
  </si>
  <si>
    <t>0.00000573 ***</t>
  </si>
  <si>
    <t>0.01002416 *</t>
  </si>
  <si>
    <t>0.04077322 *</t>
  </si>
  <si>
    <t>0.00000198 ***</t>
  </si>
  <si>
    <t>0.00000044 ***</t>
  </si>
  <si>
    <t>0.01859454 *</t>
  </si>
  <si>
    <t>0.00139594 **</t>
  </si>
  <si>
    <t>0.04074868 *</t>
  </si>
  <si>
    <t>0.00042751 ***</t>
  </si>
  <si>
    <t>0.00025458 ***</t>
  </si>
  <si>
    <t>0.00117307 **</t>
  </si>
  <si>
    <t>0.00004486 ***</t>
  </si>
  <si>
    <t>0.00003441 ***</t>
  </si>
  <si>
    <t>0.00791705 **</t>
  </si>
  <si>
    <t>0.01854495 *</t>
  </si>
  <si>
    <t>0.01459776 *</t>
  </si>
  <si>
    <t>0.00722627 **</t>
  </si>
  <si>
    <t>0.00588563 **</t>
  </si>
  <si>
    <t>0.04323884 *</t>
  </si>
  <si>
    <t>0.0101974 *</t>
  </si>
  <si>
    <t>0.02006719 *</t>
  </si>
  <si>
    <t>0.0096518 **</t>
  </si>
  <si>
    <t>0.04795859 *</t>
  </si>
  <si>
    <t>0.03246187 *</t>
  </si>
  <si>
    <t>0.03704011 *</t>
  </si>
  <si>
    <t>0.0064561 **</t>
  </si>
  <si>
    <t>0.02047572 *</t>
  </si>
  <si>
    <t>0.02379369 *</t>
  </si>
  <si>
    <t>0.02283688 *</t>
  </si>
  <si>
    <t>0.00126282 **</t>
  </si>
  <si>
    <t>0.00301092 **</t>
  </si>
  <si>
    <t>0.00001344 ***</t>
  </si>
  <si>
    <t>0.00000857 ***</t>
  </si>
  <si>
    <t>0.00000754 ***</t>
  </si>
  <si>
    <t>0.00000166 ***</t>
  </si>
  <si>
    <t>0.0000002 ***</t>
  </si>
  <si>
    <r>
      <t>3.40253437×10</t>
    </r>
    <r>
      <rPr>
        <b/>
        <vertAlign val="superscript"/>
        <sz val="12"/>
        <color rgb="FFFF0000"/>
        <rFont val="Calibri"/>
        <family val="2"/>
        <scheme val="minor"/>
      </rPr>
      <t>-9</t>
    </r>
    <r>
      <rPr>
        <b/>
        <sz val="12"/>
        <color rgb="FFFF0000"/>
        <rFont val="Calibri"/>
        <family val="2"/>
        <scheme val="minor"/>
      </rPr>
      <t xml:space="preserve"> ***</t>
    </r>
  </si>
  <si>
    <t>0.00000001 ***</t>
  </si>
  <si>
    <t>0.00000004 ***</t>
  </si>
  <si>
    <t>0.00000002 ***</t>
  </si>
  <si>
    <r>
      <t>6.02556904×10</t>
    </r>
    <r>
      <rPr>
        <b/>
        <vertAlign val="superscript"/>
        <sz val="12"/>
        <color rgb="FFFF0000"/>
        <rFont val="Calibri"/>
        <family val="2"/>
        <scheme val="minor"/>
      </rPr>
      <t>-9</t>
    </r>
    <r>
      <rPr>
        <b/>
        <sz val="12"/>
        <color rgb="FFFF0000"/>
        <rFont val="Calibri"/>
        <family val="2"/>
        <scheme val="minor"/>
      </rPr>
      <t xml:space="preserve"> ***</t>
    </r>
  </si>
  <si>
    <t>##Headings are color-coded by ethnic group</t>
  </si>
  <si>
    <t>BLACK, NON-HISPANIC (BNH):</t>
  </si>
  <si>
    <t>WHITE, HISPANIC (WHS):</t>
  </si>
  <si>
    <t>WHITE, NON-HISPANIC (WNH):</t>
  </si>
  <si>
    <t>0.04896 *</t>
  </si>
  <si>
    <t>0.006 (small effect)</t>
  </si>
  <si>
    <t>Effect Size  (Cohen's d)</t>
  </si>
  <si>
    <t>Log Odds Ratio</t>
  </si>
  <si>
    <t>95% Confidence Intervals</t>
  </si>
  <si>
    <t>Lower</t>
  </si>
  <si>
    <t>Upper</t>
  </si>
  <si>
    <t>Odds ratio</t>
  </si>
  <si>
    <t>Fisher's exact test</t>
  </si>
  <si>
    <t>-∞</t>
  </si>
  <si>
    <r>
      <t>3.51113111×10</t>
    </r>
    <r>
      <rPr>
        <b/>
        <vertAlign val="superscript"/>
        <sz val="12"/>
        <color rgb="FFFF0000"/>
        <rFont val="Arial"/>
        <family val="2"/>
      </rPr>
      <t>-61</t>
    </r>
    <r>
      <rPr>
        <b/>
        <sz val="12"/>
        <color rgb="FFFF0000"/>
        <rFont val="Arial"/>
        <family val="2"/>
      </rPr>
      <t xml:space="preserve"> ***</t>
    </r>
  </si>
  <si>
    <t>0.25748911 (Rb, small-to_medium 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</si>
</sst>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vertAlign val="subscript"/>
      <sz val="12"/>
      <color theme="1"/>
      <name val="Arial"/>
      <family val="2"/>
    </font>
    <font>
      <b/>
      <vertAlign val="superscript"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vertAlign val="superscript"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2" xfId="0" applyFill="1" applyBorder="1"/>
    <xf numFmtId="0" fontId="1" fillId="0" borderId="4" xfId="0" applyFont="1" applyBorder="1"/>
    <xf numFmtId="0" fontId="0" fillId="0" borderId="5" xfId="0" applyBorder="1"/>
    <xf numFmtId="0" fontId="3" fillId="0" borderId="5" xfId="0" applyFont="1" applyBorder="1"/>
    <xf numFmtId="0" fontId="1" fillId="0" borderId="5" xfId="0" applyFont="1" applyBorder="1"/>
    <xf numFmtId="0" fontId="1" fillId="2" borderId="5" xfId="0" applyFont="1" applyFill="1" applyBorder="1"/>
    <xf numFmtId="0" fontId="0" fillId="2" borderId="5" xfId="0" applyFill="1" applyBorder="1"/>
    <xf numFmtId="0" fontId="6" fillId="2" borderId="1" xfId="0" applyFont="1" applyFill="1" applyBorder="1"/>
    <xf numFmtId="0" fontId="7" fillId="2" borderId="4" xfId="0" applyFont="1" applyFill="1" applyBorder="1"/>
    <xf numFmtId="0" fontId="1" fillId="2" borderId="4" xfId="0" applyFont="1" applyFill="1" applyBorder="1"/>
    <xf numFmtId="0" fontId="8" fillId="0" borderId="5" xfId="0" applyFont="1" applyBorder="1"/>
    <xf numFmtId="0" fontId="9" fillId="0" borderId="5" xfId="0" applyFont="1" applyBorder="1"/>
    <xf numFmtId="0" fontId="8" fillId="0" borderId="5" xfId="0" applyFont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0" fillId="0" borderId="5" xfId="0" applyBorder="1" applyAlignment="1">
      <alignment wrapText="1"/>
    </xf>
    <xf numFmtId="0" fontId="8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 applyAlignment="1">
      <alignment wrapText="1"/>
    </xf>
    <xf numFmtId="0" fontId="12" fillId="0" borderId="13" xfId="0" applyFont="1" applyBorder="1" applyAlignment="1">
      <alignment vertical="center" wrapText="1"/>
    </xf>
    <xf numFmtId="0" fontId="0" fillId="0" borderId="14" xfId="0" applyBorder="1" applyAlignment="1">
      <alignment vertical="top" wrapText="1"/>
    </xf>
    <xf numFmtId="0" fontId="12" fillId="0" borderId="14" xfId="0" applyFont="1" applyBorder="1" applyAlignment="1">
      <alignment horizontal="right" vertical="center" wrapText="1"/>
    </xf>
    <xf numFmtId="0" fontId="0" fillId="0" borderId="10" xfId="0" applyBorder="1" applyAlignment="1">
      <alignment vertical="top" wrapText="1"/>
    </xf>
    <xf numFmtId="0" fontId="11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top" wrapText="1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0" fillId="0" borderId="13" xfId="0" applyBorder="1" applyAlignment="1">
      <alignment vertical="top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right" vertical="center" wrapText="1"/>
    </xf>
    <xf numFmtId="0" fontId="13" fillId="0" borderId="14" xfId="0" applyFont="1" applyBorder="1" applyAlignment="1">
      <alignment horizontal="right" vertical="center" wrapText="1"/>
    </xf>
    <xf numFmtId="0" fontId="15" fillId="0" borderId="14" xfId="0" applyFont="1" applyBorder="1" applyAlignment="1">
      <alignment horizontal="right" vertical="center" wrapText="1"/>
    </xf>
    <xf numFmtId="0" fontId="16" fillId="0" borderId="1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right" vertical="center" wrapText="1"/>
    </xf>
    <xf numFmtId="0" fontId="0" fillId="0" borderId="17" xfId="0" applyBorder="1"/>
    <xf numFmtId="0" fontId="1" fillId="0" borderId="0" xfId="0" applyFont="1"/>
    <xf numFmtId="0" fontId="19" fillId="0" borderId="5" xfId="0" applyFont="1" applyBorder="1" applyAlignment="1">
      <alignment horizontal="right"/>
    </xf>
    <xf numFmtId="0" fontId="0" fillId="0" borderId="4" xfId="0" applyBorder="1"/>
    <xf numFmtId="0" fontId="7" fillId="0" borderId="0" xfId="0" applyFont="1"/>
    <xf numFmtId="0" fontId="19" fillId="0" borderId="5" xfId="0" applyFont="1" applyBorder="1"/>
    <xf numFmtId="0" fontId="1" fillId="5" borderId="1" xfId="0" applyFont="1" applyFill="1" applyBorder="1"/>
    <xf numFmtId="0" fontId="0" fillId="5" borderId="2" xfId="0" applyFill="1" applyBorder="1"/>
    <xf numFmtId="0" fontId="0" fillId="5" borderId="3" xfId="0" applyFill="1" applyBorder="1"/>
    <xf numFmtId="0" fontId="1" fillId="4" borderId="1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1" fillId="4" borderId="6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1" fillId="3" borderId="5" xfId="0" applyFont="1" applyFill="1" applyBorder="1"/>
    <xf numFmtId="0" fontId="0" fillId="3" borderId="5" xfId="0" applyFill="1" applyBorder="1"/>
    <xf numFmtId="0" fontId="16" fillId="0" borderId="18" xfId="0" applyFont="1" applyBorder="1" applyAlignment="1">
      <alignment horizontal="right" vertical="center" wrapText="1"/>
    </xf>
    <xf numFmtId="0" fontId="0" fillId="0" borderId="19" xfId="0" applyBorder="1" applyAlignment="1">
      <alignment vertical="top" wrapText="1"/>
    </xf>
    <xf numFmtId="0" fontId="11" fillId="0" borderId="19" xfId="0" applyFont="1" applyBorder="1" applyAlignment="1">
      <alignment horizontal="center" vertical="center" wrapText="1"/>
    </xf>
    <xf numFmtId="0" fontId="0" fillId="3" borderId="12" xfId="0" applyFill="1" applyBorder="1"/>
    <xf numFmtId="0" fontId="0" fillId="4" borderId="12" xfId="0" applyFill="1" applyBorder="1"/>
    <xf numFmtId="0" fontId="1" fillId="5" borderId="5" xfId="0" applyFont="1" applyFill="1" applyBorder="1"/>
    <xf numFmtId="0" fontId="0" fillId="5" borderId="5" xfId="0" applyFill="1" applyBorder="1"/>
    <xf numFmtId="0" fontId="1" fillId="4" borderId="5" xfId="0" applyFont="1" applyFill="1" applyBorder="1"/>
    <xf numFmtId="0" fontId="0" fillId="4" borderId="5" xfId="0" applyFill="1" applyBorder="1"/>
    <xf numFmtId="0" fontId="1" fillId="0" borderId="13" xfId="0" applyFont="1" applyBorder="1"/>
    <xf numFmtId="0" fontId="0" fillId="0" borderId="13" xfId="0" applyBorder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0" fillId="0" borderId="0" xfId="0" applyAlignment="1">
      <alignment vertical="top" wrapText="1"/>
    </xf>
    <xf numFmtId="0" fontId="12" fillId="0" borderId="9" xfId="0" applyFont="1" applyBorder="1"/>
    <xf numFmtId="0" fontId="12" fillId="0" borderId="12" xfId="0" applyFont="1" applyBorder="1"/>
    <xf numFmtId="0" fontId="11" fillId="0" borderId="20" xfId="0" applyFont="1" applyBorder="1"/>
    <xf numFmtId="0" fontId="11" fillId="0" borderId="0" xfId="0" applyFont="1"/>
    <xf numFmtId="0" fontId="11" fillId="0" borderId="21" xfId="0" applyFont="1" applyBorder="1"/>
    <xf numFmtId="0" fontId="12" fillId="0" borderId="11" xfId="0" applyFont="1" applyBorder="1"/>
    <xf numFmtId="0" fontId="12" fillId="0" borderId="13" xfId="0" applyFont="1" applyBorder="1"/>
    <xf numFmtId="0" fontId="12" fillId="0" borderId="18" xfId="0" applyFont="1" applyBorder="1"/>
    <xf numFmtId="0" fontId="16" fillId="0" borderId="14" xfId="0" applyFont="1" applyBorder="1"/>
    <xf numFmtId="0" fontId="11" fillId="0" borderId="13" xfId="0" applyFont="1" applyBorder="1"/>
    <xf numFmtId="0" fontId="11" fillId="0" borderId="18" xfId="0" applyFont="1" applyBorder="1"/>
    <xf numFmtId="0" fontId="12" fillId="0" borderId="14" xfId="0" applyFont="1" applyBorder="1"/>
    <xf numFmtId="0" fontId="11" fillId="5" borderId="10" xfId="0" applyFont="1" applyFill="1" applyBorder="1"/>
    <xf numFmtId="0" fontId="12" fillId="5" borderId="11" xfId="0" applyFont="1" applyFill="1" applyBorder="1"/>
    <xf numFmtId="0" fontId="12" fillId="5" borderId="12" xfId="0" applyFont="1" applyFill="1" applyBorder="1"/>
    <xf numFmtId="0" fontId="0" fillId="0" borderId="13" xfId="0" applyBorder="1" applyAlignment="1">
      <alignment vertical="center"/>
    </xf>
    <xf numFmtId="0" fontId="10" fillId="4" borderId="10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vertical="center" wrapText="1"/>
    </xf>
    <xf numFmtId="0" fontId="10" fillId="4" borderId="12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vertical="center" wrapText="1"/>
    </xf>
    <xf numFmtId="0" fontId="10" fillId="5" borderId="10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vertical="center" wrapText="1"/>
    </xf>
    <xf numFmtId="0" fontId="10" fillId="5" borderId="12" xfId="0" applyFont="1" applyFill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1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2F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831E-EEBC-1840-945D-D2F437696CEB}">
  <dimension ref="A1:G43"/>
  <sheetViews>
    <sheetView topLeftCell="A27" workbookViewId="0">
      <selection activeCell="A22" sqref="A22:G22"/>
    </sheetView>
  </sheetViews>
  <sheetFormatPr baseColWidth="10" defaultRowHeight="16" x14ac:dyDescent="0.2"/>
  <cols>
    <col min="1" max="2" width="28.5" customWidth="1"/>
    <col min="3" max="3" width="23.33203125" customWidth="1"/>
    <col min="4" max="4" width="14.5" customWidth="1"/>
    <col min="6" max="6" width="12.1640625" bestFit="1" customWidth="1"/>
    <col min="7" max="7" width="13" customWidth="1"/>
  </cols>
  <sheetData>
    <row r="1" spans="1:7" x14ac:dyDescent="0.2">
      <c r="A1" s="46" t="s">
        <v>324</v>
      </c>
    </row>
    <row r="2" spans="1:7" x14ac:dyDescent="0.2">
      <c r="A2" s="46" t="s">
        <v>325</v>
      </c>
    </row>
    <row r="3" spans="1:7" s="16" customFormat="1" x14ac:dyDescent="0.2">
      <c r="A3" s="49" t="s">
        <v>407</v>
      </c>
    </row>
    <row r="4" spans="1:7" s="16" customFormat="1" x14ac:dyDescent="0.2">
      <c r="A4" s="49" t="s">
        <v>344</v>
      </c>
    </row>
    <row r="5" spans="1:7" s="16" customFormat="1" x14ac:dyDescent="0.2">
      <c r="A5" s="49" t="s">
        <v>345</v>
      </c>
    </row>
    <row r="6" spans="1:7" s="16" customFormat="1" x14ac:dyDescent="0.2">
      <c r="A6" s="49" t="s">
        <v>346</v>
      </c>
    </row>
    <row r="7" spans="1:7" ht="17" thickBot="1" x14ac:dyDescent="0.25"/>
    <row r="8" spans="1:7" ht="17" thickBot="1" x14ac:dyDescent="0.25">
      <c r="A8" s="92" t="s">
        <v>268</v>
      </c>
      <c r="B8" s="93"/>
      <c r="C8" s="94"/>
    </row>
    <row r="9" spans="1:7" ht="18" thickBot="1" x14ac:dyDescent="0.25">
      <c r="A9" s="27"/>
      <c r="B9" s="28" t="s">
        <v>252</v>
      </c>
      <c r="C9" s="33" t="s">
        <v>5</v>
      </c>
    </row>
    <row r="10" spans="1:7" ht="18" thickBot="1" x14ac:dyDescent="0.25">
      <c r="A10" s="34" t="s">
        <v>297</v>
      </c>
      <c r="B10" s="29">
        <v>3638.5</v>
      </c>
      <c r="C10" s="44">
        <v>0.91962440000000001</v>
      </c>
    </row>
    <row r="11" spans="1:7" ht="17" thickBot="1" x14ac:dyDescent="0.25"/>
    <row r="12" spans="1:7" ht="17" thickBot="1" x14ac:dyDescent="0.25">
      <c r="A12" s="92" t="s">
        <v>320</v>
      </c>
      <c r="B12" s="93"/>
      <c r="C12" s="93"/>
      <c r="D12" s="93"/>
      <c r="E12" s="93"/>
      <c r="F12" s="93"/>
      <c r="G12" s="94"/>
    </row>
    <row r="13" spans="1:7" ht="35" thickBot="1" x14ac:dyDescent="0.25">
      <c r="A13" s="31"/>
      <c r="B13" s="28" t="s">
        <v>255</v>
      </c>
      <c r="C13" s="28" t="s">
        <v>11</v>
      </c>
      <c r="D13" s="28" t="s">
        <v>12</v>
      </c>
      <c r="E13" s="28" t="s">
        <v>13</v>
      </c>
      <c r="F13" s="28" t="s">
        <v>14</v>
      </c>
      <c r="G13" s="33" t="s">
        <v>15</v>
      </c>
    </row>
    <row r="14" spans="1:7" ht="18" thickBot="1" x14ac:dyDescent="0.25">
      <c r="A14" s="35" t="s">
        <v>297</v>
      </c>
      <c r="B14" s="30" t="s">
        <v>269</v>
      </c>
      <c r="C14" s="26">
        <v>102</v>
      </c>
      <c r="D14" s="26">
        <v>1.325965E-2</v>
      </c>
      <c r="E14" s="26">
        <v>8.2620300000000001E-3</v>
      </c>
      <c r="F14" s="26">
        <v>8.1806000000000001E-4</v>
      </c>
      <c r="G14" s="26">
        <v>0.62309528999999997</v>
      </c>
    </row>
    <row r="15" spans="1:7" ht="18" thickBot="1" x14ac:dyDescent="0.25">
      <c r="A15" s="24"/>
      <c r="B15" s="30" t="s">
        <v>270</v>
      </c>
      <c r="C15" s="26">
        <v>72</v>
      </c>
      <c r="D15" s="26">
        <v>1.3338940000000001E-2</v>
      </c>
      <c r="E15" s="26">
        <v>8.3451099999999993E-3</v>
      </c>
      <c r="F15" s="26">
        <v>9.834799999999999E-4</v>
      </c>
      <c r="G15" s="26">
        <v>0.62562023</v>
      </c>
    </row>
    <row r="17" spans="1:7" ht="17" thickBot="1" x14ac:dyDescent="0.25"/>
    <row r="18" spans="1:7" ht="17" customHeight="1" thickBot="1" x14ac:dyDescent="0.25">
      <c r="A18" s="98" t="s">
        <v>296</v>
      </c>
      <c r="B18" s="99"/>
      <c r="C18" s="99"/>
      <c r="D18" s="99"/>
      <c r="E18" s="99"/>
      <c r="F18" s="99"/>
      <c r="G18" s="100"/>
    </row>
    <row r="19" spans="1:7" ht="18" thickBot="1" x14ac:dyDescent="0.25">
      <c r="A19" s="36"/>
      <c r="B19" s="38" t="s">
        <v>288</v>
      </c>
      <c r="C19" s="38" t="s">
        <v>289</v>
      </c>
      <c r="D19" s="38" t="s">
        <v>2</v>
      </c>
      <c r="E19" s="38" t="s">
        <v>5</v>
      </c>
      <c r="F19" s="38" t="s">
        <v>155</v>
      </c>
      <c r="G19" s="38" t="s">
        <v>290</v>
      </c>
    </row>
    <row r="20" spans="1:7" ht="35" thickBot="1" x14ac:dyDescent="0.25">
      <c r="A20" s="24" t="s">
        <v>297</v>
      </c>
      <c r="B20" s="26" t="s">
        <v>293</v>
      </c>
      <c r="C20" s="26" t="s">
        <v>294</v>
      </c>
      <c r="D20" s="26" t="s">
        <v>224</v>
      </c>
      <c r="E20" s="40" t="s">
        <v>304</v>
      </c>
      <c r="F20" s="26" t="s">
        <v>224</v>
      </c>
      <c r="G20" s="26" t="s">
        <v>295</v>
      </c>
    </row>
    <row r="21" spans="1:7" ht="17" thickBot="1" x14ac:dyDescent="0.25"/>
    <row r="22" spans="1:7" ht="17" thickBot="1" x14ac:dyDescent="0.25">
      <c r="A22" s="98" t="s">
        <v>298</v>
      </c>
      <c r="B22" s="99"/>
      <c r="C22" s="99"/>
      <c r="D22" s="99"/>
      <c r="E22" s="99"/>
      <c r="F22" s="99"/>
      <c r="G22" s="100"/>
    </row>
    <row r="23" spans="1:7" ht="35" thickBot="1" x14ac:dyDescent="0.25">
      <c r="A23" s="37"/>
      <c r="B23" s="38" t="s">
        <v>255</v>
      </c>
      <c r="C23" s="38" t="s">
        <v>11</v>
      </c>
      <c r="D23" s="38" t="s">
        <v>12</v>
      </c>
      <c r="E23" s="38" t="s">
        <v>13</v>
      </c>
      <c r="F23" s="38" t="s">
        <v>14</v>
      </c>
      <c r="G23" s="38" t="s">
        <v>15</v>
      </c>
    </row>
    <row r="24" spans="1:7" ht="18" thickBot="1" x14ac:dyDescent="0.25">
      <c r="A24" s="101" t="s">
        <v>297</v>
      </c>
      <c r="B24" s="30" t="s">
        <v>283</v>
      </c>
      <c r="C24" s="26">
        <v>312</v>
      </c>
      <c r="D24" s="26">
        <v>6.0999999999999999E-2</v>
      </c>
      <c r="E24" s="26">
        <v>0.01</v>
      </c>
      <c r="F24" s="26">
        <v>1E-3</v>
      </c>
      <c r="G24" s="26">
        <v>0.16900000000000001</v>
      </c>
    </row>
    <row r="25" spans="1:7" ht="18" thickBot="1" x14ac:dyDescent="0.25">
      <c r="A25" s="102"/>
      <c r="B25" s="30" t="s">
        <v>284</v>
      </c>
      <c r="C25" s="26">
        <v>74</v>
      </c>
      <c r="D25" s="26">
        <v>6.6000000000000003E-2</v>
      </c>
      <c r="E25" s="26">
        <v>1.6E-2</v>
      </c>
      <c r="F25" s="26">
        <v>2E-3</v>
      </c>
      <c r="G25" s="26">
        <v>0.23599999999999999</v>
      </c>
    </row>
    <row r="27" spans="1:7" ht="17" thickBot="1" x14ac:dyDescent="0.25"/>
    <row r="28" spans="1:7" ht="17" thickBot="1" x14ac:dyDescent="0.25">
      <c r="A28" s="95" t="s">
        <v>301</v>
      </c>
      <c r="B28" s="96"/>
      <c r="C28" s="96"/>
      <c r="D28" s="96"/>
      <c r="E28" s="96"/>
      <c r="F28" s="97"/>
    </row>
    <row r="29" spans="1:7" ht="18" thickBot="1" x14ac:dyDescent="0.25">
      <c r="A29" s="28" t="s">
        <v>0</v>
      </c>
      <c r="B29" s="28" t="s">
        <v>1</v>
      </c>
      <c r="C29" s="28" t="s">
        <v>2</v>
      </c>
      <c r="D29" s="28" t="s">
        <v>3</v>
      </c>
      <c r="E29" s="28" t="s">
        <v>4</v>
      </c>
      <c r="F29" s="33" t="s">
        <v>5</v>
      </c>
    </row>
    <row r="30" spans="1:7" ht="18" thickBot="1" x14ac:dyDescent="0.25">
      <c r="A30" s="24" t="s">
        <v>255</v>
      </c>
      <c r="B30" s="26">
        <v>4.4083000000000002E-4</v>
      </c>
      <c r="C30" s="26">
        <v>2</v>
      </c>
      <c r="D30" s="26">
        <v>2.2041000000000001E-4</v>
      </c>
      <c r="E30" s="26">
        <v>2.3695822199999999</v>
      </c>
      <c r="F30" s="41">
        <v>9.3702160000000007E-2</v>
      </c>
    </row>
    <row r="31" spans="1:7" ht="18" thickBot="1" x14ac:dyDescent="0.25">
      <c r="A31" s="24" t="s">
        <v>9</v>
      </c>
      <c r="B31" s="26">
        <v>0.26780009999999999</v>
      </c>
      <c r="C31" s="26">
        <v>2879</v>
      </c>
      <c r="D31" s="26">
        <v>9.302E-5</v>
      </c>
      <c r="E31" s="25"/>
      <c r="F31" s="25"/>
    </row>
    <row r="32" spans="1:7" ht="17" thickBot="1" x14ac:dyDescent="0.25"/>
    <row r="33" spans="1:6" ht="17" customHeight="1" thickBot="1" x14ac:dyDescent="0.25">
      <c r="A33" s="95" t="s">
        <v>321</v>
      </c>
      <c r="B33" s="96"/>
      <c r="C33" s="96"/>
      <c r="D33" s="96"/>
      <c r="E33" s="96"/>
      <c r="F33" s="97"/>
    </row>
    <row r="34" spans="1:6" ht="32" customHeight="1" thickBot="1" x14ac:dyDescent="0.25">
      <c r="A34" s="28" t="s">
        <v>255</v>
      </c>
      <c r="B34" s="28" t="s">
        <v>11</v>
      </c>
      <c r="C34" s="28" t="s">
        <v>12</v>
      </c>
      <c r="D34" s="28" t="s">
        <v>13</v>
      </c>
      <c r="E34" s="28" t="s">
        <v>14</v>
      </c>
      <c r="F34" s="33" t="s">
        <v>15</v>
      </c>
    </row>
    <row r="35" spans="1:6" ht="18" thickBot="1" x14ac:dyDescent="0.25">
      <c r="A35" s="24" t="s">
        <v>284</v>
      </c>
      <c r="B35" s="26">
        <v>706</v>
      </c>
      <c r="C35" s="26">
        <v>5.882366E-2</v>
      </c>
      <c r="D35" s="26">
        <v>9.7892099999999996E-3</v>
      </c>
      <c r="E35" s="26">
        <v>3.6842E-4</v>
      </c>
      <c r="F35" s="26">
        <v>0.16641624999999999</v>
      </c>
    </row>
    <row r="36" spans="1:6" ht="18" thickBot="1" x14ac:dyDescent="0.25">
      <c r="A36" s="24" t="s">
        <v>283</v>
      </c>
      <c r="B36" s="26">
        <v>2004</v>
      </c>
      <c r="C36" s="26">
        <v>5.9405260000000001E-2</v>
      </c>
      <c r="D36" s="26">
        <v>9.6093299999999993E-3</v>
      </c>
      <c r="E36" s="26">
        <v>2.1466000000000001E-4</v>
      </c>
      <c r="F36" s="26">
        <v>0.16175887</v>
      </c>
    </row>
    <row r="37" spans="1:6" ht="18" thickBot="1" x14ac:dyDescent="0.25">
      <c r="A37" s="24" t="s">
        <v>313</v>
      </c>
      <c r="B37" s="26">
        <v>172</v>
      </c>
      <c r="C37" s="26">
        <v>6.0531920000000003E-2</v>
      </c>
      <c r="D37" s="26">
        <v>9.4545700000000007E-3</v>
      </c>
      <c r="E37" s="26">
        <v>7.2090000000000001E-4</v>
      </c>
      <c r="F37" s="26">
        <v>0.15619147</v>
      </c>
    </row>
    <row r="38" spans="1:6" ht="17" thickBot="1" x14ac:dyDescent="0.25"/>
    <row r="39" spans="1:6" ht="17" thickBot="1" x14ac:dyDescent="0.25">
      <c r="A39" s="95" t="s">
        <v>302</v>
      </c>
      <c r="B39" s="96"/>
      <c r="C39" s="96"/>
      <c r="D39" s="96"/>
      <c r="E39" s="96"/>
      <c r="F39" s="97"/>
    </row>
    <row r="40" spans="1:6" ht="20" thickBot="1" x14ac:dyDescent="0.25">
      <c r="A40" s="32"/>
      <c r="B40" s="27"/>
      <c r="C40" s="28" t="s">
        <v>20</v>
      </c>
      <c r="D40" s="28" t="s">
        <v>14</v>
      </c>
      <c r="E40" s="28" t="s">
        <v>21</v>
      </c>
      <c r="F40" s="33" t="s">
        <v>303</v>
      </c>
    </row>
    <row r="41" spans="1:6" ht="18" customHeight="1" thickBot="1" x14ac:dyDescent="0.25">
      <c r="A41" s="35" t="s">
        <v>284</v>
      </c>
      <c r="B41" s="30" t="s">
        <v>283</v>
      </c>
      <c r="C41" s="26">
        <v>-5.8160000000000004E-4</v>
      </c>
      <c r="D41" s="26">
        <v>4.2210000000000001E-4</v>
      </c>
      <c r="E41" s="26">
        <v>-1.37786192</v>
      </c>
      <c r="F41" s="42">
        <v>0.35266973000000001</v>
      </c>
    </row>
    <row r="42" spans="1:6" ht="18" thickBot="1" x14ac:dyDescent="0.25">
      <c r="A42" s="24"/>
      <c r="B42" s="30" t="s">
        <v>313</v>
      </c>
      <c r="C42" s="26">
        <v>-1.7082600000000001E-3</v>
      </c>
      <c r="D42" s="26">
        <v>8.2010000000000004E-4</v>
      </c>
      <c r="E42" s="26">
        <v>-2.0830021799999998</v>
      </c>
      <c r="F42" s="42">
        <v>9.352684E-2</v>
      </c>
    </row>
    <row r="43" spans="1:6" ht="18" thickBot="1" x14ac:dyDescent="0.25">
      <c r="A43" s="24" t="s">
        <v>283</v>
      </c>
      <c r="B43" s="30" t="s">
        <v>313</v>
      </c>
      <c r="C43" s="26">
        <v>-1.12666E-3</v>
      </c>
      <c r="D43" s="26">
        <v>7.6630000000000003E-4</v>
      </c>
      <c r="E43" s="26">
        <v>-1.47025893</v>
      </c>
      <c r="F43" s="42">
        <v>0.30543993000000003</v>
      </c>
    </row>
  </sheetData>
  <mergeCells count="8">
    <mergeCell ref="A12:G12"/>
    <mergeCell ref="A8:C8"/>
    <mergeCell ref="A39:F39"/>
    <mergeCell ref="A33:F33"/>
    <mergeCell ref="A28:F28"/>
    <mergeCell ref="A18:G18"/>
    <mergeCell ref="A22:G22"/>
    <mergeCell ref="A24:A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9BB7-2EE5-4E4B-9544-95A3A8A10BF4}">
  <dimension ref="A1:G43"/>
  <sheetViews>
    <sheetView workbookViewId="0">
      <selection activeCell="D10" sqref="D10"/>
    </sheetView>
  </sheetViews>
  <sheetFormatPr baseColWidth="10" defaultRowHeight="16" x14ac:dyDescent="0.2"/>
  <cols>
    <col min="1" max="3" width="20.83203125" customWidth="1"/>
    <col min="5" max="5" width="15.5" customWidth="1"/>
  </cols>
  <sheetData>
    <row r="1" spans="1:7" x14ac:dyDescent="0.2">
      <c r="A1" s="46" t="s">
        <v>326</v>
      </c>
    </row>
    <row r="2" spans="1:7" x14ac:dyDescent="0.2">
      <c r="A2" s="46" t="s">
        <v>325</v>
      </c>
    </row>
    <row r="3" spans="1:7" s="16" customFormat="1" x14ac:dyDescent="0.2">
      <c r="A3" s="49" t="s">
        <v>407</v>
      </c>
    </row>
    <row r="4" spans="1:7" s="16" customFormat="1" x14ac:dyDescent="0.2">
      <c r="A4" s="49" t="s">
        <v>344</v>
      </c>
    </row>
    <row r="5" spans="1:7" s="16" customFormat="1" x14ac:dyDescent="0.2">
      <c r="A5" s="49" t="s">
        <v>345</v>
      </c>
    </row>
    <row r="6" spans="1:7" s="16" customFormat="1" x14ac:dyDescent="0.2">
      <c r="A6" s="49" t="s">
        <v>346</v>
      </c>
    </row>
    <row r="7" spans="1:7" ht="17" thickBot="1" x14ac:dyDescent="0.25"/>
    <row r="8" spans="1:7" ht="17" thickBot="1" x14ac:dyDescent="0.25">
      <c r="A8" s="92" t="s">
        <v>271</v>
      </c>
      <c r="B8" s="93"/>
      <c r="C8" s="93"/>
      <c r="D8" s="66"/>
    </row>
    <row r="9" spans="1:7" ht="18" thickBot="1" x14ac:dyDescent="0.25">
      <c r="A9" s="63"/>
      <c r="B9" s="64" t="s">
        <v>252</v>
      </c>
      <c r="C9" s="64" t="s">
        <v>5</v>
      </c>
      <c r="D9" s="71" t="s">
        <v>290</v>
      </c>
    </row>
    <row r="10" spans="1:7" ht="35" thickBot="1" x14ac:dyDescent="0.25">
      <c r="A10" s="24" t="s">
        <v>319</v>
      </c>
      <c r="B10" s="26">
        <v>4617.5</v>
      </c>
      <c r="C10" s="62" t="s">
        <v>306</v>
      </c>
      <c r="D10" s="91" t="s">
        <v>422</v>
      </c>
    </row>
    <row r="11" spans="1:7" ht="17" thickBot="1" x14ac:dyDescent="0.25"/>
    <row r="12" spans="1:7" ht="17" thickBot="1" x14ac:dyDescent="0.25">
      <c r="A12" s="92" t="s">
        <v>272</v>
      </c>
      <c r="B12" s="93"/>
      <c r="C12" s="93"/>
      <c r="D12" s="93"/>
      <c r="E12" s="93"/>
      <c r="F12" s="93"/>
      <c r="G12" s="94"/>
    </row>
    <row r="13" spans="1:7" ht="52" thickBot="1" x14ac:dyDescent="0.25">
      <c r="A13" s="31"/>
      <c r="B13" s="28" t="s">
        <v>255</v>
      </c>
      <c r="C13" s="28" t="s">
        <v>11</v>
      </c>
      <c r="D13" s="28" t="s">
        <v>12</v>
      </c>
      <c r="E13" s="28" t="s">
        <v>13</v>
      </c>
      <c r="F13" s="28" t="s">
        <v>14</v>
      </c>
      <c r="G13" s="33" t="s">
        <v>15</v>
      </c>
    </row>
    <row r="14" spans="1:7" ht="35" thickBot="1" x14ac:dyDescent="0.25">
      <c r="A14" s="35" t="s">
        <v>319</v>
      </c>
      <c r="B14" s="30" t="s">
        <v>284</v>
      </c>
      <c r="C14" s="26">
        <v>102</v>
      </c>
      <c r="D14" s="26">
        <v>3.5864350000000003E-2</v>
      </c>
      <c r="E14" s="26">
        <v>2.2740150000000001E-2</v>
      </c>
      <c r="F14" s="26">
        <v>2.2516099999999998E-3</v>
      </c>
      <c r="G14" s="26">
        <v>0.63406001000000001</v>
      </c>
    </row>
    <row r="15" spans="1:7" ht="18" thickBot="1" x14ac:dyDescent="0.25">
      <c r="A15" s="24"/>
      <c r="B15" s="30" t="s">
        <v>283</v>
      </c>
      <c r="C15" s="26">
        <v>72</v>
      </c>
      <c r="D15" s="26">
        <v>2.7428810000000001E-2</v>
      </c>
      <c r="E15" s="26">
        <v>1.943365E-2</v>
      </c>
      <c r="F15" s="26">
        <v>2.29028E-3</v>
      </c>
      <c r="G15" s="26">
        <v>0.70851242000000003</v>
      </c>
    </row>
    <row r="17" spans="1:7" ht="19" customHeight="1" thickBot="1" x14ac:dyDescent="0.25"/>
    <row r="18" spans="1:7" ht="17" thickBot="1" x14ac:dyDescent="0.25">
      <c r="A18" s="98" t="s">
        <v>299</v>
      </c>
      <c r="B18" s="99"/>
      <c r="C18" s="99"/>
      <c r="D18" s="99"/>
      <c r="E18" s="99"/>
      <c r="F18" s="99"/>
      <c r="G18" s="100"/>
    </row>
    <row r="19" spans="1:7" ht="35" thickBot="1" x14ac:dyDescent="0.25">
      <c r="A19" s="36"/>
      <c r="B19" s="38" t="s">
        <v>288</v>
      </c>
      <c r="C19" s="38" t="s">
        <v>289</v>
      </c>
      <c r="D19" s="38" t="s">
        <v>2</v>
      </c>
      <c r="E19" s="38" t="s">
        <v>5</v>
      </c>
      <c r="F19" s="38" t="s">
        <v>155</v>
      </c>
      <c r="G19" s="38" t="s">
        <v>290</v>
      </c>
    </row>
    <row r="20" spans="1:7" ht="69" thickBot="1" x14ac:dyDescent="0.25">
      <c r="A20" s="24" t="s">
        <v>319</v>
      </c>
      <c r="B20" s="39" t="s">
        <v>291</v>
      </c>
      <c r="C20" s="39">
        <v>-4.3550000000000004</v>
      </c>
      <c r="D20" s="39">
        <v>88.52</v>
      </c>
      <c r="E20" s="43" t="s">
        <v>305</v>
      </c>
      <c r="F20" s="26" t="s">
        <v>224</v>
      </c>
      <c r="G20" s="26" t="s">
        <v>292</v>
      </c>
    </row>
    <row r="21" spans="1:7" ht="17" thickBot="1" x14ac:dyDescent="0.25"/>
    <row r="22" spans="1:7" ht="17" thickBot="1" x14ac:dyDescent="0.25">
      <c r="A22" s="98" t="s">
        <v>300</v>
      </c>
      <c r="B22" s="99"/>
      <c r="C22" s="99"/>
      <c r="D22" s="99"/>
      <c r="E22" s="99"/>
      <c r="F22" s="99"/>
      <c r="G22" s="100"/>
    </row>
    <row r="23" spans="1:7" ht="52" thickBot="1" x14ac:dyDescent="0.25">
      <c r="A23" s="37"/>
      <c r="B23" s="38" t="s">
        <v>255</v>
      </c>
      <c r="C23" s="38" t="s">
        <v>11</v>
      </c>
      <c r="D23" s="38" t="s">
        <v>12</v>
      </c>
      <c r="E23" s="38" t="s">
        <v>13</v>
      </c>
      <c r="F23" s="38" t="s">
        <v>14</v>
      </c>
      <c r="G23" s="38" t="s">
        <v>15</v>
      </c>
    </row>
    <row r="24" spans="1:7" ht="18" thickBot="1" x14ac:dyDescent="0.25">
      <c r="A24" s="103" t="s">
        <v>319</v>
      </c>
      <c r="B24" s="30" t="s">
        <v>283</v>
      </c>
      <c r="C24" s="26">
        <v>312</v>
      </c>
      <c r="D24" s="39">
        <v>7.9000000000000001E-2</v>
      </c>
      <c r="E24" s="39">
        <v>1.4E-2</v>
      </c>
      <c r="F24" s="39">
        <v>0</v>
      </c>
      <c r="G24" s="26">
        <v>0.17699999999999999</v>
      </c>
    </row>
    <row r="25" spans="1:7" ht="18" thickBot="1" x14ac:dyDescent="0.25">
      <c r="A25" s="104"/>
      <c r="B25" s="30" t="s">
        <v>284</v>
      </c>
      <c r="C25" s="26">
        <v>74</v>
      </c>
      <c r="D25" s="39">
        <v>0.09</v>
      </c>
      <c r="E25" s="39">
        <v>2.1000000000000001E-2</v>
      </c>
      <c r="F25" s="39">
        <v>2E-3</v>
      </c>
      <c r="G25" s="26">
        <v>0.23599999999999999</v>
      </c>
    </row>
    <row r="27" spans="1:7" ht="17" thickBot="1" x14ac:dyDescent="0.25"/>
    <row r="28" spans="1:7" ht="17" thickBot="1" x14ac:dyDescent="0.25">
      <c r="A28" s="95" t="s">
        <v>307</v>
      </c>
      <c r="B28" s="96"/>
      <c r="C28" s="96"/>
      <c r="D28" s="96"/>
      <c r="E28" s="96"/>
      <c r="F28" s="97"/>
    </row>
    <row r="29" spans="1:7" ht="35" thickBot="1" x14ac:dyDescent="0.25">
      <c r="A29" s="28" t="s">
        <v>0</v>
      </c>
      <c r="B29" s="28" t="s">
        <v>1</v>
      </c>
      <c r="C29" s="28" t="s">
        <v>2</v>
      </c>
      <c r="D29" s="28" t="s">
        <v>3</v>
      </c>
      <c r="E29" s="28" t="s">
        <v>4</v>
      </c>
      <c r="F29" s="33" t="s">
        <v>5</v>
      </c>
    </row>
    <row r="30" spans="1:7" ht="18" thickBot="1" x14ac:dyDescent="0.25">
      <c r="A30" s="24" t="s">
        <v>255</v>
      </c>
      <c r="B30" s="26">
        <v>7.6380000000000003E-4</v>
      </c>
      <c r="C30" s="26">
        <v>2</v>
      </c>
      <c r="D30" s="26">
        <v>3.8190000000000001E-4</v>
      </c>
      <c r="E30" s="26">
        <v>2.22508865</v>
      </c>
      <c r="F30" s="41">
        <v>0.10824362999999999</v>
      </c>
    </row>
    <row r="31" spans="1:7" ht="18" thickBot="1" x14ac:dyDescent="0.25">
      <c r="A31" s="24" t="s">
        <v>9</v>
      </c>
      <c r="B31" s="26">
        <v>0.49413110999999998</v>
      </c>
      <c r="C31" s="26">
        <v>2879</v>
      </c>
      <c r="D31" s="26">
        <v>1.7163000000000001E-4</v>
      </c>
      <c r="E31" s="25"/>
      <c r="F31" s="25"/>
    </row>
    <row r="32" spans="1:7" ht="17" thickBot="1" x14ac:dyDescent="0.25"/>
    <row r="33" spans="1:6" ht="17" thickBot="1" x14ac:dyDescent="0.25">
      <c r="A33" s="95" t="s">
        <v>308</v>
      </c>
      <c r="B33" s="96"/>
      <c r="C33" s="96"/>
      <c r="D33" s="96"/>
      <c r="E33" s="96"/>
      <c r="F33" s="97"/>
    </row>
    <row r="34" spans="1:6" ht="32" customHeight="1" thickBot="1" x14ac:dyDescent="0.25">
      <c r="A34" s="28" t="s">
        <v>255</v>
      </c>
      <c r="B34" s="28" t="s">
        <v>11</v>
      </c>
      <c r="C34" s="28" t="s">
        <v>12</v>
      </c>
      <c r="D34" s="28" t="s">
        <v>13</v>
      </c>
      <c r="E34" s="28" t="s">
        <v>14</v>
      </c>
      <c r="F34" s="33" t="s">
        <v>15</v>
      </c>
    </row>
    <row r="35" spans="1:6" ht="18" thickBot="1" x14ac:dyDescent="0.25">
      <c r="A35" s="24" t="s">
        <v>284</v>
      </c>
      <c r="B35" s="26">
        <v>706</v>
      </c>
      <c r="C35" s="26">
        <v>8.0150700000000005E-2</v>
      </c>
      <c r="D35" s="26">
        <v>1.3378579999999999E-2</v>
      </c>
      <c r="E35" s="26">
        <v>5.0350999999999998E-4</v>
      </c>
      <c r="F35" s="26">
        <v>0.16691782999999999</v>
      </c>
    </row>
    <row r="36" spans="1:6" ht="18" thickBot="1" x14ac:dyDescent="0.25">
      <c r="A36" s="24" t="s">
        <v>283</v>
      </c>
      <c r="B36" s="26">
        <v>2004</v>
      </c>
      <c r="C36" s="26">
        <v>8.0051269999999994E-2</v>
      </c>
      <c r="D36" s="26">
        <v>1.302788E-2</v>
      </c>
      <c r="E36" s="26">
        <v>2.9102000000000002E-4</v>
      </c>
      <c r="F36" s="26">
        <v>0.16274416999999999</v>
      </c>
    </row>
    <row r="37" spans="1:6" ht="18" thickBot="1" x14ac:dyDescent="0.25">
      <c r="A37" s="24" t="s">
        <v>313</v>
      </c>
      <c r="B37" s="26">
        <v>172</v>
      </c>
      <c r="C37" s="26">
        <v>8.2242960000000004E-2</v>
      </c>
      <c r="D37" s="26">
        <v>1.279285E-2</v>
      </c>
      <c r="E37" s="26">
        <v>9.7544999999999999E-4</v>
      </c>
      <c r="F37" s="26">
        <v>0.15554947999999999</v>
      </c>
    </row>
    <row r="38" spans="1:6" ht="17" thickBot="1" x14ac:dyDescent="0.25"/>
    <row r="39" spans="1:6" ht="17" thickBot="1" x14ac:dyDescent="0.25">
      <c r="A39" s="95" t="s">
        <v>309</v>
      </c>
      <c r="B39" s="96"/>
      <c r="C39" s="96"/>
      <c r="D39" s="96"/>
      <c r="E39" s="96"/>
      <c r="F39" s="97"/>
    </row>
    <row r="40" spans="1:6" ht="20" thickBot="1" x14ac:dyDescent="0.25">
      <c r="A40" s="32"/>
      <c r="B40" s="27"/>
      <c r="C40" s="28" t="s">
        <v>20</v>
      </c>
      <c r="D40" s="28" t="s">
        <v>14</v>
      </c>
      <c r="E40" s="28" t="s">
        <v>21</v>
      </c>
      <c r="F40" s="33" t="s">
        <v>303</v>
      </c>
    </row>
    <row r="41" spans="1:6" ht="18" customHeight="1" thickBot="1" x14ac:dyDescent="0.25">
      <c r="A41" s="35" t="s">
        <v>284</v>
      </c>
      <c r="B41" s="30" t="s">
        <v>283</v>
      </c>
      <c r="C41" s="26">
        <v>9.9430000000000002E-5</v>
      </c>
      <c r="D41" s="26">
        <v>5.7337000000000002E-4</v>
      </c>
      <c r="E41" s="26">
        <v>0.17340957000000001</v>
      </c>
      <c r="F41" s="41">
        <v>0.98355886000000003</v>
      </c>
    </row>
    <row r="42" spans="1:6" ht="18" thickBot="1" x14ac:dyDescent="0.25">
      <c r="A42" s="24"/>
      <c r="B42" s="30" t="s">
        <v>313</v>
      </c>
      <c r="C42" s="26">
        <v>-2.0922599999999999E-3</v>
      </c>
      <c r="D42" s="26">
        <v>1.11399E-3</v>
      </c>
      <c r="E42" s="26">
        <v>-1.87816647</v>
      </c>
      <c r="F42" s="41">
        <v>0.14519406000000001</v>
      </c>
    </row>
    <row r="43" spans="1:6" ht="18" thickBot="1" x14ac:dyDescent="0.25">
      <c r="A43" s="24" t="s">
        <v>283</v>
      </c>
      <c r="B43" s="30" t="s">
        <v>313</v>
      </c>
      <c r="C43" s="26">
        <v>-2.1916800000000001E-3</v>
      </c>
      <c r="D43" s="26">
        <v>1.0409200000000001E-3</v>
      </c>
      <c r="E43" s="26">
        <v>-2.1055299399999998</v>
      </c>
      <c r="F43" s="41">
        <v>8.8871580000000006E-2</v>
      </c>
    </row>
  </sheetData>
  <mergeCells count="8">
    <mergeCell ref="A12:G12"/>
    <mergeCell ref="A8:C8"/>
    <mergeCell ref="A39:F39"/>
    <mergeCell ref="A33:F33"/>
    <mergeCell ref="A18:G18"/>
    <mergeCell ref="A22:G22"/>
    <mergeCell ref="A24:A25"/>
    <mergeCell ref="A28:F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FE7EB-1667-264F-9E7C-80F76A8E6B4C}">
  <dimension ref="A1:G52"/>
  <sheetViews>
    <sheetView workbookViewId="0">
      <selection activeCell="F35" sqref="F35"/>
    </sheetView>
  </sheetViews>
  <sheetFormatPr baseColWidth="10" defaultRowHeight="16" x14ac:dyDescent="0.2"/>
  <cols>
    <col min="1" max="2" width="17.33203125" customWidth="1"/>
    <col min="3" max="3" width="21.5" customWidth="1"/>
    <col min="4" max="4" width="20.1640625" customWidth="1"/>
    <col min="5" max="5" width="13.5" customWidth="1"/>
    <col min="6" max="6" width="15.5" customWidth="1"/>
  </cols>
  <sheetData>
    <row r="1" spans="1:7" x14ac:dyDescent="0.2">
      <c r="A1" s="46" t="s">
        <v>327</v>
      </c>
    </row>
    <row r="2" spans="1:7" x14ac:dyDescent="0.2">
      <c r="A2" s="46" t="s">
        <v>325</v>
      </c>
    </row>
    <row r="3" spans="1:7" s="16" customFormat="1" x14ac:dyDescent="0.2">
      <c r="A3" s="49" t="s">
        <v>407</v>
      </c>
    </row>
    <row r="4" spans="1:7" s="16" customFormat="1" x14ac:dyDescent="0.2">
      <c r="A4" s="49" t="s">
        <v>344</v>
      </c>
    </row>
    <row r="5" spans="1:7" s="16" customFormat="1" x14ac:dyDescent="0.2">
      <c r="A5" s="49" t="s">
        <v>345</v>
      </c>
    </row>
    <row r="6" spans="1:7" s="16" customFormat="1" x14ac:dyDescent="0.2">
      <c r="A6" s="49" t="s">
        <v>346</v>
      </c>
    </row>
    <row r="7" spans="1:7" ht="17" thickBot="1" x14ac:dyDescent="0.25"/>
    <row r="8" spans="1:7" ht="17" thickBot="1" x14ac:dyDescent="0.25">
      <c r="A8" s="92" t="s">
        <v>277</v>
      </c>
      <c r="B8" s="93"/>
      <c r="C8" s="93"/>
      <c r="D8" s="93"/>
      <c r="E8" s="94"/>
    </row>
    <row r="9" spans="1:7" ht="32" customHeight="1" thickBot="1" x14ac:dyDescent="0.25">
      <c r="A9" s="27"/>
      <c r="B9" s="28" t="s">
        <v>252</v>
      </c>
      <c r="C9" s="28" t="s">
        <v>5</v>
      </c>
      <c r="D9" s="28" t="s">
        <v>273</v>
      </c>
      <c r="E9" s="33" t="s">
        <v>274</v>
      </c>
    </row>
    <row r="10" spans="1:7" ht="35" thickBot="1" x14ac:dyDescent="0.25">
      <c r="A10" s="24" t="s">
        <v>314</v>
      </c>
      <c r="B10" s="26">
        <v>1767.5</v>
      </c>
      <c r="C10" s="40" t="s">
        <v>322</v>
      </c>
      <c r="D10" s="26" t="s">
        <v>275</v>
      </c>
      <c r="E10" s="26">
        <v>8.8888239999999993E-2</v>
      </c>
    </row>
    <row r="11" spans="1:7" ht="17" thickBot="1" x14ac:dyDescent="0.25">
      <c r="A11" s="105" t="s">
        <v>276</v>
      </c>
      <c r="B11" s="106"/>
      <c r="C11" s="106"/>
      <c r="D11" s="106"/>
      <c r="E11" s="107"/>
    </row>
    <row r="12" spans="1:7" ht="17" thickBot="1" x14ac:dyDescent="0.25"/>
    <row r="13" spans="1:7" ht="17" thickBot="1" x14ac:dyDescent="0.25">
      <c r="A13" s="92" t="s">
        <v>278</v>
      </c>
      <c r="B13" s="93"/>
      <c r="C13" s="93"/>
      <c r="D13" s="93"/>
      <c r="E13" s="93"/>
      <c r="F13" s="93"/>
      <c r="G13" s="94"/>
    </row>
    <row r="14" spans="1:7" ht="52" thickBot="1" x14ac:dyDescent="0.25">
      <c r="A14" s="31"/>
      <c r="B14" s="28" t="s">
        <v>255</v>
      </c>
      <c r="C14" s="28" t="s">
        <v>11</v>
      </c>
      <c r="D14" s="28" t="s">
        <v>12</v>
      </c>
      <c r="E14" s="28" t="s">
        <v>13</v>
      </c>
      <c r="F14" s="28" t="s">
        <v>14</v>
      </c>
      <c r="G14" s="33" t="s">
        <v>15</v>
      </c>
    </row>
    <row r="15" spans="1:7" ht="35" thickBot="1" x14ac:dyDescent="0.25">
      <c r="A15" s="35" t="s">
        <v>314</v>
      </c>
      <c r="B15" s="30" t="s">
        <v>284</v>
      </c>
      <c r="C15" s="26">
        <v>102</v>
      </c>
      <c r="D15" s="26">
        <v>3.3701E-3</v>
      </c>
      <c r="E15" s="26">
        <v>3.3092400000000002E-3</v>
      </c>
      <c r="F15" s="26">
        <v>3.2766000000000002E-4</v>
      </c>
      <c r="G15" s="26">
        <v>0.98194166000000005</v>
      </c>
    </row>
    <row r="16" spans="1:7" ht="18" thickBot="1" x14ac:dyDescent="0.25">
      <c r="A16" s="24"/>
      <c r="B16" s="30" t="s">
        <v>283</v>
      </c>
      <c r="C16" s="26">
        <v>72</v>
      </c>
      <c r="D16" s="26">
        <v>7.0380800000000004E-3</v>
      </c>
      <c r="E16" s="26">
        <v>5.3934999999999999E-3</v>
      </c>
      <c r="F16" s="26">
        <v>6.3562999999999998E-4</v>
      </c>
      <c r="G16" s="26">
        <v>0.76633130999999999</v>
      </c>
    </row>
    <row r="18" spans="1:5" ht="17" thickBot="1" x14ac:dyDescent="0.25"/>
    <row r="19" spans="1:5" ht="17" thickBot="1" x14ac:dyDescent="0.25">
      <c r="A19" s="98" t="s">
        <v>287</v>
      </c>
      <c r="B19" s="99"/>
      <c r="C19" s="99"/>
      <c r="D19" s="100"/>
    </row>
    <row r="20" spans="1:5" ht="32" customHeight="1" thickBot="1" x14ac:dyDescent="0.25">
      <c r="A20" s="37"/>
      <c r="B20" s="38" t="s">
        <v>285</v>
      </c>
      <c r="C20" s="38" t="s">
        <v>2</v>
      </c>
      <c r="D20" s="38" t="s">
        <v>5</v>
      </c>
      <c r="E20" s="46"/>
    </row>
    <row r="21" spans="1:5" ht="20" thickBot="1" x14ac:dyDescent="0.25">
      <c r="A21" s="24" t="s">
        <v>286</v>
      </c>
      <c r="B21" s="26">
        <v>281.99400000000003</v>
      </c>
      <c r="C21" s="26">
        <v>1</v>
      </c>
      <c r="D21" s="40" t="s">
        <v>323</v>
      </c>
    </row>
    <row r="22" spans="1:5" ht="18" thickBot="1" x14ac:dyDescent="0.25">
      <c r="A22" s="24" t="s">
        <v>11</v>
      </c>
      <c r="B22" s="26">
        <v>387</v>
      </c>
      <c r="C22" s="108"/>
      <c r="D22" s="109"/>
    </row>
    <row r="23" spans="1:5" ht="17" thickBot="1" x14ac:dyDescent="0.25">
      <c r="A23" s="73"/>
      <c r="B23" s="74"/>
      <c r="C23" s="75"/>
      <c r="D23" s="75"/>
    </row>
    <row r="24" spans="1:5" ht="17" thickBot="1" x14ac:dyDescent="0.25">
      <c r="A24" s="88" t="s">
        <v>414</v>
      </c>
      <c r="B24" s="89"/>
      <c r="C24" s="89"/>
      <c r="D24" s="89"/>
      <c r="E24" s="90"/>
    </row>
    <row r="25" spans="1:5" ht="17" thickBot="1" x14ac:dyDescent="0.25">
      <c r="A25" s="85"/>
      <c r="B25" s="86" t="s">
        <v>415</v>
      </c>
      <c r="C25" s="85"/>
      <c r="D25" s="82"/>
      <c r="E25" s="87"/>
    </row>
    <row r="26" spans="1:5" ht="17" thickBot="1" x14ac:dyDescent="0.25">
      <c r="A26" s="78"/>
      <c r="B26" s="79" t="s">
        <v>414</v>
      </c>
      <c r="C26" s="78" t="s">
        <v>416</v>
      </c>
      <c r="D26" s="78" t="s">
        <v>417</v>
      </c>
      <c r="E26" s="80" t="s">
        <v>5</v>
      </c>
    </row>
    <row r="27" spans="1:5" ht="17" thickBot="1" x14ac:dyDescent="0.25">
      <c r="A27" s="76" t="s">
        <v>418</v>
      </c>
      <c r="B27" s="81">
        <v>-7.6242669100000002</v>
      </c>
      <c r="C27" s="76">
        <v>-10.43951976</v>
      </c>
      <c r="D27" s="76">
        <v>-4.80901405</v>
      </c>
      <c r="E27" s="77"/>
    </row>
    <row r="28" spans="1:5" ht="19" thickBot="1" x14ac:dyDescent="0.25">
      <c r="A28" s="82" t="s">
        <v>419</v>
      </c>
      <c r="B28" s="83" t="s">
        <v>420</v>
      </c>
      <c r="C28" s="82" t="s">
        <v>420</v>
      </c>
      <c r="D28" s="82">
        <v>-5.48973873</v>
      </c>
      <c r="E28" s="84" t="s">
        <v>421</v>
      </c>
    </row>
    <row r="29" spans="1:5" ht="17" thickBot="1" x14ac:dyDescent="0.25"/>
    <row r="30" spans="1:5" ht="17" thickBot="1" x14ac:dyDescent="0.25">
      <c r="A30" s="98" t="s">
        <v>310</v>
      </c>
      <c r="B30" s="99"/>
      <c r="C30" s="99"/>
      <c r="D30" s="100"/>
    </row>
    <row r="31" spans="1:5" ht="17" thickBot="1" x14ac:dyDescent="0.25">
      <c r="A31" s="36"/>
      <c r="B31" s="110" t="s">
        <v>279</v>
      </c>
      <c r="C31" s="111"/>
      <c r="D31" s="25"/>
    </row>
    <row r="32" spans="1:5" ht="18" thickBot="1" x14ac:dyDescent="0.25">
      <c r="A32" s="37" t="s">
        <v>255</v>
      </c>
      <c r="B32" s="38" t="s">
        <v>280</v>
      </c>
      <c r="C32" s="38" t="s">
        <v>281</v>
      </c>
      <c r="D32" s="38" t="s">
        <v>282</v>
      </c>
    </row>
    <row r="33" spans="1:6" ht="18" thickBot="1" x14ac:dyDescent="0.25">
      <c r="A33" s="24" t="s">
        <v>283</v>
      </c>
      <c r="B33" s="26">
        <v>21</v>
      </c>
      <c r="C33" s="26">
        <v>291</v>
      </c>
      <c r="D33" s="26">
        <v>312</v>
      </c>
    </row>
    <row r="34" spans="1:6" ht="18" thickBot="1" x14ac:dyDescent="0.25">
      <c r="A34" s="24" t="s">
        <v>284</v>
      </c>
      <c r="B34" s="26">
        <v>75</v>
      </c>
      <c r="C34" s="26">
        <v>0</v>
      </c>
      <c r="D34" s="26">
        <v>75</v>
      </c>
    </row>
    <row r="35" spans="1:6" ht="18" thickBot="1" x14ac:dyDescent="0.25">
      <c r="A35" s="24" t="s">
        <v>282</v>
      </c>
      <c r="B35" s="26">
        <v>96</v>
      </c>
      <c r="C35" s="26">
        <v>291</v>
      </c>
      <c r="D35" s="26">
        <v>387</v>
      </c>
    </row>
    <row r="37" spans="1:6" ht="17" thickBot="1" x14ac:dyDescent="0.25"/>
    <row r="38" spans="1:6" ht="17" thickBot="1" x14ac:dyDescent="0.25">
      <c r="A38" s="95" t="s">
        <v>316</v>
      </c>
      <c r="B38" s="96"/>
      <c r="C38" s="96"/>
      <c r="D38" s="96"/>
      <c r="E38" s="65"/>
    </row>
    <row r="39" spans="1:6" ht="18" thickBot="1" x14ac:dyDescent="0.25">
      <c r="A39" s="64" t="s">
        <v>311</v>
      </c>
      <c r="B39" s="64" t="s">
        <v>289</v>
      </c>
      <c r="C39" s="64" t="s">
        <v>2</v>
      </c>
      <c r="D39" s="37" t="s">
        <v>5</v>
      </c>
      <c r="E39" s="71" t="s">
        <v>413</v>
      </c>
    </row>
    <row r="40" spans="1:6" ht="37" thickBot="1" x14ac:dyDescent="0.25">
      <c r="A40" s="24" t="s">
        <v>255</v>
      </c>
      <c r="B40" s="26">
        <v>56.176518180000002</v>
      </c>
      <c r="C40" s="26">
        <v>2</v>
      </c>
      <c r="D40" s="40" t="s">
        <v>312</v>
      </c>
      <c r="E40" s="72" t="s">
        <v>412</v>
      </c>
    </row>
    <row r="41" spans="1:6" ht="17" thickBot="1" x14ac:dyDescent="0.25"/>
    <row r="42" spans="1:6" ht="17" thickBot="1" x14ac:dyDescent="0.25">
      <c r="A42" s="95" t="s">
        <v>318</v>
      </c>
      <c r="B42" s="96"/>
      <c r="C42" s="96"/>
      <c r="D42" s="96"/>
      <c r="E42" s="96"/>
      <c r="F42" s="97"/>
    </row>
    <row r="43" spans="1:6" ht="52" thickBot="1" x14ac:dyDescent="0.25">
      <c r="A43" s="28" t="s">
        <v>255</v>
      </c>
      <c r="B43" s="28" t="s">
        <v>11</v>
      </c>
      <c r="C43" s="28" t="s">
        <v>12</v>
      </c>
      <c r="D43" s="28" t="s">
        <v>13</v>
      </c>
      <c r="E43" s="28" t="s">
        <v>14</v>
      </c>
      <c r="F43" s="33" t="s">
        <v>15</v>
      </c>
    </row>
    <row r="44" spans="1:6" ht="32" customHeight="1" thickBot="1" x14ac:dyDescent="0.25">
      <c r="A44" s="24" t="s">
        <v>284</v>
      </c>
      <c r="B44" s="26">
        <v>706</v>
      </c>
      <c r="C44" s="26">
        <v>4.2688600000000002E-3</v>
      </c>
      <c r="D44" s="26">
        <v>5.8085599999999999E-3</v>
      </c>
      <c r="E44" s="26">
        <v>2.1861E-4</v>
      </c>
      <c r="F44" s="26">
        <v>1.36068389</v>
      </c>
    </row>
    <row r="45" spans="1:6" ht="18" thickBot="1" x14ac:dyDescent="0.25">
      <c r="A45" s="24" t="s">
        <v>283</v>
      </c>
      <c r="B45" s="26">
        <v>2004</v>
      </c>
      <c r="C45" s="26">
        <v>5.3544600000000001E-3</v>
      </c>
      <c r="D45" s="26">
        <v>6.38909E-3</v>
      </c>
      <c r="E45" s="26">
        <v>1.4271999999999999E-4</v>
      </c>
      <c r="F45" s="26">
        <v>1.19322756</v>
      </c>
    </row>
    <row r="46" spans="1:6" ht="18" thickBot="1" x14ac:dyDescent="0.25">
      <c r="A46" s="24" t="s">
        <v>313</v>
      </c>
      <c r="B46" s="26">
        <v>172</v>
      </c>
      <c r="C46" s="26">
        <v>4.9948600000000003E-3</v>
      </c>
      <c r="D46" s="26">
        <v>5.5757899999999997E-3</v>
      </c>
      <c r="E46" s="26">
        <v>4.2515000000000001E-4</v>
      </c>
      <c r="F46" s="26">
        <v>1.1163056499999999</v>
      </c>
    </row>
    <row r="47" spans="1:6" ht="17" thickBot="1" x14ac:dyDescent="0.25"/>
    <row r="48" spans="1:6" ht="17" thickBot="1" x14ac:dyDescent="0.25">
      <c r="A48" s="95" t="s">
        <v>317</v>
      </c>
      <c r="B48" s="96"/>
      <c r="C48" s="96"/>
      <c r="D48" s="96"/>
      <c r="E48" s="96"/>
      <c r="F48" s="97"/>
    </row>
    <row r="49" spans="1:6" ht="20" thickBot="1" x14ac:dyDescent="0.25">
      <c r="A49" s="32"/>
      <c r="B49" s="27"/>
      <c r="C49" s="28" t="s">
        <v>20</v>
      </c>
      <c r="D49" s="28" t="s">
        <v>14</v>
      </c>
      <c r="E49" s="28" t="s">
        <v>21</v>
      </c>
      <c r="F49" s="33" t="s">
        <v>303</v>
      </c>
    </row>
    <row r="50" spans="1:6" ht="18" customHeight="1" thickBot="1" x14ac:dyDescent="0.25">
      <c r="A50" s="35" t="s">
        <v>284</v>
      </c>
      <c r="B50" s="30" t="s">
        <v>283</v>
      </c>
      <c r="C50" s="26">
        <v>-1.0855999999999999E-3</v>
      </c>
      <c r="D50" s="26">
        <v>2.7158999999999999E-4</v>
      </c>
      <c r="E50" s="26">
        <v>-3.9972350900000002</v>
      </c>
      <c r="F50" s="40" t="s">
        <v>315</v>
      </c>
    </row>
    <row r="51" spans="1:6" ht="18" thickBot="1" x14ac:dyDescent="0.25">
      <c r="A51" s="24"/>
      <c r="B51" s="30" t="s">
        <v>313</v>
      </c>
      <c r="C51" s="26">
        <v>-7.2599999999999997E-4</v>
      </c>
      <c r="D51" s="26">
        <v>5.2767000000000005E-4</v>
      </c>
      <c r="E51" s="26">
        <v>-1.3758800799999999</v>
      </c>
      <c r="F51" s="41">
        <v>0.35372347999999998</v>
      </c>
    </row>
    <row r="52" spans="1:6" ht="18" thickBot="1" x14ac:dyDescent="0.25">
      <c r="A52" s="24" t="s">
        <v>283</v>
      </c>
      <c r="B52" s="30" t="s">
        <v>313</v>
      </c>
      <c r="C52" s="26">
        <v>3.5960000000000001E-4</v>
      </c>
      <c r="D52" s="26">
        <v>4.9304999999999998E-4</v>
      </c>
      <c r="E52" s="26">
        <v>0.72932965999999999</v>
      </c>
      <c r="F52" s="41">
        <v>0.74609197999999999</v>
      </c>
    </row>
  </sheetData>
  <mergeCells count="10">
    <mergeCell ref="A11:E11"/>
    <mergeCell ref="A13:G13"/>
    <mergeCell ref="A8:E8"/>
    <mergeCell ref="A48:F48"/>
    <mergeCell ref="A42:F42"/>
    <mergeCell ref="C22:D22"/>
    <mergeCell ref="A19:D19"/>
    <mergeCell ref="A30:D30"/>
    <mergeCell ref="B31:C31"/>
    <mergeCell ref="A38:D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54B47-3931-2441-99DD-F3A0CF3A7BC2}">
  <dimension ref="A1:N38"/>
  <sheetViews>
    <sheetView workbookViewId="0">
      <selection activeCell="G34" sqref="G34"/>
    </sheetView>
  </sheetViews>
  <sheetFormatPr baseColWidth="10" defaultRowHeight="16" x14ac:dyDescent="0.2"/>
  <cols>
    <col min="1" max="1" width="17.83203125" customWidth="1"/>
    <col min="2" max="2" width="13.5" customWidth="1"/>
    <col min="3" max="3" width="15" customWidth="1"/>
    <col min="4" max="4" width="33.1640625" customWidth="1"/>
    <col min="5" max="5" width="15.33203125" customWidth="1"/>
    <col min="6" max="7" width="17.6640625" customWidth="1"/>
    <col min="8" max="8" width="13.33203125" customWidth="1"/>
    <col min="11" max="11" width="15.6640625" customWidth="1"/>
  </cols>
  <sheetData>
    <row r="1" spans="1:14" x14ac:dyDescent="0.2">
      <c r="A1" s="46" t="s">
        <v>342</v>
      </c>
    </row>
    <row r="2" spans="1:14" x14ac:dyDescent="0.2">
      <c r="A2" s="46" t="s">
        <v>325</v>
      </c>
    </row>
    <row r="4" spans="1:14" ht="24" x14ac:dyDescent="0.3">
      <c r="A4" s="8" t="s">
        <v>408</v>
      </c>
      <c r="B4" s="1"/>
      <c r="C4" s="1"/>
      <c r="D4" s="1"/>
      <c r="E4" s="1"/>
      <c r="F4" s="1"/>
      <c r="G4" s="1"/>
      <c r="H4" s="1"/>
      <c r="I4" s="20" t="s">
        <v>175</v>
      </c>
      <c r="J4" s="21"/>
      <c r="K4" s="22"/>
      <c r="L4" s="20" t="s">
        <v>225</v>
      </c>
      <c r="M4" s="21"/>
      <c r="N4" s="22"/>
    </row>
    <row r="5" spans="1:14" x14ac:dyDescent="0.2">
      <c r="A5" s="9" t="s">
        <v>148</v>
      </c>
      <c r="B5" s="9" t="s">
        <v>149</v>
      </c>
      <c r="C5" s="9" t="s">
        <v>150</v>
      </c>
      <c r="D5" s="9" t="s">
        <v>151</v>
      </c>
      <c r="E5" s="9" t="s">
        <v>152</v>
      </c>
      <c r="F5" s="9" t="s">
        <v>227</v>
      </c>
      <c r="G5" s="9" t="s">
        <v>229</v>
      </c>
      <c r="H5" s="10" t="s">
        <v>226</v>
      </c>
      <c r="I5" s="9" t="s">
        <v>153</v>
      </c>
      <c r="J5" s="9" t="s">
        <v>154</v>
      </c>
      <c r="K5" s="14" t="s">
        <v>155</v>
      </c>
      <c r="L5" s="9" t="s">
        <v>153</v>
      </c>
      <c r="M5" s="9" t="s">
        <v>154</v>
      </c>
      <c r="N5" s="14" t="s">
        <v>155</v>
      </c>
    </row>
    <row r="6" spans="1:14" x14ac:dyDescent="0.2">
      <c r="A6" s="11" t="s">
        <v>156</v>
      </c>
      <c r="B6" s="11" t="s">
        <v>157</v>
      </c>
      <c r="C6" s="12" t="s">
        <v>158</v>
      </c>
      <c r="D6" s="11" t="s">
        <v>159</v>
      </c>
      <c r="E6" s="11" t="s">
        <v>160</v>
      </c>
      <c r="F6" s="11">
        <v>0.1111111111111111</v>
      </c>
      <c r="G6" s="11">
        <v>9.7087378640776691E-3</v>
      </c>
      <c r="H6" s="3" t="s">
        <v>224</v>
      </c>
      <c r="I6" s="11">
        <v>2.9887000000000001</v>
      </c>
      <c r="J6" s="11">
        <v>2.7799999999999999E-3</v>
      </c>
      <c r="K6" s="47" t="s">
        <v>328</v>
      </c>
      <c r="L6" s="11" t="s">
        <v>224</v>
      </c>
      <c r="M6" s="11" t="s">
        <v>224</v>
      </c>
      <c r="N6" s="11" t="s">
        <v>224</v>
      </c>
    </row>
    <row r="7" spans="1:14" x14ac:dyDescent="0.2">
      <c r="A7" s="11" t="s">
        <v>161</v>
      </c>
      <c r="B7" s="11" t="s">
        <v>162</v>
      </c>
      <c r="C7" s="12" t="s">
        <v>163</v>
      </c>
      <c r="D7" s="11" t="s">
        <v>164</v>
      </c>
      <c r="E7" s="11" t="s">
        <v>160</v>
      </c>
      <c r="F7" s="11">
        <v>9.7222222222222224E-2</v>
      </c>
      <c r="G7" s="11">
        <v>9.7087378640776691E-3</v>
      </c>
      <c r="H7" s="3" t="s">
        <v>224</v>
      </c>
      <c r="I7" s="11">
        <v>2.7275999999999998</v>
      </c>
      <c r="J7" s="11">
        <v>6.3400000000000001E-3</v>
      </c>
      <c r="K7" s="47" t="s">
        <v>329</v>
      </c>
      <c r="L7" s="11" t="s">
        <v>224</v>
      </c>
      <c r="M7" s="11" t="s">
        <v>224</v>
      </c>
      <c r="N7" s="11" t="s">
        <v>224</v>
      </c>
    </row>
    <row r="8" spans="1:14" ht="34" x14ac:dyDescent="0.2">
      <c r="A8" s="11" t="s">
        <v>165</v>
      </c>
      <c r="B8" s="11" t="s">
        <v>166</v>
      </c>
      <c r="C8" s="12" t="s">
        <v>167</v>
      </c>
      <c r="D8" s="13" t="s">
        <v>168</v>
      </c>
      <c r="E8" s="11" t="s">
        <v>160</v>
      </c>
      <c r="F8" s="11">
        <v>8.3333333333333329E-2</v>
      </c>
      <c r="G8" s="11">
        <v>0</v>
      </c>
      <c r="H8" s="3" t="s">
        <v>224</v>
      </c>
      <c r="I8" s="11">
        <v>2.9813000000000001</v>
      </c>
      <c r="J8" s="11">
        <v>2.8800000000000002E-3</v>
      </c>
      <c r="K8" s="47" t="s">
        <v>328</v>
      </c>
      <c r="L8" s="11" t="s">
        <v>224</v>
      </c>
      <c r="M8" s="11" t="s">
        <v>224</v>
      </c>
      <c r="N8" s="11" t="s">
        <v>224</v>
      </c>
    </row>
    <row r="9" spans="1:14" x14ac:dyDescent="0.2">
      <c r="A9" s="45" t="s">
        <v>264</v>
      </c>
      <c r="B9" t="s">
        <v>265</v>
      </c>
      <c r="C9" s="12" t="s">
        <v>266</v>
      </c>
      <c r="D9" t="s">
        <v>267</v>
      </c>
      <c r="E9" s="11" t="s">
        <v>160</v>
      </c>
      <c r="F9">
        <v>8.3333333333333329E-2</v>
      </c>
      <c r="G9">
        <v>9.8039215686274508E-3</v>
      </c>
      <c r="H9" s="3" t="s">
        <v>224</v>
      </c>
      <c r="I9" s="11">
        <v>2.4310999999999998</v>
      </c>
      <c r="J9" s="11">
        <v>1.5100000000000001E-2</v>
      </c>
      <c r="K9" s="47" t="s">
        <v>330</v>
      </c>
      <c r="L9" s="11" t="s">
        <v>224</v>
      </c>
      <c r="M9" s="11" t="s">
        <v>224</v>
      </c>
      <c r="N9" s="11" t="s">
        <v>224</v>
      </c>
    </row>
    <row r="10" spans="1:14" ht="34" x14ac:dyDescent="0.2">
      <c r="A10" s="11" t="s">
        <v>169</v>
      </c>
      <c r="B10" s="11" t="s">
        <v>170</v>
      </c>
      <c r="C10" s="12" t="s">
        <v>171</v>
      </c>
      <c r="D10" s="13" t="s">
        <v>172</v>
      </c>
      <c r="E10" s="11" t="s">
        <v>160</v>
      </c>
      <c r="F10" s="11">
        <v>5.5555555555555552E-2</v>
      </c>
      <c r="G10" s="11">
        <v>0</v>
      </c>
      <c r="H10" s="3" t="s">
        <v>224</v>
      </c>
      <c r="I10" s="11">
        <v>2.4199000000000002</v>
      </c>
      <c r="J10" s="11">
        <v>1.5520000000000001E-2</v>
      </c>
      <c r="K10" s="47" t="s">
        <v>331</v>
      </c>
      <c r="L10" s="11" t="s">
        <v>224</v>
      </c>
      <c r="M10" s="11" t="s">
        <v>224</v>
      </c>
      <c r="N10" s="11" t="s">
        <v>224</v>
      </c>
    </row>
    <row r="11" spans="1:14" ht="34" x14ac:dyDescent="0.2">
      <c r="A11" s="11" t="s">
        <v>173</v>
      </c>
      <c r="B11" s="11" t="s">
        <v>174</v>
      </c>
      <c r="C11" s="12" t="s">
        <v>171</v>
      </c>
      <c r="D11" s="13" t="s">
        <v>172</v>
      </c>
      <c r="E11" s="11" t="s">
        <v>160</v>
      </c>
      <c r="F11" s="11">
        <v>5.5555555555555552E-2</v>
      </c>
      <c r="G11" s="11">
        <v>0</v>
      </c>
      <c r="H11" s="3" t="s">
        <v>224</v>
      </c>
      <c r="I11" s="11">
        <v>2.4199000000000002</v>
      </c>
      <c r="J11" s="11">
        <v>1.5520000000000001E-2</v>
      </c>
      <c r="K11" s="47" t="s">
        <v>331</v>
      </c>
      <c r="L11" s="11" t="s">
        <v>224</v>
      </c>
      <c r="M11" s="11" t="s">
        <v>224</v>
      </c>
      <c r="N11" s="11" t="s">
        <v>224</v>
      </c>
    </row>
    <row r="14" spans="1:14" ht="24" x14ac:dyDescent="0.3">
      <c r="A14" s="8" t="s">
        <v>409</v>
      </c>
      <c r="B14" s="1"/>
      <c r="C14" s="1"/>
      <c r="D14" s="1"/>
      <c r="E14" s="1"/>
      <c r="F14" s="1"/>
      <c r="G14" s="1"/>
      <c r="H14" s="1"/>
      <c r="I14" s="20" t="s">
        <v>175</v>
      </c>
      <c r="J14" s="21"/>
      <c r="K14" s="22"/>
      <c r="L14" s="20" t="s">
        <v>225</v>
      </c>
      <c r="M14" s="21"/>
      <c r="N14" s="22"/>
    </row>
    <row r="15" spans="1:14" x14ac:dyDescent="0.2">
      <c r="A15" s="10" t="s">
        <v>148</v>
      </c>
      <c r="B15" s="10" t="s">
        <v>149</v>
      </c>
      <c r="C15" s="9" t="s">
        <v>150</v>
      </c>
      <c r="D15" s="10" t="s">
        <v>151</v>
      </c>
      <c r="E15" s="10" t="s">
        <v>152</v>
      </c>
      <c r="F15" s="10" t="s">
        <v>228</v>
      </c>
      <c r="G15" s="10" t="s">
        <v>230</v>
      </c>
      <c r="H15" s="10" t="s">
        <v>176</v>
      </c>
      <c r="I15" s="9" t="s">
        <v>153</v>
      </c>
      <c r="J15" s="9" t="s">
        <v>154</v>
      </c>
      <c r="K15" s="14" t="s">
        <v>155</v>
      </c>
      <c r="L15" s="9" t="s">
        <v>153</v>
      </c>
      <c r="M15" s="9" t="s">
        <v>154</v>
      </c>
      <c r="N15" s="14" t="s">
        <v>155</v>
      </c>
    </row>
    <row r="16" spans="1:14" x14ac:dyDescent="0.2">
      <c r="A16" s="3" t="s">
        <v>251</v>
      </c>
      <c r="B16" s="3" t="s">
        <v>177</v>
      </c>
      <c r="C16" s="4" t="s">
        <v>178</v>
      </c>
      <c r="D16" s="3" t="s">
        <v>179</v>
      </c>
      <c r="E16" s="3" t="s">
        <v>160</v>
      </c>
      <c r="F16" s="3">
        <v>0.33974358974358976</v>
      </c>
      <c r="G16" s="3">
        <v>0.14864864864864866</v>
      </c>
      <c r="H16" s="3">
        <v>0.36</v>
      </c>
      <c r="I16" s="11">
        <v>3.2155999999999998</v>
      </c>
      <c r="J16" s="11">
        <v>1.2800000000000001E-3</v>
      </c>
      <c r="K16" s="47" t="s">
        <v>332</v>
      </c>
      <c r="L16" s="11">
        <v>-0.20549999999999999</v>
      </c>
      <c r="M16" s="11">
        <v>0.83365999999999996</v>
      </c>
      <c r="N16" s="19">
        <v>0.83365999999999996</v>
      </c>
    </row>
    <row r="17" spans="1:14" x14ac:dyDescent="0.2">
      <c r="A17" s="3" t="s">
        <v>250</v>
      </c>
      <c r="B17" s="3" t="s">
        <v>180</v>
      </c>
      <c r="C17" s="4" t="s">
        <v>181</v>
      </c>
      <c r="D17" s="3" t="s">
        <v>182</v>
      </c>
      <c r="E17" s="3" t="s">
        <v>160</v>
      </c>
      <c r="F17" s="3">
        <v>0.26602564102564102</v>
      </c>
      <c r="G17" s="3">
        <v>8.1081081081081086E-2</v>
      </c>
      <c r="H17" s="3">
        <v>0.36</v>
      </c>
      <c r="I17" s="11">
        <v>3.3959000000000001</v>
      </c>
      <c r="J17" s="11">
        <v>6.8000000000000005E-4</v>
      </c>
      <c r="K17" s="47" t="s">
        <v>333</v>
      </c>
      <c r="L17" s="11">
        <v>-1.0147999999999999</v>
      </c>
      <c r="M17" s="11">
        <v>0.3125</v>
      </c>
      <c r="N17" s="19">
        <v>0.46875</v>
      </c>
    </row>
    <row r="18" spans="1:14" x14ac:dyDescent="0.2">
      <c r="A18" s="3" t="s">
        <v>249</v>
      </c>
      <c r="B18" s="3" t="s">
        <v>183</v>
      </c>
      <c r="C18" s="4" t="s">
        <v>181</v>
      </c>
      <c r="D18" s="3" t="s">
        <v>184</v>
      </c>
      <c r="E18" s="3" t="s">
        <v>160</v>
      </c>
      <c r="F18" s="3">
        <v>0.26282051282051283</v>
      </c>
      <c r="G18" s="3">
        <v>8.1081081081081086E-2</v>
      </c>
      <c r="H18" s="3">
        <v>0.12</v>
      </c>
      <c r="I18" s="11">
        <v>3.3502999999999998</v>
      </c>
      <c r="J18" s="11">
        <v>8.0000000000000004E-4</v>
      </c>
      <c r="K18" s="47" t="s">
        <v>333</v>
      </c>
      <c r="L18" s="11">
        <v>1.5821000000000001</v>
      </c>
      <c r="M18" s="11">
        <v>0.11409999999999999</v>
      </c>
      <c r="N18" s="19">
        <v>0.25672499999999998</v>
      </c>
    </row>
    <row r="19" spans="1:14" x14ac:dyDescent="0.2">
      <c r="A19" s="3" t="s">
        <v>248</v>
      </c>
      <c r="B19" s="3" t="s">
        <v>185</v>
      </c>
      <c r="C19" s="4" t="s">
        <v>186</v>
      </c>
      <c r="D19" s="3" t="s">
        <v>187</v>
      </c>
      <c r="E19" s="3" t="s">
        <v>160</v>
      </c>
      <c r="F19" s="3">
        <v>0.32371794871794873</v>
      </c>
      <c r="G19" s="3">
        <v>0.14864864864864866</v>
      </c>
      <c r="H19" s="3">
        <v>0.28000000000000003</v>
      </c>
      <c r="I19" s="11">
        <v>2.9834000000000001</v>
      </c>
      <c r="J19" s="11">
        <v>2.8800000000000002E-3</v>
      </c>
      <c r="K19" s="47" t="s">
        <v>334</v>
      </c>
      <c r="L19" s="11">
        <v>0.45069999999999999</v>
      </c>
      <c r="M19" s="11">
        <v>0.65271999999999997</v>
      </c>
      <c r="N19" s="19">
        <v>0.73431000000000002</v>
      </c>
    </row>
    <row r="20" spans="1:14" x14ac:dyDescent="0.2">
      <c r="A20" s="3" t="s">
        <v>247</v>
      </c>
      <c r="B20" s="3" t="s">
        <v>188</v>
      </c>
      <c r="C20" s="4" t="s">
        <v>189</v>
      </c>
      <c r="D20" s="3" t="s">
        <v>190</v>
      </c>
      <c r="E20" s="3" t="s">
        <v>160</v>
      </c>
      <c r="F20" s="3">
        <v>0.22756410256410256</v>
      </c>
      <c r="G20" s="3">
        <v>6.7567567567567571E-2</v>
      </c>
      <c r="H20" s="3">
        <v>0.2</v>
      </c>
      <c r="I20" s="11">
        <v>3.1118000000000001</v>
      </c>
      <c r="J20" s="11">
        <v>1.8799999999999999E-3</v>
      </c>
      <c r="K20" s="47" t="s">
        <v>335</v>
      </c>
      <c r="L20" s="11">
        <v>0.31730000000000003</v>
      </c>
      <c r="M20" s="11">
        <v>0.74895999999999996</v>
      </c>
      <c r="N20" s="19">
        <v>0.79301650000000001</v>
      </c>
    </row>
    <row r="21" spans="1:14" x14ac:dyDescent="0.2">
      <c r="A21" s="3" t="s">
        <v>246</v>
      </c>
      <c r="B21" s="3" t="s">
        <v>191</v>
      </c>
      <c r="C21" s="4" t="s">
        <v>192</v>
      </c>
      <c r="D21" s="3" t="s">
        <v>193</v>
      </c>
      <c r="E21" s="3" t="s">
        <v>160</v>
      </c>
      <c r="F21" s="3">
        <v>0.25</v>
      </c>
      <c r="G21" s="3">
        <v>9.45945945945946E-2</v>
      </c>
      <c r="H21" s="3">
        <v>0.2</v>
      </c>
      <c r="I21" s="11">
        <v>2.9003999999999999</v>
      </c>
      <c r="J21" s="11">
        <v>3.7399999999999998E-3</v>
      </c>
      <c r="K21" s="47" t="s">
        <v>336</v>
      </c>
      <c r="L21" s="11">
        <v>0.55830000000000002</v>
      </c>
      <c r="M21" s="11">
        <v>0.28774</v>
      </c>
      <c r="N21" s="19">
        <v>0.46875</v>
      </c>
    </row>
    <row r="22" spans="1:14" x14ac:dyDescent="0.2">
      <c r="A22" s="3" t="s">
        <v>245</v>
      </c>
      <c r="B22" s="3" t="s">
        <v>194</v>
      </c>
      <c r="C22" s="4" t="s">
        <v>195</v>
      </c>
      <c r="D22" s="3" t="s">
        <v>196</v>
      </c>
      <c r="E22" s="3" t="s">
        <v>160</v>
      </c>
      <c r="F22" s="3">
        <v>0.32371794871794873</v>
      </c>
      <c r="G22" s="3">
        <v>0.17567567567567569</v>
      </c>
      <c r="H22" s="3">
        <v>0.24</v>
      </c>
      <c r="I22" s="11">
        <v>2.5097999999999998</v>
      </c>
      <c r="J22" s="11">
        <v>1.208E-2</v>
      </c>
      <c r="K22" s="47" t="s">
        <v>337</v>
      </c>
      <c r="L22" s="11">
        <v>-0.80469999999999997</v>
      </c>
      <c r="M22" s="11">
        <v>0.21185999999999999</v>
      </c>
      <c r="N22" s="19">
        <v>0.42371999999999999</v>
      </c>
    </row>
    <row r="23" spans="1:14" x14ac:dyDescent="0.2">
      <c r="A23" s="3" t="s">
        <v>244</v>
      </c>
      <c r="B23" s="3" t="s">
        <v>197</v>
      </c>
      <c r="C23" s="4" t="s">
        <v>198</v>
      </c>
      <c r="D23" s="3" t="s">
        <v>199</v>
      </c>
      <c r="E23" s="3" t="s">
        <v>160</v>
      </c>
      <c r="F23" s="3">
        <v>0.41346153846153844</v>
      </c>
      <c r="G23" s="3">
        <v>0.27027027027027029</v>
      </c>
      <c r="H23" s="3">
        <v>0.24</v>
      </c>
      <c r="I23" s="11">
        <v>2.2747999999999999</v>
      </c>
      <c r="J23" s="11">
        <v>2.3199999999999998E-2</v>
      </c>
      <c r="K23" s="47" t="s">
        <v>338</v>
      </c>
      <c r="L23" s="11">
        <v>1.7030000000000001</v>
      </c>
      <c r="M23" s="11">
        <v>4.4569999999999999E-2</v>
      </c>
      <c r="N23" s="19">
        <v>0.14238000000000001</v>
      </c>
    </row>
    <row r="24" spans="1:14" x14ac:dyDescent="0.2">
      <c r="A24" s="3" t="s">
        <v>243</v>
      </c>
      <c r="B24" s="3" t="s">
        <v>157</v>
      </c>
      <c r="C24" s="4" t="s">
        <v>158</v>
      </c>
      <c r="D24" s="3" t="s">
        <v>159</v>
      </c>
      <c r="E24" s="3" t="s">
        <v>160</v>
      </c>
      <c r="F24" s="3">
        <v>0.24038461538461539</v>
      </c>
      <c r="G24" s="3">
        <v>0.10810810810810811</v>
      </c>
      <c r="H24" s="3">
        <v>0.24</v>
      </c>
      <c r="I24" s="11">
        <v>2.4901</v>
      </c>
      <c r="J24" s="11">
        <v>1.278E-2</v>
      </c>
      <c r="K24" s="47" t="s">
        <v>337</v>
      </c>
      <c r="L24" s="11">
        <v>4.3E-3</v>
      </c>
      <c r="M24" s="11">
        <v>0.5</v>
      </c>
      <c r="N24" s="19">
        <v>0.6</v>
      </c>
    </row>
    <row r="25" spans="1:14" ht="51" x14ac:dyDescent="0.2">
      <c r="A25" s="3" t="s">
        <v>234</v>
      </c>
      <c r="B25" s="3" t="s">
        <v>200</v>
      </c>
      <c r="C25" s="4" t="s">
        <v>201</v>
      </c>
      <c r="D25" s="15" t="s">
        <v>202</v>
      </c>
      <c r="E25" s="3" t="s">
        <v>160</v>
      </c>
      <c r="F25" s="3">
        <v>0.24038461538461539</v>
      </c>
      <c r="G25" s="3">
        <v>0.10810810810810811</v>
      </c>
      <c r="H25" s="3">
        <v>0.4</v>
      </c>
      <c r="I25" s="11">
        <v>2.4901</v>
      </c>
      <c r="J25" s="11">
        <v>1.278E-2</v>
      </c>
      <c r="K25" s="47" t="s">
        <v>337</v>
      </c>
      <c r="L25" s="11">
        <v>-1.7682</v>
      </c>
      <c r="M25" s="11">
        <v>3.8359999999999998E-2</v>
      </c>
      <c r="N25" s="19">
        <v>0.14238000000000001</v>
      </c>
    </row>
    <row r="26" spans="1:14" x14ac:dyDescent="0.2">
      <c r="A26" s="3" t="s">
        <v>242</v>
      </c>
      <c r="B26" s="3" t="s">
        <v>203</v>
      </c>
      <c r="C26" s="4" t="s">
        <v>204</v>
      </c>
      <c r="D26" s="3" t="s">
        <v>205</v>
      </c>
      <c r="E26" s="3" t="s">
        <v>160</v>
      </c>
      <c r="F26" s="3">
        <v>0.27884615384615385</v>
      </c>
      <c r="G26" s="3">
        <v>0.14864864864864866</v>
      </c>
      <c r="H26" s="3">
        <v>0.28000000000000003</v>
      </c>
      <c r="I26" s="11">
        <v>2.3136000000000001</v>
      </c>
      <c r="J26" s="11">
        <v>2.0879999999999999E-2</v>
      </c>
      <c r="K26" s="47" t="s">
        <v>339</v>
      </c>
      <c r="L26" s="11">
        <v>-1.24E-2</v>
      </c>
      <c r="M26" s="11">
        <v>0.49601000000000001</v>
      </c>
      <c r="N26" s="19">
        <v>0.6</v>
      </c>
    </row>
    <row r="27" spans="1:14" ht="34" x14ac:dyDescent="0.2">
      <c r="A27" s="3" t="s">
        <v>241</v>
      </c>
      <c r="B27" s="3" t="s">
        <v>206</v>
      </c>
      <c r="C27" s="4" t="s">
        <v>207</v>
      </c>
      <c r="D27" s="15" t="s">
        <v>208</v>
      </c>
      <c r="E27" s="3" t="s">
        <v>160</v>
      </c>
      <c r="F27" s="3">
        <v>0.26282051282051283</v>
      </c>
      <c r="G27" s="3">
        <v>0.13513513513513514</v>
      </c>
      <c r="H27" s="3">
        <v>0.28000000000000003</v>
      </c>
      <c r="I27" s="11">
        <v>2.3176999999999999</v>
      </c>
      <c r="J27" s="11">
        <v>2.034E-2</v>
      </c>
      <c r="K27" s="47" t="s">
        <v>339</v>
      </c>
      <c r="L27" s="11">
        <v>-0.1875</v>
      </c>
      <c r="M27" s="11">
        <v>0.42465000000000003</v>
      </c>
      <c r="N27" s="19">
        <v>0.58797690000000002</v>
      </c>
    </row>
    <row r="28" spans="1:14" ht="34" x14ac:dyDescent="0.2">
      <c r="A28" s="3" t="s">
        <v>240</v>
      </c>
      <c r="B28" s="3" t="s">
        <v>209</v>
      </c>
      <c r="C28" s="4" t="s">
        <v>207</v>
      </c>
      <c r="D28" s="15" t="s">
        <v>210</v>
      </c>
      <c r="E28" s="3" t="s">
        <v>160</v>
      </c>
      <c r="F28" s="3">
        <v>0.26282051282051283</v>
      </c>
      <c r="G28" s="3">
        <v>0.13513513513513514</v>
      </c>
      <c r="H28" s="3">
        <v>0.32</v>
      </c>
      <c r="I28" s="11">
        <v>2.3176999999999999</v>
      </c>
      <c r="J28" s="11">
        <v>2.034E-2</v>
      </c>
      <c r="K28" s="47" t="s">
        <v>339</v>
      </c>
      <c r="L28" s="11">
        <v>-0.62180000000000002</v>
      </c>
      <c r="M28" s="11">
        <v>0.26762999999999998</v>
      </c>
      <c r="N28" s="19">
        <v>0.46875</v>
      </c>
    </row>
    <row r="29" spans="1:14" ht="34" x14ac:dyDescent="0.2">
      <c r="A29" s="3" t="s">
        <v>239</v>
      </c>
      <c r="B29" s="3" t="s">
        <v>211</v>
      </c>
      <c r="C29" s="4" t="s">
        <v>207</v>
      </c>
      <c r="D29" s="15" t="s">
        <v>208</v>
      </c>
      <c r="E29" s="3" t="s">
        <v>160</v>
      </c>
      <c r="F29" s="3">
        <v>0.25641025641025639</v>
      </c>
      <c r="G29" s="3">
        <v>0.13513513513513514</v>
      </c>
      <c r="H29" s="3">
        <v>0.08</v>
      </c>
      <c r="I29" s="11">
        <v>2.2181999999999999</v>
      </c>
      <c r="J29" s="11">
        <v>2.6419999999999999E-2</v>
      </c>
      <c r="K29" s="47" t="s">
        <v>340</v>
      </c>
      <c r="L29" s="11">
        <v>1.9779</v>
      </c>
      <c r="M29" s="11">
        <v>2.385E-2</v>
      </c>
      <c r="N29" s="19">
        <v>0.14238000000000001</v>
      </c>
    </row>
    <row r="30" spans="1:14" ht="34" x14ac:dyDescent="0.2">
      <c r="A30" s="3" t="s">
        <v>238</v>
      </c>
      <c r="B30" s="3" t="s">
        <v>212</v>
      </c>
      <c r="C30" s="4" t="s">
        <v>213</v>
      </c>
      <c r="D30" s="15" t="s">
        <v>214</v>
      </c>
      <c r="E30" s="3" t="s">
        <v>160</v>
      </c>
      <c r="F30" s="3">
        <v>0.11538461538461539</v>
      </c>
      <c r="G30" s="3">
        <v>0</v>
      </c>
      <c r="H30" s="3">
        <v>0.2</v>
      </c>
      <c r="I30" s="11">
        <v>3.0687000000000002</v>
      </c>
      <c r="J30" s="11">
        <v>2.14E-3</v>
      </c>
      <c r="K30" s="47" t="s">
        <v>335</v>
      </c>
      <c r="L30" s="11">
        <v>-1.2453000000000001</v>
      </c>
      <c r="M30" s="11">
        <v>0.10564999999999999</v>
      </c>
      <c r="N30" s="19">
        <v>0.25672499999999998</v>
      </c>
    </row>
    <row r="31" spans="1:14" x14ac:dyDescent="0.2">
      <c r="A31" s="3" t="s">
        <v>237</v>
      </c>
      <c r="B31" s="3" t="s">
        <v>215</v>
      </c>
      <c r="C31" s="4" t="s">
        <v>216</v>
      </c>
      <c r="D31" s="3" t="s">
        <v>217</v>
      </c>
      <c r="E31" s="3" t="s">
        <v>160</v>
      </c>
      <c r="F31" s="3">
        <v>0.16666666666666666</v>
      </c>
      <c r="G31" s="3">
        <v>5.4054054054054057E-2</v>
      </c>
      <c r="H31" s="3">
        <v>0.04</v>
      </c>
      <c r="I31" s="11">
        <v>2.4729999999999999</v>
      </c>
      <c r="J31" s="11">
        <v>1.3520000000000001E-2</v>
      </c>
      <c r="K31" s="47" t="s">
        <v>337</v>
      </c>
      <c r="L31" s="11">
        <v>1.6738999999999999</v>
      </c>
      <c r="M31" s="11">
        <v>4.7460000000000002E-2</v>
      </c>
      <c r="N31" s="19">
        <v>0.14238000000000001</v>
      </c>
    </row>
    <row r="32" spans="1:14" x14ac:dyDescent="0.2">
      <c r="A32" s="3" t="s">
        <v>236</v>
      </c>
      <c r="B32" s="3" t="s">
        <v>218</v>
      </c>
      <c r="C32" s="4" t="s">
        <v>219</v>
      </c>
      <c r="D32" s="3" t="s">
        <v>220</v>
      </c>
      <c r="E32" s="3" t="s">
        <v>160</v>
      </c>
      <c r="F32" s="3">
        <v>0.16666666666666666</v>
      </c>
      <c r="G32" s="3">
        <v>5.4054054054054057E-2</v>
      </c>
      <c r="H32" s="3">
        <v>0.04</v>
      </c>
      <c r="I32" s="11">
        <v>2.4729999999999999</v>
      </c>
      <c r="J32" s="11">
        <v>1.3520000000000001E-2</v>
      </c>
      <c r="K32" s="47" t="s">
        <v>337</v>
      </c>
      <c r="L32" s="11">
        <v>1.6738999999999999</v>
      </c>
      <c r="M32" s="11">
        <v>4.7460000000000002E-2</v>
      </c>
      <c r="N32" s="19">
        <v>0.14238000000000001</v>
      </c>
    </row>
    <row r="33" spans="1:14" x14ac:dyDescent="0.2">
      <c r="A33" s="3" t="s">
        <v>235</v>
      </c>
      <c r="B33" s="3" t="s">
        <v>221</v>
      </c>
      <c r="C33" s="4" t="s">
        <v>222</v>
      </c>
      <c r="D33" s="3" t="s">
        <v>223</v>
      </c>
      <c r="E33" s="3" t="s">
        <v>160</v>
      </c>
      <c r="F33" s="3">
        <v>0.12179487179487179</v>
      </c>
      <c r="G33" s="3">
        <v>1.3513513513513514E-2</v>
      </c>
      <c r="H33" s="3">
        <v>0.32</v>
      </c>
      <c r="I33" s="11">
        <v>2.7787000000000002</v>
      </c>
      <c r="J33" s="11">
        <v>5.4400000000000004E-3</v>
      </c>
      <c r="K33" s="47" t="s">
        <v>341</v>
      </c>
      <c r="L33" s="11">
        <v>-2.7774999999999999</v>
      </c>
      <c r="M33" s="11">
        <v>2.7200000000000002E-3</v>
      </c>
      <c r="N33" s="47" t="s">
        <v>411</v>
      </c>
    </row>
    <row r="34" spans="1:14" x14ac:dyDescent="0.2">
      <c r="C34" s="17"/>
      <c r="I34" s="16"/>
      <c r="J34" s="16"/>
      <c r="K34" s="18"/>
      <c r="L34" s="18"/>
      <c r="M34" s="18"/>
      <c r="N34" s="18"/>
    </row>
    <row r="36" spans="1:14" ht="24" x14ac:dyDescent="0.3">
      <c r="A36" s="8" t="s">
        <v>410</v>
      </c>
      <c r="B36" s="1"/>
      <c r="C36" s="1"/>
      <c r="D36" s="1"/>
      <c r="E36" s="1"/>
      <c r="F36" s="1"/>
      <c r="G36" s="1"/>
      <c r="H36" s="1"/>
      <c r="I36" s="20" t="s">
        <v>175</v>
      </c>
      <c r="J36" s="21"/>
      <c r="K36" s="22"/>
      <c r="L36" s="20" t="s">
        <v>225</v>
      </c>
      <c r="M36" s="21"/>
      <c r="N36" s="22"/>
    </row>
    <row r="37" spans="1:14" x14ac:dyDescent="0.2">
      <c r="A37" s="10" t="s">
        <v>148</v>
      </c>
      <c r="B37" s="10" t="s">
        <v>149</v>
      </c>
      <c r="C37" s="9" t="s">
        <v>150</v>
      </c>
      <c r="D37" s="10" t="s">
        <v>151</v>
      </c>
      <c r="E37" s="10" t="s">
        <v>152</v>
      </c>
      <c r="F37" s="10" t="s">
        <v>231</v>
      </c>
      <c r="G37" s="10" t="s">
        <v>232</v>
      </c>
      <c r="H37" s="10" t="s">
        <v>233</v>
      </c>
      <c r="I37" s="9" t="s">
        <v>153</v>
      </c>
      <c r="J37" s="9" t="s">
        <v>154</v>
      </c>
      <c r="K37" s="14" t="s">
        <v>155</v>
      </c>
      <c r="L37" s="9" t="s">
        <v>153</v>
      </c>
      <c r="M37" s="9" t="s">
        <v>154</v>
      </c>
      <c r="N37" s="14" t="s">
        <v>155</v>
      </c>
    </row>
    <row r="38" spans="1:14" ht="51" x14ac:dyDescent="0.2">
      <c r="A38" s="3" t="s">
        <v>234</v>
      </c>
      <c r="B38" s="3" t="s">
        <v>200</v>
      </c>
      <c r="C38" s="4" t="s">
        <v>201</v>
      </c>
      <c r="D38" s="23" t="s">
        <v>202</v>
      </c>
      <c r="E38" s="3" t="s">
        <v>160</v>
      </c>
      <c r="F38" s="3">
        <v>0.28293413173652693</v>
      </c>
      <c r="G38" s="3">
        <v>0.22662889518413598</v>
      </c>
      <c r="H38" s="3">
        <v>0.2558139534883721</v>
      </c>
      <c r="I38" s="3">
        <v>2.9039999999999999</v>
      </c>
      <c r="J38" s="47" t="s">
        <v>304</v>
      </c>
      <c r="K38" s="3" t="s">
        <v>224</v>
      </c>
      <c r="L38" s="3">
        <v>0.75860000000000005</v>
      </c>
      <c r="M38" s="3">
        <v>0.44725999999999999</v>
      </c>
      <c r="N38" s="3" t="s">
        <v>224</v>
      </c>
    </row>
  </sheetData>
  <conditionalFormatting sqref="A6">
    <cfRule type="duplicateValues" dxfId="24" priority="21"/>
  </conditionalFormatting>
  <conditionalFormatting sqref="A7">
    <cfRule type="duplicateValues" dxfId="23" priority="25"/>
  </conditionalFormatting>
  <conditionalFormatting sqref="A8">
    <cfRule type="duplicateValues" dxfId="22" priority="24"/>
  </conditionalFormatting>
  <conditionalFormatting sqref="A9">
    <cfRule type="duplicateValues" dxfId="21" priority="1"/>
  </conditionalFormatting>
  <conditionalFormatting sqref="A10">
    <cfRule type="duplicateValues" dxfId="20" priority="23"/>
  </conditionalFormatting>
  <conditionalFormatting sqref="A11">
    <cfRule type="duplicateValues" dxfId="19" priority="22"/>
  </conditionalFormatting>
  <conditionalFormatting sqref="A16">
    <cfRule type="duplicateValues" dxfId="18" priority="20"/>
  </conditionalFormatting>
  <conditionalFormatting sqref="A17">
    <cfRule type="duplicateValues" dxfId="17" priority="7"/>
  </conditionalFormatting>
  <conditionalFormatting sqref="A18">
    <cfRule type="duplicateValues" dxfId="16" priority="6"/>
  </conditionalFormatting>
  <conditionalFormatting sqref="A19">
    <cfRule type="duplicateValues" dxfId="15" priority="19"/>
  </conditionalFormatting>
  <conditionalFormatting sqref="A20">
    <cfRule type="duplicateValues" dxfId="14" priority="18"/>
  </conditionalFormatting>
  <conditionalFormatting sqref="A21">
    <cfRule type="duplicateValues" dxfId="13" priority="17"/>
  </conditionalFormatting>
  <conditionalFormatting sqref="A22">
    <cfRule type="duplicateValues" dxfId="12" priority="16"/>
  </conditionalFormatting>
  <conditionalFormatting sqref="A23">
    <cfRule type="duplicateValues" dxfId="11" priority="15"/>
  </conditionalFormatting>
  <conditionalFormatting sqref="A24">
    <cfRule type="duplicateValues" dxfId="10" priority="14"/>
  </conditionalFormatting>
  <conditionalFormatting sqref="A25">
    <cfRule type="duplicateValues" dxfId="9" priority="13"/>
  </conditionalFormatting>
  <conditionalFormatting sqref="A26">
    <cfRule type="duplicateValues" dxfId="8" priority="12"/>
  </conditionalFormatting>
  <conditionalFormatting sqref="A27">
    <cfRule type="duplicateValues" dxfId="7" priority="11"/>
  </conditionalFormatting>
  <conditionalFormatting sqref="A28">
    <cfRule type="duplicateValues" dxfId="6" priority="8"/>
  </conditionalFormatting>
  <conditionalFormatting sqref="A29">
    <cfRule type="duplicateValues" dxfId="5" priority="10"/>
  </conditionalFormatting>
  <conditionalFormatting sqref="A30">
    <cfRule type="duplicateValues" dxfId="4" priority="5"/>
  </conditionalFormatting>
  <conditionalFormatting sqref="A31">
    <cfRule type="duplicateValues" dxfId="3" priority="4"/>
  </conditionalFormatting>
  <conditionalFormatting sqref="A32">
    <cfRule type="duplicateValues" dxfId="2" priority="9"/>
  </conditionalFormatting>
  <conditionalFormatting sqref="A33:A34">
    <cfRule type="duplicateValues" dxfId="1" priority="3"/>
  </conditionalFormatting>
  <conditionalFormatting sqref="A38">
    <cfRule type="duplicateValues" dxfId="0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7A09E-E7DF-9445-9446-77E895CACE9F}">
  <dimension ref="A1:G160"/>
  <sheetViews>
    <sheetView workbookViewId="0"/>
  </sheetViews>
  <sheetFormatPr baseColWidth="10" defaultRowHeight="16" x14ac:dyDescent="0.2"/>
  <cols>
    <col min="1" max="1" width="19" customWidth="1"/>
    <col min="6" max="6" width="11.1640625" bestFit="1" customWidth="1"/>
  </cols>
  <sheetData>
    <row r="1" spans="1:7" s="16" customFormat="1" x14ac:dyDescent="0.2">
      <c r="A1" s="49" t="s">
        <v>343</v>
      </c>
    </row>
    <row r="2" spans="1:7" s="16" customFormat="1" x14ac:dyDescent="0.2">
      <c r="A2" s="49" t="s">
        <v>407</v>
      </c>
    </row>
    <row r="3" spans="1:7" s="16" customFormat="1" x14ac:dyDescent="0.2">
      <c r="A3" s="49" t="s">
        <v>344</v>
      </c>
    </row>
    <row r="4" spans="1:7" s="16" customFormat="1" x14ac:dyDescent="0.2">
      <c r="A4" s="49" t="s">
        <v>345</v>
      </c>
    </row>
    <row r="5" spans="1:7" s="16" customFormat="1" x14ac:dyDescent="0.2">
      <c r="A5" s="49" t="s">
        <v>346</v>
      </c>
    </row>
    <row r="7" spans="1:7" x14ac:dyDescent="0.2">
      <c r="A7" s="51" t="s">
        <v>47</v>
      </c>
      <c r="B7" s="52"/>
      <c r="C7" s="52"/>
      <c r="D7" s="52"/>
      <c r="E7" s="52"/>
      <c r="F7" s="53"/>
    </row>
    <row r="8" spans="1:7" x14ac:dyDescent="0.2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7" x14ac:dyDescent="0.2">
      <c r="A9" s="3" t="s">
        <v>6</v>
      </c>
      <c r="B9" s="3">
        <v>1.1343309399999999</v>
      </c>
      <c r="C9" s="3">
        <v>1</v>
      </c>
      <c r="D9" s="3">
        <v>1.1343309399999999</v>
      </c>
      <c r="E9" s="3">
        <v>7.38348022</v>
      </c>
      <c r="F9" s="3">
        <v>6.9637500000000003E-3</v>
      </c>
    </row>
    <row r="10" spans="1:7" x14ac:dyDescent="0.2">
      <c r="A10" s="3" t="s">
        <v>7</v>
      </c>
      <c r="B10" s="3">
        <v>2.1544005400000001</v>
      </c>
      <c r="C10" s="3">
        <v>1</v>
      </c>
      <c r="D10" s="3">
        <v>2.1544005400000001</v>
      </c>
      <c r="E10" s="3">
        <v>14.02322129</v>
      </c>
      <c r="F10" s="3">
        <v>2.1631999999999999E-4</v>
      </c>
    </row>
    <row r="11" spans="1:7" x14ac:dyDescent="0.2">
      <c r="A11" s="3" t="s">
        <v>8</v>
      </c>
      <c r="B11" s="3">
        <v>1.4869771599999999</v>
      </c>
      <c r="C11" s="3">
        <v>1</v>
      </c>
      <c r="D11" s="3">
        <v>1.4869771599999999</v>
      </c>
      <c r="E11" s="3">
        <v>9.6788918099999997</v>
      </c>
      <c r="F11" s="50" t="s">
        <v>347</v>
      </c>
    </row>
    <row r="12" spans="1:7" x14ac:dyDescent="0.2">
      <c r="A12" s="3" t="s">
        <v>9</v>
      </c>
      <c r="B12" s="3">
        <v>46.242910209999998</v>
      </c>
      <c r="C12" s="3">
        <v>301</v>
      </c>
      <c r="D12" s="3">
        <v>0.15363093</v>
      </c>
      <c r="E12" s="3"/>
      <c r="F12" s="3"/>
    </row>
    <row r="14" spans="1:7" x14ac:dyDescent="0.2">
      <c r="A14" s="51" t="s">
        <v>48</v>
      </c>
      <c r="B14" s="52"/>
      <c r="C14" s="52"/>
      <c r="D14" s="52"/>
      <c r="E14" s="52"/>
      <c r="F14" s="52"/>
      <c r="G14" s="53"/>
    </row>
    <row r="15" spans="1:7" x14ac:dyDescent="0.2">
      <c r="A15" s="5" t="s">
        <v>6</v>
      </c>
      <c r="B15" s="5" t="s">
        <v>7</v>
      </c>
      <c r="C15" s="5" t="s">
        <v>11</v>
      </c>
      <c r="D15" s="5" t="s">
        <v>12</v>
      </c>
      <c r="E15" s="5" t="s">
        <v>13</v>
      </c>
      <c r="F15" s="5" t="s">
        <v>14</v>
      </c>
      <c r="G15" s="5" t="s">
        <v>15</v>
      </c>
    </row>
    <row r="16" spans="1:7" x14ac:dyDescent="0.2">
      <c r="A16" s="3" t="s">
        <v>16</v>
      </c>
      <c r="B16" s="3" t="s">
        <v>17</v>
      </c>
      <c r="C16" s="3">
        <v>5</v>
      </c>
      <c r="D16" s="3">
        <v>0.8</v>
      </c>
      <c r="E16" s="3">
        <v>0.83666003</v>
      </c>
      <c r="F16" s="3">
        <v>0.37416574000000002</v>
      </c>
      <c r="G16" s="3">
        <v>1.04582503</v>
      </c>
    </row>
    <row r="17" spans="1:7" x14ac:dyDescent="0.2">
      <c r="A17" s="3"/>
      <c r="B17" s="3" t="s">
        <v>18</v>
      </c>
      <c r="C17" s="3">
        <v>43</v>
      </c>
      <c r="D17" s="3">
        <v>0.11627907</v>
      </c>
      <c r="E17" s="3">
        <v>0.32435301</v>
      </c>
      <c r="F17" s="3">
        <v>4.946337E-2</v>
      </c>
      <c r="G17" s="3">
        <v>2.7894358499999998</v>
      </c>
    </row>
    <row r="18" spans="1:7" x14ac:dyDescent="0.2">
      <c r="A18" s="3" t="s">
        <v>19</v>
      </c>
      <c r="B18" s="3" t="s">
        <v>17</v>
      </c>
      <c r="C18" s="3">
        <v>32</v>
      </c>
      <c r="D18" s="3">
        <v>0.21875</v>
      </c>
      <c r="E18" s="3">
        <v>0.42001344000000002</v>
      </c>
      <c r="F18" s="3">
        <v>7.4248590000000003E-2</v>
      </c>
      <c r="G18" s="3">
        <v>1.92006144</v>
      </c>
    </row>
    <row r="19" spans="1:7" x14ac:dyDescent="0.2">
      <c r="A19" s="3"/>
      <c r="B19" s="3" t="s">
        <v>18</v>
      </c>
      <c r="C19" s="3">
        <v>225</v>
      </c>
      <c r="D19" s="3">
        <v>0.15555556000000001</v>
      </c>
      <c r="E19" s="3">
        <v>0.3870421</v>
      </c>
      <c r="F19" s="3">
        <v>2.5802809999999999E-2</v>
      </c>
      <c r="G19" s="3">
        <v>2.4881277900000001</v>
      </c>
    </row>
    <row r="21" spans="1:7" x14ac:dyDescent="0.2">
      <c r="A21" s="51" t="s">
        <v>51</v>
      </c>
      <c r="B21" s="52"/>
      <c r="C21" s="52"/>
      <c r="D21" s="52"/>
      <c r="E21" s="52"/>
      <c r="F21" s="53"/>
    </row>
    <row r="22" spans="1:7" ht="18" x14ac:dyDescent="0.25">
      <c r="A22" s="2"/>
      <c r="B22" s="2"/>
      <c r="C22" s="5" t="s">
        <v>20</v>
      </c>
      <c r="D22" s="5" t="s">
        <v>14</v>
      </c>
      <c r="E22" s="5" t="s">
        <v>21</v>
      </c>
      <c r="F22" s="5" t="s">
        <v>22</v>
      </c>
    </row>
    <row r="23" spans="1:7" x14ac:dyDescent="0.2">
      <c r="A23" s="3" t="s">
        <v>23</v>
      </c>
      <c r="B23" s="3" t="s">
        <v>24</v>
      </c>
      <c r="C23" s="3">
        <v>0.58125000000000004</v>
      </c>
      <c r="D23" s="3">
        <v>0.18848648000000001</v>
      </c>
      <c r="E23" s="3">
        <v>3.0837755699999998</v>
      </c>
      <c r="F23" s="50" t="s">
        <v>348</v>
      </c>
    </row>
    <row r="24" spans="1:7" x14ac:dyDescent="0.2">
      <c r="A24" s="3"/>
      <c r="B24" s="3" t="s">
        <v>25</v>
      </c>
      <c r="C24" s="3">
        <v>0.68372093</v>
      </c>
      <c r="D24" s="3">
        <v>0.18519989000000001</v>
      </c>
      <c r="E24" s="3">
        <v>3.6917999099999999</v>
      </c>
      <c r="F24" s="50" t="s">
        <v>349</v>
      </c>
    </row>
    <row r="25" spans="1:7" x14ac:dyDescent="0.2">
      <c r="A25" s="3"/>
      <c r="B25" s="3" t="s">
        <v>26</v>
      </c>
      <c r="C25" s="3">
        <v>0.64444444000000001</v>
      </c>
      <c r="D25" s="3">
        <v>0.17722582000000001</v>
      </c>
      <c r="E25" s="3">
        <v>3.6362898700000001</v>
      </c>
      <c r="F25" s="50" t="s">
        <v>350</v>
      </c>
    </row>
    <row r="26" spans="1:7" x14ac:dyDescent="0.2">
      <c r="A26" s="3" t="s">
        <v>24</v>
      </c>
      <c r="B26" s="3" t="s">
        <v>25</v>
      </c>
      <c r="C26" s="3">
        <v>0.10247093</v>
      </c>
      <c r="D26" s="3">
        <v>9.1508350000000002E-2</v>
      </c>
      <c r="E26" s="3">
        <v>1.11979863</v>
      </c>
      <c r="F26" s="3">
        <v>0.67760598999999999</v>
      </c>
    </row>
    <row r="27" spans="1:7" x14ac:dyDescent="0.2">
      <c r="A27" s="3"/>
      <c r="B27" s="3" t="s">
        <v>26</v>
      </c>
      <c r="C27" s="3">
        <v>6.3194440000000004E-2</v>
      </c>
      <c r="D27" s="3">
        <v>7.4052489999999999E-2</v>
      </c>
      <c r="E27" s="3">
        <v>0.85337370000000001</v>
      </c>
      <c r="F27" s="3">
        <v>0.82872825000000006</v>
      </c>
    </row>
    <row r="28" spans="1:7" x14ac:dyDescent="0.2">
      <c r="A28" s="3" t="s">
        <v>25</v>
      </c>
      <c r="B28" s="3" t="s">
        <v>26</v>
      </c>
      <c r="C28" s="3">
        <v>-3.9276489999999997E-2</v>
      </c>
      <c r="D28" s="3">
        <v>6.5235089999999996E-2</v>
      </c>
      <c r="E28" s="3">
        <v>-0.60207608999999995</v>
      </c>
      <c r="F28" s="3">
        <v>0.93135246000000005</v>
      </c>
    </row>
    <row r="31" spans="1:7" x14ac:dyDescent="0.2">
      <c r="A31" s="51" t="s">
        <v>52</v>
      </c>
      <c r="B31" s="52"/>
      <c r="C31" s="52"/>
      <c r="D31" s="52"/>
      <c r="E31" s="52"/>
      <c r="F31" s="53"/>
    </row>
    <row r="32" spans="1:7" x14ac:dyDescent="0.2">
      <c r="A32" s="2" t="s">
        <v>0</v>
      </c>
      <c r="B32" s="2" t="s">
        <v>1</v>
      </c>
      <c r="C32" s="2" t="s">
        <v>2</v>
      </c>
      <c r="D32" s="2" t="s">
        <v>3</v>
      </c>
      <c r="E32" s="2" t="s">
        <v>4</v>
      </c>
      <c r="F32" s="2" t="s">
        <v>5</v>
      </c>
    </row>
    <row r="33" spans="1:7" x14ac:dyDescent="0.2">
      <c r="A33" s="3" t="s">
        <v>6</v>
      </c>
      <c r="B33" s="3">
        <v>1.1343309399999999</v>
      </c>
      <c r="C33" s="3">
        <v>1</v>
      </c>
      <c r="D33" s="3">
        <v>1.1343309399999999</v>
      </c>
      <c r="E33" s="3">
        <v>7.38348022</v>
      </c>
      <c r="F33" s="3">
        <v>6.9637500000000003E-3</v>
      </c>
    </row>
    <row r="34" spans="1:7" x14ac:dyDescent="0.2">
      <c r="A34" s="3" t="s">
        <v>7</v>
      </c>
      <c r="B34" s="3">
        <v>2.1544005400000001</v>
      </c>
      <c r="C34" s="3">
        <v>1</v>
      </c>
      <c r="D34" s="3">
        <v>2.1544005400000001</v>
      </c>
      <c r="E34" s="3">
        <v>14.02322129</v>
      </c>
      <c r="F34" s="3">
        <v>2.1631999999999999E-4</v>
      </c>
    </row>
    <row r="35" spans="1:7" x14ac:dyDescent="0.2">
      <c r="A35" s="3" t="s">
        <v>8</v>
      </c>
      <c r="B35" s="3">
        <v>1.4869771599999999</v>
      </c>
      <c r="C35" s="3">
        <v>1</v>
      </c>
      <c r="D35" s="3">
        <v>1.4869771599999999</v>
      </c>
      <c r="E35" s="3">
        <v>9.6788918099999997</v>
      </c>
      <c r="F35" s="50" t="s">
        <v>347</v>
      </c>
    </row>
    <row r="36" spans="1:7" x14ac:dyDescent="0.2">
      <c r="A36" s="3" t="s">
        <v>9</v>
      </c>
      <c r="B36" s="3">
        <v>46.242910209999998</v>
      </c>
      <c r="C36" s="3">
        <v>301</v>
      </c>
      <c r="D36" s="3">
        <v>0.15363093</v>
      </c>
      <c r="E36" s="3"/>
      <c r="F36" s="3"/>
    </row>
    <row r="38" spans="1:7" x14ac:dyDescent="0.2">
      <c r="A38" s="51" t="s">
        <v>53</v>
      </c>
      <c r="B38" s="52"/>
      <c r="C38" s="52"/>
      <c r="D38" s="52"/>
      <c r="E38" s="52"/>
      <c r="F38" s="52"/>
      <c r="G38" s="53"/>
    </row>
    <row r="39" spans="1:7" x14ac:dyDescent="0.2">
      <c r="A39" s="2" t="s">
        <v>6</v>
      </c>
      <c r="B39" s="2" t="s">
        <v>7</v>
      </c>
      <c r="C39" s="5" t="s">
        <v>11</v>
      </c>
      <c r="D39" s="5" t="s">
        <v>12</v>
      </c>
      <c r="E39" s="5" t="s">
        <v>13</v>
      </c>
      <c r="F39" s="5" t="s">
        <v>14</v>
      </c>
      <c r="G39" s="5" t="s">
        <v>15</v>
      </c>
    </row>
    <row r="40" spans="1:7" x14ac:dyDescent="0.2">
      <c r="A40" s="3" t="s">
        <v>16</v>
      </c>
      <c r="B40" s="3" t="s">
        <v>17</v>
      </c>
      <c r="C40" s="3">
        <v>5</v>
      </c>
      <c r="D40" s="3">
        <v>0.8</v>
      </c>
      <c r="E40" s="3">
        <v>0.83666003</v>
      </c>
      <c r="F40" s="3">
        <v>0.37416574000000002</v>
      </c>
      <c r="G40" s="3">
        <v>1.04582503</v>
      </c>
    </row>
    <row r="41" spans="1:7" x14ac:dyDescent="0.2">
      <c r="A41" s="3"/>
      <c r="B41" s="3" t="s">
        <v>18</v>
      </c>
      <c r="C41" s="3">
        <v>43</v>
      </c>
      <c r="D41" s="3">
        <v>0.11627907</v>
      </c>
      <c r="E41" s="3">
        <v>0.32435301</v>
      </c>
      <c r="F41" s="3">
        <v>4.946337E-2</v>
      </c>
      <c r="G41" s="3">
        <v>2.7894358499999998</v>
      </c>
    </row>
    <row r="42" spans="1:7" x14ac:dyDescent="0.2">
      <c r="A42" s="3" t="s">
        <v>19</v>
      </c>
      <c r="B42" s="3" t="s">
        <v>17</v>
      </c>
      <c r="C42" s="3">
        <v>32</v>
      </c>
      <c r="D42" s="3">
        <v>0.21875</v>
      </c>
      <c r="E42" s="3">
        <v>0.42001344000000002</v>
      </c>
      <c r="F42" s="3">
        <v>7.4248590000000003E-2</v>
      </c>
      <c r="G42" s="3">
        <v>1.92006144</v>
      </c>
    </row>
    <row r="43" spans="1:7" x14ac:dyDescent="0.2">
      <c r="A43" s="3"/>
      <c r="B43" s="3" t="s">
        <v>18</v>
      </c>
      <c r="C43" s="3">
        <v>225</v>
      </c>
      <c r="D43" s="3">
        <v>0.15555556000000001</v>
      </c>
      <c r="E43" s="3">
        <v>0.3870421</v>
      </c>
      <c r="F43" s="3">
        <v>2.5802809999999999E-2</v>
      </c>
      <c r="G43" s="3">
        <v>2.4881277900000001</v>
      </c>
    </row>
    <row r="45" spans="1:7" x14ac:dyDescent="0.2">
      <c r="A45" s="51" t="s">
        <v>54</v>
      </c>
      <c r="B45" s="52"/>
      <c r="C45" s="52"/>
      <c r="D45" s="52"/>
      <c r="E45" s="52"/>
      <c r="F45" s="53"/>
    </row>
    <row r="46" spans="1:7" ht="18" x14ac:dyDescent="0.25">
      <c r="A46" s="2"/>
      <c r="B46" s="2"/>
      <c r="C46" s="5" t="s">
        <v>20</v>
      </c>
      <c r="D46" s="5" t="s">
        <v>14</v>
      </c>
      <c r="E46" s="5" t="s">
        <v>21</v>
      </c>
      <c r="F46" s="5" t="s">
        <v>22</v>
      </c>
    </row>
    <row r="47" spans="1:7" x14ac:dyDescent="0.2">
      <c r="A47" s="3" t="s">
        <v>23</v>
      </c>
      <c r="B47" s="3" t="s">
        <v>24</v>
      </c>
      <c r="C47" s="3">
        <v>0.58125000000000004</v>
      </c>
      <c r="D47" s="3">
        <v>0.18848648000000001</v>
      </c>
      <c r="E47" s="3">
        <v>3.0837755699999998</v>
      </c>
      <c r="F47" s="50" t="s">
        <v>348</v>
      </c>
    </row>
    <row r="48" spans="1:7" x14ac:dyDescent="0.2">
      <c r="A48" s="3"/>
      <c r="B48" s="3" t="s">
        <v>25</v>
      </c>
      <c r="C48" s="3">
        <v>0.68372093</v>
      </c>
      <c r="D48" s="3">
        <v>0.18519989000000001</v>
      </c>
      <c r="E48" s="3">
        <v>3.6917999099999999</v>
      </c>
      <c r="F48" s="50" t="s">
        <v>349</v>
      </c>
    </row>
    <row r="49" spans="1:7" x14ac:dyDescent="0.2">
      <c r="A49" s="3"/>
      <c r="B49" s="3" t="s">
        <v>26</v>
      </c>
      <c r="C49" s="3">
        <v>0.64444444000000001</v>
      </c>
      <c r="D49" s="3">
        <v>0.17722582000000001</v>
      </c>
      <c r="E49" s="3">
        <v>3.6362898700000001</v>
      </c>
      <c r="F49" s="50" t="s">
        <v>350</v>
      </c>
    </row>
    <row r="50" spans="1:7" x14ac:dyDescent="0.2">
      <c r="A50" s="3" t="s">
        <v>24</v>
      </c>
      <c r="B50" s="3" t="s">
        <v>25</v>
      </c>
      <c r="C50" s="3">
        <v>0.10247093</v>
      </c>
      <c r="D50" s="3">
        <v>9.1508350000000002E-2</v>
      </c>
      <c r="E50" s="3">
        <v>1.11979863</v>
      </c>
      <c r="F50" s="3">
        <v>0.67760598999999999</v>
      </c>
    </row>
    <row r="51" spans="1:7" x14ac:dyDescent="0.2">
      <c r="A51" s="3"/>
      <c r="B51" s="3" t="s">
        <v>26</v>
      </c>
      <c r="C51" s="3">
        <v>6.3194440000000004E-2</v>
      </c>
      <c r="D51" s="3">
        <v>7.4052489999999999E-2</v>
      </c>
      <c r="E51" s="3">
        <v>0.85337370000000001</v>
      </c>
      <c r="F51" s="3">
        <v>0.82872825000000006</v>
      </c>
    </row>
    <row r="52" spans="1:7" x14ac:dyDescent="0.2">
      <c r="A52" s="3" t="s">
        <v>25</v>
      </c>
      <c r="B52" s="3" t="s">
        <v>26</v>
      </c>
      <c r="C52" s="3">
        <v>-3.9276489999999997E-2</v>
      </c>
      <c r="D52" s="3">
        <v>6.5235089999999996E-2</v>
      </c>
      <c r="E52" s="3">
        <v>-0.60207608999999995</v>
      </c>
      <c r="F52" s="3">
        <v>0.93135246000000005</v>
      </c>
    </row>
    <row r="55" spans="1:7" x14ac:dyDescent="0.2">
      <c r="A55" s="51" t="s">
        <v>55</v>
      </c>
      <c r="B55" s="52"/>
      <c r="C55" s="52"/>
      <c r="D55" s="52"/>
      <c r="E55" s="52"/>
      <c r="F55" s="53"/>
    </row>
    <row r="56" spans="1:7" x14ac:dyDescent="0.2">
      <c r="A56" s="2" t="s">
        <v>0</v>
      </c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</row>
    <row r="57" spans="1:7" x14ac:dyDescent="0.2">
      <c r="A57" s="3" t="s">
        <v>27</v>
      </c>
      <c r="B57" s="3">
        <v>0.76234270999999998</v>
      </c>
      <c r="C57" s="3">
        <v>1</v>
      </c>
      <c r="D57" s="3">
        <v>0.76234270999999998</v>
      </c>
      <c r="E57" s="3">
        <v>6.4946135700000003</v>
      </c>
      <c r="F57" s="3">
        <v>1.130692E-2</v>
      </c>
    </row>
    <row r="58" spans="1:7" x14ac:dyDescent="0.2">
      <c r="A58" s="3" t="s">
        <v>28</v>
      </c>
      <c r="B58" s="3">
        <v>0.27456292999999998</v>
      </c>
      <c r="C58" s="3">
        <v>1</v>
      </c>
      <c r="D58" s="3">
        <v>0.27456292999999998</v>
      </c>
      <c r="E58" s="3">
        <v>2.33907943</v>
      </c>
      <c r="F58" s="3">
        <v>0.12719378000000001</v>
      </c>
    </row>
    <row r="59" spans="1:7" x14ac:dyDescent="0.2">
      <c r="A59" s="3" t="s">
        <v>29</v>
      </c>
      <c r="B59" s="3">
        <v>0.86627891000000001</v>
      </c>
      <c r="C59" s="3">
        <v>1</v>
      </c>
      <c r="D59" s="3">
        <v>0.86627891000000001</v>
      </c>
      <c r="E59" s="3">
        <v>7.3800754900000003</v>
      </c>
      <c r="F59" s="50" t="s">
        <v>351</v>
      </c>
    </row>
    <row r="60" spans="1:7" x14ac:dyDescent="0.2">
      <c r="A60" s="3" t="s">
        <v>9</v>
      </c>
      <c r="B60" s="3">
        <v>36.035894999999996</v>
      </c>
      <c r="C60" s="3">
        <v>307</v>
      </c>
      <c r="D60" s="3">
        <v>0.11738077</v>
      </c>
      <c r="E60" s="3"/>
      <c r="F60" s="3"/>
    </row>
    <row r="62" spans="1:7" x14ac:dyDescent="0.2">
      <c r="A62" s="51" t="s">
        <v>56</v>
      </c>
      <c r="B62" s="52"/>
      <c r="C62" s="52"/>
      <c r="D62" s="52"/>
      <c r="E62" s="52"/>
      <c r="F62" s="52"/>
      <c r="G62" s="53"/>
    </row>
    <row r="63" spans="1:7" x14ac:dyDescent="0.2">
      <c r="A63" s="2" t="s">
        <v>27</v>
      </c>
      <c r="B63" s="2" t="s">
        <v>28</v>
      </c>
      <c r="C63" s="5" t="s">
        <v>11</v>
      </c>
      <c r="D63" s="5" t="s">
        <v>12</v>
      </c>
      <c r="E63" s="5" t="s">
        <v>13</v>
      </c>
      <c r="F63" s="5" t="s">
        <v>14</v>
      </c>
      <c r="G63" s="5" t="s">
        <v>15</v>
      </c>
    </row>
    <row r="64" spans="1:7" x14ac:dyDescent="0.2">
      <c r="A64" s="3" t="s">
        <v>30</v>
      </c>
      <c r="B64" s="3" t="s">
        <v>31</v>
      </c>
      <c r="C64" s="3">
        <v>6</v>
      </c>
      <c r="D64" s="3">
        <v>0.5</v>
      </c>
      <c r="E64" s="3">
        <v>0.54772255999999997</v>
      </c>
      <c r="F64" s="3">
        <v>0.22360679999999999</v>
      </c>
      <c r="G64" s="3">
        <v>1.0954451199999999</v>
      </c>
    </row>
    <row r="65" spans="1:7" x14ac:dyDescent="0.2">
      <c r="A65" s="3"/>
      <c r="B65" s="3" t="s">
        <v>32</v>
      </c>
      <c r="C65" s="3">
        <v>93</v>
      </c>
      <c r="D65" s="3">
        <v>9.6774189999999996E-2</v>
      </c>
      <c r="E65" s="3">
        <v>0.33181044999999998</v>
      </c>
      <c r="F65" s="3">
        <v>3.4407140000000003E-2</v>
      </c>
      <c r="G65" s="3">
        <v>3.4287080099999998</v>
      </c>
    </row>
    <row r="66" spans="1:7" x14ac:dyDescent="0.2">
      <c r="A66" s="3" t="s">
        <v>33</v>
      </c>
      <c r="B66" s="3" t="s">
        <v>31</v>
      </c>
      <c r="C66" s="3">
        <v>8</v>
      </c>
      <c r="D66" s="3">
        <v>0</v>
      </c>
      <c r="E66" s="3">
        <v>0</v>
      </c>
      <c r="F66" s="3">
        <v>0</v>
      </c>
      <c r="G66" s="3" t="s">
        <v>34</v>
      </c>
    </row>
    <row r="67" spans="1:7" x14ac:dyDescent="0.2">
      <c r="A67" s="3"/>
      <c r="B67" s="3" t="s">
        <v>32</v>
      </c>
      <c r="C67" s="3">
        <v>204</v>
      </c>
      <c r="D67" s="3">
        <v>0.1127451</v>
      </c>
      <c r="E67" s="3">
        <v>0.34674321000000002</v>
      </c>
      <c r="F67" s="3">
        <v>2.4276880000000001E-2</v>
      </c>
      <c r="G67" s="3">
        <v>3.07546148</v>
      </c>
    </row>
    <row r="69" spans="1:7" x14ac:dyDescent="0.2">
      <c r="A69" s="51" t="s">
        <v>57</v>
      </c>
      <c r="B69" s="52"/>
      <c r="C69" s="52"/>
      <c r="D69" s="52"/>
      <c r="E69" s="52"/>
      <c r="F69" s="52"/>
      <c r="G69" s="53"/>
    </row>
    <row r="70" spans="1:7" ht="18" x14ac:dyDescent="0.25">
      <c r="A70" s="5"/>
      <c r="B70" s="3"/>
      <c r="C70" s="3"/>
      <c r="D70" s="5" t="s">
        <v>20</v>
      </c>
      <c r="E70" s="5" t="s">
        <v>14</v>
      </c>
      <c r="F70" s="5" t="s">
        <v>21</v>
      </c>
      <c r="G70" s="5" t="s">
        <v>22</v>
      </c>
    </row>
    <row r="71" spans="1:7" x14ac:dyDescent="0.2">
      <c r="A71" s="3" t="s">
        <v>35</v>
      </c>
      <c r="B71" s="3" t="s">
        <v>36</v>
      </c>
      <c r="C71" s="3"/>
      <c r="D71" s="3">
        <v>0.5</v>
      </c>
      <c r="E71" s="3">
        <v>0.18502988000000001</v>
      </c>
      <c r="F71" s="3">
        <v>2.7022662500000001</v>
      </c>
      <c r="G71" s="50" t="s">
        <v>352</v>
      </c>
    </row>
    <row r="72" spans="1:7" x14ac:dyDescent="0.2">
      <c r="A72" s="3"/>
      <c r="B72" s="3" t="s">
        <v>37</v>
      </c>
      <c r="C72" s="3"/>
      <c r="D72" s="3">
        <v>0.40322581000000002</v>
      </c>
      <c r="E72" s="3">
        <v>0.14431084</v>
      </c>
      <c r="F72" s="3">
        <v>2.7941476600000001</v>
      </c>
      <c r="G72" s="50" t="s">
        <v>353</v>
      </c>
    </row>
    <row r="73" spans="1:7" x14ac:dyDescent="0.2">
      <c r="A73" s="3"/>
      <c r="B73" s="3" t="s">
        <v>38</v>
      </c>
      <c r="C73" s="3"/>
      <c r="D73" s="3">
        <v>0.38725490000000001</v>
      </c>
      <c r="E73" s="3">
        <v>0.14191144</v>
      </c>
      <c r="F73" s="3">
        <v>2.7288490699999999</v>
      </c>
      <c r="G73" s="50" t="s">
        <v>354</v>
      </c>
    </row>
    <row r="74" spans="1:7" x14ac:dyDescent="0.2">
      <c r="A74" s="3" t="s">
        <v>36</v>
      </c>
      <c r="B74" s="3" t="s">
        <v>37</v>
      </c>
      <c r="C74" s="3"/>
      <c r="D74" s="3">
        <v>-9.6774189999999996E-2</v>
      </c>
      <c r="E74" s="3">
        <v>0.12623293999999999</v>
      </c>
      <c r="F74" s="3">
        <v>-0.76663188000000004</v>
      </c>
      <c r="G74" s="3">
        <v>0.86942489999999994</v>
      </c>
    </row>
    <row r="75" spans="1:7" x14ac:dyDescent="0.2">
      <c r="A75" s="3"/>
      <c r="B75" s="3" t="s">
        <v>38</v>
      </c>
      <c r="C75" s="3"/>
      <c r="D75" s="3">
        <v>-0.1127451</v>
      </c>
      <c r="E75" s="3">
        <v>0.12348276</v>
      </c>
      <c r="F75" s="3">
        <v>-0.91304324000000003</v>
      </c>
      <c r="G75" s="3">
        <v>0.79791166000000002</v>
      </c>
    </row>
    <row r="76" spans="1:7" x14ac:dyDescent="0.2">
      <c r="A76" s="3" t="s">
        <v>37</v>
      </c>
      <c r="B76" s="3" t="s">
        <v>38</v>
      </c>
      <c r="C76" s="3"/>
      <c r="D76" s="3">
        <v>-1.59709E-2</v>
      </c>
      <c r="E76" s="3">
        <v>4.2866710000000002E-2</v>
      </c>
      <c r="F76" s="3">
        <v>-0.37257128</v>
      </c>
      <c r="G76" s="3">
        <v>0.98232750000000002</v>
      </c>
    </row>
    <row r="79" spans="1:7" x14ac:dyDescent="0.2">
      <c r="A79" s="51" t="s">
        <v>58</v>
      </c>
      <c r="B79" s="52"/>
      <c r="C79" s="52"/>
      <c r="D79" s="52"/>
      <c r="E79" s="52"/>
      <c r="F79" s="53"/>
    </row>
    <row r="80" spans="1:7" x14ac:dyDescent="0.2">
      <c r="A80" s="2" t="s">
        <v>0</v>
      </c>
      <c r="B80" s="2" t="s">
        <v>1</v>
      </c>
      <c r="C80" s="2" t="s">
        <v>2</v>
      </c>
      <c r="D80" s="2" t="s">
        <v>3</v>
      </c>
      <c r="E80" s="2" t="s">
        <v>4</v>
      </c>
      <c r="F80" s="2" t="s">
        <v>5</v>
      </c>
    </row>
    <row r="81" spans="1:7" x14ac:dyDescent="0.2">
      <c r="A81" s="3" t="s">
        <v>39</v>
      </c>
      <c r="B81" s="3">
        <v>1.49453097</v>
      </c>
      <c r="C81" s="3">
        <v>1</v>
      </c>
      <c r="D81" s="3">
        <v>1.49453097</v>
      </c>
      <c r="E81" s="3">
        <v>6.5887639499999997</v>
      </c>
      <c r="F81" s="3">
        <v>1.073465E-2</v>
      </c>
    </row>
    <row r="82" spans="1:7" x14ac:dyDescent="0.2">
      <c r="A82" s="3" t="s">
        <v>28</v>
      </c>
      <c r="B82" s="3">
        <v>0.11342571</v>
      </c>
      <c r="C82" s="3">
        <v>1</v>
      </c>
      <c r="D82" s="3">
        <v>0.11342571</v>
      </c>
      <c r="E82" s="3">
        <v>0.50004667999999997</v>
      </c>
      <c r="F82" s="3">
        <v>0.48001428000000002</v>
      </c>
    </row>
    <row r="83" spans="1:7" x14ac:dyDescent="0.2">
      <c r="A83" s="3" t="s">
        <v>40</v>
      </c>
      <c r="B83" s="3">
        <v>2.15344691</v>
      </c>
      <c r="C83" s="3">
        <v>1</v>
      </c>
      <c r="D83" s="3">
        <v>2.15344691</v>
      </c>
      <c r="E83" s="3">
        <v>9.4936495999999995</v>
      </c>
      <c r="F83" s="50" t="s">
        <v>355</v>
      </c>
    </row>
    <row r="84" spans="1:7" x14ac:dyDescent="0.2">
      <c r="A84" s="3" t="s">
        <v>9</v>
      </c>
      <c r="B84" s="3">
        <v>69.863716909999994</v>
      </c>
      <c r="C84" s="3">
        <v>308</v>
      </c>
      <c r="D84" s="3">
        <v>0.22683025000000001</v>
      </c>
      <c r="E84" s="3"/>
      <c r="F84" s="3"/>
    </row>
    <row r="86" spans="1:7" x14ac:dyDescent="0.2">
      <c r="A86" s="51" t="s">
        <v>59</v>
      </c>
      <c r="B86" s="52"/>
      <c r="C86" s="52"/>
      <c r="D86" s="52"/>
      <c r="E86" s="52"/>
      <c r="F86" s="52"/>
      <c r="G86" s="53"/>
    </row>
    <row r="87" spans="1:7" x14ac:dyDescent="0.2">
      <c r="A87" s="2" t="s">
        <v>39</v>
      </c>
      <c r="B87" s="2" t="s">
        <v>28</v>
      </c>
      <c r="C87" s="5" t="s">
        <v>11</v>
      </c>
      <c r="D87" s="5" t="s">
        <v>12</v>
      </c>
      <c r="E87" s="5" t="s">
        <v>13</v>
      </c>
      <c r="F87" s="5" t="s">
        <v>14</v>
      </c>
      <c r="G87" s="5" t="s">
        <v>15</v>
      </c>
    </row>
    <row r="88" spans="1:7" x14ac:dyDescent="0.2">
      <c r="A88" s="3" t="s">
        <v>41</v>
      </c>
      <c r="B88" s="3" t="s">
        <v>31</v>
      </c>
      <c r="C88" s="3">
        <v>5</v>
      </c>
      <c r="D88" s="3">
        <v>0</v>
      </c>
      <c r="E88" s="3">
        <v>0</v>
      </c>
      <c r="F88" s="3">
        <v>0</v>
      </c>
      <c r="G88" s="3" t="s">
        <v>34</v>
      </c>
    </row>
    <row r="89" spans="1:7" x14ac:dyDescent="0.2">
      <c r="A89" s="3"/>
      <c r="B89" s="3" t="s">
        <v>32</v>
      </c>
      <c r="C89" s="3">
        <v>52</v>
      </c>
      <c r="D89" s="3">
        <v>0.32692307999999998</v>
      </c>
      <c r="E89" s="3">
        <v>0.51339522999999998</v>
      </c>
      <c r="F89" s="3">
        <v>7.1195110000000006E-2</v>
      </c>
      <c r="G89" s="3">
        <v>1.5703853999999999</v>
      </c>
    </row>
    <row r="90" spans="1:7" x14ac:dyDescent="0.2">
      <c r="A90" s="3" t="s">
        <v>42</v>
      </c>
      <c r="B90" s="3" t="s">
        <v>31</v>
      </c>
      <c r="C90" s="3">
        <v>9</v>
      </c>
      <c r="D90" s="3">
        <v>0.77777777999999997</v>
      </c>
      <c r="E90" s="3">
        <v>0.83333332999999998</v>
      </c>
      <c r="F90" s="3">
        <v>0.27777777999999997</v>
      </c>
      <c r="G90" s="3">
        <v>1.0714285699999999</v>
      </c>
    </row>
    <row r="91" spans="1:7" x14ac:dyDescent="0.2">
      <c r="A91" s="3"/>
      <c r="B91" s="3" t="s">
        <v>32</v>
      </c>
      <c r="C91" s="3">
        <v>246</v>
      </c>
      <c r="D91" s="3">
        <v>0.25609756</v>
      </c>
      <c r="E91" s="3">
        <v>0.45564869000000002</v>
      </c>
      <c r="F91" s="3">
        <v>2.90511E-2</v>
      </c>
      <c r="G91" s="3">
        <v>1.77919965</v>
      </c>
    </row>
    <row r="93" spans="1:7" x14ac:dyDescent="0.2">
      <c r="A93" s="51" t="s">
        <v>60</v>
      </c>
      <c r="B93" s="52"/>
      <c r="C93" s="52"/>
      <c r="D93" s="52"/>
      <c r="E93" s="52"/>
      <c r="F93" s="53"/>
    </row>
    <row r="94" spans="1:7" ht="18" x14ac:dyDescent="0.25">
      <c r="A94" s="2"/>
      <c r="B94" s="2"/>
      <c r="C94" s="5" t="s">
        <v>20</v>
      </c>
      <c r="D94" s="5" t="s">
        <v>14</v>
      </c>
      <c r="E94" s="5" t="s">
        <v>21</v>
      </c>
      <c r="F94" s="5" t="s">
        <v>22</v>
      </c>
    </row>
    <row r="95" spans="1:7" x14ac:dyDescent="0.2">
      <c r="A95" s="3" t="s">
        <v>43</v>
      </c>
      <c r="B95" s="3" t="s">
        <v>44</v>
      </c>
      <c r="C95" s="3">
        <v>-0.77777777999999997</v>
      </c>
      <c r="D95" s="3">
        <v>0.26564904</v>
      </c>
      <c r="E95" s="3">
        <v>-2.9278396299999998</v>
      </c>
      <c r="F95" s="50" t="s">
        <v>356</v>
      </c>
    </row>
    <row r="96" spans="1:7" x14ac:dyDescent="0.2">
      <c r="A96" s="3"/>
      <c r="B96" s="3" t="s">
        <v>45</v>
      </c>
      <c r="C96" s="3">
        <v>-0.32692307999999998</v>
      </c>
      <c r="D96" s="3">
        <v>0.22299814000000001</v>
      </c>
      <c r="E96" s="3">
        <v>-1.466035</v>
      </c>
      <c r="F96" s="3">
        <v>0.45936125999999999</v>
      </c>
    </row>
    <row r="97" spans="1:7" x14ac:dyDescent="0.2">
      <c r="A97" s="3"/>
      <c r="B97" s="3" t="s">
        <v>46</v>
      </c>
      <c r="C97" s="3">
        <v>-0.25609756</v>
      </c>
      <c r="D97" s="3">
        <v>0.21514675</v>
      </c>
      <c r="E97" s="3">
        <v>-1.19033897</v>
      </c>
      <c r="F97" s="3">
        <v>0.63341904999999998</v>
      </c>
    </row>
    <row r="98" spans="1:7" x14ac:dyDescent="0.2">
      <c r="A98" s="3" t="s">
        <v>44</v>
      </c>
      <c r="B98" s="3" t="s">
        <v>45</v>
      </c>
      <c r="C98" s="3">
        <v>0.4508547</v>
      </c>
      <c r="D98" s="3">
        <v>0.17194615999999999</v>
      </c>
      <c r="E98" s="3">
        <v>2.6220690599999998</v>
      </c>
      <c r="F98" s="50" t="s">
        <v>357</v>
      </c>
    </row>
    <row r="99" spans="1:7" x14ac:dyDescent="0.2">
      <c r="A99" s="3"/>
      <c r="B99" s="3" t="s">
        <v>46</v>
      </c>
      <c r="C99" s="3">
        <v>0.52168022000000003</v>
      </c>
      <c r="D99" s="3">
        <v>0.16163364999999999</v>
      </c>
      <c r="E99" s="3">
        <v>3.2275471900000001</v>
      </c>
      <c r="F99" s="50" t="s">
        <v>358</v>
      </c>
    </row>
    <row r="100" spans="1:7" x14ac:dyDescent="0.2">
      <c r="A100" s="3" t="s">
        <v>45</v>
      </c>
      <c r="B100" s="3" t="s">
        <v>46</v>
      </c>
      <c r="C100" s="3">
        <v>7.0825520000000003E-2</v>
      </c>
      <c r="D100" s="3">
        <v>7.269246E-2</v>
      </c>
      <c r="E100" s="3">
        <v>0.97431716999999995</v>
      </c>
      <c r="F100" s="3">
        <v>0.76418596000000005</v>
      </c>
    </row>
    <row r="103" spans="1:7" x14ac:dyDescent="0.2">
      <c r="A103" s="54" t="s">
        <v>68</v>
      </c>
      <c r="B103" s="55"/>
      <c r="C103" s="55"/>
      <c r="D103" s="55"/>
      <c r="E103" s="55"/>
      <c r="F103" s="56"/>
    </row>
    <row r="104" spans="1:7" x14ac:dyDescent="0.2">
      <c r="A104" s="5" t="s">
        <v>0</v>
      </c>
      <c r="B104" s="5" t="s">
        <v>1</v>
      </c>
      <c r="C104" s="5" t="s">
        <v>2</v>
      </c>
      <c r="D104" s="5" t="s">
        <v>3</v>
      </c>
      <c r="E104" s="5" t="s">
        <v>4</v>
      </c>
      <c r="F104" s="5" t="s">
        <v>5</v>
      </c>
    </row>
    <row r="105" spans="1:7" x14ac:dyDescent="0.2">
      <c r="A105" s="3" t="s">
        <v>61</v>
      </c>
      <c r="B105" s="3">
        <v>0.28760321999999999</v>
      </c>
      <c r="C105" s="3">
        <v>1</v>
      </c>
      <c r="D105" s="3">
        <v>0.28760321999999999</v>
      </c>
      <c r="E105" s="3">
        <v>4.0414070799999999</v>
      </c>
      <c r="F105" s="3">
        <v>4.8486380000000003E-2</v>
      </c>
    </row>
    <row r="106" spans="1:7" x14ac:dyDescent="0.2">
      <c r="A106" s="3" t="s">
        <v>62</v>
      </c>
      <c r="B106" s="3">
        <v>0.41834252</v>
      </c>
      <c r="C106" s="3">
        <v>1</v>
      </c>
      <c r="D106" s="3">
        <v>0.41834252</v>
      </c>
      <c r="E106" s="3">
        <v>5.8785587399999999</v>
      </c>
      <c r="F106" s="3">
        <v>1.8072169999999999E-2</v>
      </c>
    </row>
    <row r="107" spans="1:7" x14ac:dyDescent="0.2">
      <c r="A107" s="3" t="s">
        <v>63</v>
      </c>
      <c r="B107" s="3">
        <v>0.62378999000000002</v>
      </c>
      <c r="C107" s="3">
        <v>1</v>
      </c>
      <c r="D107" s="3">
        <v>0.62378999000000002</v>
      </c>
      <c r="E107" s="3">
        <v>8.7655113500000006</v>
      </c>
      <c r="F107" s="50" t="s">
        <v>359</v>
      </c>
    </row>
    <row r="108" spans="1:7" x14ac:dyDescent="0.2">
      <c r="A108" s="3" t="s">
        <v>9</v>
      </c>
      <c r="B108" s="3">
        <v>4.6968325799999997</v>
      </c>
      <c r="C108" s="3">
        <v>66</v>
      </c>
      <c r="D108" s="3">
        <v>7.1164130000000006E-2</v>
      </c>
      <c r="E108" s="3"/>
      <c r="F108" s="3"/>
    </row>
    <row r="110" spans="1:7" x14ac:dyDescent="0.2">
      <c r="A110" s="57" t="s">
        <v>69</v>
      </c>
      <c r="B110" s="58"/>
      <c r="C110" s="58"/>
      <c r="D110" s="58"/>
      <c r="E110" s="58"/>
      <c r="F110" s="58"/>
      <c r="G110" s="59"/>
    </row>
    <row r="111" spans="1:7" x14ac:dyDescent="0.2">
      <c r="A111" s="5" t="s">
        <v>61</v>
      </c>
      <c r="B111" s="5" t="s">
        <v>62</v>
      </c>
      <c r="C111" s="5" t="s">
        <v>11</v>
      </c>
      <c r="D111" s="5" t="s">
        <v>12</v>
      </c>
      <c r="E111" s="5" t="s">
        <v>13</v>
      </c>
      <c r="F111" s="5" t="s">
        <v>14</v>
      </c>
      <c r="G111" s="5" t="s">
        <v>15</v>
      </c>
    </row>
    <row r="112" spans="1:7" x14ac:dyDescent="0.2">
      <c r="A112" s="3" t="s">
        <v>16</v>
      </c>
      <c r="B112" s="3" t="s">
        <v>30</v>
      </c>
      <c r="C112" s="3">
        <v>4</v>
      </c>
      <c r="D112" s="3">
        <v>0.5</v>
      </c>
      <c r="E112" s="3">
        <v>0.57735027000000005</v>
      </c>
      <c r="F112" s="3">
        <v>0.28867513</v>
      </c>
      <c r="G112" s="3">
        <v>1.1547005400000001</v>
      </c>
    </row>
    <row r="113" spans="1:7" x14ac:dyDescent="0.2">
      <c r="A113" s="3"/>
      <c r="B113" s="3" t="s">
        <v>33</v>
      </c>
      <c r="C113" s="3">
        <v>6</v>
      </c>
      <c r="D113" s="3">
        <v>0</v>
      </c>
      <c r="E113" s="3">
        <v>0</v>
      </c>
      <c r="F113" s="3">
        <v>0</v>
      </c>
      <c r="G113" s="3" t="s">
        <v>34</v>
      </c>
    </row>
    <row r="114" spans="1:7" x14ac:dyDescent="0.2">
      <c r="A114" s="3" t="s">
        <v>19</v>
      </c>
      <c r="B114" s="3" t="s">
        <v>30</v>
      </c>
      <c r="C114" s="3">
        <v>26</v>
      </c>
      <c r="D114" s="3">
        <v>3.8461540000000002E-2</v>
      </c>
      <c r="E114" s="3">
        <v>0.19611613999999999</v>
      </c>
      <c r="F114" s="3">
        <v>3.8461540000000002E-2</v>
      </c>
      <c r="G114" s="3">
        <v>5.0990195099999998</v>
      </c>
    </row>
    <row r="115" spans="1:7" x14ac:dyDescent="0.2">
      <c r="A115" s="3"/>
      <c r="B115" s="3" t="s">
        <v>33</v>
      </c>
      <c r="C115" s="3">
        <v>34</v>
      </c>
      <c r="D115" s="3">
        <v>8.8235289999999994E-2</v>
      </c>
      <c r="E115" s="3">
        <v>0.28790223999999998</v>
      </c>
      <c r="F115" s="3">
        <v>4.9374830000000001E-2</v>
      </c>
      <c r="G115" s="3">
        <v>3.2628920699999999</v>
      </c>
    </row>
    <row r="117" spans="1:7" x14ac:dyDescent="0.2">
      <c r="A117" s="54" t="s">
        <v>70</v>
      </c>
      <c r="B117" s="55"/>
      <c r="C117" s="55"/>
      <c r="D117" s="55"/>
      <c r="E117" s="55"/>
      <c r="F117" s="55"/>
      <c r="G117" s="56"/>
    </row>
    <row r="118" spans="1:7" ht="18" x14ac:dyDescent="0.25">
      <c r="A118" s="5"/>
      <c r="B118" s="3"/>
      <c r="C118" s="3"/>
      <c r="D118" s="5" t="s">
        <v>20</v>
      </c>
      <c r="E118" s="5" t="s">
        <v>14</v>
      </c>
      <c r="F118" s="5" t="s">
        <v>21</v>
      </c>
      <c r="G118" s="5" t="s">
        <v>22</v>
      </c>
    </row>
    <row r="119" spans="1:7" x14ac:dyDescent="0.2">
      <c r="A119" s="3" t="s">
        <v>64</v>
      </c>
      <c r="B119" s="3" t="s">
        <v>65</v>
      </c>
      <c r="C119" s="3"/>
      <c r="D119" s="3">
        <v>0.46153845999999998</v>
      </c>
      <c r="E119" s="3">
        <v>0.14327635999999999</v>
      </c>
      <c r="F119" s="3">
        <v>3.2213162899999999</v>
      </c>
      <c r="G119" s="50" t="s">
        <v>360</v>
      </c>
    </row>
    <row r="120" spans="1:7" x14ac:dyDescent="0.2">
      <c r="A120" s="3"/>
      <c r="B120" s="3" t="s">
        <v>66</v>
      </c>
      <c r="C120" s="3"/>
      <c r="D120" s="3">
        <v>0.5</v>
      </c>
      <c r="E120" s="3">
        <v>0.17219675000000001</v>
      </c>
      <c r="F120" s="3">
        <v>2.9036552599999998</v>
      </c>
      <c r="G120" s="50" t="s">
        <v>361</v>
      </c>
    </row>
    <row r="121" spans="1:7" x14ac:dyDescent="0.2">
      <c r="A121" s="3"/>
      <c r="B121" s="3" t="s">
        <v>67</v>
      </c>
      <c r="C121" s="3"/>
      <c r="D121" s="3">
        <v>0.41176470999999998</v>
      </c>
      <c r="E121" s="3">
        <v>0.14101098000000001</v>
      </c>
      <c r="F121" s="3">
        <v>2.9200897700000001</v>
      </c>
      <c r="G121" s="50" t="s">
        <v>362</v>
      </c>
    </row>
    <row r="122" spans="1:7" x14ac:dyDescent="0.2">
      <c r="A122" s="3" t="s">
        <v>65</v>
      </c>
      <c r="B122" s="3" t="s">
        <v>66</v>
      </c>
      <c r="C122" s="3"/>
      <c r="D122" s="3">
        <v>3.8461540000000002E-2</v>
      </c>
      <c r="E122" s="3">
        <v>0.12082123</v>
      </c>
      <c r="F122" s="3">
        <v>0.31833426999999997</v>
      </c>
      <c r="G122" s="3">
        <v>0.98873650999999996</v>
      </c>
    </row>
    <row r="123" spans="1:7" x14ac:dyDescent="0.2">
      <c r="A123" s="3"/>
      <c r="B123" s="3" t="s">
        <v>67</v>
      </c>
      <c r="C123" s="3"/>
      <c r="D123" s="3">
        <v>-4.977376E-2</v>
      </c>
      <c r="E123" s="3">
        <v>6.9499240000000004E-2</v>
      </c>
      <c r="F123" s="3">
        <v>-0.71617695999999997</v>
      </c>
      <c r="G123" s="3">
        <v>0.89032816999999997</v>
      </c>
    </row>
    <row r="124" spans="1:7" x14ac:dyDescent="0.2">
      <c r="A124" s="3" t="s">
        <v>66</v>
      </c>
      <c r="B124" s="3" t="s">
        <v>67</v>
      </c>
      <c r="C124" s="3"/>
      <c r="D124" s="3">
        <v>-8.8235289999999994E-2</v>
      </c>
      <c r="E124" s="3">
        <v>0.11812599999999999</v>
      </c>
      <c r="F124" s="3">
        <v>-0.74695915000000002</v>
      </c>
      <c r="G124" s="3">
        <v>0.87763643000000002</v>
      </c>
    </row>
    <row r="127" spans="1:7" x14ac:dyDescent="0.2">
      <c r="A127" s="20" t="s">
        <v>257</v>
      </c>
      <c r="B127" s="21"/>
      <c r="C127" s="21"/>
      <c r="D127" s="22"/>
    </row>
    <row r="128" spans="1:7" x14ac:dyDescent="0.2">
      <c r="A128" s="2"/>
      <c r="B128" s="2" t="s">
        <v>252</v>
      </c>
      <c r="C128" s="2" t="s">
        <v>5</v>
      </c>
      <c r="D128" s="48" t="s">
        <v>256</v>
      </c>
    </row>
    <row r="129" spans="1:7" x14ac:dyDescent="0.2">
      <c r="A129" s="3" t="s">
        <v>253</v>
      </c>
      <c r="B129" s="3">
        <v>98676.5</v>
      </c>
      <c r="C129" s="3">
        <v>1.8114800000000001E-3</v>
      </c>
      <c r="D129" s="3">
        <v>1.0868879999999999E-2</v>
      </c>
    </row>
    <row r="130" spans="1:7" x14ac:dyDescent="0.2">
      <c r="A130" s="4" t="s">
        <v>254</v>
      </c>
      <c r="B130" s="3"/>
      <c r="C130" s="3"/>
      <c r="D130" s="3"/>
    </row>
    <row r="132" spans="1:7" x14ac:dyDescent="0.2">
      <c r="A132" s="20" t="s">
        <v>258</v>
      </c>
      <c r="B132" s="21"/>
      <c r="C132" s="21"/>
      <c r="D132" s="21"/>
      <c r="E132" s="21"/>
      <c r="F132" s="21"/>
      <c r="G132" s="22"/>
    </row>
    <row r="133" spans="1:7" x14ac:dyDescent="0.2">
      <c r="A133" s="2"/>
      <c r="B133" s="2" t="s">
        <v>255</v>
      </c>
      <c r="C133" s="2" t="s">
        <v>11</v>
      </c>
      <c r="D133" s="2" t="s">
        <v>12</v>
      </c>
      <c r="E133" s="2" t="s">
        <v>13</v>
      </c>
      <c r="F133" s="2" t="s">
        <v>14</v>
      </c>
      <c r="G133" s="2" t="s">
        <v>15</v>
      </c>
    </row>
    <row r="134" spans="1:7" x14ac:dyDescent="0.2">
      <c r="A134" s="3" t="s">
        <v>253</v>
      </c>
      <c r="B134" s="3" t="s">
        <v>31</v>
      </c>
      <c r="C134" s="3">
        <v>95</v>
      </c>
      <c r="D134" s="3">
        <v>0.46315789000000002</v>
      </c>
      <c r="E134" s="3">
        <v>0.63263256999999995</v>
      </c>
      <c r="F134" s="3">
        <v>6.4906729999999996E-2</v>
      </c>
      <c r="G134" s="3">
        <v>1.3659112200000001</v>
      </c>
    </row>
    <row r="135" spans="1:7" x14ac:dyDescent="0.2">
      <c r="A135" s="3"/>
      <c r="B135" s="3" t="s">
        <v>32</v>
      </c>
      <c r="C135" s="3">
        <v>1814</v>
      </c>
      <c r="D135" s="3">
        <v>0.27232634999999999</v>
      </c>
      <c r="E135" s="3">
        <v>0.47755512999999999</v>
      </c>
      <c r="F135" s="3">
        <v>1.121256E-2</v>
      </c>
      <c r="G135" s="3">
        <v>1.7536133599999999</v>
      </c>
    </row>
    <row r="138" spans="1:7" x14ac:dyDescent="0.2">
      <c r="A138" s="20" t="s">
        <v>261</v>
      </c>
      <c r="B138" s="21"/>
      <c r="C138" s="21"/>
      <c r="D138" s="21"/>
      <c r="E138" s="21"/>
      <c r="F138" s="22"/>
    </row>
    <row r="139" spans="1:7" x14ac:dyDescent="0.2">
      <c r="A139" s="2" t="s">
        <v>0</v>
      </c>
      <c r="B139" s="2" t="s">
        <v>1</v>
      </c>
      <c r="C139" s="2" t="s">
        <v>2</v>
      </c>
      <c r="D139" s="2" t="s">
        <v>3</v>
      </c>
      <c r="E139" s="2" t="s">
        <v>4</v>
      </c>
      <c r="F139" s="2" t="s">
        <v>5</v>
      </c>
    </row>
    <row r="140" spans="1:7" x14ac:dyDescent="0.2">
      <c r="A140" s="3" t="s">
        <v>61</v>
      </c>
      <c r="B140" s="3">
        <v>3.1871904299999998</v>
      </c>
      <c r="C140" s="3">
        <v>1</v>
      </c>
      <c r="D140" s="3">
        <v>3.1871904299999998</v>
      </c>
      <c r="E140" s="3">
        <v>13.55557977</v>
      </c>
      <c r="F140" s="3">
        <v>2.3805000000000001E-4</v>
      </c>
    </row>
    <row r="141" spans="1:7" x14ac:dyDescent="0.2">
      <c r="A141" s="3" t="s">
        <v>259</v>
      </c>
      <c r="B141" s="3">
        <v>5.85235957</v>
      </c>
      <c r="C141" s="3">
        <v>1</v>
      </c>
      <c r="D141" s="3">
        <v>5.85235957</v>
      </c>
      <c r="E141" s="3">
        <v>24.89092784</v>
      </c>
      <c r="F141" s="3">
        <v>6.6000000000000003E-7</v>
      </c>
    </row>
    <row r="142" spans="1:7" x14ac:dyDescent="0.2">
      <c r="A142" s="3" t="s">
        <v>260</v>
      </c>
      <c r="B142" s="3">
        <v>2.5991742900000001</v>
      </c>
      <c r="C142" s="3">
        <v>1</v>
      </c>
      <c r="D142" s="3">
        <v>2.5991742900000001</v>
      </c>
      <c r="E142" s="3">
        <v>11.05466247</v>
      </c>
      <c r="F142" s="50" t="s">
        <v>363</v>
      </c>
    </row>
    <row r="143" spans="1:7" x14ac:dyDescent="0.2">
      <c r="A143" s="3" t="s">
        <v>9</v>
      </c>
      <c r="B143" s="3">
        <v>447.90395364</v>
      </c>
      <c r="C143" s="3">
        <v>1905</v>
      </c>
      <c r="D143" s="3">
        <v>0.23512019000000001</v>
      </c>
      <c r="E143" s="3"/>
      <c r="F143" s="3"/>
    </row>
    <row r="144" spans="1:7" x14ac:dyDescent="0.2">
      <c r="A144" s="4" t="s">
        <v>10</v>
      </c>
      <c r="B144" s="3"/>
      <c r="C144" s="3"/>
      <c r="D144" s="3"/>
      <c r="E144" s="3"/>
      <c r="F144" s="3"/>
    </row>
    <row r="146" spans="1:7" x14ac:dyDescent="0.2">
      <c r="A146" s="60" t="s">
        <v>262</v>
      </c>
      <c r="B146" s="61"/>
      <c r="C146" s="61"/>
      <c r="D146" s="61"/>
      <c r="E146" s="61"/>
      <c r="F146" s="61"/>
      <c r="G146" s="61"/>
    </row>
    <row r="147" spans="1:7" x14ac:dyDescent="0.2">
      <c r="A147" s="5" t="s">
        <v>61</v>
      </c>
      <c r="B147" s="5" t="s">
        <v>259</v>
      </c>
      <c r="C147" s="5" t="s">
        <v>11</v>
      </c>
      <c r="D147" s="5" t="s">
        <v>12</v>
      </c>
      <c r="E147" s="5" t="s">
        <v>13</v>
      </c>
      <c r="F147" s="5" t="s">
        <v>14</v>
      </c>
      <c r="G147" s="5" t="s">
        <v>15</v>
      </c>
    </row>
    <row r="148" spans="1:7" x14ac:dyDescent="0.2">
      <c r="A148" s="3" t="s">
        <v>16</v>
      </c>
      <c r="B148" s="3" t="s">
        <v>31</v>
      </c>
      <c r="C148" s="3">
        <v>18</v>
      </c>
      <c r="D148" s="3">
        <v>0.83333332999999998</v>
      </c>
      <c r="E148" s="3">
        <v>0.70710678000000005</v>
      </c>
      <c r="F148" s="3">
        <v>0.16666666999999999</v>
      </c>
      <c r="G148" s="3">
        <v>0.84852813999999999</v>
      </c>
    </row>
    <row r="149" spans="1:7" x14ac:dyDescent="0.2">
      <c r="A149" s="3"/>
      <c r="B149" s="3" t="s">
        <v>32</v>
      </c>
      <c r="C149" s="3">
        <v>326</v>
      </c>
      <c r="D149" s="3">
        <v>0.29141104000000001</v>
      </c>
      <c r="E149" s="3">
        <v>0.46843750000000001</v>
      </c>
      <c r="F149" s="3">
        <v>2.5944350000000001E-2</v>
      </c>
      <c r="G149" s="3">
        <v>1.6074802800000001</v>
      </c>
    </row>
    <row r="150" spans="1:7" x14ac:dyDescent="0.2">
      <c r="A150" s="3" t="s">
        <v>19</v>
      </c>
      <c r="B150" s="3" t="s">
        <v>31</v>
      </c>
      <c r="C150" s="3">
        <v>77</v>
      </c>
      <c r="D150" s="3">
        <v>0.37662338000000001</v>
      </c>
      <c r="E150" s="3">
        <v>0.58577347000000002</v>
      </c>
      <c r="F150" s="3">
        <v>6.6755079999999994E-2</v>
      </c>
      <c r="G150" s="3">
        <v>1.5553295499999999</v>
      </c>
    </row>
    <row r="151" spans="1:7" x14ac:dyDescent="0.2">
      <c r="A151" s="3"/>
      <c r="B151" s="3" t="s">
        <v>32</v>
      </c>
      <c r="C151" s="3">
        <v>1488</v>
      </c>
      <c r="D151" s="3">
        <v>0.26814515999999999</v>
      </c>
      <c r="E151" s="3">
        <v>0.47958320999999998</v>
      </c>
      <c r="F151" s="3">
        <v>1.243262E-2</v>
      </c>
      <c r="G151" s="3">
        <v>1.7885208399999999</v>
      </c>
    </row>
    <row r="153" spans="1:7" x14ac:dyDescent="0.2">
      <c r="A153" s="20" t="s">
        <v>263</v>
      </c>
      <c r="B153" s="21"/>
      <c r="C153" s="21"/>
      <c r="D153" s="21"/>
      <c r="E153" s="21"/>
      <c r="F153" s="22"/>
    </row>
    <row r="154" spans="1:7" ht="18" x14ac:dyDescent="0.25">
      <c r="A154" s="5"/>
      <c r="B154" s="3"/>
      <c r="C154" s="5" t="s">
        <v>20</v>
      </c>
      <c r="D154" s="5" t="s">
        <v>14</v>
      </c>
      <c r="E154" s="5" t="s">
        <v>21</v>
      </c>
      <c r="F154" s="5" t="s">
        <v>22</v>
      </c>
    </row>
    <row r="155" spans="1:7" x14ac:dyDescent="0.2">
      <c r="A155" s="3" t="s">
        <v>72</v>
      </c>
      <c r="B155" s="3" t="s">
        <v>73</v>
      </c>
      <c r="C155" s="3">
        <v>0.45670996000000003</v>
      </c>
      <c r="D155" s="3">
        <v>0.12694779</v>
      </c>
      <c r="E155" s="3">
        <v>3.59762038</v>
      </c>
      <c r="F155" s="50" t="s">
        <v>364</v>
      </c>
    </row>
    <row r="156" spans="1:7" x14ac:dyDescent="0.2">
      <c r="A156" s="3"/>
      <c r="B156" s="3" t="s">
        <v>74</v>
      </c>
      <c r="C156" s="3">
        <v>0.54192229000000003</v>
      </c>
      <c r="D156" s="3">
        <v>0.11740298</v>
      </c>
      <c r="E156" s="3">
        <v>4.61591591</v>
      </c>
      <c r="F156" s="50" t="s">
        <v>365</v>
      </c>
    </row>
    <row r="157" spans="1:7" x14ac:dyDescent="0.2">
      <c r="A157" s="3"/>
      <c r="B157" s="3" t="s">
        <v>75</v>
      </c>
      <c r="C157" s="3">
        <v>0.56518816999999999</v>
      </c>
      <c r="D157" s="3">
        <v>0.11497932</v>
      </c>
      <c r="E157" s="3">
        <v>4.91556382</v>
      </c>
      <c r="F157" s="50" t="s">
        <v>366</v>
      </c>
    </row>
    <row r="158" spans="1:7" x14ac:dyDescent="0.2">
      <c r="A158" s="3" t="s">
        <v>73</v>
      </c>
      <c r="B158" s="3" t="s">
        <v>74</v>
      </c>
      <c r="C158" s="3">
        <v>8.5212330000000003E-2</v>
      </c>
      <c r="D158" s="3">
        <v>6.1438880000000001E-2</v>
      </c>
      <c r="E158" s="3">
        <v>1.38694469</v>
      </c>
      <c r="F158" s="3">
        <v>0.50768449999999998</v>
      </c>
    </row>
    <row r="159" spans="1:7" x14ac:dyDescent="0.2">
      <c r="A159" s="3"/>
      <c r="B159" s="3" t="s">
        <v>75</v>
      </c>
      <c r="C159" s="3">
        <v>0.10847822</v>
      </c>
      <c r="D159" s="3">
        <v>5.6670270000000002E-2</v>
      </c>
      <c r="E159" s="3">
        <v>1.9141996400000001</v>
      </c>
      <c r="F159" s="3">
        <v>0.2223261</v>
      </c>
    </row>
    <row r="160" spans="1:7" x14ac:dyDescent="0.2">
      <c r="A160" s="3" t="s">
        <v>74</v>
      </c>
      <c r="B160" s="3" t="s">
        <v>75</v>
      </c>
      <c r="C160" s="3">
        <v>2.3265879999999999E-2</v>
      </c>
      <c r="D160" s="3">
        <v>2.9651960000000002E-2</v>
      </c>
      <c r="E160" s="3">
        <v>0.78463229999999995</v>
      </c>
      <c r="F160" s="3">
        <v>0.86146484999999995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25F4D-28F8-C846-A6B0-A9202FC7694C}">
  <dimension ref="A1:G341"/>
  <sheetViews>
    <sheetView tabSelected="1" workbookViewId="0"/>
  </sheetViews>
  <sheetFormatPr baseColWidth="10" defaultRowHeight="16" x14ac:dyDescent="0.2"/>
  <cols>
    <col min="6" max="6" width="11.1640625" bestFit="1" customWidth="1"/>
  </cols>
  <sheetData>
    <row r="1" spans="1:7" s="16" customFormat="1" x14ac:dyDescent="0.2">
      <c r="A1" s="49" t="s">
        <v>80</v>
      </c>
    </row>
    <row r="2" spans="1:7" x14ac:dyDescent="0.2">
      <c r="A2" s="46" t="s">
        <v>325</v>
      </c>
    </row>
    <row r="3" spans="1:7" s="16" customFormat="1" x14ac:dyDescent="0.2">
      <c r="A3" s="49" t="s">
        <v>407</v>
      </c>
    </row>
    <row r="4" spans="1:7" s="16" customFormat="1" x14ac:dyDescent="0.2">
      <c r="A4" s="49" t="s">
        <v>50</v>
      </c>
    </row>
    <row r="5" spans="1:7" s="16" customFormat="1" x14ac:dyDescent="0.2">
      <c r="A5" s="49" t="s">
        <v>49</v>
      </c>
    </row>
    <row r="6" spans="1:7" s="16" customFormat="1" x14ac:dyDescent="0.2">
      <c r="A6" s="49" t="s">
        <v>76</v>
      </c>
    </row>
    <row r="8" spans="1:7" x14ac:dyDescent="0.2">
      <c r="A8" s="60" t="s">
        <v>77</v>
      </c>
      <c r="B8" s="61"/>
      <c r="C8" s="61"/>
      <c r="D8" s="61"/>
      <c r="E8" s="61"/>
      <c r="F8" s="61"/>
    </row>
    <row r="9" spans="1:7" x14ac:dyDescent="0.2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</row>
    <row r="10" spans="1:7" x14ac:dyDescent="0.2">
      <c r="A10" s="3" t="s">
        <v>61</v>
      </c>
      <c r="B10" s="3">
        <v>3.4815169999999999E-2</v>
      </c>
      <c r="C10" s="3">
        <v>1</v>
      </c>
      <c r="D10" s="3">
        <v>3.4815169999999999E-2</v>
      </c>
      <c r="E10" s="3">
        <v>6.8073283199999999</v>
      </c>
      <c r="F10" s="3">
        <v>9.1570999999999996E-3</v>
      </c>
    </row>
    <row r="11" spans="1:7" x14ac:dyDescent="0.2">
      <c r="A11" s="3" t="s">
        <v>31</v>
      </c>
      <c r="B11" s="3">
        <v>2.6700970000000001E-2</v>
      </c>
      <c r="C11" s="3">
        <v>1</v>
      </c>
      <c r="D11" s="3">
        <v>2.6700970000000001E-2</v>
      </c>
      <c r="E11" s="3">
        <v>5.2207776600000004</v>
      </c>
      <c r="F11" s="3">
        <v>2.243976E-2</v>
      </c>
    </row>
    <row r="12" spans="1:7" x14ac:dyDescent="0.2">
      <c r="A12" s="3" t="s">
        <v>71</v>
      </c>
      <c r="B12" s="3">
        <v>3.398661E-2</v>
      </c>
      <c r="C12" s="3">
        <v>1</v>
      </c>
      <c r="D12" s="3">
        <v>3.398661E-2</v>
      </c>
      <c r="E12" s="3">
        <v>6.6453213900000003</v>
      </c>
      <c r="F12" s="50" t="s">
        <v>367</v>
      </c>
    </row>
    <row r="13" spans="1:7" x14ac:dyDescent="0.2">
      <c r="A13" s="3" t="s">
        <v>9</v>
      </c>
      <c r="B13" s="3">
        <v>8.8018248000000003</v>
      </c>
      <c r="C13" s="3">
        <v>1721</v>
      </c>
      <c r="D13" s="3">
        <v>5.11437E-3</v>
      </c>
      <c r="E13" s="3"/>
      <c r="F13" s="3"/>
    </row>
    <row r="15" spans="1:7" x14ac:dyDescent="0.2">
      <c r="A15" s="60" t="s">
        <v>78</v>
      </c>
      <c r="B15" s="61"/>
      <c r="C15" s="61"/>
      <c r="D15" s="61"/>
      <c r="E15" s="61"/>
      <c r="F15" s="61"/>
      <c r="G15" s="61"/>
    </row>
    <row r="16" spans="1:7" x14ac:dyDescent="0.2">
      <c r="A16" s="5" t="s">
        <v>61</v>
      </c>
      <c r="B16" s="5" t="s">
        <v>31</v>
      </c>
      <c r="C16" s="5" t="s">
        <v>11</v>
      </c>
      <c r="D16" s="5" t="s">
        <v>12</v>
      </c>
      <c r="E16" s="5" t="s">
        <v>13</v>
      </c>
      <c r="F16" s="5" t="s">
        <v>14</v>
      </c>
      <c r="G16" s="5" t="s">
        <v>15</v>
      </c>
    </row>
    <row r="17" spans="1:7" x14ac:dyDescent="0.2">
      <c r="A17" s="3" t="s">
        <v>16</v>
      </c>
      <c r="B17" s="3" t="s">
        <v>31</v>
      </c>
      <c r="C17" s="3">
        <v>13</v>
      </c>
      <c r="D17" s="3">
        <v>0</v>
      </c>
      <c r="E17" s="3">
        <v>0</v>
      </c>
      <c r="F17" s="3">
        <v>0</v>
      </c>
      <c r="G17" s="3" t="s">
        <v>34</v>
      </c>
    </row>
    <row r="18" spans="1:7" x14ac:dyDescent="0.2">
      <c r="A18" s="3"/>
      <c r="B18" s="3" t="s">
        <v>32</v>
      </c>
      <c r="C18" s="3">
        <v>301</v>
      </c>
      <c r="D18" s="3">
        <v>3.3222600000000001E-3</v>
      </c>
      <c r="E18" s="3">
        <v>5.7639040000000002E-2</v>
      </c>
      <c r="F18" s="3">
        <v>3.3222600000000001E-3</v>
      </c>
      <c r="G18" s="3">
        <v>17.34935157</v>
      </c>
    </row>
    <row r="19" spans="1:7" x14ac:dyDescent="0.2">
      <c r="A19" s="3" t="s">
        <v>19</v>
      </c>
      <c r="B19" s="3" t="s">
        <v>31</v>
      </c>
      <c r="C19" s="3">
        <v>51</v>
      </c>
      <c r="D19" s="3">
        <v>5.8823529999999999E-2</v>
      </c>
      <c r="E19" s="3">
        <v>0.23763540999999999</v>
      </c>
      <c r="F19" s="3">
        <v>3.3275609999999997E-2</v>
      </c>
      <c r="G19" s="3">
        <v>4.03980198</v>
      </c>
    </row>
    <row r="20" spans="1:7" x14ac:dyDescent="0.2">
      <c r="A20" s="3"/>
      <c r="B20" s="3" t="s">
        <v>32</v>
      </c>
      <c r="C20" s="3">
        <v>1360</v>
      </c>
      <c r="D20" s="3">
        <v>3.6764699999999998E-3</v>
      </c>
      <c r="E20" s="3">
        <v>6.0544609999999999E-2</v>
      </c>
      <c r="F20" s="3">
        <v>1.64175E-3</v>
      </c>
      <c r="G20" s="3">
        <v>16.468133210000001</v>
      </c>
    </row>
    <row r="22" spans="1:7" x14ac:dyDescent="0.2">
      <c r="A22" s="60" t="s">
        <v>79</v>
      </c>
      <c r="B22" s="61"/>
      <c r="C22" s="61"/>
      <c r="D22" s="61"/>
      <c r="E22" s="61"/>
      <c r="F22" s="61"/>
    </row>
    <row r="23" spans="1:7" ht="18" x14ac:dyDescent="0.25">
      <c r="A23" s="5"/>
      <c r="B23" s="3"/>
      <c r="C23" s="5" t="s">
        <v>20</v>
      </c>
      <c r="D23" s="5" t="s">
        <v>14</v>
      </c>
      <c r="E23" s="5" t="s">
        <v>21</v>
      </c>
      <c r="F23" s="5" t="s">
        <v>22</v>
      </c>
    </row>
    <row r="24" spans="1:7" x14ac:dyDescent="0.2">
      <c r="A24" s="3" t="s">
        <v>72</v>
      </c>
      <c r="B24" s="3" t="s">
        <v>73</v>
      </c>
      <c r="C24" s="3">
        <v>-5.8823529999999999E-2</v>
      </c>
      <c r="D24" s="3">
        <v>2.2219240000000001E-2</v>
      </c>
      <c r="E24" s="3">
        <v>-2.64741443</v>
      </c>
      <c r="F24" s="50" t="s">
        <v>368</v>
      </c>
    </row>
    <row r="25" spans="1:7" x14ac:dyDescent="0.2">
      <c r="A25" s="3"/>
      <c r="B25" s="3" t="s">
        <v>74</v>
      </c>
      <c r="C25" s="3">
        <v>-3.3222600000000001E-3</v>
      </c>
      <c r="D25" s="3">
        <v>2.0258430000000001E-2</v>
      </c>
      <c r="E25" s="3">
        <v>-0.16399389</v>
      </c>
      <c r="F25" s="3">
        <v>0.99843110000000002</v>
      </c>
    </row>
    <row r="26" spans="1:7" x14ac:dyDescent="0.2">
      <c r="A26" s="3"/>
      <c r="B26" s="3" t="s">
        <v>75</v>
      </c>
      <c r="C26" s="3">
        <v>-3.6764699999999998E-3</v>
      </c>
      <c r="D26" s="3">
        <v>1.9929209999999999E-2</v>
      </c>
      <c r="E26" s="3">
        <v>-0.18447648999999999</v>
      </c>
      <c r="F26" s="3">
        <v>0.99777273</v>
      </c>
    </row>
    <row r="27" spans="1:7" x14ac:dyDescent="0.2">
      <c r="A27" s="3" t="s">
        <v>73</v>
      </c>
      <c r="B27" s="3" t="s">
        <v>74</v>
      </c>
      <c r="C27" s="3">
        <v>5.5501269999999998E-2</v>
      </c>
      <c r="D27" s="3">
        <v>1.082926E-2</v>
      </c>
      <c r="E27" s="3">
        <v>5.1251195799999998</v>
      </c>
      <c r="F27" s="50" t="s">
        <v>369</v>
      </c>
    </row>
    <row r="28" spans="1:7" x14ac:dyDescent="0.2">
      <c r="A28" s="3"/>
      <c r="B28" s="3" t="s">
        <v>75</v>
      </c>
      <c r="C28" s="3">
        <v>5.5147059999999998E-2</v>
      </c>
      <c r="D28" s="3">
        <v>1.020011E-2</v>
      </c>
      <c r="E28" s="3">
        <v>5.4065156700000001</v>
      </c>
      <c r="F28" s="50" t="s">
        <v>370</v>
      </c>
    </row>
    <row r="29" spans="1:7" x14ac:dyDescent="0.2">
      <c r="A29" s="3" t="s">
        <v>74</v>
      </c>
      <c r="B29" s="3" t="s">
        <v>75</v>
      </c>
      <c r="C29" s="3">
        <v>-3.5420999999999998E-4</v>
      </c>
      <c r="D29" s="3">
        <v>4.5554200000000001E-3</v>
      </c>
      <c r="E29" s="3">
        <v>-7.7756119999999998E-2</v>
      </c>
      <c r="F29" s="3">
        <v>0.99983146000000001</v>
      </c>
    </row>
    <row r="32" spans="1:7" x14ac:dyDescent="0.2">
      <c r="A32" s="67" t="s">
        <v>82</v>
      </c>
      <c r="B32" s="68"/>
      <c r="C32" s="68"/>
      <c r="D32" s="68"/>
      <c r="E32" s="68"/>
      <c r="F32" s="68"/>
    </row>
    <row r="33" spans="1:7" x14ac:dyDescent="0.2">
      <c r="A33" s="5" t="s">
        <v>0</v>
      </c>
      <c r="B33" s="5" t="s">
        <v>1</v>
      </c>
      <c r="C33" s="5" t="s">
        <v>2</v>
      </c>
      <c r="D33" s="5" t="s">
        <v>3</v>
      </c>
      <c r="E33" s="5" t="s">
        <v>4</v>
      </c>
      <c r="F33" s="5" t="s">
        <v>5</v>
      </c>
    </row>
    <row r="34" spans="1:7" x14ac:dyDescent="0.2">
      <c r="A34" s="3" t="s">
        <v>6</v>
      </c>
      <c r="B34" s="3">
        <v>0.24985768999999999</v>
      </c>
      <c r="C34" s="3">
        <v>1</v>
      </c>
      <c r="D34" s="3">
        <v>0.24985768999999999</v>
      </c>
      <c r="E34" s="3">
        <v>11.60778431</v>
      </c>
      <c r="F34" s="3">
        <v>7.4611000000000002E-4</v>
      </c>
    </row>
    <row r="35" spans="1:7" x14ac:dyDescent="0.2">
      <c r="A35" s="3" t="s">
        <v>27</v>
      </c>
      <c r="B35" s="3">
        <v>0.12976935000000001</v>
      </c>
      <c r="C35" s="3">
        <v>1</v>
      </c>
      <c r="D35" s="3">
        <v>0.12976935000000001</v>
      </c>
      <c r="E35" s="3">
        <v>6.0287704700000004</v>
      </c>
      <c r="F35" s="3">
        <v>1.4639869999999999E-2</v>
      </c>
    </row>
    <row r="36" spans="1:7" x14ac:dyDescent="0.2">
      <c r="A36" s="3" t="s">
        <v>81</v>
      </c>
      <c r="B36" s="3">
        <v>0.12053791</v>
      </c>
      <c r="C36" s="3">
        <v>1</v>
      </c>
      <c r="D36" s="3">
        <v>0.12053791</v>
      </c>
      <c r="E36" s="3">
        <v>5.5998999600000001</v>
      </c>
      <c r="F36" s="50" t="s">
        <v>371</v>
      </c>
    </row>
    <row r="37" spans="1:7" x14ac:dyDescent="0.2">
      <c r="A37" s="3" t="s">
        <v>9</v>
      </c>
      <c r="B37" s="3">
        <v>6.47902837</v>
      </c>
      <c r="C37" s="3">
        <v>301</v>
      </c>
      <c r="D37" s="3">
        <v>2.1525010000000001E-2</v>
      </c>
      <c r="E37" s="3"/>
      <c r="F37" s="3"/>
    </row>
    <row r="39" spans="1:7" x14ac:dyDescent="0.2">
      <c r="A39" s="67" t="s">
        <v>83</v>
      </c>
      <c r="B39" s="68"/>
      <c r="C39" s="68"/>
      <c r="D39" s="68"/>
      <c r="E39" s="68"/>
      <c r="F39" s="68"/>
      <c r="G39" s="68"/>
    </row>
    <row r="40" spans="1:7" x14ac:dyDescent="0.2">
      <c r="A40" s="5" t="s">
        <v>6</v>
      </c>
      <c r="B40" s="5" t="s">
        <v>27</v>
      </c>
      <c r="C40" s="5" t="s">
        <v>11</v>
      </c>
      <c r="D40" s="5" t="s">
        <v>12</v>
      </c>
      <c r="E40" s="5" t="s">
        <v>13</v>
      </c>
      <c r="F40" s="5" t="s">
        <v>14</v>
      </c>
      <c r="G40" s="5" t="s">
        <v>15</v>
      </c>
    </row>
    <row r="41" spans="1:7" x14ac:dyDescent="0.2">
      <c r="A41" s="3" t="s">
        <v>16</v>
      </c>
      <c r="B41" s="3" t="s">
        <v>30</v>
      </c>
      <c r="C41" s="3">
        <v>20</v>
      </c>
      <c r="D41" s="3">
        <v>0.15</v>
      </c>
      <c r="E41" s="3">
        <v>0.36634755000000002</v>
      </c>
      <c r="F41" s="3">
        <v>8.1917799999999999E-2</v>
      </c>
      <c r="G41" s="3">
        <v>2.4423169900000001</v>
      </c>
    </row>
    <row r="42" spans="1:7" x14ac:dyDescent="0.2">
      <c r="A42" s="3"/>
      <c r="B42" s="3" t="s">
        <v>33</v>
      </c>
      <c r="C42" s="3">
        <v>28</v>
      </c>
      <c r="D42" s="3">
        <v>3.5714290000000003E-2</v>
      </c>
      <c r="E42" s="3">
        <v>0.18898224</v>
      </c>
      <c r="F42" s="3">
        <v>3.5714290000000003E-2</v>
      </c>
      <c r="G42" s="3">
        <v>5.2915026200000002</v>
      </c>
    </row>
    <row r="43" spans="1:7" x14ac:dyDescent="0.2">
      <c r="A43" s="3" t="s">
        <v>19</v>
      </c>
      <c r="B43" s="3" t="s">
        <v>30</v>
      </c>
      <c r="C43" s="3">
        <v>76</v>
      </c>
      <c r="D43" s="3">
        <v>1.315789E-2</v>
      </c>
      <c r="E43" s="3">
        <v>0.11470787</v>
      </c>
      <c r="F43" s="3">
        <v>1.315789E-2</v>
      </c>
      <c r="G43" s="3">
        <v>8.7177978899999999</v>
      </c>
    </row>
    <row r="44" spans="1:7" x14ac:dyDescent="0.2">
      <c r="A44" s="3"/>
      <c r="B44" s="3" t="s">
        <v>33</v>
      </c>
      <c r="C44" s="3">
        <v>181</v>
      </c>
      <c r="D44" s="3">
        <v>1.1049720000000001E-2</v>
      </c>
      <c r="E44" s="3">
        <v>0.10482527</v>
      </c>
      <c r="F44" s="3">
        <v>7.7916000000000001E-3</v>
      </c>
      <c r="G44" s="3">
        <v>9.4866865800000006</v>
      </c>
    </row>
    <row r="46" spans="1:7" x14ac:dyDescent="0.2">
      <c r="A46" s="67" t="s">
        <v>84</v>
      </c>
      <c r="B46" s="68"/>
      <c r="C46" s="68"/>
      <c r="D46" s="68"/>
      <c r="E46" s="68"/>
      <c r="F46" s="68"/>
    </row>
    <row r="47" spans="1:7" ht="18" x14ac:dyDescent="0.25">
      <c r="A47" s="5"/>
      <c r="B47" s="3"/>
      <c r="C47" s="5" t="s">
        <v>20</v>
      </c>
      <c r="D47" s="5" t="s">
        <v>14</v>
      </c>
      <c r="E47" s="5" t="s">
        <v>21</v>
      </c>
      <c r="F47" s="5" t="s">
        <v>22</v>
      </c>
    </row>
    <row r="48" spans="1:7" x14ac:dyDescent="0.2">
      <c r="A48" s="3" t="s">
        <v>64</v>
      </c>
      <c r="B48" s="3" t="s">
        <v>65</v>
      </c>
      <c r="C48" s="3">
        <v>0.13684210999999999</v>
      </c>
      <c r="D48" s="3">
        <v>3.6871050000000002E-2</v>
      </c>
      <c r="E48" s="3">
        <v>3.7113698199999998</v>
      </c>
      <c r="F48" s="50" t="s">
        <v>372</v>
      </c>
    </row>
    <row r="49" spans="1:7" x14ac:dyDescent="0.2">
      <c r="A49" s="3"/>
      <c r="B49" s="3" t="s">
        <v>66</v>
      </c>
      <c r="C49" s="3">
        <v>0.11428571</v>
      </c>
      <c r="D49" s="3">
        <v>4.2953470000000001E-2</v>
      </c>
      <c r="E49" s="3">
        <v>2.6606861500000001</v>
      </c>
      <c r="F49" s="50" t="s">
        <v>373</v>
      </c>
    </row>
    <row r="50" spans="1:7" x14ac:dyDescent="0.2">
      <c r="A50" s="3"/>
      <c r="B50" s="3" t="s">
        <v>67</v>
      </c>
      <c r="C50" s="3">
        <v>0.13895028000000001</v>
      </c>
      <c r="D50" s="3">
        <v>3.4571280000000003E-2</v>
      </c>
      <c r="E50" s="3">
        <v>4.0192403499999996</v>
      </c>
      <c r="F50" s="50" t="s">
        <v>374</v>
      </c>
    </row>
    <row r="51" spans="1:7" x14ac:dyDescent="0.2">
      <c r="A51" s="3" t="s">
        <v>65</v>
      </c>
      <c r="B51" s="3" t="s">
        <v>66</v>
      </c>
      <c r="C51" s="3">
        <v>-2.2556389999999999E-2</v>
      </c>
      <c r="D51" s="3">
        <v>3.2434150000000002E-2</v>
      </c>
      <c r="E51" s="3">
        <v>-0.69545184000000004</v>
      </c>
      <c r="F51" s="3">
        <v>0.89878311</v>
      </c>
    </row>
    <row r="52" spans="1:7" x14ac:dyDescent="0.2">
      <c r="A52" s="3"/>
      <c r="B52" s="3" t="s">
        <v>67</v>
      </c>
      <c r="C52" s="3">
        <v>2.1081699999999999E-3</v>
      </c>
      <c r="D52" s="3">
        <v>2.005359E-2</v>
      </c>
      <c r="E52" s="3">
        <v>0.10512684999999999</v>
      </c>
      <c r="F52" s="3">
        <v>0.99958340999999995</v>
      </c>
    </row>
    <row r="53" spans="1:7" x14ac:dyDescent="0.2">
      <c r="A53" s="3" t="s">
        <v>66</v>
      </c>
      <c r="B53" s="3" t="s">
        <v>67</v>
      </c>
      <c r="C53" s="3">
        <v>2.4664559999999999E-2</v>
      </c>
      <c r="D53" s="3">
        <v>2.9793839999999999E-2</v>
      </c>
      <c r="E53" s="3">
        <v>0.82784089000000005</v>
      </c>
      <c r="F53" s="3">
        <v>0.84123658999999995</v>
      </c>
    </row>
    <row r="56" spans="1:7" x14ac:dyDescent="0.2">
      <c r="A56" s="67" t="s">
        <v>85</v>
      </c>
      <c r="B56" s="68"/>
      <c r="C56" s="68"/>
      <c r="D56" s="68"/>
      <c r="E56" s="68"/>
      <c r="F56" s="68"/>
    </row>
    <row r="57" spans="1:7" x14ac:dyDescent="0.2">
      <c r="A57" s="5" t="s">
        <v>0</v>
      </c>
      <c r="B57" s="5" t="s">
        <v>1</v>
      </c>
      <c r="C57" s="5" t="s">
        <v>2</v>
      </c>
      <c r="D57" s="5" t="s">
        <v>3</v>
      </c>
      <c r="E57" s="5" t="s">
        <v>4</v>
      </c>
      <c r="F57" s="5" t="s">
        <v>5</v>
      </c>
    </row>
    <row r="58" spans="1:7" x14ac:dyDescent="0.2">
      <c r="A58" s="3" t="s">
        <v>6</v>
      </c>
      <c r="B58" s="3">
        <v>0.24985768999999999</v>
      </c>
      <c r="C58" s="3">
        <v>1</v>
      </c>
      <c r="D58" s="3">
        <v>0.24985768999999999</v>
      </c>
      <c r="E58" s="3">
        <v>11.60778431</v>
      </c>
      <c r="F58" s="3">
        <v>7.4611000000000002E-4</v>
      </c>
    </row>
    <row r="59" spans="1:7" x14ac:dyDescent="0.2">
      <c r="A59" s="3" t="s">
        <v>27</v>
      </c>
      <c r="B59" s="3">
        <v>0.12976935000000001</v>
      </c>
      <c r="C59" s="3">
        <v>1</v>
      </c>
      <c r="D59" s="3">
        <v>0.12976935000000001</v>
      </c>
      <c r="E59" s="3">
        <v>6.0287704700000004</v>
      </c>
      <c r="F59" s="3">
        <v>1.4639869999999999E-2</v>
      </c>
    </row>
    <row r="60" spans="1:7" x14ac:dyDescent="0.2">
      <c r="A60" s="3" t="s">
        <v>81</v>
      </c>
      <c r="B60" s="3">
        <v>0.12053791</v>
      </c>
      <c r="C60" s="3">
        <v>1</v>
      </c>
      <c r="D60" s="3">
        <v>0.12053791</v>
      </c>
      <c r="E60" s="3">
        <v>5.5998999600000001</v>
      </c>
      <c r="F60" s="50" t="s">
        <v>371</v>
      </c>
    </row>
    <row r="61" spans="1:7" x14ac:dyDescent="0.2">
      <c r="A61" s="3" t="s">
        <v>9</v>
      </c>
      <c r="B61" s="3">
        <v>6.47902837</v>
      </c>
      <c r="C61" s="3">
        <v>301</v>
      </c>
      <c r="D61" s="3">
        <v>2.1525010000000001E-2</v>
      </c>
      <c r="E61" s="3"/>
      <c r="F61" s="3"/>
    </row>
    <row r="63" spans="1:7" x14ac:dyDescent="0.2">
      <c r="A63" s="67" t="s">
        <v>86</v>
      </c>
      <c r="B63" s="68"/>
      <c r="C63" s="68"/>
      <c r="D63" s="68"/>
      <c r="E63" s="68"/>
      <c r="F63" s="68"/>
      <c r="G63" s="68"/>
    </row>
    <row r="64" spans="1:7" x14ac:dyDescent="0.2">
      <c r="A64" s="5" t="s">
        <v>6</v>
      </c>
      <c r="B64" s="5" t="s">
        <v>27</v>
      </c>
      <c r="C64" s="5" t="s">
        <v>11</v>
      </c>
      <c r="D64" s="5" t="s">
        <v>12</v>
      </c>
      <c r="E64" s="5" t="s">
        <v>13</v>
      </c>
      <c r="F64" s="5" t="s">
        <v>14</v>
      </c>
      <c r="G64" s="5" t="s">
        <v>15</v>
      </c>
    </row>
    <row r="65" spans="1:7" x14ac:dyDescent="0.2">
      <c r="A65" s="3" t="s">
        <v>16</v>
      </c>
      <c r="B65" s="3" t="s">
        <v>30</v>
      </c>
      <c r="C65" s="3">
        <v>20</v>
      </c>
      <c r="D65" s="3">
        <v>0.15</v>
      </c>
      <c r="E65" s="3">
        <v>0.36634755000000002</v>
      </c>
      <c r="F65" s="3">
        <v>8.1917799999999999E-2</v>
      </c>
      <c r="G65" s="3">
        <v>2.4423169900000001</v>
      </c>
    </row>
    <row r="66" spans="1:7" x14ac:dyDescent="0.2">
      <c r="A66" s="3"/>
      <c r="B66" s="3" t="s">
        <v>33</v>
      </c>
      <c r="C66" s="3">
        <v>28</v>
      </c>
      <c r="D66" s="3">
        <v>3.5714290000000003E-2</v>
      </c>
      <c r="E66" s="3">
        <v>0.18898224</v>
      </c>
      <c r="F66" s="3">
        <v>3.5714290000000003E-2</v>
      </c>
      <c r="G66" s="3">
        <v>5.2915026200000002</v>
      </c>
    </row>
    <row r="67" spans="1:7" x14ac:dyDescent="0.2">
      <c r="A67" s="3" t="s">
        <v>19</v>
      </c>
      <c r="B67" s="3" t="s">
        <v>30</v>
      </c>
      <c r="C67" s="3">
        <v>76</v>
      </c>
      <c r="D67" s="3">
        <v>1.315789E-2</v>
      </c>
      <c r="E67" s="3">
        <v>0.11470787</v>
      </c>
      <c r="F67" s="3">
        <v>1.315789E-2</v>
      </c>
      <c r="G67" s="3">
        <v>8.7177978899999999</v>
      </c>
    </row>
    <row r="68" spans="1:7" x14ac:dyDescent="0.2">
      <c r="A68" s="3"/>
      <c r="B68" s="3" t="s">
        <v>33</v>
      </c>
      <c r="C68" s="3">
        <v>181</v>
      </c>
      <c r="D68" s="3">
        <v>1.1049720000000001E-2</v>
      </c>
      <c r="E68" s="3">
        <v>0.10482527</v>
      </c>
      <c r="F68" s="3">
        <v>7.7916000000000001E-3</v>
      </c>
      <c r="G68" s="3">
        <v>9.4866865800000006</v>
      </c>
    </row>
    <row r="70" spans="1:7" x14ac:dyDescent="0.2">
      <c r="A70" s="67" t="s">
        <v>87</v>
      </c>
      <c r="B70" s="68"/>
      <c r="C70" s="68"/>
      <c r="D70" s="68"/>
      <c r="E70" s="68"/>
      <c r="F70" s="68"/>
    </row>
    <row r="71" spans="1:7" ht="18" x14ac:dyDescent="0.25">
      <c r="A71" s="5"/>
      <c r="B71" s="3"/>
      <c r="C71" s="5" t="s">
        <v>20</v>
      </c>
      <c r="D71" s="5" t="s">
        <v>14</v>
      </c>
      <c r="E71" s="5" t="s">
        <v>21</v>
      </c>
      <c r="F71" s="5" t="s">
        <v>22</v>
      </c>
    </row>
    <row r="72" spans="1:7" x14ac:dyDescent="0.2">
      <c r="A72" s="3" t="s">
        <v>64</v>
      </c>
      <c r="B72" s="3" t="s">
        <v>65</v>
      </c>
      <c r="C72" s="3">
        <v>0.13684210999999999</v>
      </c>
      <c r="D72" s="3">
        <v>3.6871050000000002E-2</v>
      </c>
      <c r="E72" s="3">
        <v>3.7113698199999998</v>
      </c>
      <c r="F72" s="50" t="s">
        <v>372</v>
      </c>
    </row>
    <row r="73" spans="1:7" x14ac:dyDescent="0.2">
      <c r="A73" s="3"/>
      <c r="B73" s="3" t="s">
        <v>66</v>
      </c>
      <c r="C73" s="3">
        <v>0.11428571</v>
      </c>
      <c r="D73" s="3">
        <v>4.2953470000000001E-2</v>
      </c>
      <c r="E73" s="3">
        <v>2.6606861500000001</v>
      </c>
      <c r="F73" s="50" t="s">
        <v>373</v>
      </c>
    </row>
    <row r="74" spans="1:7" x14ac:dyDescent="0.2">
      <c r="A74" s="3"/>
      <c r="B74" s="3" t="s">
        <v>67</v>
      </c>
      <c r="C74" s="3">
        <v>0.13895028000000001</v>
      </c>
      <c r="D74" s="3">
        <v>3.4571280000000003E-2</v>
      </c>
      <c r="E74" s="3">
        <v>4.0192403499999996</v>
      </c>
      <c r="F74" s="50" t="s">
        <v>374</v>
      </c>
    </row>
    <row r="75" spans="1:7" x14ac:dyDescent="0.2">
      <c r="A75" s="3" t="s">
        <v>65</v>
      </c>
      <c r="B75" s="3" t="s">
        <v>66</v>
      </c>
      <c r="C75" s="3">
        <v>-2.2556389999999999E-2</v>
      </c>
      <c r="D75" s="3">
        <v>3.2434150000000002E-2</v>
      </c>
      <c r="E75" s="3">
        <v>-0.69545184000000004</v>
      </c>
      <c r="F75" s="3">
        <v>0.89878311</v>
      </c>
    </row>
    <row r="76" spans="1:7" x14ac:dyDescent="0.2">
      <c r="A76" s="3"/>
      <c r="B76" s="3" t="s">
        <v>67</v>
      </c>
      <c r="C76" s="3">
        <v>2.1081699999999999E-3</v>
      </c>
      <c r="D76" s="3">
        <v>2.005359E-2</v>
      </c>
      <c r="E76" s="3">
        <v>0.10512684999999999</v>
      </c>
      <c r="F76" s="3">
        <v>0.99958340999999995</v>
      </c>
    </row>
    <row r="77" spans="1:7" x14ac:dyDescent="0.2">
      <c r="A77" s="3" t="s">
        <v>66</v>
      </c>
      <c r="B77" s="3" t="s">
        <v>67</v>
      </c>
      <c r="C77" s="3">
        <v>2.4664559999999999E-2</v>
      </c>
      <c r="D77" s="3">
        <v>2.9793839999999999E-2</v>
      </c>
      <c r="E77" s="3">
        <v>0.82784089000000005</v>
      </c>
      <c r="F77" s="3">
        <v>0.84123658999999995</v>
      </c>
    </row>
    <row r="80" spans="1:7" x14ac:dyDescent="0.2">
      <c r="A80" s="67" t="s">
        <v>89</v>
      </c>
      <c r="B80" s="68"/>
      <c r="C80" s="68"/>
      <c r="D80" s="68"/>
      <c r="E80" s="68"/>
      <c r="F80" s="68"/>
    </row>
    <row r="81" spans="1:7" x14ac:dyDescent="0.2">
      <c r="A81" s="5" t="s">
        <v>0</v>
      </c>
      <c r="B81" s="5" t="s">
        <v>1</v>
      </c>
      <c r="C81" s="5" t="s">
        <v>2</v>
      </c>
      <c r="D81" s="5" t="s">
        <v>3</v>
      </c>
      <c r="E81" s="5" t="s">
        <v>4</v>
      </c>
      <c r="F81" s="5" t="s">
        <v>5</v>
      </c>
    </row>
    <row r="82" spans="1:7" x14ac:dyDescent="0.2">
      <c r="A82" s="3" t="s">
        <v>6</v>
      </c>
      <c r="B82" s="3">
        <v>0.67862615000000004</v>
      </c>
      <c r="C82" s="3">
        <v>1</v>
      </c>
      <c r="D82" s="3">
        <v>0.67862615000000004</v>
      </c>
      <c r="E82" s="3">
        <v>12.9335234</v>
      </c>
      <c r="F82" s="3">
        <v>3.7709000000000001E-4</v>
      </c>
    </row>
    <row r="83" spans="1:7" x14ac:dyDescent="0.2">
      <c r="A83" s="3" t="s">
        <v>28</v>
      </c>
      <c r="B83" s="3">
        <v>0.97551695000000005</v>
      </c>
      <c r="C83" s="3">
        <v>1</v>
      </c>
      <c r="D83" s="3">
        <v>0.97551695000000005</v>
      </c>
      <c r="E83" s="3">
        <v>18.591784789999998</v>
      </c>
      <c r="F83" s="3">
        <v>2.1970000000000001E-5</v>
      </c>
    </row>
    <row r="84" spans="1:7" x14ac:dyDescent="0.2">
      <c r="A84" s="3" t="s">
        <v>88</v>
      </c>
      <c r="B84" s="3">
        <v>0.71900330000000001</v>
      </c>
      <c r="C84" s="3">
        <v>1</v>
      </c>
      <c r="D84" s="3">
        <v>0.71900330000000001</v>
      </c>
      <c r="E84" s="3">
        <v>13.703046949999999</v>
      </c>
      <c r="F84" s="50" t="s">
        <v>375</v>
      </c>
    </row>
    <row r="85" spans="1:7" x14ac:dyDescent="0.2">
      <c r="A85" s="3" t="s">
        <v>9</v>
      </c>
      <c r="B85" s="3">
        <v>15.793567250000001</v>
      </c>
      <c r="C85" s="3">
        <v>301</v>
      </c>
      <c r="D85" s="3">
        <v>5.2470320000000001E-2</v>
      </c>
      <c r="E85" s="3"/>
      <c r="F85" s="3"/>
    </row>
    <row r="87" spans="1:7" x14ac:dyDescent="0.2">
      <c r="A87" s="67" t="s">
        <v>90</v>
      </c>
      <c r="B87" s="68"/>
      <c r="C87" s="68"/>
      <c r="D87" s="68"/>
      <c r="E87" s="68"/>
      <c r="F87" s="68"/>
      <c r="G87" s="68"/>
    </row>
    <row r="88" spans="1:7" x14ac:dyDescent="0.2">
      <c r="A88" s="5" t="s">
        <v>6</v>
      </c>
      <c r="B88" s="5" t="s">
        <v>28</v>
      </c>
      <c r="C88" s="5" t="s">
        <v>11</v>
      </c>
      <c r="D88" s="5" t="s">
        <v>12</v>
      </c>
      <c r="E88" s="5" t="s">
        <v>13</v>
      </c>
      <c r="F88" s="5" t="s">
        <v>14</v>
      </c>
      <c r="G88" s="5" t="s">
        <v>15</v>
      </c>
    </row>
    <row r="89" spans="1:7" x14ac:dyDescent="0.2">
      <c r="A89" s="3" t="s">
        <v>16</v>
      </c>
      <c r="B89" s="3" t="s">
        <v>31</v>
      </c>
      <c r="C89" s="3">
        <v>3</v>
      </c>
      <c r="D89" s="3">
        <v>0.66666667000000002</v>
      </c>
      <c r="E89" s="3">
        <v>0.57735027000000005</v>
      </c>
      <c r="F89" s="3">
        <v>0.33333332999999998</v>
      </c>
      <c r="G89" s="3">
        <v>0.86602539999999995</v>
      </c>
    </row>
    <row r="90" spans="1:7" x14ac:dyDescent="0.2">
      <c r="A90" s="3"/>
      <c r="B90" s="3" t="s">
        <v>32</v>
      </c>
      <c r="C90" s="3">
        <v>45</v>
      </c>
      <c r="D90" s="3">
        <v>4.4444440000000002E-2</v>
      </c>
      <c r="E90" s="3">
        <v>0.20840908</v>
      </c>
      <c r="F90" s="3">
        <v>3.1067790000000001E-2</v>
      </c>
      <c r="G90" s="3">
        <v>4.6892042399999996</v>
      </c>
    </row>
    <row r="91" spans="1:7" x14ac:dyDescent="0.2">
      <c r="A91" s="3" t="s">
        <v>19</v>
      </c>
      <c r="B91" s="3" t="s">
        <v>31</v>
      </c>
      <c r="C91" s="3">
        <v>10</v>
      </c>
      <c r="D91" s="3">
        <v>0.1</v>
      </c>
      <c r="E91" s="3">
        <v>0.31622777000000002</v>
      </c>
      <c r="F91" s="3">
        <v>0.1</v>
      </c>
      <c r="G91" s="3">
        <v>3.16227766</v>
      </c>
    </row>
    <row r="92" spans="1:7" x14ac:dyDescent="0.2">
      <c r="A92" s="3"/>
      <c r="B92" s="3" t="s">
        <v>32</v>
      </c>
      <c r="C92" s="3">
        <v>247</v>
      </c>
      <c r="D92" s="3">
        <v>5.2631579999999997E-2</v>
      </c>
      <c r="E92" s="3">
        <v>0.22375027</v>
      </c>
      <c r="F92" s="3">
        <v>1.423689E-2</v>
      </c>
      <c r="G92" s="3">
        <v>4.2512551900000002</v>
      </c>
    </row>
    <row r="94" spans="1:7" x14ac:dyDescent="0.2">
      <c r="A94" s="67" t="s">
        <v>91</v>
      </c>
      <c r="B94" s="68"/>
      <c r="C94" s="68"/>
      <c r="D94" s="68"/>
      <c r="E94" s="68"/>
      <c r="F94" s="68"/>
    </row>
    <row r="95" spans="1:7" ht="18" x14ac:dyDescent="0.25">
      <c r="A95" s="5"/>
      <c r="B95" s="3"/>
      <c r="C95" s="5" t="s">
        <v>20</v>
      </c>
      <c r="D95" s="5" t="s">
        <v>14</v>
      </c>
      <c r="E95" s="5" t="s">
        <v>21</v>
      </c>
      <c r="F95" s="5" t="s">
        <v>22</v>
      </c>
    </row>
    <row r="96" spans="1:7" x14ac:dyDescent="0.2">
      <c r="A96" s="3" t="s">
        <v>72</v>
      </c>
      <c r="B96" s="3" t="s">
        <v>73</v>
      </c>
      <c r="C96" s="3">
        <v>0.56666667000000004</v>
      </c>
      <c r="D96" s="3">
        <v>0.15078838999999999</v>
      </c>
      <c r="E96" s="3">
        <v>3.75802572</v>
      </c>
      <c r="F96" s="50" t="s">
        <v>376</v>
      </c>
    </row>
    <row r="97" spans="1:7" x14ac:dyDescent="0.2">
      <c r="A97" s="3"/>
      <c r="B97" s="3" t="s">
        <v>74</v>
      </c>
      <c r="C97" s="3">
        <v>0.62222222000000005</v>
      </c>
      <c r="D97" s="3">
        <v>0.13658739</v>
      </c>
      <c r="E97" s="3">
        <v>4.55548807</v>
      </c>
      <c r="F97" s="50" t="s">
        <v>377</v>
      </c>
    </row>
    <row r="98" spans="1:7" x14ac:dyDescent="0.2">
      <c r="A98" s="3"/>
      <c r="B98" s="3" t="s">
        <v>75</v>
      </c>
      <c r="C98" s="3">
        <v>0.61403509000000001</v>
      </c>
      <c r="D98" s="3">
        <v>0.13305089</v>
      </c>
      <c r="E98" s="3">
        <v>4.6150394600000002</v>
      </c>
      <c r="F98" s="50" t="s">
        <v>378</v>
      </c>
    </row>
    <row r="99" spans="1:7" x14ac:dyDescent="0.2">
      <c r="A99" s="3" t="s">
        <v>73</v>
      </c>
      <c r="B99" s="3" t="s">
        <v>74</v>
      </c>
      <c r="C99" s="3">
        <v>5.5555559999999997E-2</v>
      </c>
      <c r="D99" s="3">
        <v>8.0081459999999993E-2</v>
      </c>
      <c r="E99" s="3">
        <v>0.69373808999999997</v>
      </c>
      <c r="F99" s="3">
        <v>0.89944257999999999</v>
      </c>
    </row>
    <row r="100" spans="1:7" x14ac:dyDescent="0.2">
      <c r="A100" s="3"/>
      <c r="B100" s="3" t="s">
        <v>75</v>
      </c>
      <c r="C100" s="3">
        <v>4.7368420000000001E-2</v>
      </c>
      <c r="D100" s="3">
        <v>7.3888179999999998E-2</v>
      </c>
      <c r="E100" s="3">
        <v>0.64108255000000003</v>
      </c>
      <c r="F100" s="3">
        <v>0.91858651999999996</v>
      </c>
    </row>
    <row r="101" spans="1:7" x14ac:dyDescent="0.2">
      <c r="A101" s="3" t="s">
        <v>74</v>
      </c>
      <c r="B101" s="3" t="s">
        <v>75</v>
      </c>
      <c r="C101" s="3">
        <v>-8.1871300000000008E-3</v>
      </c>
      <c r="D101" s="3">
        <v>3.7127319999999998E-2</v>
      </c>
      <c r="E101" s="3">
        <v>-0.22051512000000001</v>
      </c>
      <c r="F101" s="3">
        <v>0.99620931000000001</v>
      </c>
    </row>
    <row r="104" spans="1:7" x14ac:dyDescent="0.2">
      <c r="A104" s="67" t="s">
        <v>97</v>
      </c>
      <c r="B104" s="68"/>
      <c r="C104" s="68"/>
      <c r="D104" s="68"/>
      <c r="E104" s="68"/>
      <c r="F104" s="68"/>
    </row>
    <row r="105" spans="1:7" x14ac:dyDescent="0.2">
      <c r="A105" s="5" t="s">
        <v>0</v>
      </c>
      <c r="B105" s="5" t="s">
        <v>1</v>
      </c>
      <c r="C105" s="5" t="s">
        <v>2</v>
      </c>
      <c r="D105" s="5" t="s">
        <v>3</v>
      </c>
      <c r="E105" s="5" t="s">
        <v>4</v>
      </c>
      <c r="F105" s="5" t="s">
        <v>5</v>
      </c>
    </row>
    <row r="106" spans="1:7" x14ac:dyDescent="0.2">
      <c r="A106" s="3" t="s">
        <v>7</v>
      </c>
      <c r="B106" s="3">
        <v>9.4748239999999997E-2</v>
      </c>
      <c r="C106" s="3">
        <v>1</v>
      </c>
      <c r="D106" s="3">
        <v>9.4748239999999997E-2</v>
      </c>
      <c r="E106" s="3">
        <v>4.3240643800000003</v>
      </c>
      <c r="F106" s="3">
        <v>3.8423350000000002E-2</v>
      </c>
    </row>
    <row r="107" spans="1:7" x14ac:dyDescent="0.2">
      <c r="A107" s="3" t="s">
        <v>27</v>
      </c>
      <c r="B107" s="3">
        <v>0.19225787</v>
      </c>
      <c r="C107" s="3">
        <v>1</v>
      </c>
      <c r="D107" s="3">
        <v>0.19225787</v>
      </c>
      <c r="E107" s="3">
        <v>8.7741514499999997</v>
      </c>
      <c r="F107" s="3">
        <v>3.2987699999999999E-3</v>
      </c>
    </row>
    <row r="108" spans="1:7" x14ac:dyDescent="0.2">
      <c r="A108" s="3" t="s">
        <v>92</v>
      </c>
      <c r="B108" s="3">
        <v>0.15661236000000001</v>
      </c>
      <c r="C108" s="3">
        <v>1</v>
      </c>
      <c r="D108" s="3">
        <v>0.15661236000000001</v>
      </c>
      <c r="E108" s="3">
        <v>7.1473824600000002</v>
      </c>
      <c r="F108" s="50" t="s">
        <v>379</v>
      </c>
    </row>
    <row r="109" spans="1:7" x14ac:dyDescent="0.2">
      <c r="A109" s="3" t="s">
        <v>9</v>
      </c>
      <c r="B109" s="3">
        <v>6.5954662700000002</v>
      </c>
      <c r="C109" s="3">
        <v>301</v>
      </c>
      <c r="D109" s="3">
        <v>2.191185E-2</v>
      </c>
      <c r="E109" s="3"/>
      <c r="F109" s="3"/>
    </row>
    <row r="111" spans="1:7" x14ac:dyDescent="0.2">
      <c r="A111" s="67" t="s">
        <v>98</v>
      </c>
      <c r="B111" s="68"/>
      <c r="C111" s="68"/>
      <c r="D111" s="68"/>
      <c r="E111" s="68"/>
      <c r="F111" s="68"/>
      <c r="G111" s="68"/>
    </row>
    <row r="112" spans="1:7" x14ac:dyDescent="0.2">
      <c r="A112" s="5" t="s">
        <v>7</v>
      </c>
      <c r="B112" s="5" t="s">
        <v>27</v>
      </c>
      <c r="C112" s="5" t="s">
        <v>11</v>
      </c>
      <c r="D112" s="5" t="s">
        <v>12</v>
      </c>
      <c r="E112" s="5" t="s">
        <v>13</v>
      </c>
      <c r="F112" s="5" t="s">
        <v>14</v>
      </c>
      <c r="G112" s="5" t="s">
        <v>15</v>
      </c>
    </row>
    <row r="113" spans="1:7" x14ac:dyDescent="0.2">
      <c r="A113" s="3" t="s">
        <v>17</v>
      </c>
      <c r="B113" s="3" t="s">
        <v>30</v>
      </c>
      <c r="C113" s="3">
        <v>13</v>
      </c>
      <c r="D113" s="3">
        <v>0.15384614999999999</v>
      </c>
      <c r="E113" s="3">
        <v>0.37553381000000002</v>
      </c>
      <c r="F113" s="3">
        <v>0.10415434</v>
      </c>
      <c r="G113" s="3">
        <v>2.4409697499999998</v>
      </c>
    </row>
    <row r="114" spans="1:7" x14ac:dyDescent="0.2">
      <c r="A114" s="3"/>
      <c r="B114" s="3" t="s">
        <v>33</v>
      </c>
      <c r="C114" s="3">
        <v>24</v>
      </c>
      <c r="D114" s="3">
        <v>0</v>
      </c>
      <c r="E114" s="3">
        <v>0</v>
      </c>
      <c r="F114" s="3">
        <v>0</v>
      </c>
      <c r="G114" s="3" t="s">
        <v>34</v>
      </c>
    </row>
    <row r="115" spans="1:7" x14ac:dyDescent="0.2">
      <c r="A115" s="3" t="s">
        <v>18</v>
      </c>
      <c r="B115" s="3" t="s">
        <v>30</v>
      </c>
      <c r="C115" s="3">
        <v>83</v>
      </c>
      <c r="D115" s="3">
        <v>2.4096389999999999E-2</v>
      </c>
      <c r="E115" s="3">
        <v>0.15428068</v>
      </c>
      <c r="F115" s="3">
        <v>1.6934500000000002E-2</v>
      </c>
      <c r="G115" s="3">
        <v>6.4026480799999996</v>
      </c>
    </row>
    <row r="116" spans="1:7" x14ac:dyDescent="0.2">
      <c r="A116" s="3"/>
      <c r="B116" s="3" t="s">
        <v>33</v>
      </c>
      <c r="C116" s="3">
        <v>185</v>
      </c>
      <c r="D116" s="3">
        <v>1.621622E-2</v>
      </c>
      <c r="E116" s="3">
        <v>0.12664893999999999</v>
      </c>
      <c r="F116" s="3">
        <v>9.3114100000000009E-3</v>
      </c>
      <c r="G116" s="3">
        <v>7.8100177200000003</v>
      </c>
    </row>
    <row r="118" spans="1:7" x14ac:dyDescent="0.2">
      <c r="A118" s="67" t="s">
        <v>99</v>
      </c>
      <c r="B118" s="68"/>
      <c r="C118" s="68"/>
      <c r="D118" s="68"/>
      <c r="E118" s="68"/>
      <c r="F118" s="68"/>
    </row>
    <row r="119" spans="1:7" ht="18" x14ac:dyDescent="0.25">
      <c r="A119" s="5"/>
      <c r="B119" s="3"/>
      <c r="C119" s="5" t="s">
        <v>20</v>
      </c>
      <c r="D119" s="5" t="s">
        <v>14</v>
      </c>
      <c r="E119" s="5" t="s">
        <v>21</v>
      </c>
      <c r="F119" s="5" t="s">
        <v>22</v>
      </c>
    </row>
    <row r="120" spans="1:7" x14ac:dyDescent="0.2">
      <c r="A120" s="3" t="s">
        <v>93</v>
      </c>
      <c r="B120" s="3" t="s">
        <v>94</v>
      </c>
      <c r="C120" s="3">
        <v>0.12974976999999999</v>
      </c>
      <c r="D120" s="3">
        <v>4.415343E-2</v>
      </c>
      <c r="E120" s="3">
        <v>2.93861163</v>
      </c>
      <c r="F120" s="50" t="s">
        <v>380</v>
      </c>
    </row>
    <row r="121" spans="1:7" x14ac:dyDescent="0.2">
      <c r="A121" s="3"/>
      <c r="B121" s="3" t="s">
        <v>95</v>
      </c>
      <c r="C121" s="3">
        <v>0.15384614999999999</v>
      </c>
      <c r="D121" s="3">
        <v>5.0975680000000002E-2</v>
      </c>
      <c r="E121" s="3">
        <v>3.01803015</v>
      </c>
      <c r="F121" s="50" t="s">
        <v>381</v>
      </c>
    </row>
    <row r="122" spans="1:7" x14ac:dyDescent="0.2">
      <c r="A122" s="3"/>
      <c r="B122" s="3" t="s">
        <v>96</v>
      </c>
      <c r="C122" s="3">
        <v>0.13762994000000001</v>
      </c>
      <c r="D122" s="3">
        <v>4.2473160000000003E-2</v>
      </c>
      <c r="E122" s="3">
        <v>3.24039799</v>
      </c>
      <c r="F122" s="50" t="s">
        <v>382</v>
      </c>
    </row>
    <row r="123" spans="1:7" x14ac:dyDescent="0.2">
      <c r="A123" s="3" t="s">
        <v>94</v>
      </c>
      <c r="B123" s="3" t="s">
        <v>95</v>
      </c>
      <c r="C123" s="3">
        <v>2.4096389999999999E-2</v>
      </c>
      <c r="D123" s="3">
        <v>3.4307310000000001E-2</v>
      </c>
      <c r="E123" s="3">
        <v>0.70236874000000005</v>
      </c>
      <c r="F123" s="3">
        <v>0.89609837999999997</v>
      </c>
    </row>
    <row r="124" spans="1:7" x14ac:dyDescent="0.2">
      <c r="A124" s="3"/>
      <c r="B124" s="3" t="s">
        <v>96</v>
      </c>
      <c r="C124" s="3">
        <v>7.8801700000000006E-3</v>
      </c>
      <c r="D124" s="3">
        <v>1.9556090000000002E-2</v>
      </c>
      <c r="E124" s="3">
        <v>0.40295223000000002</v>
      </c>
      <c r="F124" s="3">
        <v>0.97783737999999998</v>
      </c>
    </row>
    <row r="125" spans="1:7" x14ac:dyDescent="0.2">
      <c r="A125" s="3" t="s">
        <v>95</v>
      </c>
      <c r="B125" s="3" t="s">
        <v>96</v>
      </c>
      <c r="C125" s="3">
        <v>-1.621622E-2</v>
      </c>
      <c r="D125" s="3">
        <v>3.2115980000000002E-2</v>
      </c>
      <c r="E125" s="3">
        <v>-0.50492672999999999</v>
      </c>
      <c r="F125" s="3">
        <v>0.95787058999999997</v>
      </c>
    </row>
    <row r="128" spans="1:7" x14ac:dyDescent="0.2">
      <c r="A128" s="67" t="s">
        <v>100</v>
      </c>
      <c r="B128" s="68"/>
      <c r="C128" s="68"/>
      <c r="D128" s="68"/>
      <c r="E128" s="68"/>
      <c r="F128" s="68"/>
    </row>
    <row r="129" spans="1:7" x14ac:dyDescent="0.2">
      <c r="A129" s="5" t="s">
        <v>0</v>
      </c>
      <c r="B129" s="5" t="s">
        <v>1</v>
      </c>
      <c r="C129" s="5" t="s">
        <v>2</v>
      </c>
      <c r="D129" s="5" t="s">
        <v>3</v>
      </c>
      <c r="E129" s="5" t="s">
        <v>4</v>
      </c>
      <c r="F129" s="5" t="s">
        <v>5</v>
      </c>
    </row>
    <row r="130" spans="1:7" x14ac:dyDescent="0.2">
      <c r="A130" s="3" t="s">
        <v>7</v>
      </c>
      <c r="B130" s="3">
        <v>9.4748239999999997E-2</v>
      </c>
      <c r="C130" s="3">
        <v>1</v>
      </c>
      <c r="D130" s="3">
        <v>9.4748239999999997E-2</v>
      </c>
      <c r="E130" s="3">
        <v>4.3240643800000003</v>
      </c>
      <c r="F130" s="3">
        <v>3.8423350000000002E-2</v>
      </c>
    </row>
    <row r="131" spans="1:7" x14ac:dyDescent="0.2">
      <c r="A131" s="3" t="s">
        <v>27</v>
      </c>
      <c r="B131" s="3">
        <v>0.19225787</v>
      </c>
      <c r="C131" s="3">
        <v>1</v>
      </c>
      <c r="D131" s="3">
        <v>0.19225787</v>
      </c>
      <c r="E131" s="3">
        <v>8.7741514499999997</v>
      </c>
      <c r="F131" s="3">
        <v>3.2987699999999999E-3</v>
      </c>
    </row>
    <row r="132" spans="1:7" x14ac:dyDescent="0.2">
      <c r="A132" s="3" t="s">
        <v>92</v>
      </c>
      <c r="B132" s="3">
        <v>0.15661236000000001</v>
      </c>
      <c r="C132" s="3">
        <v>1</v>
      </c>
      <c r="D132" s="3">
        <v>0.15661236000000001</v>
      </c>
      <c r="E132" s="3">
        <v>7.1473824600000002</v>
      </c>
      <c r="F132" s="50" t="s">
        <v>379</v>
      </c>
    </row>
    <row r="133" spans="1:7" x14ac:dyDescent="0.2">
      <c r="A133" s="3" t="s">
        <v>9</v>
      </c>
      <c r="B133" s="3">
        <v>6.5954662700000002</v>
      </c>
      <c r="C133" s="3">
        <v>301</v>
      </c>
      <c r="D133" s="3">
        <v>2.191185E-2</v>
      </c>
      <c r="E133" s="3"/>
      <c r="F133" s="3"/>
    </row>
    <row r="135" spans="1:7" x14ac:dyDescent="0.2">
      <c r="A135" s="67" t="s">
        <v>101</v>
      </c>
      <c r="B135" s="68"/>
      <c r="C135" s="68"/>
      <c r="D135" s="68"/>
      <c r="E135" s="68"/>
      <c r="F135" s="68"/>
      <c r="G135" s="68"/>
    </row>
    <row r="136" spans="1:7" x14ac:dyDescent="0.2">
      <c r="A136" s="5" t="s">
        <v>7</v>
      </c>
      <c r="B136" s="5" t="s">
        <v>27</v>
      </c>
      <c r="C136" s="5" t="s">
        <v>11</v>
      </c>
      <c r="D136" s="5" t="s">
        <v>12</v>
      </c>
      <c r="E136" s="5" t="s">
        <v>13</v>
      </c>
      <c r="F136" s="5" t="s">
        <v>14</v>
      </c>
      <c r="G136" s="5" t="s">
        <v>15</v>
      </c>
    </row>
    <row r="137" spans="1:7" x14ac:dyDescent="0.2">
      <c r="A137" s="3" t="s">
        <v>17</v>
      </c>
      <c r="B137" s="3" t="s">
        <v>30</v>
      </c>
      <c r="C137" s="3">
        <v>13</v>
      </c>
      <c r="D137" s="3">
        <v>0.15384614999999999</v>
      </c>
      <c r="E137" s="3">
        <v>0.37553381000000002</v>
      </c>
      <c r="F137" s="3">
        <v>0.10415434</v>
      </c>
      <c r="G137" s="3">
        <v>2.4409697499999998</v>
      </c>
    </row>
    <row r="138" spans="1:7" x14ac:dyDescent="0.2">
      <c r="A138" s="3"/>
      <c r="B138" s="3" t="s">
        <v>33</v>
      </c>
      <c r="C138" s="3">
        <v>24</v>
      </c>
      <c r="D138" s="3">
        <v>0</v>
      </c>
      <c r="E138" s="3">
        <v>0</v>
      </c>
      <c r="F138" s="3">
        <v>0</v>
      </c>
      <c r="G138" s="3" t="s">
        <v>34</v>
      </c>
    </row>
    <row r="139" spans="1:7" x14ac:dyDescent="0.2">
      <c r="A139" s="3" t="s">
        <v>18</v>
      </c>
      <c r="B139" s="3" t="s">
        <v>30</v>
      </c>
      <c r="C139" s="3">
        <v>83</v>
      </c>
      <c r="D139" s="3">
        <v>2.4096389999999999E-2</v>
      </c>
      <c r="E139" s="3">
        <v>0.15428068</v>
      </c>
      <c r="F139" s="3">
        <v>1.6934500000000002E-2</v>
      </c>
      <c r="G139" s="3">
        <v>6.4026480799999996</v>
      </c>
    </row>
    <row r="140" spans="1:7" x14ac:dyDescent="0.2">
      <c r="A140" s="3"/>
      <c r="B140" s="3" t="s">
        <v>33</v>
      </c>
      <c r="C140" s="3">
        <v>185</v>
      </c>
      <c r="D140" s="3">
        <v>1.621622E-2</v>
      </c>
      <c r="E140" s="3">
        <v>0.12664893999999999</v>
      </c>
      <c r="F140" s="3">
        <v>9.3114100000000009E-3</v>
      </c>
      <c r="G140" s="3">
        <v>7.8100177200000003</v>
      </c>
    </row>
    <row r="142" spans="1:7" x14ac:dyDescent="0.2">
      <c r="A142" s="67" t="s">
        <v>102</v>
      </c>
      <c r="B142" s="68"/>
      <c r="C142" s="68"/>
      <c r="D142" s="68"/>
      <c r="E142" s="68"/>
      <c r="F142" s="68"/>
    </row>
    <row r="143" spans="1:7" ht="18" x14ac:dyDescent="0.25">
      <c r="A143" s="5"/>
      <c r="B143" s="3"/>
      <c r="C143" s="5" t="s">
        <v>20</v>
      </c>
      <c r="D143" s="5" t="s">
        <v>14</v>
      </c>
      <c r="E143" s="5" t="s">
        <v>21</v>
      </c>
      <c r="F143" s="5" t="s">
        <v>22</v>
      </c>
    </row>
    <row r="144" spans="1:7" x14ac:dyDescent="0.2">
      <c r="A144" s="3" t="s">
        <v>93</v>
      </c>
      <c r="B144" s="3" t="s">
        <v>94</v>
      </c>
      <c r="C144" s="3">
        <v>0.12974976999999999</v>
      </c>
      <c r="D144" s="3">
        <v>4.415343E-2</v>
      </c>
      <c r="E144" s="3">
        <v>2.93861163</v>
      </c>
      <c r="F144" s="50" t="s">
        <v>380</v>
      </c>
    </row>
    <row r="145" spans="1:7" x14ac:dyDescent="0.2">
      <c r="A145" s="3"/>
      <c r="B145" s="3" t="s">
        <v>95</v>
      </c>
      <c r="C145" s="3">
        <v>0.15384614999999999</v>
      </c>
      <c r="D145" s="3">
        <v>5.0975680000000002E-2</v>
      </c>
      <c r="E145" s="3">
        <v>3.01803015</v>
      </c>
      <c r="F145" s="50" t="s">
        <v>381</v>
      </c>
    </row>
    <row r="146" spans="1:7" x14ac:dyDescent="0.2">
      <c r="A146" s="3"/>
      <c r="B146" s="3" t="s">
        <v>96</v>
      </c>
      <c r="C146" s="3">
        <v>0.13762994000000001</v>
      </c>
      <c r="D146" s="3">
        <v>4.2473160000000003E-2</v>
      </c>
      <c r="E146" s="3">
        <v>3.24039799</v>
      </c>
      <c r="F146" s="50" t="s">
        <v>382</v>
      </c>
    </row>
    <row r="147" spans="1:7" x14ac:dyDescent="0.2">
      <c r="A147" s="3" t="s">
        <v>94</v>
      </c>
      <c r="B147" s="3" t="s">
        <v>95</v>
      </c>
      <c r="C147" s="3">
        <v>2.4096389999999999E-2</v>
      </c>
      <c r="D147" s="3">
        <v>3.4307310000000001E-2</v>
      </c>
      <c r="E147" s="3">
        <v>0.70236874000000005</v>
      </c>
      <c r="F147" s="3">
        <v>0.89609837999999997</v>
      </c>
    </row>
    <row r="148" spans="1:7" x14ac:dyDescent="0.2">
      <c r="A148" s="3"/>
      <c r="B148" s="3" t="s">
        <v>96</v>
      </c>
      <c r="C148" s="3">
        <v>7.8801700000000006E-3</v>
      </c>
      <c r="D148" s="3">
        <v>1.9556090000000002E-2</v>
      </c>
      <c r="E148" s="3">
        <v>0.40295223000000002</v>
      </c>
      <c r="F148" s="3">
        <v>0.97783737999999998</v>
      </c>
    </row>
    <row r="149" spans="1:7" x14ac:dyDescent="0.2">
      <c r="A149" s="3" t="s">
        <v>95</v>
      </c>
      <c r="B149" s="3" t="s">
        <v>96</v>
      </c>
      <c r="C149" s="3">
        <v>-1.621622E-2</v>
      </c>
      <c r="D149" s="3">
        <v>3.2115980000000002E-2</v>
      </c>
      <c r="E149" s="3">
        <v>-0.50492672999999999</v>
      </c>
      <c r="F149" s="3">
        <v>0.95787058999999997</v>
      </c>
    </row>
    <row r="152" spans="1:7" x14ac:dyDescent="0.2">
      <c r="A152" s="67" t="s">
        <v>103</v>
      </c>
      <c r="B152" s="68"/>
      <c r="C152" s="68"/>
      <c r="D152" s="68"/>
      <c r="E152" s="68"/>
      <c r="F152" s="68"/>
    </row>
    <row r="153" spans="1:7" x14ac:dyDescent="0.2">
      <c r="A153" s="5" t="s">
        <v>0</v>
      </c>
      <c r="B153" s="5" t="s">
        <v>1</v>
      </c>
      <c r="C153" s="5" t="s">
        <v>2</v>
      </c>
      <c r="D153" s="5" t="s">
        <v>3</v>
      </c>
      <c r="E153" s="5" t="s">
        <v>4</v>
      </c>
      <c r="F153" s="5" t="s">
        <v>5</v>
      </c>
    </row>
    <row r="154" spans="1:7" x14ac:dyDescent="0.2">
      <c r="A154" s="3" t="s">
        <v>27</v>
      </c>
      <c r="B154" s="3">
        <v>0.28996738999999999</v>
      </c>
      <c r="C154" s="3">
        <v>1</v>
      </c>
      <c r="D154" s="3">
        <v>0.28996738999999999</v>
      </c>
      <c r="E154" s="3">
        <v>5.6235558399999999</v>
      </c>
      <c r="F154" s="3">
        <v>1.8349870000000001E-2</v>
      </c>
    </row>
    <row r="155" spans="1:7" x14ac:dyDescent="0.2">
      <c r="A155" s="3" t="s">
        <v>28</v>
      </c>
      <c r="B155" s="3">
        <v>0.17778899000000001</v>
      </c>
      <c r="C155" s="3">
        <v>1</v>
      </c>
      <c r="D155" s="3">
        <v>0.17778899000000001</v>
      </c>
      <c r="E155" s="3">
        <v>3.4479956299999999</v>
      </c>
      <c r="F155" s="3">
        <v>6.4305310000000004E-2</v>
      </c>
    </row>
    <row r="156" spans="1:7" x14ac:dyDescent="0.2">
      <c r="A156" s="3" t="s">
        <v>29</v>
      </c>
      <c r="B156" s="3">
        <v>0.39673961000000002</v>
      </c>
      <c r="C156" s="3">
        <v>1</v>
      </c>
      <c r="D156" s="3">
        <v>0.39673961000000002</v>
      </c>
      <c r="E156" s="3">
        <v>7.69426977</v>
      </c>
      <c r="F156" s="50" t="s">
        <v>383</v>
      </c>
    </row>
    <row r="157" spans="1:7" x14ac:dyDescent="0.2">
      <c r="A157" s="3" t="s">
        <v>9</v>
      </c>
      <c r="B157" s="3">
        <v>15.520462050000001</v>
      </c>
      <c r="C157" s="3">
        <v>301</v>
      </c>
      <c r="D157" s="3">
        <v>5.1562999999999998E-2</v>
      </c>
      <c r="E157" s="3"/>
      <c r="F157" s="3"/>
    </row>
    <row r="159" spans="1:7" x14ac:dyDescent="0.2">
      <c r="A159" s="67" t="s">
        <v>104</v>
      </c>
      <c r="B159" s="68"/>
      <c r="C159" s="68"/>
      <c r="D159" s="68"/>
      <c r="E159" s="68"/>
      <c r="F159" s="68"/>
      <c r="G159" s="68"/>
    </row>
    <row r="160" spans="1:7" x14ac:dyDescent="0.2">
      <c r="A160" s="5" t="s">
        <v>27</v>
      </c>
      <c r="B160" s="5" t="s">
        <v>28</v>
      </c>
      <c r="C160" s="5" t="s">
        <v>11</v>
      </c>
      <c r="D160" s="5" t="s">
        <v>12</v>
      </c>
      <c r="E160" s="5" t="s">
        <v>13</v>
      </c>
      <c r="F160" s="5" t="s">
        <v>14</v>
      </c>
      <c r="G160" s="5" t="s">
        <v>15</v>
      </c>
    </row>
    <row r="161" spans="1:7" x14ac:dyDescent="0.2">
      <c r="A161" s="3" t="s">
        <v>30</v>
      </c>
      <c r="B161" s="3" t="s">
        <v>31</v>
      </c>
      <c r="C161" s="3">
        <v>6</v>
      </c>
      <c r="D161" s="3">
        <v>0.33333332999999998</v>
      </c>
      <c r="E161" s="3">
        <v>0.51639778000000003</v>
      </c>
      <c r="F161" s="3">
        <v>0.21081850999999999</v>
      </c>
      <c r="G161" s="3">
        <v>1.54919334</v>
      </c>
    </row>
    <row r="162" spans="1:7" x14ac:dyDescent="0.2">
      <c r="A162" s="3"/>
      <c r="B162" s="3" t="s">
        <v>32</v>
      </c>
      <c r="C162" s="3">
        <v>90</v>
      </c>
      <c r="D162" s="3">
        <v>3.3333330000000001E-2</v>
      </c>
      <c r="E162" s="3">
        <v>0.18051112999999999</v>
      </c>
      <c r="F162" s="3">
        <v>1.9027539999999999E-2</v>
      </c>
      <c r="G162" s="3">
        <v>5.4153340300000004</v>
      </c>
    </row>
    <row r="163" spans="1:7" x14ac:dyDescent="0.2">
      <c r="A163" s="3" t="s">
        <v>33</v>
      </c>
      <c r="B163" s="3" t="s">
        <v>31</v>
      </c>
      <c r="C163" s="3">
        <v>7</v>
      </c>
      <c r="D163" s="3">
        <v>0</v>
      </c>
      <c r="E163" s="3">
        <v>0</v>
      </c>
      <c r="F163" s="3">
        <v>0</v>
      </c>
      <c r="G163" s="3" t="s">
        <v>34</v>
      </c>
    </row>
    <row r="164" spans="1:7" x14ac:dyDescent="0.2">
      <c r="A164" s="3"/>
      <c r="B164" s="3" t="s">
        <v>32</v>
      </c>
      <c r="C164" s="3">
        <v>202</v>
      </c>
      <c r="D164" s="3">
        <v>5.9405939999999997E-2</v>
      </c>
      <c r="E164" s="3">
        <v>0.23697019</v>
      </c>
      <c r="F164" s="3">
        <v>1.6673159999999999E-2</v>
      </c>
      <c r="G164" s="3">
        <v>3.9889981400000001</v>
      </c>
    </row>
    <row r="166" spans="1:7" x14ac:dyDescent="0.2">
      <c r="A166" s="67" t="s">
        <v>105</v>
      </c>
      <c r="B166" s="68"/>
      <c r="C166" s="68"/>
      <c r="D166" s="68"/>
      <c r="E166" s="68"/>
      <c r="F166" s="68"/>
    </row>
    <row r="167" spans="1:7" ht="18" x14ac:dyDescent="0.25">
      <c r="A167" s="5"/>
      <c r="B167" s="3"/>
      <c r="C167" s="5" t="s">
        <v>20</v>
      </c>
      <c r="D167" s="5" t="s">
        <v>14</v>
      </c>
      <c r="E167" s="5" t="s">
        <v>21</v>
      </c>
      <c r="F167" s="5" t="s">
        <v>22</v>
      </c>
    </row>
    <row r="168" spans="1:7" x14ac:dyDescent="0.2">
      <c r="A168" s="3" t="s">
        <v>35</v>
      </c>
      <c r="B168" s="3" t="s">
        <v>36</v>
      </c>
      <c r="C168" s="3">
        <v>0.33333332999999998</v>
      </c>
      <c r="D168" s="3">
        <v>0.1263328</v>
      </c>
      <c r="E168" s="3">
        <v>2.6385336599999998</v>
      </c>
      <c r="F168" s="50" t="s">
        <v>384</v>
      </c>
    </row>
    <row r="169" spans="1:7" x14ac:dyDescent="0.2">
      <c r="A169" s="3"/>
      <c r="B169" s="3" t="s">
        <v>37</v>
      </c>
      <c r="C169" s="3">
        <v>0.3</v>
      </c>
      <c r="D169" s="3">
        <v>9.5743170000000002E-2</v>
      </c>
      <c r="E169" s="3">
        <v>3.1333827099999998</v>
      </c>
      <c r="F169" s="50" t="s">
        <v>385</v>
      </c>
    </row>
    <row r="170" spans="1:7" x14ac:dyDescent="0.2">
      <c r="A170" s="3"/>
      <c r="B170" s="3" t="s">
        <v>38</v>
      </c>
      <c r="C170" s="3">
        <v>0.27392738999999999</v>
      </c>
      <c r="D170" s="3">
        <v>9.4069630000000001E-2</v>
      </c>
      <c r="E170" s="3">
        <v>2.9119641999999999</v>
      </c>
      <c r="F170" s="50" t="s">
        <v>386</v>
      </c>
    </row>
    <row r="171" spans="1:7" x14ac:dyDescent="0.2">
      <c r="A171" s="3" t="s">
        <v>36</v>
      </c>
      <c r="B171" s="3" t="s">
        <v>37</v>
      </c>
      <c r="C171" s="3">
        <v>-3.3333330000000001E-2</v>
      </c>
      <c r="D171" s="3">
        <v>8.9101429999999995E-2</v>
      </c>
      <c r="E171" s="3">
        <v>-0.37410548999999998</v>
      </c>
      <c r="F171" s="3">
        <v>0.98211526000000005</v>
      </c>
    </row>
    <row r="172" spans="1:7" x14ac:dyDescent="0.2">
      <c r="A172" s="3"/>
      <c r="B172" s="3" t="s">
        <v>38</v>
      </c>
      <c r="C172" s="3">
        <v>-5.9405939999999997E-2</v>
      </c>
      <c r="D172" s="3">
        <v>8.7300660000000002E-2</v>
      </c>
      <c r="E172" s="3">
        <v>-0.68047530000000001</v>
      </c>
      <c r="F172" s="3">
        <v>0.90446919999999997</v>
      </c>
    </row>
    <row r="173" spans="1:7" x14ac:dyDescent="0.2">
      <c r="A173" s="3" t="s">
        <v>37</v>
      </c>
      <c r="B173" s="3" t="s">
        <v>38</v>
      </c>
      <c r="C173" s="3">
        <v>-2.607261E-2</v>
      </c>
      <c r="D173" s="3">
        <v>2.87782E-2</v>
      </c>
      <c r="E173" s="3">
        <v>-0.90598478000000005</v>
      </c>
      <c r="F173" s="3">
        <v>0.80166707999999998</v>
      </c>
    </row>
    <row r="176" spans="1:7" x14ac:dyDescent="0.2">
      <c r="A176" s="67" t="s">
        <v>106</v>
      </c>
      <c r="B176" s="68"/>
      <c r="C176" s="68"/>
      <c r="D176" s="68"/>
      <c r="E176" s="68"/>
      <c r="F176" s="68"/>
    </row>
    <row r="177" spans="1:7" x14ac:dyDescent="0.2">
      <c r="A177" s="5" t="s">
        <v>0</v>
      </c>
      <c r="B177" s="5" t="s">
        <v>1</v>
      </c>
      <c r="C177" s="5" t="s">
        <v>2</v>
      </c>
      <c r="D177" s="5" t="s">
        <v>3</v>
      </c>
      <c r="E177" s="5" t="s">
        <v>4</v>
      </c>
      <c r="F177" s="5" t="s">
        <v>5</v>
      </c>
    </row>
    <row r="178" spans="1:7" x14ac:dyDescent="0.2">
      <c r="A178" s="3" t="s">
        <v>27</v>
      </c>
      <c r="B178" s="3">
        <v>0.72586406000000003</v>
      </c>
      <c r="C178" s="3">
        <v>1</v>
      </c>
      <c r="D178" s="3">
        <v>0.72586406000000003</v>
      </c>
      <c r="E178" s="3">
        <v>6.0722031100000002</v>
      </c>
      <c r="F178" s="3">
        <v>1.429125E-2</v>
      </c>
    </row>
    <row r="179" spans="1:7" x14ac:dyDescent="0.2">
      <c r="A179" s="3" t="s">
        <v>28</v>
      </c>
      <c r="B179" s="3">
        <v>0.25147104999999997</v>
      </c>
      <c r="C179" s="3">
        <v>1</v>
      </c>
      <c r="D179" s="3">
        <v>0.25147104999999997</v>
      </c>
      <c r="E179" s="3">
        <v>2.10367667</v>
      </c>
      <c r="F179" s="3">
        <v>0.14798665999999999</v>
      </c>
    </row>
    <row r="180" spans="1:7" x14ac:dyDescent="0.2">
      <c r="A180" s="3" t="s">
        <v>29</v>
      </c>
      <c r="B180" s="3">
        <v>0.81101151999999999</v>
      </c>
      <c r="C180" s="3">
        <v>1</v>
      </c>
      <c r="D180" s="3">
        <v>0.81101151999999999</v>
      </c>
      <c r="E180" s="3">
        <v>6.7845027199999999</v>
      </c>
      <c r="F180" s="50" t="s">
        <v>387</v>
      </c>
    </row>
    <row r="181" spans="1:7" x14ac:dyDescent="0.2">
      <c r="A181" s="3" t="s">
        <v>9</v>
      </c>
      <c r="B181" s="3">
        <v>35.981188119999999</v>
      </c>
      <c r="C181" s="3">
        <v>301</v>
      </c>
      <c r="D181" s="3">
        <v>0.11953883</v>
      </c>
      <c r="E181" s="3"/>
      <c r="F181" s="3"/>
    </row>
    <row r="183" spans="1:7" x14ac:dyDescent="0.2">
      <c r="A183" s="67" t="s">
        <v>107</v>
      </c>
      <c r="B183" s="68"/>
      <c r="C183" s="68"/>
      <c r="D183" s="68"/>
      <c r="E183" s="68"/>
      <c r="F183" s="68"/>
      <c r="G183" s="68"/>
    </row>
    <row r="184" spans="1:7" x14ac:dyDescent="0.2">
      <c r="A184" s="5" t="s">
        <v>27</v>
      </c>
      <c r="B184" s="5" t="s">
        <v>28</v>
      </c>
      <c r="C184" s="5" t="s">
        <v>11</v>
      </c>
      <c r="D184" s="5" t="s">
        <v>12</v>
      </c>
      <c r="E184" s="5" t="s">
        <v>13</v>
      </c>
      <c r="F184" s="5" t="s">
        <v>14</v>
      </c>
      <c r="G184" s="5" t="s">
        <v>15</v>
      </c>
    </row>
    <row r="185" spans="1:7" x14ac:dyDescent="0.2">
      <c r="A185" s="3" t="s">
        <v>30</v>
      </c>
      <c r="B185" s="3" t="s">
        <v>31</v>
      </c>
      <c r="C185" s="3">
        <v>6</v>
      </c>
      <c r="D185" s="3">
        <v>0.5</v>
      </c>
      <c r="E185" s="3">
        <v>0.54772255999999997</v>
      </c>
      <c r="F185" s="3">
        <v>0.22360679999999999</v>
      </c>
      <c r="G185" s="3">
        <v>1.0954451199999999</v>
      </c>
    </row>
    <row r="186" spans="1:7" x14ac:dyDescent="0.2">
      <c r="A186" s="3"/>
      <c r="B186" s="3" t="s">
        <v>32</v>
      </c>
      <c r="C186" s="3">
        <v>90</v>
      </c>
      <c r="D186" s="3">
        <v>0.1</v>
      </c>
      <c r="E186" s="3">
        <v>0.33687260000000002</v>
      </c>
      <c r="F186" s="3">
        <v>3.5509489999999998E-2</v>
      </c>
      <c r="G186" s="3">
        <v>3.3687259599999999</v>
      </c>
    </row>
    <row r="187" spans="1:7" x14ac:dyDescent="0.2">
      <c r="A187" s="3" t="s">
        <v>33</v>
      </c>
      <c r="B187" s="3" t="s">
        <v>31</v>
      </c>
      <c r="C187" s="3">
        <v>7</v>
      </c>
      <c r="D187" s="3">
        <v>0</v>
      </c>
      <c r="E187" s="3">
        <v>0</v>
      </c>
      <c r="F187" s="3">
        <v>0</v>
      </c>
      <c r="G187" s="3" t="s">
        <v>34</v>
      </c>
    </row>
    <row r="188" spans="1:7" x14ac:dyDescent="0.2">
      <c r="A188" s="3"/>
      <c r="B188" s="3" t="s">
        <v>32</v>
      </c>
      <c r="C188" s="3">
        <v>202</v>
      </c>
      <c r="D188" s="3">
        <v>0.11386139000000001</v>
      </c>
      <c r="E188" s="3">
        <v>0.3482807</v>
      </c>
      <c r="F188" s="3">
        <v>2.4504939999999999E-2</v>
      </c>
      <c r="G188" s="3">
        <v>3.0588130699999998</v>
      </c>
    </row>
    <row r="190" spans="1:7" x14ac:dyDescent="0.2">
      <c r="A190" s="67" t="s">
        <v>108</v>
      </c>
      <c r="B190" s="68"/>
      <c r="C190" s="68"/>
      <c r="D190" s="68"/>
      <c r="E190" s="68"/>
      <c r="F190" s="68"/>
    </row>
    <row r="191" spans="1:7" ht="18" x14ac:dyDescent="0.25">
      <c r="A191" s="5"/>
      <c r="B191" s="3"/>
      <c r="C191" s="5" t="s">
        <v>20</v>
      </c>
      <c r="D191" s="5" t="s">
        <v>14</v>
      </c>
      <c r="E191" s="5" t="s">
        <v>21</v>
      </c>
      <c r="F191" s="5" t="s">
        <v>22</v>
      </c>
    </row>
    <row r="192" spans="1:7" x14ac:dyDescent="0.2">
      <c r="A192" s="3" t="s">
        <v>35</v>
      </c>
      <c r="B192" s="3" t="s">
        <v>36</v>
      </c>
      <c r="C192" s="3">
        <v>0.5</v>
      </c>
      <c r="D192" s="3">
        <v>0.19235414000000001</v>
      </c>
      <c r="E192" s="3">
        <v>2.5993722099999998</v>
      </c>
      <c r="F192" s="50" t="s">
        <v>388</v>
      </c>
    </row>
    <row r="193" spans="1:7" x14ac:dyDescent="0.2">
      <c r="A193" s="3"/>
      <c r="B193" s="3" t="s">
        <v>37</v>
      </c>
      <c r="C193" s="3">
        <v>0.4</v>
      </c>
      <c r="D193" s="3">
        <v>0.14577841999999999</v>
      </c>
      <c r="E193" s="3">
        <v>2.74389035</v>
      </c>
      <c r="F193" s="50" t="s">
        <v>389</v>
      </c>
    </row>
    <row r="194" spans="1:7" x14ac:dyDescent="0.2">
      <c r="A194" s="3"/>
      <c r="B194" s="3" t="s">
        <v>38</v>
      </c>
      <c r="C194" s="3">
        <v>0.38613860999999999</v>
      </c>
      <c r="D194" s="3">
        <v>0.14323029000000001</v>
      </c>
      <c r="E194" s="3">
        <v>2.6959285199999998</v>
      </c>
      <c r="F194" s="50" t="s">
        <v>390</v>
      </c>
    </row>
    <row r="195" spans="1:7" x14ac:dyDescent="0.2">
      <c r="A195" s="3" t="s">
        <v>36</v>
      </c>
      <c r="B195" s="3" t="s">
        <v>37</v>
      </c>
      <c r="C195" s="3">
        <v>-0.1</v>
      </c>
      <c r="D195" s="3">
        <v>0.13566570999999999</v>
      </c>
      <c r="E195" s="3">
        <v>-0.73710593000000002</v>
      </c>
      <c r="F195" s="3">
        <v>0.88206297</v>
      </c>
    </row>
    <row r="196" spans="1:7" x14ac:dyDescent="0.2">
      <c r="A196" s="3"/>
      <c r="B196" s="3" t="s">
        <v>38</v>
      </c>
      <c r="C196" s="3">
        <v>-0.11386139000000001</v>
      </c>
      <c r="D196" s="3">
        <v>0.13292386</v>
      </c>
      <c r="E196" s="3">
        <v>-0.85659103999999997</v>
      </c>
      <c r="F196" s="3">
        <v>0.82712222999999996</v>
      </c>
    </row>
    <row r="197" spans="1:7" x14ac:dyDescent="0.2">
      <c r="A197" s="3" t="s">
        <v>37</v>
      </c>
      <c r="B197" s="3" t="s">
        <v>38</v>
      </c>
      <c r="C197" s="3">
        <v>-1.3861389999999999E-2</v>
      </c>
      <c r="D197" s="3">
        <v>4.3817639999999998E-2</v>
      </c>
      <c r="E197" s="3">
        <v>-0.31634259999999997</v>
      </c>
      <c r="F197" s="3">
        <v>0.98902341999999999</v>
      </c>
    </row>
    <row r="200" spans="1:7" x14ac:dyDescent="0.2">
      <c r="A200" s="67" t="s">
        <v>114</v>
      </c>
      <c r="B200" s="68"/>
      <c r="C200" s="68"/>
      <c r="D200" s="68"/>
      <c r="E200" s="68"/>
      <c r="F200" s="68"/>
    </row>
    <row r="201" spans="1:7" x14ac:dyDescent="0.2">
      <c r="A201" s="5" t="s">
        <v>0</v>
      </c>
      <c r="B201" s="5" t="s">
        <v>1</v>
      </c>
      <c r="C201" s="5" t="s">
        <v>2</v>
      </c>
      <c r="D201" s="5" t="s">
        <v>3</v>
      </c>
      <c r="E201" s="5" t="s">
        <v>4</v>
      </c>
      <c r="F201" s="5" t="s">
        <v>5</v>
      </c>
    </row>
    <row r="202" spans="1:7" x14ac:dyDescent="0.2">
      <c r="A202" s="3" t="s">
        <v>27</v>
      </c>
      <c r="B202" s="3">
        <v>0.12148644</v>
      </c>
      <c r="C202" s="3">
        <v>1</v>
      </c>
      <c r="D202" s="3">
        <v>0.12148644</v>
      </c>
      <c r="E202" s="3">
        <v>6.4153087600000003</v>
      </c>
      <c r="F202" s="3">
        <v>1.182193E-2</v>
      </c>
    </row>
    <row r="203" spans="1:7" x14ac:dyDescent="0.2">
      <c r="A203" s="3" t="s">
        <v>39</v>
      </c>
      <c r="B203" s="3">
        <v>7.3135409999999998E-2</v>
      </c>
      <c r="C203" s="3">
        <v>1</v>
      </c>
      <c r="D203" s="3">
        <v>7.3135409999999998E-2</v>
      </c>
      <c r="E203" s="3">
        <v>3.8620464399999999</v>
      </c>
      <c r="F203" s="3">
        <v>5.0309380000000001E-2</v>
      </c>
    </row>
    <row r="204" spans="1:7" x14ac:dyDescent="0.2">
      <c r="A204" s="3" t="s">
        <v>109</v>
      </c>
      <c r="B204" s="3">
        <v>0.14246586</v>
      </c>
      <c r="C204" s="3">
        <v>1</v>
      </c>
      <c r="D204" s="3">
        <v>0.14246586</v>
      </c>
      <c r="E204" s="3">
        <v>7.5231649599999999</v>
      </c>
      <c r="F204" s="50" t="s">
        <v>391</v>
      </c>
    </row>
    <row r="205" spans="1:7" x14ac:dyDescent="0.2">
      <c r="A205" s="3" t="s">
        <v>9</v>
      </c>
      <c r="B205" s="3">
        <v>5.7000245300000003</v>
      </c>
      <c r="C205" s="3">
        <v>301</v>
      </c>
      <c r="D205" s="3">
        <v>1.8936959999999999E-2</v>
      </c>
      <c r="E205" s="3"/>
      <c r="F205" s="3"/>
    </row>
    <row r="207" spans="1:7" x14ac:dyDescent="0.2">
      <c r="A207" s="67" t="s">
        <v>115</v>
      </c>
      <c r="B207" s="68"/>
      <c r="C207" s="68"/>
      <c r="D207" s="68"/>
      <c r="E207" s="68"/>
      <c r="F207" s="68"/>
      <c r="G207" s="68"/>
    </row>
    <row r="208" spans="1:7" x14ac:dyDescent="0.2">
      <c r="A208" s="5" t="s">
        <v>27</v>
      </c>
      <c r="B208" s="5" t="s">
        <v>39</v>
      </c>
      <c r="C208" s="5" t="s">
        <v>11</v>
      </c>
      <c r="D208" s="5" t="s">
        <v>12</v>
      </c>
      <c r="E208" s="5" t="s">
        <v>13</v>
      </c>
      <c r="F208" s="5" t="s">
        <v>14</v>
      </c>
      <c r="G208" s="5" t="s">
        <v>15</v>
      </c>
    </row>
    <row r="209" spans="1:7" x14ac:dyDescent="0.2">
      <c r="A209" s="3" t="s">
        <v>30</v>
      </c>
      <c r="B209" s="3" t="s">
        <v>41</v>
      </c>
      <c r="C209" s="3">
        <v>17</v>
      </c>
      <c r="D209" s="3">
        <v>0.11764706</v>
      </c>
      <c r="E209" s="3">
        <v>0.33210558000000001</v>
      </c>
      <c r="F209" s="3">
        <v>8.0547430000000003E-2</v>
      </c>
      <c r="G209" s="3">
        <v>2.8228974500000001</v>
      </c>
    </row>
    <row r="210" spans="1:7" x14ac:dyDescent="0.2">
      <c r="A210" s="3"/>
      <c r="B210" s="3" t="s">
        <v>42</v>
      </c>
      <c r="C210" s="3">
        <v>79</v>
      </c>
      <c r="D210" s="3">
        <v>1.2658229999999999E-2</v>
      </c>
      <c r="E210" s="3">
        <v>0.11250879</v>
      </c>
      <c r="F210" s="3">
        <v>1.2658229999999999E-2</v>
      </c>
      <c r="G210" s="3">
        <v>8.8881944199999996</v>
      </c>
    </row>
    <row r="211" spans="1:7" x14ac:dyDescent="0.2">
      <c r="A211" s="3" t="s">
        <v>33</v>
      </c>
      <c r="B211" s="3" t="s">
        <v>41</v>
      </c>
      <c r="C211" s="3">
        <v>36</v>
      </c>
      <c r="D211" s="3">
        <v>0</v>
      </c>
      <c r="E211" s="3">
        <v>0</v>
      </c>
      <c r="F211" s="3">
        <v>0</v>
      </c>
      <c r="G211" s="3" t="s">
        <v>34</v>
      </c>
    </row>
    <row r="212" spans="1:7" x14ac:dyDescent="0.2">
      <c r="A212" s="3"/>
      <c r="B212" s="3" t="s">
        <v>42</v>
      </c>
      <c r="C212" s="3">
        <v>173</v>
      </c>
      <c r="D212" s="3">
        <v>1.7341039999999999E-2</v>
      </c>
      <c r="E212" s="3">
        <v>0.13091753</v>
      </c>
      <c r="F212" s="3">
        <v>9.9534800000000007E-3</v>
      </c>
      <c r="G212" s="3">
        <v>7.5495777400000001</v>
      </c>
    </row>
    <row r="214" spans="1:7" x14ac:dyDescent="0.2">
      <c r="A214" s="67" t="s">
        <v>116</v>
      </c>
      <c r="B214" s="68"/>
      <c r="C214" s="68"/>
      <c r="D214" s="68"/>
      <c r="E214" s="68"/>
      <c r="F214" s="68"/>
    </row>
    <row r="215" spans="1:7" ht="18" x14ac:dyDescent="0.25">
      <c r="A215" s="5"/>
      <c r="B215" s="3"/>
      <c r="C215" s="5" t="s">
        <v>20</v>
      </c>
      <c r="D215" s="5" t="s">
        <v>14</v>
      </c>
      <c r="E215" s="5" t="s">
        <v>21</v>
      </c>
      <c r="F215" s="5" t="s">
        <v>22</v>
      </c>
    </row>
    <row r="216" spans="1:7" x14ac:dyDescent="0.2">
      <c r="A216" s="3" t="s">
        <v>110</v>
      </c>
      <c r="B216" s="3" t="s">
        <v>111</v>
      </c>
      <c r="C216" s="3">
        <v>0.11764706</v>
      </c>
      <c r="D216" s="3">
        <v>4.0496490000000003E-2</v>
      </c>
      <c r="E216" s="3">
        <v>2.9051177199999998</v>
      </c>
      <c r="F216" s="50" t="s">
        <v>392</v>
      </c>
    </row>
    <row r="217" spans="1:7" x14ac:dyDescent="0.2">
      <c r="A217" s="3"/>
      <c r="B217" s="3" t="s">
        <v>112</v>
      </c>
      <c r="C217" s="3">
        <v>0.10498883000000001</v>
      </c>
      <c r="D217" s="3">
        <v>3.6791940000000002E-2</v>
      </c>
      <c r="E217" s="3">
        <v>2.85358212</v>
      </c>
      <c r="F217" s="50" t="s">
        <v>393</v>
      </c>
    </row>
    <row r="218" spans="1:7" x14ac:dyDescent="0.2">
      <c r="A218" s="3"/>
      <c r="B218" s="3" t="s">
        <v>113</v>
      </c>
      <c r="C218" s="3">
        <v>0.10030602</v>
      </c>
      <c r="D218" s="3">
        <v>3.4977149999999999E-2</v>
      </c>
      <c r="E218" s="3">
        <v>2.8677585900000002</v>
      </c>
      <c r="F218" s="50" t="s">
        <v>394</v>
      </c>
    </row>
    <row r="219" spans="1:7" x14ac:dyDescent="0.2">
      <c r="A219" s="3" t="s">
        <v>111</v>
      </c>
      <c r="B219" s="3" t="s">
        <v>112</v>
      </c>
      <c r="C219" s="3">
        <v>-1.2658229999999999E-2</v>
      </c>
      <c r="D219" s="3">
        <v>2.7671919999999999E-2</v>
      </c>
      <c r="E219" s="3">
        <v>-0.45743950999999999</v>
      </c>
      <c r="F219" s="3">
        <v>0.96813813000000004</v>
      </c>
    </row>
    <row r="220" spans="1:7" x14ac:dyDescent="0.2">
      <c r="A220" s="3"/>
      <c r="B220" s="3" t="s">
        <v>113</v>
      </c>
      <c r="C220" s="3">
        <v>-1.7341039999999999E-2</v>
      </c>
      <c r="D220" s="3">
        <v>2.5208899999999999E-2</v>
      </c>
      <c r="E220" s="3">
        <v>-0.68789347999999995</v>
      </c>
      <c r="F220" s="3">
        <v>0.90167454000000002</v>
      </c>
    </row>
    <row r="221" spans="1:7" x14ac:dyDescent="0.2">
      <c r="A221" s="3" t="s">
        <v>112</v>
      </c>
      <c r="B221" s="3" t="s">
        <v>113</v>
      </c>
      <c r="C221" s="3">
        <v>-4.6828099999999999E-3</v>
      </c>
      <c r="D221" s="3">
        <v>1.8686109999999999E-2</v>
      </c>
      <c r="E221" s="3">
        <v>-0.25060399999999999</v>
      </c>
      <c r="F221" s="3">
        <v>0.99446590999999995</v>
      </c>
    </row>
    <row r="224" spans="1:7" x14ac:dyDescent="0.2">
      <c r="A224" s="69" t="s">
        <v>136</v>
      </c>
      <c r="B224" s="70"/>
      <c r="C224" s="70"/>
      <c r="D224" s="70"/>
      <c r="E224" s="70"/>
      <c r="F224" s="70"/>
    </row>
    <row r="225" spans="1:7" x14ac:dyDescent="0.2">
      <c r="A225" s="5" t="s">
        <v>0</v>
      </c>
      <c r="B225" s="5" t="s">
        <v>1</v>
      </c>
      <c r="C225" s="5" t="s">
        <v>2</v>
      </c>
      <c r="D225" s="5" t="s">
        <v>3</v>
      </c>
      <c r="E225" s="5" t="s">
        <v>4</v>
      </c>
      <c r="F225" s="5" t="s">
        <v>5</v>
      </c>
    </row>
    <row r="226" spans="1:7" x14ac:dyDescent="0.2">
      <c r="A226" s="3" t="s">
        <v>61</v>
      </c>
      <c r="B226" s="3">
        <v>0.22931257999999999</v>
      </c>
      <c r="C226" s="3">
        <v>1</v>
      </c>
      <c r="D226" s="3">
        <v>0.22931257999999999</v>
      </c>
      <c r="E226" s="3">
        <v>11.350972759999999</v>
      </c>
      <c r="F226" s="3">
        <v>1.26282E-3</v>
      </c>
    </row>
    <row r="227" spans="1:7" x14ac:dyDescent="0.2">
      <c r="A227" s="3" t="s">
        <v>117</v>
      </c>
      <c r="B227" s="3">
        <v>0.22931257999999999</v>
      </c>
      <c r="C227" s="3">
        <v>1</v>
      </c>
      <c r="D227" s="3">
        <v>0.22931257999999999</v>
      </c>
      <c r="E227" s="3">
        <v>11.350972759999999</v>
      </c>
      <c r="F227" s="3">
        <v>1.26282E-3</v>
      </c>
    </row>
    <row r="228" spans="1:7" x14ac:dyDescent="0.2">
      <c r="A228" s="3" t="s">
        <v>118</v>
      </c>
      <c r="B228" s="3">
        <v>0.22931257999999999</v>
      </c>
      <c r="C228" s="3">
        <v>1</v>
      </c>
      <c r="D228" s="3">
        <v>0.22931257999999999</v>
      </c>
      <c r="E228" s="3">
        <v>11.350972759999999</v>
      </c>
      <c r="F228" s="50" t="s">
        <v>395</v>
      </c>
    </row>
    <row r="229" spans="1:7" x14ac:dyDescent="0.2">
      <c r="A229" s="3" t="s">
        <v>9</v>
      </c>
      <c r="B229" s="3">
        <v>1.3333333300000001</v>
      </c>
      <c r="C229" s="3">
        <v>66</v>
      </c>
      <c r="D229" s="3">
        <v>2.0202020000000001E-2</v>
      </c>
      <c r="E229" s="3"/>
      <c r="F229" s="3"/>
    </row>
    <row r="231" spans="1:7" x14ac:dyDescent="0.2">
      <c r="A231" s="69" t="s">
        <v>137</v>
      </c>
      <c r="B231" s="70"/>
      <c r="C231" s="70"/>
      <c r="D231" s="70"/>
      <c r="E231" s="70"/>
      <c r="F231" s="70"/>
      <c r="G231" s="70"/>
    </row>
    <row r="232" spans="1:7" x14ac:dyDescent="0.2">
      <c r="A232" s="5" t="s">
        <v>61</v>
      </c>
      <c r="B232" s="5" t="s">
        <v>119</v>
      </c>
      <c r="C232" s="5" t="s">
        <v>11</v>
      </c>
      <c r="D232" s="5" t="s">
        <v>12</v>
      </c>
      <c r="E232" s="5" t="s">
        <v>13</v>
      </c>
      <c r="F232" s="5" t="s">
        <v>14</v>
      </c>
      <c r="G232" s="5" t="s">
        <v>15</v>
      </c>
    </row>
    <row r="233" spans="1:7" x14ac:dyDescent="0.2">
      <c r="A233" s="3" t="s">
        <v>16</v>
      </c>
      <c r="B233" s="3" t="s">
        <v>30</v>
      </c>
      <c r="C233" s="3">
        <v>4</v>
      </c>
      <c r="D233" s="3">
        <v>0</v>
      </c>
      <c r="E233" s="3">
        <v>0</v>
      </c>
      <c r="F233" s="3">
        <v>0</v>
      </c>
      <c r="G233" s="3" t="s">
        <v>34</v>
      </c>
    </row>
    <row r="234" spans="1:7" x14ac:dyDescent="0.2">
      <c r="A234" s="3"/>
      <c r="B234" s="3" t="s">
        <v>33</v>
      </c>
      <c r="C234" s="3">
        <v>6</v>
      </c>
      <c r="D234" s="3">
        <v>0.33333332999999998</v>
      </c>
      <c r="E234" s="3">
        <v>0.51639778000000003</v>
      </c>
      <c r="F234" s="3">
        <v>0.21081850999999999</v>
      </c>
      <c r="G234" s="3">
        <v>1.54919334</v>
      </c>
    </row>
    <row r="235" spans="1:7" x14ac:dyDescent="0.2">
      <c r="A235" s="3" t="s">
        <v>19</v>
      </c>
      <c r="B235" s="3" t="s">
        <v>30</v>
      </c>
      <c r="C235" s="3">
        <v>26</v>
      </c>
      <c r="D235" s="3">
        <v>0</v>
      </c>
      <c r="E235" s="3">
        <v>0</v>
      </c>
      <c r="F235" s="3">
        <v>0</v>
      </c>
      <c r="G235" s="3" t="s">
        <v>34</v>
      </c>
    </row>
    <row r="236" spans="1:7" x14ac:dyDescent="0.2">
      <c r="A236" s="3"/>
      <c r="B236" s="3" t="s">
        <v>33</v>
      </c>
      <c r="C236" s="3">
        <v>34</v>
      </c>
      <c r="D236" s="3">
        <v>0</v>
      </c>
      <c r="E236" s="3">
        <v>0</v>
      </c>
      <c r="F236" s="3">
        <v>0</v>
      </c>
      <c r="G236" s="3" t="s">
        <v>34</v>
      </c>
    </row>
    <row r="238" spans="1:7" x14ac:dyDescent="0.2">
      <c r="A238" s="69" t="s">
        <v>138</v>
      </c>
      <c r="B238" s="70"/>
      <c r="C238" s="70"/>
      <c r="D238" s="70"/>
      <c r="E238" s="70"/>
      <c r="F238" s="70"/>
    </row>
    <row r="239" spans="1:7" ht="18" x14ac:dyDescent="0.25">
      <c r="A239" s="5"/>
      <c r="B239" s="3"/>
      <c r="C239" s="5" t="s">
        <v>20</v>
      </c>
      <c r="D239" s="5" t="s">
        <v>14</v>
      </c>
      <c r="E239" s="5" t="s">
        <v>21</v>
      </c>
      <c r="F239" s="5" t="s">
        <v>22</v>
      </c>
    </row>
    <row r="240" spans="1:7" ht="19" x14ac:dyDescent="0.2">
      <c r="A240" s="3" t="s">
        <v>64</v>
      </c>
      <c r="B240" s="3" t="s">
        <v>65</v>
      </c>
      <c r="C240" s="3" t="s">
        <v>120</v>
      </c>
      <c r="D240" s="3">
        <v>7.6338100000000006E-2</v>
      </c>
      <c r="E240" s="3" t="s">
        <v>121</v>
      </c>
      <c r="F240" s="3">
        <v>1</v>
      </c>
    </row>
    <row r="241" spans="1:7" x14ac:dyDescent="0.2">
      <c r="A241" s="3"/>
      <c r="B241" s="3" t="s">
        <v>66</v>
      </c>
      <c r="C241" s="3">
        <v>-0.33333332999999998</v>
      </c>
      <c r="D241" s="3">
        <v>9.1746980000000006E-2</v>
      </c>
      <c r="E241" s="3">
        <v>-3.63318042</v>
      </c>
      <c r="F241" s="50" t="s">
        <v>396</v>
      </c>
    </row>
    <row r="242" spans="1:7" ht="19" x14ac:dyDescent="0.2">
      <c r="A242" s="3"/>
      <c r="B242" s="3" t="s">
        <v>67</v>
      </c>
      <c r="C242" s="3" t="s">
        <v>122</v>
      </c>
      <c r="D242" s="3">
        <v>7.5131100000000006E-2</v>
      </c>
      <c r="E242" s="3" t="s">
        <v>123</v>
      </c>
      <c r="F242" s="3">
        <v>1</v>
      </c>
    </row>
    <row r="243" spans="1:7" x14ac:dyDescent="0.2">
      <c r="A243" s="3" t="s">
        <v>65</v>
      </c>
      <c r="B243" s="3" t="s">
        <v>66</v>
      </c>
      <c r="C243" s="3">
        <v>-0.33333332999999998</v>
      </c>
      <c r="D243" s="3">
        <v>6.4373940000000004E-2</v>
      </c>
      <c r="E243" s="3">
        <v>-5.1780787899999998</v>
      </c>
      <c r="F243" s="50" t="s">
        <v>397</v>
      </c>
    </row>
    <row r="244" spans="1:7" x14ac:dyDescent="0.2">
      <c r="A244" s="3"/>
      <c r="B244" s="3" t="s">
        <v>67</v>
      </c>
      <c r="C244" s="3">
        <f>-2.77555756*10-17</f>
        <v>-44.7555756</v>
      </c>
      <c r="D244" s="3">
        <v>3.702942E-2</v>
      </c>
      <c r="E244" s="3">
        <f>-7.49554723*10-16</f>
        <v>-90.955472299999997</v>
      </c>
      <c r="F244" s="3">
        <v>1</v>
      </c>
    </row>
    <row r="245" spans="1:7" x14ac:dyDescent="0.2">
      <c r="A245" s="3" t="s">
        <v>66</v>
      </c>
      <c r="B245" s="3" t="s">
        <v>67</v>
      </c>
      <c r="C245" s="3">
        <v>0.33333332999999998</v>
      </c>
      <c r="D245" s="3">
        <v>6.293791E-2</v>
      </c>
      <c r="E245" s="3">
        <v>5.2962250700000002</v>
      </c>
      <c r="F245" s="50" t="s">
        <v>398</v>
      </c>
    </row>
    <row r="248" spans="1:7" x14ac:dyDescent="0.2">
      <c r="A248" s="69" t="s">
        <v>68</v>
      </c>
      <c r="B248" s="70"/>
      <c r="C248" s="70"/>
      <c r="D248" s="70"/>
      <c r="E248" s="70"/>
      <c r="F248" s="70"/>
    </row>
    <row r="249" spans="1:7" x14ac:dyDescent="0.2">
      <c r="A249" s="5" t="s">
        <v>0</v>
      </c>
      <c r="B249" s="5" t="s">
        <v>1</v>
      </c>
      <c r="C249" s="5" t="s">
        <v>2</v>
      </c>
      <c r="D249" s="5" t="s">
        <v>3</v>
      </c>
      <c r="E249" s="5" t="s">
        <v>4</v>
      </c>
      <c r="F249" s="5" t="s">
        <v>5</v>
      </c>
    </row>
    <row r="250" spans="1:7" x14ac:dyDescent="0.2">
      <c r="A250" s="3" t="s">
        <v>61</v>
      </c>
      <c r="B250" s="3">
        <v>0.28760321999999999</v>
      </c>
      <c r="C250" s="3">
        <v>1</v>
      </c>
      <c r="D250" s="3">
        <v>0.28760321999999999</v>
      </c>
      <c r="E250" s="3">
        <v>4.0414070799999999</v>
      </c>
      <c r="F250" s="3">
        <v>4.8486380000000003E-2</v>
      </c>
    </row>
    <row r="251" spans="1:7" x14ac:dyDescent="0.2">
      <c r="A251" s="3" t="s">
        <v>117</v>
      </c>
      <c r="B251" s="3">
        <v>0.41834252</v>
      </c>
      <c r="C251" s="3">
        <v>1</v>
      </c>
      <c r="D251" s="3">
        <v>0.41834252</v>
      </c>
      <c r="E251" s="3">
        <v>5.8785587399999999</v>
      </c>
      <c r="F251" s="3">
        <v>1.8072169999999999E-2</v>
      </c>
    </row>
    <row r="252" spans="1:7" x14ac:dyDescent="0.2">
      <c r="A252" s="3" t="s">
        <v>118</v>
      </c>
      <c r="B252" s="3">
        <v>0.62378999000000002</v>
      </c>
      <c r="C252" s="3">
        <v>1</v>
      </c>
      <c r="D252" s="3">
        <v>0.62378999000000002</v>
      </c>
      <c r="E252" s="3">
        <v>8.7655113500000006</v>
      </c>
      <c r="F252" s="50" t="s">
        <v>359</v>
      </c>
    </row>
    <row r="253" spans="1:7" x14ac:dyDescent="0.2">
      <c r="A253" s="3" t="s">
        <v>9</v>
      </c>
      <c r="B253" s="3">
        <v>4.6968325799999997</v>
      </c>
      <c r="C253" s="3">
        <v>66</v>
      </c>
      <c r="D253" s="3">
        <v>7.1164130000000006E-2</v>
      </c>
      <c r="E253" s="3"/>
      <c r="F253" s="3"/>
    </row>
    <row r="255" spans="1:7" x14ac:dyDescent="0.2">
      <c r="A255" s="69" t="s">
        <v>69</v>
      </c>
      <c r="B255" s="70"/>
      <c r="C255" s="70"/>
      <c r="D255" s="70"/>
      <c r="E255" s="70"/>
      <c r="F255" s="70"/>
      <c r="G255" s="70"/>
    </row>
    <row r="256" spans="1:7" x14ac:dyDescent="0.2">
      <c r="A256" s="5" t="s">
        <v>61</v>
      </c>
      <c r="B256" s="5" t="s">
        <v>117</v>
      </c>
      <c r="C256" s="5" t="s">
        <v>11</v>
      </c>
      <c r="D256" s="5" t="s">
        <v>12</v>
      </c>
      <c r="E256" s="5" t="s">
        <v>13</v>
      </c>
      <c r="F256" s="5" t="s">
        <v>14</v>
      </c>
      <c r="G256" s="5" t="s">
        <v>15</v>
      </c>
    </row>
    <row r="257" spans="1:7" x14ac:dyDescent="0.2">
      <c r="A257" s="3" t="s">
        <v>16</v>
      </c>
      <c r="B257" s="3" t="s">
        <v>30</v>
      </c>
      <c r="C257" s="3">
        <v>4</v>
      </c>
      <c r="D257" s="3">
        <v>0.5</v>
      </c>
      <c r="E257" s="3">
        <v>0.57735027000000005</v>
      </c>
      <c r="F257" s="3">
        <v>0.28867513</v>
      </c>
      <c r="G257" s="3">
        <v>1.1547005400000001</v>
      </c>
    </row>
    <row r="258" spans="1:7" x14ac:dyDescent="0.2">
      <c r="A258" s="3"/>
      <c r="B258" s="3" t="s">
        <v>33</v>
      </c>
      <c r="C258" s="3">
        <v>6</v>
      </c>
      <c r="D258" s="3">
        <v>0</v>
      </c>
      <c r="E258" s="3">
        <v>0</v>
      </c>
      <c r="F258" s="3">
        <v>0</v>
      </c>
      <c r="G258" s="3" t="s">
        <v>34</v>
      </c>
    </row>
    <row r="259" spans="1:7" x14ac:dyDescent="0.2">
      <c r="A259" s="3" t="s">
        <v>19</v>
      </c>
      <c r="B259" s="3" t="s">
        <v>30</v>
      </c>
      <c r="C259" s="3">
        <v>26</v>
      </c>
      <c r="D259" s="3">
        <v>3.8461540000000002E-2</v>
      </c>
      <c r="E259" s="3">
        <v>0.19611613999999999</v>
      </c>
      <c r="F259" s="3">
        <v>3.8461540000000002E-2</v>
      </c>
      <c r="G259" s="3">
        <v>5.0990195099999998</v>
      </c>
    </row>
    <row r="260" spans="1:7" x14ac:dyDescent="0.2">
      <c r="A260" s="3"/>
      <c r="B260" s="3" t="s">
        <v>33</v>
      </c>
      <c r="C260" s="3">
        <v>34</v>
      </c>
      <c r="D260" s="3">
        <v>8.8235289999999994E-2</v>
      </c>
      <c r="E260" s="3">
        <v>0.28790223999999998</v>
      </c>
      <c r="F260" s="3">
        <v>4.9374830000000001E-2</v>
      </c>
      <c r="G260" s="3">
        <v>3.2628920699999999</v>
      </c>
    </row>
    <row r="262" spans="1:7" x14ac:dyDescent="0.2">
      <c r="A262" s="69" t="s">
        <v>70</v>
      </c>
      <c r="B262" s="70"/>
      <c r="C262" s="70"/>
      <c r="D262" s="70"/>
      <c r="E262" s="70"/>
      <c r="F262" s="70"/>
    </row>
    <row r="263" spans="1:7" ht="18" x14ac:dyDescent="0.25">
      <c r="A263" s="5"/>
      <c r="B263" s="3"/>
      <c r="C263" s="5" t="s">
        <v>20</v>
      </c>
      <c r="D263" s="5" t="s">
        <v>14</v>
      </c>
      <c r="E263" s="5" t="s">
        <v>21</v>
      </c>
      <c r="F263" s="5" t="s">
        <v>22</v>
      </c>
    </row>
    <row r="264" spans="1:7" x14ac:dyDescent="0.2">
      <c r="A264" s="3" t="s">
        <v>64</v>
      </c>
      <c r="B264" s="3" t="s">
        <v>65</v>
      </c>
      <c r="C264" s="3">
        <v>0.46153845999999998</v>
      </c>
      <c r="D264" s="3">
        <v>0.14327635999999999</v>
      </c>
      <c r="E264" s="3">
        <v>3.2213162899999999</v>
      </c>
      <c r="F264" s="50" t="s">
        <v>360</v>
      </c>
    </row>
    <row r="265" spans="1:7" x14ac:dyDescent="0.2">
      <c r="A265" s="3"/>
      <c r="B265" s="3" t="s">
        <v>66</v>
      </c>
      <c r="C265" s="3">
        <v>0.5</v>
      </c>
      <c r="D265" s="3">
        <v>0.17219675000000001</v>
      </c>
      <c r="E265" s="3">
        <v>2.9036552599999998</v>
      </c>
      <c r="F265" s="50" t="s">
        <v>361</v>
      </c>
    </row>
    <row r="266" spans="1:7" x14ac:dyDescent="0.2">
      <c r="A266" s="3"/>
      <c r="B266" s="3" t="s">
        <v>67</v>
      </c>
      <c r="C266" s="3">
        <v>0.41176470999999998</v>
      </c>
      <c r="D266" s="3">
        <v>0.14101098000000001</v>
      </c>
      <c r="E266" s="3">
        <v>2.9200897700000001</v>
      </c>
      <c r="F266" s="50" t="s">
        <v>362</v>
      </c>
    </row>
    <row r="267" spans="1:7" x14ac:dyDescent="0.2">
      <c r="A267" s="3" t="s">
        <v>65</v>
      </c>
      <c r="B267" s="3" t="s">
        <v>66</v>
      </c>
      <c r="C267" s="3">
        <v>3.8461540000000002E-2</v>
      </c>
      <c r="D267" s="3">
        <v>0.12082123</v>
      </c>
      <c r="E267" s="3">
        <v>0.31833426999999997</v>
      </c>
      <c r="F267" s="3">
        <v>0.98873650999999996</v>
      </c>
    </row>
    <row r="268" spans="1:7" x14ac:dyDescent="0.2">
      <c r="A268" s="3"/>
      <c r="B268" s="3" t="s">
        <v>67</v>
      </c>
      <c r="C268" s="3">
        <v>-4.977376E-2</v>
      </c>
      <c r="D268" s="3">
        <v>6.9499240000000004E-2</v>
      </c>
      <c r="E268" s="3">
        <v>-0.71617695999999997</v>
      </c>
      <c r="F268" s="3">
        <v>0.89032816999999997</v>
      </c>
    </row>
    <row r="269" spans="1:7" x14ac:dyDescent="0.2">
      <c r="A269" s="3" t="s">
        <v>66</v>
      </c>
      <c r="B269" s="3" t="s">
        <v>67</v>
      </c>
      <c r="C269" s="3">
        <v>-8.8235289999999994E-2</v>
      </c>
      <c r="D269" s="3">
        <v>0.11812599999999999</v>
      </c>
      <c r="E269" s="3">
        <v>-0.74695915000000002</v>
      </c>
      <c r="F269" s="3">
        <v>0.87763643000000002</v>
      </c>
    </row>
    <row r="272" spans="1:7" x14ac:dyDescent="0.2">
      <c r="A272" s="69" t="s">
        <v>139</v>
      </c>
      <c r="B272" s="70"/>
      <c r="C272" s="70"/>
      <c r="D272" s="70"/>
      <c r="E272" s="70"/>
      <c r="F272" s="70"/>
    </row>
    <row r="273" spans="1:7" x14ac:dyDescent="0.2">
      <c r="A273" s="5" t="s">
        <v>0</v>
      </c>
      <c r="B273" s="5" t="s">
        <v>1</v>
      </c>
      <c r="C273" s="5" t="s">
        <v>2</v>
      </c>
      <c r="D273" s="5" t="s">
        <v>3</v>
      </c>
      <c r="E273" s="5" t="s">
        <v>4</v>
      </c>
      <c r="F273" s="5" t="s">
        <v>5</v>
      </c>
    </row>
    <row r="274" spans="1:7" x14ac:dyDescent="0.2">
      <c r="A274" s="3" t="s">
        <v>61</v>
      </c>
      <c r="B274" s="3">
        <v>0.56424242000000002</v>
      </c>
      <c r="C274" s="3">
        <v>1</v>
      </c>
      <c r="D274" s="3">
        <v>0.56424242000000002</v>
      </c>
      <c r="E274" s="3">
        <v>23.633076920000001</v>
      </c>
      <c r="F274" s="3">
        <v>7.5399999999999998E-6</v>
      </c>
    </row>
    <row r="275" spans="1:7" x14ac:dyDescent="0.2">
      <c r="A275" s="3" t="s">
        <v>124</v>
      </c>
      <c r="B275" s="3">
        <v>0.97687400000000002</v>
      </c>
      <c r="C275" s="3">
        <v>1</v>
      </c>
      <c r="D275" s="3">
        <v>0.97687400000000002</v>
      </c>
      <c r="E275" s="3">
        <v>40.915991900000002</v>
      </c>
      <c r="F275" s="3">
        <v>2E-8</v>
      </c>
    </row>
    <row r="276" spans="1:7" x14ac:dyDescent="0.2">
      <c r="A276" s="3" t="s">
        <v>125</v>
      </c>
      <c r="B276" s="3">
        <v>0.56424242000000002</v>
      </c>
      <c r="C276" s="3">
        <v>1</v>
      </c>
      <c r="D276" s="3">
        <v>0.56424242000000002</v>
      </c>
      <c r="E276" s="3">
        <v>23.633076920000001</v>
      </c>
      <c r="F276" s="50" t="s">
        <v>399</v>
      </c>
    </row>
    <row r="277" spans="1:7" x14ac:dyDescent="0.2">
      <c r="A277" s="3" t="s">
        <v>9</v>
      </c>
      <c r="B277" s="3">
        <v>1.5757575800000001</v>
      </c>
      <c r="C277" s="3">
        <v>66</v>
      </c>
      <c r="D277" s="3">
        <v>2.3875110000000001E-2</v>
      </c>
      <c r="E277" s="3"/>
      <c r="F277" s="3"/>
    </row>
    <row r="279" spans="1:7" x14ac:dyDescent="0.2">
      <c r="A279" s="69" t="s">
        <v>140</v>
      </c>
      <c r="B279" s="70"/>
      <c r="C279" s="70"/>
      <c r="D279" s="70"/>
      <c r="E279" s="70"/>
      <c r="F279" s="70"/>
      <c r="G279" s="70"/>
    </row>
    <row r="280" spans="1:7" x14ac:dyDescent="0.2">
      <c r="A280" s="5" t="s">
        <v>61</v>
      </c>
      <c r="B280" s="5" t="s">
        <v>124</v>
      </c>
      <c r="C280" s="5" t="s">
        <v>11</v>
      </c>
      <c r="D280" s="5" t="s">
        <v>12</v>
      </c>
      <c r="E280" s="5" t="s">
        <v>13</v>
      </c>
      <c r="F280" s="5" t="s">
        <v>14</v>
      </c>
      <c r="G280" s="5" t="s">
        <v>15</v>
      </c>
    </row>
    <row r="281" spans="1:7" x14ac:dyDescent="0.2">
      <c r="A281" s="3" t="s">
        <v>16</v>
      </c>
      <c r="B281" s="3" t="s">
        <v>17</v>
      </c>
      <c r="C281" s="3">
        <v>3</v>
      </c>
      <c r="D281" s="3">
        <v>0.66666667000000002</v>
      </c>
      <c r="E281" s="3">
        <v>0.57735027000000005</v>
      </c>
      <c r="F281" s="3">
        <v>0.33333332999999998</v>
      </c>
      <c r="G281" s="3">
        <v>0.86602539999999995</v>
      </c>
    </row>
    <row r="282" spans="1:7" x14ac:dyDescent="0.2">
      <c r="A282" s="3"/>
      <c r="B282" s="3" t="s">
        <v>18</v>
      </c>
      <c r="C282" s="3">
        <v>7</v>
      </c>
      <c r="D282" s="3">
        <v>0</v>
      </c>
      <c r="E282" s="3">
        <v>0</v>
      </c>
      <c r="F282" s="3">
        <v>0</v>
      </c>
      <c r="G282" s="3" t="s">
        <v>34</v>
      </c>
    </row>
    <row r="283" spans="1:7" x14ac:dyDescent="0.2">
      <c r="A283" s="3" t="s">
        <v>19</v>
      </c>
      <c r="B283" s="3" t="s">
        <v>17</v>
      </c>
      <c r="C283" s="3">
        <v>11</v>
      </c>
      <c r="D283" s="3">
        <v>9.0909089999999998E-2</v>
      </c>
      <c r="E283" s="3">
        <v>0.30151134000000002</v>
      </c>
      <c r="F283" s="3">
        <v>9.0909089999999998E-2</v>
      </c>
      <c r="G283" s="3">
        <v>3.3166247900000001</v>
      </c>
    </row>
    <row r="284" spans="1:7" x14ac:dyDescent="0.2">
      <c r="A284" s="3"/>
      <c r="B284" s="3" t="s">
        <v>18</v>
      </c>
      <c r="C284" s="3">
        <v>49</v>
      </c>
      <c r="D284" s="3">
        <v>0</v>
      </c>
      <c r="E284" s="3">
        <v>0</v>
      </c>
      <c r="F284" s="3">
        <v>0</v>
      </c>
      <c r="G284" s="3" t="s">
        <v>34</v>
      </c>
    </row>
    <row r="286" spans="1:7" x14ac:dyDescent="0.2">
      <c r="A286" s="69" t="s">
        <v>141</v>
      </c>
      <c r="B286" s="70"/>
      <c r="C286" s="70"/>
      <c r="D286" s="70"/>
      <c r="E286" s="70"/>
      <c r="F286" s="70"/>
    </row>
    <row r="287" spans="1:7" ht="18" x14ac:dyDescent="0.25">
      <c r="A287" s="5"/>
      <c r="B287" s="3"/>
      <c r="C287" s="5" t="s">
        <v>20</v>
      </c>
      <c r="D287" s="5" t="s">
        <v>14</v>
      </c>
      <c r="E287" s="5" t="s">
        <v>21</v>
      </c>
      <c r="F287" s="5" t="s">
        <v>22</v>
      </c>
    </row>
    <row r="288" spans="1:7" x14ac:dyDescent="0.2">
      <c r="A288" s="3" t="s">
        <v>23</v>
      </c>
      <c r="B288" s="3" t="s">
        <v>24</v>
      </c>
      <c r="C288" s="3">
        <v>0.57575757999999999</v>
      </c>
      <c r="D288" s="3">
        <v>0.10064212</v>
      </c>
      <c r="E288" s="3">
        <v>5.7208410199999999</v>
      </c>
      <c r="F288" s="50" t="s">
        <v>400</v>
      </c>
    </row>
    <row r="289" spans="1:7" x14ac:dyDescent="0.2">
      <c r="A289" s="3"/>
      <c r="B289" s="3" t="s">
        <v>25</v>
      </c>
      <c r="C289" s="3">
        <v>0.66666667000000002</v>
      </c>
      <c r="D289" s="3">
        <v>0.10662599</v>
      </c>
      <c r="E289" s="3">
        <v>6.2523841600000001</v>
      </c>
      <c r="F289" s="50" t="s">
        <v>401</v>
      </c>
    </row>
    <row r="290" spans="1:7" ht="19" x14ac:dyDescent="0.2">
      <c r="A290" s="3"/>
      <c r="B290" s="3" t="s">
        <v>26</v>
      </c>
      <c r="C290" s="3">
        <v>0.66666667000000002</v>
      </c>
      <c r="D290" s="3">
        <v>9.1900049999999997E-2</v>
      </c>
      <c r="E290" s="3">
        <v>7.2542580799999996</v>
      </c>
      <c r="F290" s="50" t="s">
        <v>402</v>
      </c>
    </row>
    <row r="291" spans="1:7" x14ac:dyDescent="0.2">
      <c r="A291" s="3" t="s">
        <v>24</v>
      </c>
      <c r="B291" s="3" t="s">
        <v>25</v>
      </c>
      <c r="C291" s="3">
        <v>9.0909089999999998E-2</v>
      </c>
      <c r="D291" s="3">
        <v>7.4707399999999993E-2</v>
      </c>
      <c r="E291" s="3">
        <v>1.2168686200000001</v>
      </c>
      <c r="F291" s="3">
        <v>0.61846188999999996</v>
      </c>
    </row>
    <row r="292" spans="1:7" x14ac:dyDescent="0.2">
      <c r="A292" s="3"/>
      <c r="B292" s="3" t="s">
        <v>26</v>
      </c>
      <c r="C292" s="3">
        <v>9.0909089999999998E-2</v>
      </c>
      <c r="D292" s="3">
        <v>5.1553000000000002E-2</v>
      </c>
      <c r="E292" s="3">
        <v>1.7634101600000001</v>
      </c>
      <c r="F292" s="3">
        <v>0.30006221</v>
      </c>
    </row>
    <row r="293" spans="1:7" x14ac:dyDescent="0.2">
      <c r="A293" s="3" t="s">
        <v>25</v>
      </c>
      <c r="B293" s="3" t="s">
        <v>26</v>
      </c>
      <c r="C293" s="3">
        <f>-7.21644966*10-16</f>
        <v>-88.164496600000007</v>
      </c>
      <c r="D293" s="3">
        <v>6.2433790000000003E-2</v>
      </c>
      <c r="E293" s="3">
        <f>-1.15585644*10-14</f>
        <v>-25.558564400000002</v>
      </c>
      <c r="F293" s="3">
        <v>1</v>
      </c>
    </row>
    <row r="296" spans="1:7" x14ac:dyDescent="0.2">
      <c r="A296" s="69" t="s">
        <v>142</v>
      </c>
      <c r="B296" s="70"/>
      <c r="C296" s="70"/>
      <c r="D296" s="70"/>
      <c r="E296" s="70"/>
      <c r="F296" s="70"/>
    </row>
    <row r="297" spans="1:7" x14ac:dyDescent="0.2">
      <c r="A297" s="5" t="s">
        <v>0</v>
      </c>
      <c r="B297" s="5" t="s">
        <v>1</v>
      </c>
      <c r="C297" s="5" t="s">
        <v>2</v>
      </c>
      <c r="D297" s="5" t="s">
        <v>3</v>
      </c>
      <c r="E297" s="5" t="s">
        <v>4</v>
      </c>
      <c r="F297" s="5" t="s">
        <v>5</v>
      </c>
    </row>
    <row r="298" spans="1:7" x14ac:dyDescent="0.2">
      <c r="A298" s="3" t="s">
        <v>124</v>
      </c>
      <c r="B298" s="3">
        <v>0.81313442000000002</v>
      </c>
      <c r="C298" s="3">
        <v>1</v>
      </c>
      <c r="D298" s="3">
        <v>0.81313442000000002</v>
      </c>
      <c r="E298" s="3">
        <v>33.852943019999998</v>
      </c>
      <c r="F298" s="3">
        <v>1.8E-7</v>
      </c>
    </row>
    <row r="299" spans="1:7" x14ac:dyDescent="0.2">
      <c r="A299" s="3" t="s">
        <v>126</v>
      </c>
      <c r="B299" s="3">
        <v>0.81313442000000002</v>
      </c>
      <c r="C299" s="3">
        <v>1</v>
      </c>
      <c r="D299" s="3">
        <v>0.81313442000000002</v>
      </c>
      <c r="E299" s="3">
        <v>33.852943019999998</v>
      </c>
      <c r="F299" s="3">
        <v>1.8E-7</v>
      </c>
    </row>
    <row r="300" spans="1:7" x14ac:dyDescent="0.2">
      <c r="A300" s="3" t="s">
        <v>127</v>
      </c>
      <c r="B300" s="3">
        <v>0.99333041</v>
      </c>
      <c r="C300" s="3">
        <v>1</v>
      </c>
      <c r="D300" s="3">
        <v>0.99333041</v>
      </c>
      <c r="E300" s="3">
        <v>41.354980249999997</v>
      </c>
      <c r="F300" s="50" t="s">
        <v>403</v>
      </c>
    </row>
    <row r="301" spans="1:7" x14ac:dyDescent="0.2">
      <c r="A301" s="3" t="s">
        <v>9</v>
      </c>
      <c r="B301" s="3">
        <v>1.6333333299999999</v>
      </c>
      <c r="C301" s="3">
        <v>68</v>
      </c>
      <c r="D301" s="3">
        <v>2.401961E-2</v>
      </c>
      <c r="E301" s="3"/>
      <c r="F301" s="3"/>
    </row>
    <row r="303" spans="1:7" x14ac:dyDescent="0.2">
      <c r="A303" s="69" t="s">
        <v>143</v>
      </c>
      <c r="B303" s="70"/>
      <c r="C303" s="70"/>
      <c r="D303" s="70"/>
      <c r="E303" s="70"/>
      <c r="F303" s="70"/>
      <c r="G303" s="70"/>
    </row>
    <row r="304" spans="1:7" x14ac:dyDescent="0.2">
      <c r="A304" s="5" t="s">
        <v>124</v>
      </c>
      <c r="B304" s="5" t="s">
        <v>126</v>
      </c>
      <c r="C304" s="5" t="s">
        <v>11</v>
      </c>
      <c r="D304" s="5" t="s">
        <v>12</v>
      </c>
      <c r="E304" s="5" t="s">
        <v>13</v>
      </c>
      <c r="F304" s="5" t="s">
        <v>14</v>
      </c>
      <c r="G304" s="5" t="s">
        <v>15</v>
      </c>
    </row>
    <row r="305" spans="1:7" x14ac:dyDescent="0.2">
      <c r="A305" s="3" t="s">
        <v>17</v>
      </c>
      <c r="B305" s="3" t="s">
        <v>128</v>
      </c>
      <c r="C305" s="3">
        <v>11</v>
      </c>
      <c r="D305" s="3">
        <v>0</v>
      </c>
      <c r="E305" s="3">
        <v>0</v>
      </c>
      <c r="F305" s="3">
        <v>0</v>
      </c>
      <c r="G305" s="3" t="s">
        <v>34</v>
      </c>
    </row>
    <row r="306" spans="1:7" x14ac:dyDescent="0.2">
      <c r="A306" s="3"/>
      <c r="B306" s="3" t="s">
        <v>129</v>
      </c>
      <c r="C306" s="3">
        <v>3</v>
      </c>
      <c r="D306" s="3">
        <v>0.66666667000000002</v>
      </c>
      <c r="E306" s="3">
        <v>0.57735027000000005</v>
      </c>
      <c r="F306" s="3">
        <v>0.33333332999999998</v>
      </c>
      <c r="G306" s="3">
        <v>0.86602539999999995</v>
      </c>
    </row>
    <row r="307" spans="1:7" x14ac:dyDescent="0.2">
      <c r="A307" s="3" t="s">
        <v>18</v>
      </c>
      <c r="B307" s="3" t="s">
        <v>128</v>
      </c>
      <c r="C307" s="3">
        <v>30</v>
      </c>
      <c r="D307" s="3">
        <v>3.3333330000000001E-2</v>
      </c>
      <c r="E307" s="3">
        <v>0.18257419</v>
      </c>
      <c r="F307" s="3">
        <v>3.3333330000000001E-2</v>
      </c>
      <c r="G307" s="3">
        <v>5.4772255799999998</v>
      </c>
    </row>
    <row r="308" spans="1:7" x14ac:dyDescent="0.2">
      <c r="A308" s="3"/>
      <c r="B308" s="3" t="s">
        <v>129</v>
      </c>
      <c r="C308" s="3">
        <v>28</v>
      </c>
      <c r="D308" s="3">
        <v>0</v>
      </c>
      <c r="E308" s="3">
        <v>0</v>
      </c>
      <c r="F308" s="3">
        <v>0</v>
      </c>
      <c r="G308" s="3" t="s">
        <v>34</v>
      </c>
    </row>
    <row r="310" spans="1:7" x14ac:dyDescent="0.2">
      <c r="A310" s="69" t="s">
        <v>144</v>
      </c>
      <c r="B310" s="70"/>
      <c r="C310" s="70"/>
      <c r="D310" s="70"/>
      <c r="E310" s="70"/>
      <c r="F310" s="70"/>
    </row>
    <row r="311" spans="1:7" ht="18" x14ac:dyDescent="0.25">
      <c r="A311" s="5"/>
      <c r="B311" s="3"/>
      <c r="C311" s="5" t="s">
        <v>20</v>
      </c>
      <c r="D311" s="5" t="s">
        <v>14</v>
      </c>
      <c r="E311" s="5" t="s">
        <v>21</v>
      </c>
      <c r="F311" s="5" t="s">
        <v>22</v>
      </c>
    </row>
    <row r="312" spans="1:7" x14ac:dyDescent="0.2">
      <c r="A312" s="3" t="s">
        <v>130</v>
      </c>
      <c r="B312" s="3" t="s">
        <v>131</v>
      </c>
      <c r="C312" s="3">
        <v>-3.3333330000000001E-2</v>
      </c>
      <c r="D312" s="3">
        <v>5.4628330000000003E-2</v>
      </c>
      <c r="E312" s="3">
        <v>-0.61018402000000005</v>
      </c>
      <c r="F312" s="3">
        <v>0.92850756999999995</v>
      </c>
    </row>
    <row r="313" spans="1:7" x14ac:dyDescent="0.2">
      <c r="A313" s="3"/>
      <c r="B313" s="3" t="s">
        <v>132</v>
      </c>
      <c r="C313" s="3">
        <v>-0.66666667000000002</v>
      </c>
      <c r="D313" s="3">
        <v>0.10094620999999999</v>
      </c>
      <c r="E313" s="3">
        <v>-6.6041774899999997</v>
      </c>
      <c r="F313" s="50" t="s">
        <v>404</v>
      </c>
    </row>
    <row r="314" spans="1:7" ht="19" x14ac:dyDescent="0.2">
      <c r="A314" s="3"/>
      <c r="B314" s="3" t="s">
        <v>133</v>
      </c>
      <c r="C314" s="3" t="s">
        <v>134</v>
      </c>
      <c r="D314" s="3">
        <v>5.5149289999999997E-2</v>
      </c>
      <c r="E314" s="3" t="s">
        <v>135</v>
      </c>
      <c r="F314" s="3">
        <v>1</v>
      </c>
    </row>
    <row r="315" spans="1:7" x14ac:dyDescent="0.2">
      <c r="A315" s="3" t="s">
        <v>131</v>
      </c>
      <c r="B315" s="3" t="s">
        <v>132</v>
      </c>
      <c r="C315" s="3">
        <v>-0.63333333000000003</v>
      </c>
      <c r="D315" s="3">
        <v>9.384663E-2</v>
      </c>
      <c r="E315" s="3">
        <v>-6.7485998</v>
      </c>
      <c r="F315" s="50" t="s">
        <v>405</v>
      </c>
    </row>
    <row r="316" spans="1:7" x14ac:dyDescent="0.2">
      <c r="A316" s="3"/>
      <c r="B316" s="3" t="s">
        <v>133</v>
      </c>
      <c r="C316" s="3">
        <v>3.3333330000000001E-2</v>
      </c>
      <c r="D316" s="3">
        <v>4.0724650000000001E-2</v>
      </c>
      <c r="E316" s="3">
        <v>0.81850518999999999</v>
      </c>
      <c r="F316" s="3">
        <v>0.84552333000000002</v>
      </c>
    </row>
    <row r="317" spans="1:7" ht="19" x14ac:dyDescent="0.2">
      <c r="A317" s="3" t="s">
        <v>132</v>
      </c>
      <c r="B317" s="3" t="s">
        <v>133</v>
      </c>
      <c r="C317" s="3">
        <v>0.66666667000000002</v>
      </c>
      <c r="D317" s="3">
        <v>9.4150830000000005E-2</v>
      </c>
      <c r="E317" s="3">
        <v>7.0808367299999997</v>
      </c>
      <c r="F317" s="50" t="s">
        <v>406</v>
      </c>
    </row>
    <row r="320" spans="1:7" x14ac:dyDescent="0.2">
      <c r="A320" s="69" t="s">
        <v>145</v>
      </c>
      <c r="B320" s="70"/>
      <c r="C320" s="70"/>
      <c r="D320" s="70"/>
      <c r="E320" s="70"/>
      <c r="F320" s="70"/>
    </row>
    <row r="321" spans="1:7" x14ac:dyDescent="0.2">
      <c r="A321" s="5" t="s">
        <v>0</v>
      </c>
      <c r="B321" s="5" t="s">
        <v>1</v>
      </c>
      <c r="C321" s="5" t="s">
        <v>2</v>
      </c>
      <c r="D321" s="5" t="s">
        <v>3</v>
      </c>
      <c r="E321" s="5" t="s">
        <v>4</v>
      </c>
      <c r="F321" s="5" t="s">
        <v>5</v>
      </c>
    </row>
    <row r="322" spans="1:7" x14ac:dyDescent="0.2">
      <c r="A322" s="3" t="s">
        <v>124</v>
      </c>
      <c r="B322" s="3">
        <v>0.81313442000000002</v>
      </c>
      <c r="C322" s="3">
        <v>1</v>
      </c>
      <c r="D322" s="3">
        <v>0.81313442000000002</v>
      </c>
      <c r="E322" s="3">
        <v>33.852943019999998</v>
      </c>
      <c r="F322" s="3">
        <v>1.8E-7</v>
      </c>
    </row>
    <row r="323" spans="1:7" x14ac:dyDescent="0.2">
      <c r="A323" s="3" t="s">
        <v>126</v>
      </c>
      <c r="B323" s="3">
        <v>0.81313442000000002</v>
      </c>
      <c r="C323" s="3">
        <v>1</v>
      </c>
      <c r="D323" s="3">
        <v>0.81313442000000002</v>
      </c>
      <c r="E323" s="3">
        <v>33.852943019999998</v>
      </c>
      <c r="F323" s="3">
        <v>1.8E-7</v>
      </c>
    </row>
    <row r="324" spans="1:7" x14ac:dyDescent="0.2">
      <c r="A324" s="3" t="s">
        <v>127</v>
      </c>
      <c r="B324" s="3">
        <v>0.99333041</v>
      </c>
      <c r="C324" s="3">
        <v>1</v>
      </c>
      <c r="D324" s="3">
        <v>0.99333041</v>
      </c>
      <c r="E324" s="3">
        <v>41.354980249999997</v>
      </c>
      <c r="F324" s="50" t="s">
        <v>403</v>
      </c>
    </row>
    <row r="325" spans="1:7" x14ac:dyDescent="0.2">
      <c r="A325" s="3" t="s">
        <v>9</v>
      </c>
      <c r="B325" s="3">
        <v>1.6333333299999999</v>
      </c>
      <c r="C325" s="3">
        <v>68</v>
      </c>
      <c r="D325" s="3">
        <v>2.401961E-2</v>
      </c>
      <c r="E325" s="3"/>
      <c r="F325" s="3"/>
    </row>
    <row r="327" spans="1:7" x14ac:dyDescent="0.2">
      <c r="A327" s="69" t="s">
        <v>146</v>
      </c>
      <c r="B327" s="70"/>
      <c r="C327" s="70"/>
      <c r="D327" s="70"/>
      <c r="E327" s="70"/>
      <c r="F327" s="70"/>
      <c r="G327" s="70"/>
    </row>
    <row r="328" spans="1:7" x14ac:dyDescent="0.2">
      <c r="A328" s="5" t="s">
        <v>124</v>
      </c>
      <c r="B328" s="5" t="s">
        <v>126</v>
      </c>
      <c r="C328" s="5" t="s">
        <v>11</v>
      </c>
      <c r="D328" s="5" t="s">
        <v>12</v>
      </c>
      <c r="E328" s="5" t="s">
        <v>13</v>
      </c>
      <c r="F328" s="5" t="s">
        <v>14</v>
      </c>
      <c r="G328" s="5" t="s">
        <v>15</v>
      </c>
    </row>
    <row r="329" spans="1:7" x14ac:dyDescent="0.2">
      <c r="A329" s="3" t="s">
        <v>17</v>
      </c>
      <c r="B329" s="3" t="s">
        <v>128</v>
      </c>
      <c r="C329" s="3">
        <v>11</v>
      </c>
      <c r="D329" s="3">
        <v>0</v>
      </c>
      <c r="E329" s="3">
        <v>0</v>
      </c>
      <c r="F329" s="3">
        <v>0</v>
      </c>
      <c r="G329" s="3" t="s">
        <v>34</v>
      </c>
    </row>
    <row r="330" spans="1:7" x14ac:dyDescent="0.2">
      <c r="A330" s="3"/>
      <c r="B330" s="3" t="s">
        <v>129</v>
      </c>
      <c r="C330" s="3">
        <v>3</v>
      </c>
      <c r="D330" s="3">
        <v>0.66666667000000002</v>
      </c>
      <c r="E330" s="3">
        <v>0.57735027000000005</v>
      </c>
      <c r="F330" s="3">
        <v>0.33333332999999998</v>
      </c>
      <c r="G330" s="3">
        <v>0.86602539999999995</v>
      </c>
    </row>
    <row r="331" spans="1:7" x14ac:dyDescent="0.2">
      <c r="A331" s="3" t="s">
        <v>18</v>
      </c>
      <c r="B331" s="3" t="s">
        <v>128</v>
      </c>
      <c r="C331" s="3">
        <v>30</v>
      </c>
      <c r="D331" s="3">
        <v>3.3333330000000001E-2</v>
      </c>
      <c r="E331" s="3">
        <v>0.18257419</v>
      </c>
      <c r="F331" s="3">
        <v>3.3333330000000001E-2</v>
      </c>
      <c r="G331" s="3">
        <v>5.4772255799999998</v>
      </c>
    </row>
    <row r="332" spans="1:7" x14ac:dyDescent="0.2">
      <c r="A332" s="3"/>
      <c r="B332" s="3" t="s">
        <v>129</v>
      </c>
      <c r="C332" s="3">
        <v>28</v>
      </c>
      <c r="D332" s="3">
        <v>0</v>
      </c>
      <c r="E332" s="3">
        <v>0</v>
      </c>
      <c r="F332" s="3">
        <v>0</v>
      </c>
      <c r="G332" s="3" t="s">
        <v>34</v>
      </c>
    </row>
    <row r="334" spans="1:7" x14ac:dyDescent="0.2">
      <c r="A334" s="6" t="s">
        <v>147</v>
      </c>
      <c r="B334" s="7"/>
      <c r="C334" s="7"/>
      <c r="D334" s="7"/>
      <c r="E334" s="7"/>
      <c r="F334" s="7"/>
    </row>
    <row r="335" spans="1:7" ht="18" x14ac:dyDescent="0.25">
      <c r="A335" s="5"/>
      <c r="B335" s="3"/>
      <c r="C335" s="5" t="s">
        <v>20</v>
      </c>
      <c r="D335" s="5" t="s">
        <v>14</v>
      </c>
      <c r="E335" s="5" t="s">
        <v>21</v>
      </c>
      <c r="F335" s="5" t="s">
        <v>22</v>
      </c>
    </row>
    <row r="336" spans="1:7" x14ac:dyDescent="0.2">
      <c r="A336" s="3" t="s">
        <v>130</v>
      </c>
      <c r="B336" s="3" t="s">
        <v>131</v>
      </c>
      <c r="C336" s="3">
        <v>-3.3333330000000001E-2</v>
      </c>
      <c r="D336" s="3">
        <v>5.4628330000000003E-2</v>
      </c>
      <c r="E336" s="3">
        <v>-0.61018402000000005</v>
      </c>
      <c r="F336" s="3">
        <v>0.92850756999999995</v>
      </c>
    </row>
    <row r="337" spans="1:6" x14ac:dyDescent="0.2">
      <c r="A337" s="3"/>
      <c r="B337" s="3" t="s">
        <v>132</v>
      </c>
      <c r="C337" s="3">
        <v>-0.66666667000000002</v>
      </c>
      <c r="D337" s="3">
        <v>0.10094620999999999</v>
      </c>
      <c r="E337" s="3">
        <v>-6.6041774899999997</v>
      </c>
      <c r="F337" s="50" t="s">
        <v>404</v>
      </c>
    </row>
    <row r="338" spans="1:6" ht="19" x14ac:dyDescent="0.2">
      <c r="A338" s="3"/>
      <c r="B338" s="3" t="s">
        <v>133</v>
      </c>
      <c r="C338" s="3" t="s">
        <v>134</v>
      </c>
      <c r="D338" s="3">
        <v>5.5149289999999997E-2</v>
      </c>
      <c r="E338" s="3" t="s">
        <v>135</v>
      </c>
      <c r="F338" s="3">
        <v>1</v>
      </c>
    </row>
    <row r="339" spans="1:6" x14ac:dyDescent="0.2">
      <c r="A339" s="3" t="s">
        <v>131</v>
      </c>
      <c r="B339" s="3" t="s">
        <v>132</v>
      </c>
      <c r="C339" s="3">
        <v>-0.63333333000000003</v>
      </c>
      <c r="D339" s="3">
        <v>9.384663E-2</v>
      </c>
      <c r="E339" s="3">
        <v>-6.7485998</v>
      </c>
      <c r="F339" s="50" t="s">
        <v>405</v>
      </c>
    </row>
    <row r="340" spans="1:6" x14ac:dyDescent="0.2">
      <c r="A340" s="3"/>
      <c r="B340" s="3" t="s">
        <v>133</v>
      </c>
      <c r="C340" s="3">
        <v>3.3333330000000001E-2</v>
      </c>
      <c r="D340" s="3">
        <v>4.0724650000000001E-2</v>
      </c>
      <c r="E340" s="3">
        <v>0.81850518999999999</v>
      </c>
      <c r="F340" s="3">
        <v>0.84552333000000002</v>
      </c>
    </row>
    <row r="341" spans="1:6" ht="19" x14ac:dyDescent="0.2">
      <c r="A341" s="3" t="s">
        <v>132</v>
      </c>
      <c r="B341" s="3" t="s">
        <v>133</v>
      </c>
      <c r="C341" s="3">
        <v>0.66666667000000002</v>
      </c>
      <c r="D341" s="3">
        <v>9.4150830000000005E-2</v>
      </c>
      <c r="E341" s="3">
        <v>7.0808367299999997</v>
      </c>
      <c r="F341" s="50" t="s">
        <v>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Tab1_Total_NeanderScore</vt:lpstr>
      <vt:lpstr>Tab2_Common_NeanderScore</vt:lpstr>
      <vt:lpstr>Tab3_Rare_NeanderScore</vt:lpstr>
      <vt:lpstr>Tab4_Enriched_SNPs</vt:lpstr>
      <vt:lpstr>Tab5_Enriched_SNPs_Clinical</vt:lpstr>
      <vt:lpstr>Tab6_Other_geno-pheno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Casanova</dc:creator>
  <cp:lastModifiedBy>Emily Casanova</cp:lastModifiedBy>
  <dcterms:created xsi:type="dcterms:W3CDTF">2024-02-19T23:36:59Z</dcterms:created>
  <dcterms:modified xsi:type="dcterms:W3CDTF">2024-05-01T16:18:57Z</dcterms:modified>
</cp:coreProperties>
</file>