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viescc-01/Matthews Paper/SUBMITTED/Gillespie EMBO 2024/"/>
    </mc:Choice>
  </mc:AlternateContent>
  <xr:revisionPtr revIDLastSave="0" documentId="13_ncr:1_{83ACA009-344C-9B4A-B19A-6ABDD2A5FF6D}" xr6:coauthVersionLast="47" xr6:coauthVersionMax="47" xr10:uidLastSave="{00000000-0000-0000-0000-000000000000}"/>
  <bookViews>
    <workbookView xWindow="23560" yWindow="3700" windowWidth="27640" windowHeight="15920" activeTab="3" xr2:uid="{00000000-000D-0000-FFFF-FFFF00000000}"/>
  </bookViews>
  <sheets>
    <sheet name="MCF7 AR" sheetId="1" r:id="rId1"/>
    <sheet name="AU565 AR" sheetId="2" r:id="rId2"/>
    <sheet name="CD24loCD44+" sheetId="3" r:id="rId3"/>
    <sheet name="Summary Table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K7" i="1"/>
  <c r="J7" i="1"/>
  <c r="D7" i="1"/>
  <c r="E7" i="1"/>
  <c r="F7" i="1"/>
  <c r="G7" i="1"/>
  <c r="H7" i="1"/>
  <c r="I7" i="1"/>
  <c r="M7" i="1"/>
  <c r="N7" i="1"/>
  <c r="O7" i="1"/>
  <c r="P7" i="1"/>
  <c r="Q7" i="1"/>
  <c r="I6" i="1"/>
  <c r="Q6" i="1"/>
  <c r="D6" i="1" l="1"/>
  <c r="E6" i="1"/>
  <c r="F6" i="1"/>
  <c r="G6" i="1"/>
  <c r="H6" i="1"/>
  <c r="J6" i="1"/>
  <c r="K6" i="1"/>
  <c r="M6" i="1"/>
  <c r="N6" i="1"/>
  <c r="O6" i="1"/>
  <c r="P6" i="1"/>
  <c r="C6" i="1"/>
  <c r="D7" i="3" l="1"/>
  <c r="E7" i="3"/>
  <c r="F7" i="3"/>
  <c r="G7" i="3"/>
  <c r="H7" i="3"/>
  <c r="I7" i="3"/>
  <c r="J7" i="3"/>
  <c r="K7" i="3"/>
  <c r="L7" i="3"/>
  <c r="M7" i="3"/>
  <c r="N7" i="3"/>
  <c r="O7" i="3"/>
  <c r="P7" i="3"/>
  <c r="Q7" i="3"/>
  <c r="C7" i="3"/>
  <c r="D6" i="2"/>
  <c r="E6" i="2"/>
  <c r="F6" i="2"/>
  <c r="G6" i="2"/>
  <c r="H6" i="2"/>
  <c r="I6" i="2"/>
  <c r="J6" i="2"/>
  <c r="K6" i="2"/>
  <c r="L6" i="2"/>
  <c r="M6" i="2"/>
  <c r="N6" i="2"/>
  <c r="O6" i="2"/>
  <c r="P6" i="2"/>
  <c r="Q6" i="2"/>
  <c r="C6" i="2"/>
  <c r="C7" i="1" l="1"/>
  <c r="Q8" i="3" l="1"/>
  <c r="P8" i="3"/>
  <c r="O8" i="3"/>
  <c r="N8" i="3"/>
  <c r="M8" i="3"/>
  <c r="L8" i="3"/>
  <c r="K8" i="3"/>
  <c r="J8" i="3"/>
  <c r="I8" i="3"/>
  <c r="H8" i="3"/>
  <c r="G8" i="3"/>
  <c r="F8" i="3"/>
  <c r="E8" i="3"/>
  <c r="D8" i="3"/>
  <c r="C8" i="3"/>
  <c r="Q7" i="2" l="1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</calcChain>
</file>

<file path=xl/sharedStrings.xml><?xml version="1.0" encoding="utf-8"?>
<sst xmlns="http://schemas.openxmlformats.org/spreadsheetml/2006/main" count="126" uniqueCount="33">
  <si>
    <t>EXO1</t>
  </si>
  <si>
    <t>ATM</t>
  </si>
  <si>
    <t>RAD17</t>
  </si>
  <si>
    <t>RAD51D</t>
  </si>
  <si>
    <t>PNKP</t>
  </si>
  <si>
    <t>FAN1</t>
  </si>
  <si>
    <t>DDX11</t>
  </si>
  <si>
    <t>CHD1L</t>
  </si>
  <si>
    <t>SLX4</t>
  </si>
  <si>
    <t>RAD51AP1</t>
  </si>
  <si>
    <t>FANCA</t>
  </si>
  <si>
    <t>FANCI</t>
  </si>
  <si>
    <t>FANCD2</t>
  </si>
  <si>
    <t>RAD51</t>
  </si>
  <si>
    <t>RPA2</t>
  </si>
  <si>
    <t>Average qPCR</t>
  </si>
  <si>
    <t>RNA-seq</t>
  </si>
  <si>
    <t>pvalue</t>
  </si>
  <si>
    <t>NA</t>
  </si>
  <si>
    <t>Gene</t>
  </si>
  <si>
    <t>MCF7_AR</t>
  </si>
  <si>
    <t>AU565_AR</t>
  </si>
  <si>
    <t>MCF7_24-44</t>
  </si>
  <si>
    <t>qPCR</t>
  </si>
  <si>
    <t>RNA-seq p value</t>
  </si>
  <si>
    <t>ttest</t>
  </si>
  <si>
    <t>p value</t>
  </si>
  <si>
    <t>Repeat 1</t>
  </si>
  <si>
    <t>Repeat 2</t>
  </si>
  <si>
    <t>Repeat 3</t>
  </si>
  <si>
    <t xml:space="preserve"> qPCR dataset in MCF AR cells</t>
  </si>
  <si>
    <t xml:space="preserve"> qPCR dataset in AU565 AR cells</t>
  </si>
  <si>
    <t xml:space="preserve"> qPCR dataset in MCF7 Cd24lo/CD44+ 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</si>
</sst>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2" fontId="4" fillId="0" borderId="0" xfId="0" applyNumberFormat="1" applyFont="1"/>
    <xf numFmtId="2" fontId="0" fillId="0" borderId="0" xfId="0" applyNumberFormat="1"/>
    <xf numFmtId="0" fontId="0" fillId="0" borderId="0" xfId="0" applyAlignment="1">
      <alignment horizontal="center"/>
    </xf>
    <xf numFmtId="0" fontId="0" fillId="0" borderId="1" xfId="0" applyBorder="1"/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2" fontId="0" fillId="0" borderId="6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0" borderId="1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2" fontId="6" fillId="0" borderId="0" xfId="0" applyNumberFormat="1" applyFont="1"/>
    <xf numFmtId="0" fontId="1" fillId="0" borderId="0" xfId="0" applyFont="1"/>
    <xf numFmtId="0" fontId="0" fillId="0" borderId="16" xfId="0" applyBorder="1"/>
    <xf numFmtId="0" fontId="2" fillId="0" borderId="17" xfId="0" applyFont="1" applyBorder="1"/>
    <xf numFmtId="0" fontId="1" fillId="0" borderId="17" xfId="0" applyFont="1" applyBorder="1"/>
    <xf numFmtId="0" fontId="1" fillId="0" borderId="18" xfId="0" applyFont="1" applyBorder="1"/>
    <xf numFmtId="0" fontId="0" fillId="0" borderId="19" xfId="0" applyBorder="1"/>
    <xf numFmtId="2" fontId="5" fillId="0" borderId="0" xfId="0" applyNumberFormat="1" applyFont="1"/>
    <xf numFmtId="0" fontId="0" fillId="0" borderId="20" xfId="0" applyBorder="1"/>
    <xf numFmtId="0" fontId="0" fillId="0" borderId="21" xfId="0" applyBorder="1"/>
    <xf numFmtId="0" fontId="0" fillId="0" borderId="22" xfId="0" applyBorder="1"/>
    <xf numFmtId="2" fontId="0" fillId="0" borderId="22" xfId="0" applyNumberFormat="1" applyBorder="1"/>
    <xf numFmtId="2" fontId="5" fillId="0" borderId="22" xfId="0" applyNumberFormat="1" applyFont="1" applyBorder="1"/>
    <xf numFmtId="2" fontId="4" fillId="0" borderId="22" xfId="0" applyNumberFormat="1" applyFont="1" applyBorder="1"/>
    <xf numFmtId="0" fontId="0" fillId="0" borderId="23" xfId="0" applyBorder="1"/>
    <xf numFmtId="0" fontId="1" fillId="0" borderId="16" xfId="0" applyFont="1" applyBorder="1"/>
    <xf numFmtId="2" fontId="0" fillId="0" borderId="17" xfId="0" applyNumberFormat="1" applyBorder="1"/>
    <xf numFmtId="2" fontId="0" fillId="0" borderId="18" xfId="0" applyNumberFormat="1" applyBorder="1"/>
    <xf numFmtId="0" fontId="1" fillId="0" borderId="21" xfId="0" applyFont="1" applyBorder="1"/>
    <xf numFmtId="0" fontId="0" fillId="0" borderId="17" xfId="0" applyBorder="1"/>
    <xf numFmtId="0" fontId="0" fillId="0" borderId="18" xfId="0" applyBorder="1"/>
    <xf numFmtId="0" fontId="3" fillId="0" borderId="0" xfId="0" applyFont="1"/>
    <xf numFmtId="0" fontId="3" fillId="0" borderId="22" xfId="0" applyFont="1" applyBorder="1"/>
    <xf numFmtId="2" fontId="7" fillId="0" borderId="18" xfId="0" applyNumberFormat="1" applyFont="1" applyBorder="1"/>
    <xf numFmtId="2" fontId="4" fillId="0" borderId="20" xfId="0" applyNumberFormat="1" applyFont="1" applyBorder="1"/>
    <xf numFmtId="2" fontId="4" fillId="0" borderId="23" xfId="0" applyNumberFormat="1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3"/>
  <sheetViews>
    <sheetView zoomScale="90" workbookViewId="0">
      <selection activeCell="A7" sqref="A7:XFD7"/>
    </sheetView>
  </sheetViews>
  <sheetFormatPr baseColWidth="10" defaultColWidth="11" defaultRowHeight="16" x14ac:dyDescent="0.2"/>
  <cols>
    <col min="2" max="2" width="16.1640625" customWidth="1"/>
  </cols>
  <sheetData>
    <row r="1" spans="1:17" x14ac:dyDescent="0.2">
      <c r="A1" s="22" t="s">
        <v>30</v>
      </c>
    </row>
    <row r="2" spans="1:17" x14ac:dyDescent="0.2">
      <c r="A2" s="23"/>
      <c r="B2" s="24"/>
      <c r="C2" s="25" t="s">
        <v>0</v>
      </c>
      <c r="D2" s="25" t="s">
        <v>1</v>
      </c>
      <c r="E2" s="25" t="s">
        <v>2</v>
      </c>
      <c r="F2" s="25" t="s">
        <v>3</v>
      </c>
      <c r="G2" s="25" t="s">
        <v>4</v>
      </c>
      <c r="H2" s="25" t="s">
        <v>5</v>
      </c>
      <c r="I2" s="25" t="s">
        <v>6</v>
      </c>
      <c r="J2" s="25" t="s">
        <v>7</v>
      </c>
      <c r="K2" s="25" t="s">
        <v>8</v>
      </c>
      <c r="L2" s="25" t="s">
        <v>9</v>
      </c>
      <c r="M2" s="25" t="s">
        <v>10</v>
      </c>
      <c r="N2" s="25" t="s">
        <v>11</v>
      </c>
      <c r="O2" s="25" t="s">
        <v>12</v>
      </c>
      <c r="P2" s="25" t="s">
        <v>13</v>
      </c>
      <c r="Q2" s="26" t="s">
        <v>14</v>
      </c>
    </row>
    <row r="3" spans="1:17" x14ac:dyDescent="0.2">
      <c r="A3" s="27" t="s">
        <v>27</v>
      </c>
      <c r="B3">
        <v>1</v>
      </c>
      <c r="C3" s="2">
        <v>0.54230909065458177</v>
      </c>
      <c r="D3" s="2">
        <v>1.0395917084741235</v>
      </c>
      <c r="E3" s="2">
        <v>0.53978810323286364</v>
      </c>
      <c r="F3" s="2">
        <v>0.90220975298438533</v>
      </c>
      <c r="G3" s="2">
        <v>0.45309142072961556</v>
      </c>
      <c r="H3" s="2">
        <v>1.38</v>
      </c>
      <c r="I3" s="2">
        <v>0.97095830255306037</v>
      </c>
      <c r="J3" s="2">
        <v>0.82547148426161265</v>
      </c>
      <c r="K3" s="28">
        <v>0.95</v>
      </c>
      <c r="L3" s="2">
        <v>0.36619083023979865</v>
      </c>
      <c r="M3" s="2">
        <v>0.43634790778674681</v>
      </c>
      <c r="N3" s="2">
        <v>0.55348866197252844</v>
      </c>
      <c r="O3" s="2">
        <v>0.41515381015544356</v>
      </c>
      <c r="P3" s="1">
        <v>0.63</v>
      </c>
      <c r="Q3" s="29">
        <v>1.46</v>
      </c>
    </row>
    <row r="4" spans="1:17" x14ac:dyDescent="0.2">
      <c r="A4" s="27" t="s">
        <v>28</v>
      </c>
      <c r="B4">
        <v>1</v>
      </c>
      <c r="C4" s="2">
        <v>0.78556414610113634</v>
      </c>
      <c r="D4" s="2">
        <v>1.3862304137468682</v>
      </c>
      <c r="E4" s="2">
        <v>0.78</v>
      </c>
      <c r="F4" s="2">
        <v>1.1679302398602176</v>
      </c>
      <c r="G4" s="2">
        <v>0.8658516213694416</v>
      </c>
      <c r="H4" s="2">
        <v>0.98419367021562221</v>
      </c>
      <c r="I4" s="2">
        <v>0.9753424680862568</v>
      </c>
      <c r="J4" s="2">
        <v>0.98</v>
      </c>
      <c r="K4" s="28">
        <v>1.31</v>
      </c>
      <c r="L4" s="2">
        <v>0.29264459252546327</v>
      </c>
      <c r="M4" s="2">
        <v>0.53440103681073958</v>
      </c>
      <c r="N4" s="2">
        <v>0.56153204741809648</v>
      </c>
      <c r="O4" s="2">
        <v>0.53711892755864576</v>
      </c>
      <c r="P4" s="1">
        <v>0.51</v>
      </c>
      <c r="Q4" s="29">
        <v>0.69</v>
      </c>
    </row>
    <row r="5" spans="1:17" x14ac:dyDescent="0.2">
      <c r="A5" s="30" t="s">
        <v>29</v>
      </c>
      <c r="B5" s="31">
        <v>1</v>
      </c>
      <c r="C5" s="32">
        <v>0.24665124086391077</v>
      </c>
      <c r="D5" s="32">
        <v>0.85865550459345352</v>
      </c>
      <c r="E5" s="32">
        <v>0.88760506189243249</v>
      </c>
      <c r="F5" s="32">
        <v>1.04</v>
      </c>
      <c r="G5" s="32">
        <v>0.31356461698761401</v>
      </c>
      <c r="H5" s="32">
        <v>1.1400934604442592</v>
      </c>
      <c r="I5" s="32">
        <v>1.2360626477221173</v>
      </c>
      <c r="J5" s="32">
        <v>1.1399999999999999</v>
      </c>
      <c r="K5" s="33">
        <v>0.9026989652067513</v>
      </c>
      <c r="L5" s="32">
        <v>0.50718322254845138</v>
      </c>
      <c r="M5" s="32">
        <v>0.2643780112811297</v>
      </c>
      <c r="N5" s="32">
        <v>0.36374444114536142</v>
      </c>
      <c r="O5" s="32">
        <v>0.14634313289904555</v>
      </c>
      <c r="P5" s="34">
        <v>0.23287199079387177</v>
      </c>
      <c r="Q5" s="35">
        <v>0.91</v>
      </c>
    </row>
    <row r="6" spans="1:17" x14ac:dyDescent="0.2">
      <c r="B6" s="36" t="s">
        <v>15</v>
      </c>
      <c r="C6" s="37">
        <f t="shared" ref="C6:Q6" si="0">AVERAGE(C3:C5)</f>
        <v>0.52484149253987622</v>
      </c>
      <c r="D6" s="37">
        <f t="shared" si="0"/>
        <v>1.094825875604815</v>
      </c>
      <c r="E6" s="37">
        <f t="shared" si="0"/>
        <v>0.73579772170843205</v>
      </c>
      <c r="F6" s="37">
        <f t="shared" si="0"/>
        <v>1.0367133309482011</v>
      </c>
      <c r="G6" s="37">
        <f t="shared" si="0"/>
        <v>0.54416921969555709</v>
      </c>
      <c r="H6" s="37">
        <f t="shared" si="0"/>
        <v>1.1680957102199603</v>
      </c>
      <c r="I6" s="37">
        <f t="shared" si="0"/>
        <v>1.0607878061204781</v>
      </c>
      <c r="J6" s="37">
        <f t="shared" si="0"/>
        <v>0.98182382808720414</v>
      </c>
      <c r="K6" s="37">
        <f t="shared" si="0"/>
        <v>1.0542329884022503</v>
      </c>
      <c r="L6" s="37">
        <f t="shared" si="0"/>
        <v>0.38867288177123777</v>
      </c>
      <c r="M6" s="37">
        <f t="shared" si="0"/>
        <v>0.41170898529287198</v>
      </c>
      <c r="N6" s="37">
        <f t="shared" si="0"/>
        <v>0.49292171684532876</v>
      </c>
      <c r="O6" s="37">
        <f t="shared" si="0"/>
        <v>0.36620529020437836</v>
      </c>
      <c r="P6" s="37">
        <f t="shared" si="0"/>
        <v>0.45762399693129058</v>
      </c>
      <c r="Q6" s="38">
        <f t="shared" si="0"/>
        <v>1.02</v>
      </c>
    </row>
    <row r="7" spans="1:17" x14ac:dyDescent="0.2">
      <c r="B7" s="39" t="s">
        <v>25</v>
      </c>
      <c r="C7" s="31">
        <f t="shared" ref="C7:K7" si="1">TTEST($B3:$B5,C3:C5,2,2)</f>
        <v>3.8047198078217458E-2</v>
      </c>
      <c r="D7" s="31">
        <f t="shared" si="1"/>
        <v>0.57322977325207169</v>
      </c>
      <c r="E7" s="31">
        <f t="shared" si="1"/>
        <v>6.1990771147913688E-2</v>
      </c>
      <c r="F7" s="31">
        <f t="shared" si="1"/>
        <v>0.65726849703648749</v>
      </c>
      <c r="G7" s="31">
        <f t="shared" si="1"/>
        <v>5.1419179906246226E-2</v>
      </c>
      <c r="H7" s="31">
        <f t="shared" si="1"/>
        <v>0.21800426006206358</v>
      </c>
      <c r="I7" s="31">
        <f t="shared" si="1"/>
        <v>0.52612954421304237</v>
      </c>
      <c r="J7" s="31">
        <f t="shared" si="1"/>
        <v>0.85110856029311499</v>
      </c>
      <c r="K7" s="31">
        <f t="shared" si="1"/>
        <v>0.69493088020716998</v>
      </c>
      <c r="L7" s="31">
        <f>TTEST($B3:$B5,L3:L4,2,2)</f>
        <v>1.4968949141924283E-4</v>
      </c>
      <c r="M7" s="31">
        <f>TTEST($B3:$B5,M3:M5,2,2)</f>
        <v>1.7300887169122922E-3</v>
      </c>
      <c r="N7" s="31">
        <f>TTEST($B3:$B5,N3:N5,2,2)</f>
        <v>1.4255030397933924E-3</v>
      </c>
      <c r="O7" s="31">
        <f>TTEST($B3:$B5,O3:O5,2,2)</f>
        <v>5.360940905774679E-3</v>
      </c>
      <c r="P7" s="31">
        <f>TTEST($B3:$B5,P3:P5,2,2)</f>
        <v>9.9386438741695757E-3</v>
      </c>
      <c r="Q7" s="35">
        <f>TTEST($B3:$B5,Q3:Q5,2,2)</f>
        <v>0.93459693145195499</v>
      </c>
    </row>
    <row r="10" spans="1:17" x14ac:dyDescent="0.2">
      <c r="B10" s="22"/>
    </row>
    <row r="11" spans="1:17" x14ac:dyDescent="0.2">
      <c r="B11" s="36" t="s">
        <v>16</v>
      </c>
      <c r="C11" s="40">
        <v>0.57999999999999996</v>
      </c>
      <c r="D11" s="40">
        <v>1.37</v>
      </c>
      <c r="E11" s="40">
        <v>0.96</v>
      </c>
      <c r="F11" s="40">
        <v>0.76</v>
      </c>
      <c r="G11" s="40">
        <v>0.8</v>
      </c>
      <c r="H11" s="40">
        <v>1.03</v>
      </c>
      <c r="I11" s="40">
        <v>0.85</v>
      </c>
      <c r="J11" s="40">
        <v>0.72</v>
      </c>
      <c r="K11" s="40">
        <v>1.05</v>
      </c>
      <c r="L11" s="40">
        <v>0.57999999999999996</v>
      </c>
      <c r="M11" s="40">
        <v>0.63</v>
      </c>
      <c r="N11" s="40">
        <v>0.5</v>
      </c>
      <c r="O11" s="40">
        <v>0.57999999999999996</v>
      </c>
      <c r="P11" s="40">
        <v>0.55273465765706187</v>
      </c>
      <c r="Q11" s="41">
        <v>1.0695286427029815</v>
      </c>
    </row>
    <row r="12" spans="1:17" x14ac:dyDescent="0.2">
      <c r="B12" s="39" t="s">
        <v>26</v>
      </c>
      <c r="C12" s="31">
        <v>2.0318674882494701E-14</v>
      </c>
      <c r="D12" s="31">
        <v>8.0432182269184703E-4</v>
      </c>
      <c r="E12" s="31" t="s">
        <v>18</v>
      </c>
      <c r="F12" s="31">
        <v>4.9663047554990303E-4</v>
      </c>
      <c r="G12" s="31">
        <v>1.4035937304893499E-2</v>
      </c>
      <c r="H12" s="31">
        <v>0.79381119157121505</v>
      </c>
      <c r="I12" s="31">
        <v>0.15134245296520801</v>
      </c>
      <c r="J12" s="31">
        <v>9.6591145628668392E-22</v>
      </c>
      <c r="K12" s="31">
        <v>0.59910282785927704</v>
      </c>
      <c r="L12" s="31">
        <v>5.7178948410047997E-12</v>
      </c>
      <c r="M12" s="31">
        <v>2.4656515686404999E-11</v>
      </c>
      <c r="N12" s="31">
        <v>4.8196824410456702E-33</v>
      </c>
      <c r="O12" s="31">
        <v>4.1185937571605903E-5</v>
      </c>
      <c r="P12" s="31">
        <v>5.88471288771356E-21</v>
      </c>
      <c r="Q12" s="35">
        <v>0.25503058807484502</v>
      </c>
    </row>
    <row r="17" spans="3:18" x14ac:dyDescent="0.2">
      <c r="C17" s="2"/>
      <c r="D17" s="2"/>
      <c r="E17" s="2"/>
      <c r="F17" s="2"/>
      <c r="G17" s="2"/>
      <c r="H17" s="2"/>
      <c r="I17" s="2"/>
      <c r="J17" s="2"/>
      <c r="K17" s="21"/>
      <c r="L17" s="2"/>
      <c r="M17" s="2"/>
      <c r="N17" s="2"/>
      <c r="O17" s="2"/>
      <c r="P17" s="2"/>
      <c r="Q17" s="2"/>
      <c r="R17" s="1"/>
    </row>
    <row r="18" spans="3:18" x14ac:dyDescent="0.2">
      <c r="C18" s="2"/>
      <c r="D18" s="2"/>
      <c r="E18" s="2"/>
      <c r="F18" s="2"/>
      <c r="G18" s="2"/>
      <c r="H18" s="2"/>
      <c r="I18" s="2"/>
      <c r="J18" s="2"/>
      <c r="K18" s="21"/>
      <c r="L18" s="2"/>
      <c r="M18" s="2"/>
      <c r="N18" s="2"/>
      <c r="O18" s="2"/>
      <c r="P18" s="2"/>
      <c r="Q18" s="2"/>
      <c r="R18" s="1"/>
    </row>
    <row r="19" spans="3:18" x14ac:dyDescent="0.2">
      <c r="C19" s="2"/>
      <c r="D19" s="2"/>
      <c r="E19" s="2"/>
      <c r="F19" s="2"/>
      <c r="G19" s="2"/>
      <c r="H19" s="2"/>
      <c r="I19" s="2"/>
      <c r="J19" s="2"/>
      <c r="K19" s="1"/>
      <c r="L19" s="2"/>
      <c r="M19" s="2"/>
      <c r="N19" s="2"/>
      <c r="O19" s="2"/>
      <c r="P19" s="2"/>
      <c r="Q19" s="2"/>
      <c r="R19" s="1"/>
    </row>
    <row r="20" spans="3:18" x14ac:dyDescent="0.2">
      <c r="I20" s="2"/>
      <c r="K20" s="1"/>
      <c r="L20" s="2"/>
    </row>
    <row r="21" spans="3:18" x14ac:dyDescent="0.2">
      <c r="L21" s="2"/>
    </row>
    <row r="22" spans="3:18" x14ac:dyDescent="0.2">
      <c r="L22" s="2"/>
    </row>
    <row r="23" spans="3:18" x14ac:dyDescent="0.2">
      <c r="L23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2"/>
  <sheetViews>
    <sheetView workbookViewId="0">
      <selection activeCell="A3" sqref="A3:A5"/>
    </sheetView>
  </sheetViews>
  <sheetFormatPr baseColWidth="10" defaultColWidth="11" defaultRowHeight="16" x14ac:dyDescent="0.2"/>
  <sheetData>
    <row r="1" spans="1:17" s="22" customFormat="1" x14ac:dyDescent="0.2">
      <c r="A1" s="22" t="s">
        <v>31</v>
      </c>
      <c r="B1"/>
    </row>
    <row r="2" spans="1:17" x14ac:dyDescent="0.2">
      <c r="A2" s="23"/>
      <c r="B2" s="24"/>
      <c r="C2" s="25" t="s">
        <v>0</v>
      </c>
      <c r="D2" s="25" t="s">
        <v>1</v>
      </c>
      <c r="E2" s="25" t="s">
        <v>2</v>
      </c>
      <c r="F2" s="25" t="s">
        <v>3</v>
      </c>
      <c r="G2" s="25" t="s">
        <v>4</v>
      </c>
      <c r="H2" s="25" t="s">
        <v>5</v>
      </c>
      <c r="I2" s="25" t="s">
        <v>6</v>
      </c>
      <c r="J2" s="25" t="s">
        <v>7</v>
      </c>
      <c r="K2" s="25" t="s">
        <v>8</v>
      </c>
      <c r="L2" s="25" t="s">
        <v>9</v>
      </c>
      <c r="M2" s="25" t="s">
        <v>10</v>
      </c>
      <c r="N2" s="25" t="s">
        <v>11</v>
      </c>
      <c r="O2" s="25" t="s">
        <v>12</v>
      </c>
      <c r="P2" s="25" t="s">
        <v>13</v>
      </c>
      <c r="Q2" s="26" t="s">
        <v>14</v>
      </c>
    </row>
    <row r="3" spans="1:17" x14ac:dyDescent="0.2">
      <c r="A3" s="27" t="s">
        <v>27</v>
      </c>
      <c r="B3">
        <v>1</v>
      </c>
      <c r="C3" s="42">
        <v>1.5655178320144738</v>
      </c>
      <c r="D3" s="42">
        <v>1.3501333683564762</v>
      </c>
      <c r="E3" s="42">
        <v>1.0087475320571668</v>
      </c>
      <c r="F3" s="42">
        <v>1.2489906168932938</v>
      </c>
      <c r="G3" s="42">
        <v>0.91269832964190922</v>
      </c>
      <c r="H3" s="42">
        <v>0.6220133905494637</v>
      </c>
      <c r="I3" s="42">
        <v>1.2351293672391153</v>
      </c>
      <c r="J3" s="42">
        <v>0.88822667845677883</v>
      </c>
      <c r="K3">
        <v>0.97830763219996308</v>
      </c>
      <c r="L3">
        <v>0.80792782558616349</v>
      </c>
      <c r="M3">
        <v>0.59631222409462759</v>
      </c>
      <c r="N3">
        <v>0.61237020272540477</v>
      </c>
      <c r="O3">
        <v>0.95578815110051352</v>
      </c>
      <c r="P3">
        <v>0.92377203682952613</v>
      </c>
      <c r="Q3" s="29">
        <v>1.0306344262577316</v>
      </c>
    </row>
    <row r="4" spans="1:17" x14ac:dyDescent="0.2">
      <c r="A4" s="27" t="s">
        <v>28</v>
      </c>
      <c r="B4">
        <v>1</v>
      </c>
      <c r="C4" s="42">
        <v>1.5869596240869304</v>
      </c>
      <c r="D4" s="42">
        <v>1.1120889860344536</v>
      </c>
      <c r="E4" s="42">
        <v>0.9377396431197158</v>
      </c>
      <c r="F4" s="42">
        <v>1.3500315335588704</v>
      </c>
      <c r="G4" s="42">
        <v>0.73776214687448527</v>
      </c>
      <c r="H4" s="42">
        <v>0.53229905118739729</v>
      </c>
      <c r="I4" s="42">
        <v>1.1707972215994151</v>
      </c>
      <c r="J4" s="42">
        <v>0.93076769960403771</v>
      </c>
      <c r="K4">
        <v>1.1660220152393226</v>
      </c>
      <c r="L4">
        <v>1.4963720714182387</v>
      </c>
      <c r="M4">
        <v>0.99563847730643984</v>
      </c>
      <c r="N4">
        <v>0.78458591243788278</v>
      </c>
      <c r="O4">
        <v>0.85188966815594447</v>
      </c>
      <c r="P4">
        <v>0.91468549370535401</v>
      </c>
      <c r="Q4" s="29">
        <v>0.71449868804841021</v>
      </c>
    </row>
    <row r="5" spans="1:17" x14ac:dyDescent="0.2">
      <c r="A5" s="30" t="s">
        <v>29</v>
      </c>
      <c r="B5" s="31">
        <v>1</v>
      </c>
      <c r="C5" s="43">
        <v>1.7818275568534689</v>
      </c>
      <c r="D5" s="43">
        <v>1.4005622537735565</v>
      </c>
      <c r="E5" s="43">
        <v>1.3649007467228198</v>
      </c>
      <c r="F5" s="43">
        <v>1.5660738603698399</v>
      </c>
      <c r="G5" s="43">
        <v>1.0673813088061248</v>
      </c>
      <c r="H5" s="43">
        <v>0.88526521937162272</v>
      </c>
      <c r="I5" s="43">
        <v>1.4442848197429288</v>
      </c>
      <c r="J5" s="43">
        <v>0.81142407288425178</v>
      </c>
      <c r="K5" s="31">
        <v>0.81352303075614874</v>
      </c>
      <c r="L5" s="31">
        <v>1.6107300820219534</v>
      </c>
      <c r="M5" s="31">
        <v>0.74773053377637566</v>
      </c>
      <c r="N5" s="31">
        <v>1.1473820119549873</v>
      </c>
      <c r="O5" s="31">
        <v>0.97346471959706671</v>
      </c>
      <c r="P5" s="31">
        <v>1.4361177153081399</v>
      </c>
      <c r="Q5" s="35">
        <v>0.77583396978828345</v>
      </c>
    </row>
    <row r="6" spans="1:17" x14ac:dyDescent="0.2">
      <c r="B6" s="23" t="s">
        <v>15</v>
      </c>
      <c r="C6" s="37">
        <f t="shared" ref="C6:Q6" si="0">AVERAGE(C3:C5)</f>
        <v>1.6447683376516242</v>
      </c>
      <c r="D6" s="37">
        <f t="shared" si="0"/>
        <v>1.287594869388162</v>
      </c>
      <c r="E6" s="37">
        <f t="shared" si="0"/>
        <v>1.1037959739665675</v>
      </c>
      <c r="F6" s="37">
        <f t="shared" si="0"/>
        <v>1.3883653369406679</v>
      </c>
      <c r="G6" s="37">
        <f t="shared" si="0"/>
        <v>0.90594726177417317</v>
      </c>
      <c r="H6" s="37">
        <f t="shared" si="0"/>
        <v>0.67985922036949453</v>
      </c>
      <c r="I6" s="37">
        <f t="shared" si="0"/>
        <v>1.2834038028604864</v>
      </c>
      <c r="J6" s="37">
        <f t="shared" si="0"/>
        <v>0.87680615031502274</v>
      </c>
      <c r="K6" s="37">
        <f t="shared" si="0"/>
        <v>0.98595089273181147</v>
      </c>
      <c r="L6" s="37">
        <f t="shared" si="0"/>
        <v>1.3050099930087853</v>
      </c>
      <c r="M6" s="37">
        <f t="shared" si="0"/>
        <v>0.77989374505914766</v>
      </c>
      <c r="N6" s="37">
        <f t="shared" si="0"/>
        <v>0.84811270903942493</v>
      </c>
      <c r="O6" s="37">
        <f t="shared" si="0"/>
        <v>0.92704751295117482</v>
      </c>
      <c r="P6" s="37">
        <f t="shared" si="0"/>
        <v>1.0915250819476734</v>
      </c>
      <c r="Q6" s="38">
        <f t="shared" si="0"/>
        <v>0.84032236136480842</v>
      </c>
    </row>
    <row r="7" spans="1:17" x14ac:dyDescent="0.2">
      <c r="B7" s="30" t="s">
        <v>25</v>
      </c>
      <c r="C7" s="31">
        <f t="shared" ref="C7:Q7" si="1">TTEST($B3:$B5,C3:C5,2,2)</f>
        <v>7.224898886151283E-4</v>
      </c>
      <c r="D7" s="31">
        <f t="shared" si="1"/>
        <v>3.1880544119235001E-2</v>
      </c>
      <c r="E7" s="31">
        <f t="shared" si="1"/>
        <v>0.47611465876431086</v>
      </c>
      <c r="F7" s="31">
        <f t="shared" si="1"/>
        <v>1.4228119282169058E-2</v>
      </c>
      <c r="G7" s="31">
        <f t="shared" si="1"/>
        <v>0.37916332637204986</v>
      </c>
      <c r="H7" s="31">
        <f t="shared" si="1"/>
        <v>3.9065868452520948E-2</v>
      </c>
      <c r="I7" s="31">
        <f t="shared" si="1"/>
        <v>2.6466421197152593E-2</v>
      </c>
      <c r="J7" s="31">
        <f t="shared" si="1"/>
        <v>2.428017882603576E-2</v>
      </c>
      <c r="K7" s="31">
        <f t="shared" si="1"/>
        <v>0.89693300536686382</v>
      </c>
      <c r="L7" s="31">
        <f t="shared" si="1"/>
        <v>0.29066030083496452</v>
      </c>
      <c r="M7" s="31">
        <f t="shared" si="1"/>
        <v>0.1315865352180994</v>
      </c>
      <c r="N7" s="31">
        <f t="shared" si="1"/>
        <v>0.38995616404129152</v>
      </c>
      <c r="O7" s="31">
        <f t="shared" si="1"/>
        <v>0.12673642070032543</v>
      </c>
      <c r="P7" s="31">
        <f t="shared" si="1"/>
        <v>0.62344178658462757</v>
      </c>
      <c r="Q7" s="35">
        <f t="shared" si="1"/>
        <v>0.17434014289562805</v>
      </c>
    </row>
    <row r="11" spans="1:17" x14ac:dyDescent="0.2">
      <c r="B11" s="23" t="s">
        <v>16</v>
      </c>
      <c r="C11" s="40">
        <v>1.34138782772662</v>
      </c>
      <c r="D11" s="40">
        <v>1.3851286960404137</v>
      </c>
      <c r="E11" s="40">
        <v>0.98501338361439528</v>
      </c>
      <c r="F11" s="40">
        <v>1.0358808448922128</v>
      </c>
      <c r="G11" s="40">
        <v>0.74242000904318417</v>
      </c>
      <c r="H11" s="40">
        <v>1.1111407640269091</v>
      </c>
      <c r="I11" s="40">
        <v>1.0878192217866312</v>
      </c>
      <c r="J11" s="40">
        <v>0.8352967131093505</v>
      </c>
      <c r="K11" s="40">
        <v>1.1820866333790785</v>
      </c>
      <c r="L11" s="40">
        <v>1.0716655353931732</v>
      </c>
      <c r="M11" s="40">
        <v>1.0792789205599584</v>
      </c>
      <c r="N11" s="40">
        <v>0.83217635149904323</v>
      </c>
      <c r="O11" s="40">
        <v>1.3057533966023895</v>
      </c>
      <c r="P11" s="40">
        <v>1.1148133575962191</v>
      </c>
      <c r="Q11" s="41">
        <v>1.04</v>
      </c>
    </row>
    <row r="12" spans="1:17" x14ac:dyDescent="0.2">
      <c r="B12" s="30" t="s">
        <v>17</v>
      </c>
      <c r="C12" s="31">
        <v>7.5930898290078194E-2</v>
      </c>
      <c r="D12" s="31">
        <v>6.8491285921838101E-3</v>
      </c>
      <c r="E12" s="31">
        <v>0.93607317168284399</v>
      </c>
      <c r="F12" s="31">
        <v>0.90660092953454396</v>
      </c>
      <c r="G12" s="31">
        <v>6.6975896878778696E-3</v>
      </c>
      <c r="H12" s="31">
        <v>0.53429785975866595</v>
      </c>
      <c r="I12" s="31">
        <v>0.72108931763891704</v>
      </c>
      <c r="J12" s="31">
        <v>0.23569891461963299</v>
      </c>
      <c r="K12" s="31">
        <v>0.22543409947256099</v>
      </c>
      <c r="L12" s="31">
        <v>0.78450956657317805</v>
      </c>
      <c r="M12" s="31">
        <v>0.77460274753251201</v>
      </c>
      <c r="N12" s="31">
        <v>0.31319098171213899</v>
      </c>
      <c r="O12" s="31">
        <v>0.14349665005786999</v>
      </c>
      <c r="P12" s="31">
        <v>0.65276923894130201</v>
      </c>
      <c r="Q12" s="35">
        <v>0.82</v>
      </c>
    </row>
  </sheetData>
  <conditionalFormatting sqref="C7:Q7">
    <cfRule type="cellIs" dxfId="4" priority="1" stopIfTrue="1" operator="lessThan">
      <formula>0.05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8"/>
  <sheetViews>
    <sheetView workbookViewId="0">
      <selection activeCell="N18" sqref="N18"/>
    </sheetView>
  </sheetViews>
  <sheetFormatPr baseColWidth="10" defaultColWidth="11" defaultRowHeight="16" x14ac:dyDescent="0.2"/>
  <cols>
    <col min="2" max="2" width="14.6640625" customWidth="1"/>
  </cols>
  <sheetData>
    <row r="1" spans="1:17" x14ac:dyDescent="0.2">
      <c r="A1" s="22" t="s">
        <v>32</v>
      </c>
    </row>
    <row r="2" spans="1:17" x14ac:dyDescent="0.2">
      <c r="A2" s="23"/>
      <c r="B2" s="40"/>
      <c r="C2" s="25" t="s">
        <v>0</v>
      </c>
      <c r="D2" s="25" t="s">
        <v>1</v>
      </c>
      <c r="E2" s="25" t="s">
        <v>2</v>
      </c>
      <c r="F2" s="25" t="s">
        <v>3</v>
      </c>
      <c r="G2" s="25" t="s">
        <v>4</v>
      </c>
      <c r="H2" s="25" t="s">
        <v>5</v>
      </c>
      <c r="I2" s="25" t="s">
        <v>6</v>
      </c>
      <c r="J2" s="25" t="s">
        <v>7</v>
      </c>
      <c r="K2" s="25" t="s">
        <v>8</v>
      </c>
      <c r="L2" s="25" t="s">
        <v>9</v>
      </c>
      <c r="M2" s="25" t="s">
        <v>10</v>
      </c>
      <c r="N2" s="25" t="s">
        <v>11</v>
      </c>
      <c r="O2" s="25" t="s">
        <v>12</v>
      </c>
      <c r="P2" s="25" t="s">
        <v>13</v>
      </c>
      <c r="Q2" s="44" t="s">
        <v>14</v>
      </c>
    </row>
    <row r="3" spans="1:17" x14ac:dyDescent="0.2">
      <c r="A3" s="27" t="s">
        <v>27</v>
      </c>
      <c r="B3">
        <v>1</v>
      </c>
      <c r="C3" s="2">
        <v>0.73757238394446456</v>
      </c>
      <c r="D3" s="2">
        <v>2.3593238361404461</v>
      </c>
      <c r="E3" s="2">
        <v>1.1214876736161135</v>
      </c>
      <c r="F3" s="2">
        <v>1.203818437368116</v>
      </c>
      <c r="G3" s="2">
        <v>1.6562416791944636</v>
      </c>
      <c r="H3" s="2">
        <v>0.52608859342487613</v>
      </c>
      <c r="I3" s="2">
        <v>0.12101934595366505</v>
      </c>
      <c r="J3" s="2">
        <v>1.1445637819871268</v>
      </c>
      <c r="K3" s="2">
        <v>1.1931165110727824</v>
      </c>
      <c r="L3" s="2">
        <v>0.69911435439096981</v>
      </c>
      <c r="M3" s="2">
        <v>0.82490883995704711</v>
      </c>
      <c r="N3" s="2">
        <v>0.46653167017138325</v>
      </c>
      <c r="O3" s="2">
        <v>0.31258960778634287</v>
      </c>
      <c r="P3" s="2">
        <v>0.36642729889721015</v>
      </c>
      <c r="Q3" s="45">
        <v>1.4888576540826843</v>
      </c>
    </row>
    <row r="4" spans="1:17" x14ac:dyDescent="0.2">
      <c r="A4" s="27" t="s">
        <v>28</v>
      </c>
      <c r="B4">
        <v>1</v>
      </c>
      <c r="C4" s="1">
        <v>0.66747289821999245</v>
      </c>
      <c r="D4" s="2">
        <v>2.2144307527560163</v>
      </c>
      <c r="E4" s="2">
        <v>1.3442569830852564</v>
      </c>
      <c r="F4" s="2">
        <v>1.1637177748500878</v>
      </c>
      <c r="G4" s="2">
        <v>2.1092075174567242</v>
      </c>
      <c r="H4" s="2">
        <v>0.65211730813084312</v>
      </c>
      <c r="I4" s="2">
        <v>0.74678711796498043</v>
      </c>
      <c r="J4" s="2">
        <v>0.92937014391679218</v>
      </c>
      <c r="K4" s="2">
        <v>1.1036968779452498</v>
      </c>
      <c r="L4" s="2">
        <v>0.48863602292080377</v>
      </c>
      <c r="M4" s="2">
        <v>0.62912235365413871</v>
      </c>
      <c r="N4" s="2">
        <v>0.32357018895742257</v>
      </c>
      <c r="O4" s="2">
        <v>0.59452389969806152</v>
      </c>
      <c r="P4" s="2">
        <v>0.6296847408511097</v>
      </c>
      <c r="Q4" s="45">
        <v>1.7729881868288775</v>
      </c>
    </row>
    <row r="5" spans="1:17" x14ac:dyDescent="0.2">
      <c r="A5" s="30" t="s">
        <v>29</v>
      </c>
      <c r="B5" s="31">
        <v>1</v>
      </c>
      <c r="C5" s="32">
        <v>0.82238992255945009</v>
      </c>
      <c r="D5" s="32">
        <v>1.3933668921053846</v>
      </c>
      <c r="E5" s="32">
        <v>0.73300533433329162</v>
      </c>
      <c r="F5" s="32">
        <v>1.0578215619261382</v>
      </c>
      <c r="G5" s="32">
        <v>2.1650436174109018</v>
      </c>
      <c r="H5" s="32">
        <v>0.44393070219659619</v>
      </c>
      <c r="I5" s="32">
        <v>0.35919129887693058</v>
      </c>
      <c r="J5" s="32">
        <v>0.92846079586419861</v>
      </c>
      <c r="K5" s="32">
        <v>1.4181265680948385</v>
      </c>
      <c r="L5" s="32">
        <v>0.42935088511950203</v>
      </c>
      <c r="M5" s="32">
        <v>0.51160855203719757</v>
      </c>
      <c r="N5" s="32">
        <v>0.64895357091791661</v>
      </c>
      <c r="O5" s="32">
        <v>0.48675892767235396</v>
      </c>
      <c r="P5" s="32">
        <v>0.58114577384308264</v>
      </c>
      <c r="Q5" s="46">
        <v>1.0554845573539453</v>
      </c>
    </row>
    <row r="7" spans="1:17" x14ac:dyDescent="0.2">
      <c r="B7" s="23" t="s">
        <v>15</v>
      </c>
      <c r="C7" s="37">
        <f>AVERAGE(C3:C5)</f>
        <v>0.74247840157463563</v>
      </c>
      <c r="D7" s="37">
        <f t="shared" ref="D7:Q7" si="0">AVERAGE(D3:D5)</f>
        <v>1.9890404936672823</v>
      </c>
      <c r="E7" s="37">
        <f t="shared" si="0"/>
        <v>1.0662499970115538</v>
      </c>
      <c r="F7" s="37">
        <f t="shared" si="0"/>
        <v>1.1417859247147806</v>
      </c>
      <c r="G7" s="37">
        <f t="shared" si="0"/>
        <v>1.9768309380206965</v>
      </c>
      <c r="H7" s="37">
        <f t="shared" si="0"/>
        <v>0.5407122012507718</v>
      </c>
      <c r="I7" s="37">
        <f t="shared" si="0"/>
        <v>0.40899925426519196</v>
      </c>
      <c r="J7" s="37">
        <f t="shared" si="0"/>
        <v>1.0007982405893727</v>
      </c>
      <c r="K7" s="37">
        <f t="shared" si="0"/>
        <v>1.2383133190376236</v>
      </c>
      <c r="L7" s="37">
        <f t="shared" si="0"/>
        <v>0.53903375414375854</v>
      </c>
      <c r="M7" s="37">
        <f t="shared" si="0"/>
        <v>0.65521324854946117</v>
      </c>
      <c r="N7" s="37">
        <f t="shared" si="0"/>
        <v>0.47968514334890749</v>
      </c>
      <c r="O7" s="37">
        <f t="shared" si="0"/>
        <v>0.46462414505225275</v>
      </c>
      <c r="P7" s="37">
        <f t="shared" si="0"/>
        <v>0.52575260453046757</v>
      </c>
      <c r="Q7" s="38">
        <f t="shared" si="0"/>
        <v>1.439110132755169</v>
      </c>
    </row>
    <row r="8" spans="1:17" x14ac:dyDescent="0.2">
      <c r="B8" s="30"/>
      <c r="C8" s="31">
        <f t="shared" ref="C8:Q8" si="1">TTEST($B3:$B5,C3:C5,2,2)</f>
        <v>4.535988989934828E-3</v>
      </c>
      <c r="D8" s="31">
        <f t="shared" si="1"/>
        <v>3.025875576336114E-2</v>
      </c>
      <c r="E8" s="31">
        <f t="shared" si="1"/>
        <v>0.72949398419920908</v>
      </c>
      <c r="F8" s="31">
        <f t="shared" si="1"/>
        <v>3.120473001819846E-2</v>
      </c>
      <c r="G8" s="31">
        <f t="shared" si="1"/>
        <v>3.7356932769016184E-3</v>
      </c>
      <c r="H8" s="31">
        <f t="shared" si="1"/>
        <v>1.6192685880057911E-3</v>
      </c>
      <c r="I8" s="31">
        <f t="shared" si="1"/>
        <v>3.1644426461680843E-2</v>
      </c>
      <c r="J8" s="31">
        <f t="shared" si="1"/>
        <v>0.9916717029064297</v>
      </c>
      <c r="K8" s="31">
        <f t="shared" si="1"/>
        <v>6.3456965447476518E-2</v>
      </c>
      <c r="L8" s="31">
        <f t="shared" si="1"/>
        <v>4.8905374974800801E-3</v>
      </c>
      <c r="M8" s="31">
        <f t="shared" si="1"/>
        <v>1.9550442167120721E-2</v>
      </c>
      <c r="N8" s="31">
        <f t="shared" si="1"/>
        <v>5.2386703024859763E-3</v>
      </c>
      <c r="O8" s="31">
        <f t="shared" si="1"/>
        <v>2.8602920387644885E-3</v>
      </c>
      <c r="P8" s="31">
        <f t="shared" si="1"/>
        <v>4.2243524520155533E-3</v>
      </c>
      <c r="Q8" s="35">
        <f t="shared" si="1"/>
        <v>0.10308211265290701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17"/>
  <sheetViews>
    <sheetView tabSelected="1" workbookViewId="0">
      <selection activeCell="C27" sqref="C27"/>
    </sheetView>
  </sheetViews>
  <sheetFormatPr baseColWidth="10" defaultColWidth="11" defaultRowHeight="16" x14ac:dyDescent="0.2"/>
  <cols>
    <col min="2" max="10" width="14.83203125" style="3" customWidth="1"/>
  </cols>
  <sheetData>
    <row r="1" spans="1:10" ht="17" thickBot="1" x14ac:dyDescent="0.25">
      <c r="A1" s="4"/>
      <c r="B1" s="47" t="s">
        <v>20</v>
      </c>
      <c r="C1" s="48"/>
      <c r="D1" s="49"/>
      <c r="E1" s="47" t="s">
        <v>21</v>
      </c>
      <c r="F1" s="48"/>
      <c r="G1" s="49"/>
      <c r="H1" s="47" t="s">
        <v>22</v>
      </c>
      <c r="I1" s="48"/>
      <c r="J1" s="49"/>
    </row>
    <row r="2" spans="1:10" ht="17" thickBot="1" x14ac:dyDescent="0.25">
      <c r="A2" s="17" t="s">
        <v>19</v>
      </c>
      <c r="B2" s="14" t="s">
        <v>23</v>
      </c>
      <c r="C2" s="15" t="s">
        <v>16</v>
      </c>
      <c r="D2" s="15" t="s">
        <v>24</v>
      </c>
      <c r="E2" s="15" t="s">
        <v>23</v>
      </c>
      <c r="F2" s="15" t="s">
        <v>16</v>
      </c>
      <c r="G2" s="15" t="s">
        <v>24</v>
      </c>
      <c r="H2" s="15" t="s">
        <v>23</v>
      </c>
      <c r="I2" s="15" t="s">
        <v>16</v>
      </c>
      <c r="J2" s="16" t="s">
        <v>24</v>
      </c>
    </row>
    <row r="3" spans="1:10" x14ac:dyDescent="0.2">
      <c r="A3" s="18" t="s">
        <v>0</v>
      </c>
      <c r="B3" s="13">
        <v>0.52484149253987622</v>
      </c>
      <c r="C3" s="13">
        <v>0.57999999999999996</v>
      </c>
      <c r="D3" s="13">
        <v>2.0318674882494701E-14</v>
      </c>
      <c r="E3" s="13">
        <v>1.6447683376516242</v>
      </c>
      <c r="F3" s="13">
        <v>1.34138782772662</v>
      </c>
      <c r="G3" s="13">
        <v>7.5930898290078194E-2</v>
      </c>
      <c r="H3" s="13">
        <v>0.74247840157463563</v>
      </c>
      <c r="I3" s="7" t="s">
        <v>18</v>
      </c>
      <c r="J3" s="8" t="s">
        <v>18</v>
      </c>
    </row>
    <row r="4" spans="1:10" x14ac:dyDescent="0.2">
      <c r="A4" s="19" t="s">
        <v>1</v>
      </c>
      <c r="B4" s="6">
        <v>1.094825875604815</v>
      </c>
      <c r="C4" s="6">
        <v>1.37</v>
      </c>
      <c r="D4" s="6">
        <v>8.0432182269184703E-4</v>
      </c>
      <c r="E4" s="6">
        <v>1.287594869388162</v>
      </c>
      <c r="F4" s="6">
        <v>1.3851286960404137</v>
      </c>
      <c r="G4" s="6">
        <v>6.8491285921838101E-3</v>
      </c>
      <c r="H4" s="6">
        <v>1.9890404936672823</v>
      </c>
      <c r="I4" s="5" t="s">
        <v>18</v>
      </c>
      <c r="J4" s="9" t="s">
        <v>18</v>
      </c>
    </row>
    <row r="5" spans="1:10" x14ac:dyDescent="0.2">
      <c r="A5" s="19" t="s">
        <v>2</v>
      </c>
      <c r="B5" s="6">
        <v>0.73579772170843205</v>
      </c>
      <c r="C5" s="6">
        <v>0.96</v>
      </c>
      <c r="D5" s="6" t="s">
        <v>18</v>
      </c>
      <c r="E5" s="6">
        <v>1.1037959739665675</v>
      </c>
      <c r="F5" s="6">
        <v>0.98501338361439528</v>
      </c>
      <c r="G5" s="6">
        <v>0.93607317168284399</v>
      </c>
      <c r="H5" s="6">
        <v>1.0662499970115538</v>
      </c>
      <c r="I5" s="5" t="s">
        <v>18</v>
      </c>
      <c r="J5" s="9" t="s">
        <v>18</v>
      </c>
    </row>
    <row r="6" spans="1:10" x14ac:dyDescent="0.2">
      <c r="A6" s="19" t="s">
        <v>3</v>
      </c>
      <c r="B6" s="6">
        <v>1.0367133309482011</v>
      </c>
      <c r="C6" s="6">
        <v>0.76</v>
      </c>
      <c r="D6" s="6">
        <v>4.9663047554990303E-4</v>
      </c>
      <c r="E6" s="6">
        <v>1.3883653369406679</v>
      </c>
      <c r="F6" s="6">
        <v>1.0358808448922128</v>
      </c>
      <c r="G6" s="6">
        <v>0.90660092953454396</v>
      </c>
      <c r="H6" s="6">
        <v>1.1417859247147806</v>
      </c>
      <c r="I6" s="5" t="s">
        <v>18</v>
      </c>
      <c r="J6" s="9" t="s">
        <v>18</v>
      </c>
    </row>
    <row r="7" spans="1:10" x14ac:dyDescent="0.2">
      <c r="A7" s="19" t="s">
        <v>4</v>
      </c>
      <c r="B7" s="6">
        <v>0.54416921969555709</v>
      </c>
      <c r="C7" s="6">
        <v>0.8</v>
      </c>
      <c r="D7" s="6">
        <v>1.4035937304893499E-2</v>
      </c>
      <c r="E7" s="6">
        <v>0.90594726177417317</v>
      </c>
      <c r="F7" s="6">
        <v>0.74242000904318417</v>
      </c>
      <c r="G7" s="6">
        <v>6.6975896878778696E-3</v>
      </c>
      <c r="H7" s="6">
        <v>1.9768309380206965</v>
      </c>
      <c r="I7" s="5" t="s">
        <v>18</v>
      </c>
      <c r="J7" s="9" t="s">
        <v>18</v>
      </c>
    </row>
    <row r="8" spans="1:10" x14ac:dyDescent="0.2">
      <c r="A8" s="19" t="s">
        <v>5</v>
      </c>
      <c r="B8" s="6">
        <v>1.1680957102199603</v>
      </c>
      <c r="C8" s="6">
        <v>1.03</v>
      </c>
      <c r="D8" s="6">
        <v>0.79381119157121505</v>
      </c>
      <c r="E8" s="6">
        <v>0.67985922036949453</v>
      </c>
      <c r="F8" s="6">
        <v>1.1111407640269091</v>
      </c>
      <c r="G8" s="6">
        <v>0.53429785975866595</v>
      </c>
      <c r="H8" s="6">
        <v>0.5407122012507718</v>
      </c>
      <c r="I8" s="5" t="s">
        <v>18</v>
      </c>
      <c r="J8" s="9" t="s">
        <v>18</v>
      </c>
    </row>
    <row r="9" spans="1:10" x14ac:dyDescent="0.2">
      <c r="A9" s="19" t="s">
        <v>6</v>
      </c>
      <c r="B9" s="6">
        <v>1.0607878061204781</v>
      </c>
      <c r="C9" s="6">
        <v>0.85</v>
      </c>
      <c r="D9" s="6">
        <v>0.15134245296520801</v>
      </c>
      <c r="E9" s="6">
        <v>1.2834038028604864</v>
      </c>
      <c r="F9" s="6">
        <v>1.0878192217866312</v>
      </c>
      <c r="G9" s="6">
        <v>0.72108931763891704</v>
      </c>
      <c r="H9" s="6">
        <v>0.40899925426519196</v>
      </c>
      <c r="I9" s="5" t="s">
        <v>18</v>
      </c>
      <c r="J9" s="9" t="s">
        <v>18</v>
      </c>
    </row>
    <row r="10" spans="1:10" x14ac:dyDescent="0.2">
      <c r="A10" s="19" t="s">
        <v>7</v>
      </c>
      <c r="B10" s="6">
        <v>0.98182382808720414</v>
      </c>
      <c r="C10" s="6">
        <v>0.72</v>
      </c>
      <c r="D10" s="6">
        <v>9.6591145628668392E-22</v>
      </c>
      <c r="E10" s="6">
        <v>0.87680615031502274</v>
      </c>
      <c r="F10" s="6">
        <v>0.8352967131093505</v>
      </c>
      <c r="G10" s="6">
        <v>0.23569891461963299</v>
      </c>
      <c r="H10" s="6">
        <v>1.0007982405893727</v>
      </c>
      <c r="I10" s="5" t="s">
        <v>18</v>
      </c>
      <c r="J10" s="9" t="s">
        <v>18</v>
      </c>
    </row>
    <row r="11" spans="1:10" x14ac:dyDescent="0.2">
      <c r="A11" s="19" t="s">
        <v>8</v>
      </c>
      <c r="B11" s="6">
        <v>1.0542329884022503</v>
      </c>
      <c r="C11" s="6">
        <v>1.05</v>
      </c>
      <c r="D11" s="6">
        <v>0.59910282785927704</v>
      </c>
      <c r="E11" s="6">
        <v>0.98595089273181147</v>
      </c>
      <c r="F11" s="6">
        <v>1.1820866333790785</v>
      </c>
      <c r="G11" s="6">
        <v>0.22543409947256099</v>
      </c>
      <c r="H11" s="6">
        <v>1.2383133190376236</v>
      </c>
      <c r="I11" s="5" t="s">
        <v>18</v>
      </c>
      <c r="J11" s="9" t="s">
        <v>18</v>
      </c>
    </row>
    <row r="12" spans="1:10" x14ac:dyDescent="0.2">
      <c r="A12" s="19" t="s">
        <v>9</v>
      </c>
      <c r="B12" s="6">
        <v>0.38867288177123777</v>
      </c>
      <c r="C12" s="6">
        <v>0.57999999999999996</v>
      </c>
      <c r="D12" s="6">
        <v>5.7178948410047997E-12</v>
      </c>
      <c r="E12" s="6">
        <v>1.3050099930087853</v>
      </c>
      <c r="F12" s="6">
        <v>1.0716655353931732</v>
      </c>
      <c r="G12" s="6">
        <v>0.78450956657317805</v>
      </c>
      <c r="H12" s="6">
        <v>0.53903375414375854</v>
      </c>
      <c r="I12" s="5" t="s">
        <v>18</v>
      </c>
      <c r="J12" s="9" t="s">
        <v>18</v>
      </c>
    </row>
    <row r="13" spans="1:10" x14ac:dyDescent="0.2">
      <c r="A13" s="19" t="s">
        <v>10</v>
      </c>
      <c r="B13" s="6">
        <v>0.41170898529287198</v>
      </c>
      <c r="C13" s="6">
        <v>0.63</v>
      </c>
      <c r="D13" s="6">
        <v>2.4656515686404999E-11</v>
      </c>
      <c r="E13" s="6">
        <v>0.77989374505914766</v>
      </c>
      <c r="F13" s="6">
        <v>1.0792789205599584</v>
      </c>
      <c r="G13" s="6">
        <v>0.77460274753251201</v>
      </c>
      <c r="H13" s="6">
        <v>0.65521324854946117</v>
      </c>
      <c r="I13" s="5" t="s">
        <v>18</v>
      </c>
      <c r="J13" s="9" t="s">
        <v>18</v>
      </c>
    </row>
    <row r="14" spans="1:10" x14ac:dyDescent="0.2">
      <c r="A14" s="19" t="s">
        <v>11</v>
      </c>
      <c r="B14" s="6">
        <v>0.49292171684532876</v>
      </c>
      <c r="C14" s="6">
        <v>0.5</v>
      </c>
      <c r="D14" s="6">
        <v>4.8196824410456702E-33</v>
      </c>
      <c r="E14" s="6">
        <v>0.84811270903942493</v>
      </c>
      <c r="F14" s="6">
        <v>0.83217635149904323</v>
      </c>
      <c r="G14" s="6">
        <v>0.31319098171213899</v>
      </c>
      <c r="H14" s="6">
        <v>0.47968514334890749</v>
      </c>
      <c r="I14" s="5" t="s">
        <v>18</v>
      </c>
      <c r="J14" s="9" t="s">
        <v>18</v>
      </c>
    </row>
    <row r="15" spans="1:10" x14ac:dyDescent="0.2">
      <c r="A15" s="19" t="s">
        <v>12</v>
      </c>
      <c r="B15" s="6">
        <v>0.36620529020437836</v>
      </c>
      <c r="C15" s="6">
        <v>0.57999999999999996</v>
      </c>
      <c r="D15" s="6">
        <v>4.1185937571605903E-5</v>
      </c>
      <c r="E15" s="6">
        <v>0.92704751295117482</v>
      </c>
      <c r="F15" s="6">
        <v>1.3057533966023895</v>
      </c>
      <c r="G15" s="6">
        <v>0.14349665005786999</v>
      </c>
      <c r="H15" s="6">
        <v>0.46462414505225275</v>
      </c>
      <c r="I15" s="5" t="s">
        <v>18</v>
      </c>
      <c r="J15" s="9" t="s">
        <v>18</v>
      </c>
    </row>
    <row r="16" spans="1:10" x14ac:dyDescent="0.2">
      <c r="A16" s="19" t="s">
        <v>13</v>
      </c>
      <c r="B16" s="6">
        <v>0.45762399693129058</v>
      </c>
      <c r="C16" s="6">
        <v>0.88</v>
      </c>
      <c r="D16" s="6">
        <v>5.88471288771356E-21</v>
      </c>
      <c r="E16" s="6">
        <v>1.0915250819476734</v>
      </c>
      <c r="F16" s="6">
        <v>1.1148133575962191</v>
      </c>
      <c r="G16" s="6">
        <v>0.65276923894130201</v>
      </c>
      <c r="H16" s="6">
        <v>1.5646137479761435</v>
      </c>
      <c r="I16" s="5" t="s">
        <v>18</v>
      </c>
      <c r="J16" s="9" t="s">
        <v>18</v>
      </c>
    </row>
    <row r="17" spans="1:10" ht="17" thickBot="1" x14ac:dyDescent="0.25">
      <c r="A17" s="20" t="s">
        <v>14</v>
      </c>
      <c r="B17" s="10">
        <v>1.02</v>
      </c>
      <c r="C17" s="10">
        <v>1.0695286427029815</v>
      </c>
      <c r="D17" s="10">
        <v>0.25503058807484502</v>
      </c>
      <c r="E17" s="10">
        <v>0.84032236136480842</v>
      </c>
      <c r="F17" s="10">
        <v>1.04</v>
      </c>
      <c r="G17" s="10">
        <v>0.82</v>
      </c>
      <c r="H17" s="10">
        <v>1.439110132755169</v>
      </c>
      <c r="I17" s="11" t="s">
        <v>18</v>
      </c>
      <c r="J17" s="12" t="s">
        <v>18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MCF7 AR</vt:lpstr>
      <vt:lpstr>AU565 AR</vt:lpstr>
      <vt:lpstr>CD24loCD44+</vt:lpstr>
      <vt:lpstr>Summary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</dc:creator>
  <cp:lastModifiedBy>Clare Davies (School of Cancer Sciences)</cp:lastModifiedBy>
  <dcterms:created xsi:type="dcterms:W3CDTF">2024-01-29T14:30:07Z</dcterms:created>
  <dcterms:modified xsi:type="dcterms:W3CDTF">2024-03-07T10:31:50Z</dcterms:modified>
</cp:coreProperties>
</file>