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1A外泌体文章修改\10.9submit\"/>
    </mc:Choice>
  </mc:AlternateContent>
  <bookViews>
    <workbookView xWindow="0" yWindow="0" windowWidth="27945" windowHeight="12375"/>
  </bookViews>
  <sheets>
    <sheet name="complete blood" sheetId="7" r:id="rId1"/>
    <sheet name="Serum biochemical" sheetId="8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" i="8" l="1"/>
  <c r="J34" i="8"/>
  <c r="I34" i="8"/>
  <c r="H34" i="8"/>
  <c r="F34" i="8"/>
  <c r="E34" i="8"/>
  <c r="D34" i="8"/>
  <c r="C34" i="8"/>
  <c r="J32" i="8"/>
  <c r="H32" i="8"/>
  <c r="F32" i="8"/>
  <c r="E32" i="8"/>
  <c r="D32" i="8"/>
  <c r="C32" i="8"/>
  <c r="J14" i="8"/>
  <c r="I14" i="8"/>
  <c r="H14" i="8"/>
  <c r="F14" i="8"/>
  <c r="E14" i="8"/>
  <c r="D14" i="8"/>
  <c r="C14" i="8"/>
  <c r="K12" i="8"/>
  <c r="J12" i="8"/>
  <c r="I12" i="8"/>
  <c r="H12" i="8"/>
  <c r="F12" i="8"/>
  <c r="E12" i="8"/>
  <c r="D12" i="8"/>
  <c r="C12" i="8"/>
  <c r="K9" i="8"/>
  <c r="J9" i="8"/>
  <c r="I9" i="8"/>
  <c r="H9" i="8"/>
  <c r="F9" i="8"/>
  <c r="E9" i="8"/>
  <c r="D9" i="8"/>
  <c r="C9" i="8"/>
</calcChain>
</file>

<file path=xl/sharedStrings.xml><?xml version="1.0" encoding="utf-8"?>
<sst xmlns="http://schemas.openxmlformats.org/spreadsheetml/2006/main" count="104" uniqueCount="75">
  <si>
    <t>试验编号：</t>
  </si>
  <si>
    <t>SY25-027A</t>
  </si>
  <si>
    <t>送检单位：</t>
  </si>
  <si>
    <t>清华大学常智杰组</t>
  </si>
  <si>
    <t>送检联系人：</t>
  </si>
  <si>
    <t>李萌</t>
  </si>
  <si>
    <t>收样日期：</t>
  </si>
  <si>
    <t>检测日期：</t>
  </si>
  <si>
    <t>动物种属</t>
  </si>
  <si>
    <t>小鼠</t>
  </si>
  <si>
    <t>样本类型：</t>
  </si>
  <si>
    <t>EDTA抗凝全血</t>
  </si>
  <si>
    <t>检测人：</t>
  </si>
  <si>
    <t>张伊帆</t>
  </si>
  <si>
    <t>审核人：</t>
  </si>
  <si>
    <t>裴颖</t>
  </si>
  <si>
    <t>仪器型号：</t>
  </si>
  <si>
    <t>Sysmex XN-1000V 全自动动物血液分析仪</t>
  </si>
  <si>
    <t>检测项目：</t>
  </si>
  <si>
    <t>CBC/DIFF</t>
  </si>
  <si>
    <t>仪器编号</t>
  </si>
  <si>
    <t>样本编号</t>
  </si>
  <si>
    <t>HCT（%）</t>
  </si>
  <si>
    <t>HGB（g/L）</t>
  </si>
  <si>
    <t>MCV（fL）</t>
  </si>
  <si>
    <t>MCH（pg）</t>
  </si>
  <si>
    <t>MCHC（g/L）</t>
  </si>
  <si>
    <t>RDW-CV（%）</t>
  </si>
  <si>
    <t>RDW-SD（fL）</t>
  </si>
  <si>
    <t>NRBC（%）</t>
  </si>
  <si>
    <t>NRBC#（10^9/L）</t>
  </si>
  <si>
    <t>WBC（10^9/L）</t>
  </si>
  <si>
    <t>NEUT（%）</t>
  </si>
  <si>
    <t>LYMPH（%）</t>
  </si>
  <si>
    <t>MONO（%）</t>
  </si>
  <si>
    <t>EO（%）</t>
  </si>
  <si>
    <t>BASO（%）</t>
  </si>
  <si>
    <t>MONO#（10^9/L）</t>
  </si>
  <si>
    <t>EO#（10^9/L）</t>
  </si>
  <si>
    <t>BASO#（10^9/L）</t>
  </si>
  <si>
    <t>MPV（fL）</t>
  </si>
  <si>
    <t>PCT（%）</t>
  </si>
  <si>
    <t>PDW（fL）</t>
  </si>
  <si>
    <t>PLT-I（10^9/L）</t>
  </si>
  <si>
    <t>P-LCR（%）</t>
  </si>
  <si>
    <t>报告结束</t>
  </si>
  <si>
    <t>LYMPH#（10^9/L）</t>
    <phoneticPr fontId="12" type="noConversion"/>
  </si>
  <si>
    <t>NEUT#（10^9/L）</t>
    <phoneticPr fontId="12" type="noConversion"/>
  </si>
  <si>
    <t>PLT（K/μl）</t>
    <phoneticPr fontId="12" type="noConversion"/>
  </si>
  <si>
    <t>RBC（10^12/L）</t>
    <phoneticPr fontId="12" type="noConversion"/>
  </si>
  <si>
    <t>最终结果</t>
    <phoneticPr fontId="15" type="noConversion"/>
  </si>
  <si>
    <t>ALT</t>
  </si>
  <si>
    <t>AST</t>
  </si>
  <si>
    <t>GLU</t>
  </si>
  <si>
    <t>UREA(BUN)</t>
    <phoneticPr fontId="15" type="noConversion"/>
  </si>
  <si>
    <t>CREA</t>
  </si>
  <si>
    <t>CHOL(TC)</t>
    <phoneticPr fontId="15" type="noConversion"/>
  </si>
  <si>
    <t>TG</t>
  </si>
  <si>
    <t>HDL-C</t>
  </si>
  <si>
    <t>LDL-C</t>
  </si>
  <si>
    <t>UREA</t>
  </si>
  <si>
    <t>CHOL</t>
  </si>
  <si>
    <t>U/L</t>
  </si>
  <si>
    <t>mg/dL</t>
  </si>
  <si>
    <t>mg/dL</t>
    <phoneticPr fontId="15" type="noConversion"/>
  </si>
  <si>
    <t>稀释倍数</t>
    <phoneticPr fontId="15" type="noConversion"/>
  </si>
  <si>
    <t>稀释结果</t>
    <phoneticPr fontId="15" type="noConversion"/>
  </si>
  <si>
    <t>1:2</t>
    <phoneticPr fontId="15" type="noConversion"/>
  </si>
  <si>
    <t>＜0.17</t>
  </si>
  <si>
    <t>1:3</t>
    <phoneticPr fontId="15" type="noConversion"/>
  </si>
  <si>
    <t>＜3.90</t>
    <phoneticPr fontId="15" type="noConversion"/>
  </si>
  <si>
    <t>1:9</t>
    <phoneticPr fontId="15" type="noConversion"/>
  </si>
  <si>
    <t>＜9.0</t>
    <phoneticPr fontId="15" type="noConversion"/>
  </si>
  <si>
    <t>＜3.90</t>
    <phoneticPr fontId="15" type="noConversion"/>
  </si>
  <si>
    <t>1:1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</si>
</sst>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6" formatCode="#.0"/>
    <numFmt numFmtId="177" formatCode="#.00"/>
  </numFmts>
  <fonts count="17">
    <font>
      <sz val="11"/>
      <color indexed="8"/>
      <name val="宋体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indexed="8"/>
      <name val="仿宋"/>
      <family val="3"/>
      <charset val="134"/>
    </font>
    <font>
      <b/>
      <sz val="10"/>
      <color rgb="FF195A82"/>
      <name val="仿宋"/>
      <family val="3"/>
      <charset val="134"/>
    </font>
    <font>
      <sz val="10"/>
      <color rgb="FF195A82"/>
      <name val="黑体"/>
      <family val="3"/>
      <charset val="134"/>
    </font>
    <font>
      <sz val="10"/>
      <color rgb="FF195A82"/>
      <name val="思源黑体 CN Medium"/>
      <charset val="134"/>
    </font>
    <font>
      <sz val="10"/>
      <color rgb="FF195A82"/>
      <name val="思源黑体 CN Normal"/>
      <charset val="134"/>
    </font>
    <font>
      <b/>
      <sz val="10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10"/>
      <color theme="1"/>
      <name val="宋体"/>
      <family val="3"/>
      <charset val="134"/>
      <scheme val="minor"/>
    </font>
    <font>
      <b/>
      <sz val="9"/>
      <color rgb="FF266599"/>
      <name val="微软雅黑"/>
      <family val="2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u/>
      <sz val="10"/>
      <color indexed="8"/>
      <name val="仿宋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0" xfId="0" applyFont="1">
      <alignment vertical="center"/>
    </xf>
    <xf numFmtId="0" fontId="1" fillId="2" borderId="2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vertical="center"/>
    </xf>
    <xf numFmtId="49" fontId="10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14" fillId="0" borderId="0" xfId="0" applyFont="1">
      <alignment vertical="center"/>
    </xf>
    <xf numFmtId="176" fontId="14" fillId="0" borderId="0" xfId="0" applyNumberFormat="1" applyFont="1">
      <alignment vertical="center"/>
    </xf>
    <xf numFmtId="177" fontId="14" fillId="0" borderId="0" xfId="0" applyNumberFormat="1" applyFont="1">
      <alignment vertical="center"/>
    </xf>
    <xf numFmtId="43" fontId="14" fillId="0" borderId="0" xfId="1" applyFont="1">
      <alignment vertical="center"/>
    </xf>
    <xf numFmtId="49" fontId="14" fillId="0" borderId="0" xfId="0" applyNumberFormat="1" applyFont="1">
      <alignment vertical="center"/>
    </xf>
    <xf numFmtId="0" fontId="14" fillId="3" borderId="0" xfId="0" applyFont="1" applyFill="1">
      <alignment vertical="center"/>
    </xf>
    <xf numFmtId="176" fontId="0" fillId="3" borderId="0" xfId="0" applyNumberFormat="1" applyFill="1">
      <alignment vertical="center"/>
    </xf>
    <xf numFmtId="177" fontId="0" fillId="3" borderId="0" xfId="0" applyNumberFormat="1" applyFill="1">
      <alignment vertical="center"/>
    </xf>
    <xf numFmtId="43" fontId="0" fillId="3" borderId="0" xfId="1" applyFont="1" applyFill="1">
      <alignment vertical="center"/>
    </xf>
    <xf numFmtId="49" fontId="0" fillId="3" borderId="0" xfId="0" applyNumberFormat="1" applyFill="1">
      <alignment vertical="center"/>
    </xf>
    <xf numFmtId="0" fontId="0" fillId="3" borderId="0" xfId="0" applyFill="1">
      <alignment vertical="center"/>
    </xf>
    <xf numFmtId="0" fontId="14" fillId="4" borderId="0" xfId="0" applyFont="1" applyFill="1">
      <alignment vertical="center"/>
    </xf>
    <xf numFmtId="176" fontId="0" fillId="4" borderId="0" xfId="0" applyNumberFormat="1" applyFill="1">
      <alignment vertical="center"/>
    </xf>
    <xf numFmtId="43" fontId="0" fillId="4" borderId="0" xfId="1" applyFont="1" applyFill="1">
      <alignment vertical="center"/>
    </xf>
    <xf numFmtId="49" fontId="0" fillId="4" borderId="0" xfId="0" applyNumberFormat="1" applyFill="1" applyAlignment="1">
      <alignment horizontal="center" vertical="center"/>
    </xf>
    <xf numFmtId="177" fontId="0" fillId="4" borderId="0" xfId="0" applyNumberFormat="1" applyFill="1">
      <alignment vertical="center"/>
    </xf>
    <xf numFmtId="43" fontId="0" fillId="4" borderId="0" xfId="1" applyFont="1" applyFill="1" applyAlignment="1">
      <alignment horizontal="center" vertical="center"/>
    </xf>
    <xf numFmtId="0" fontId="14" fillId="5" borderId="0" xfId="0" applyFont="1" applyFill="1">
      <alignment vertical="center"/>
    </xf>
    <xf numFmtId="176" fontId="0" fillId="5" borderId="0" xfId="0" applyNumberFormat="1" applyFill="1">
      <alignment vertical="center"/>
    </xf>
    <xf numFmtId="43" fontId="0" fillId="5" borderId="0" xfId="1" applyFont="1" applyFill="1">
      <alignment vertical="center"/>
    </xf>
    <xf numFmtId="177" fontId="0" fillId="5" borderId="0" xfId="0" applyNumberFormat="1" applyFill="1">
      <alignment vertical="center"/>
    </xf>
    <xf numFmtId="49" fontId="0" fillId="5" borderId="0" xfId="0" applyNumberFormat="1" applyFill="1" applyAlignment="1">
      <alignment horizontal="center" vertical="center"/>
    </xf>
    <xf numFmtId="0" fontId="0" fillId="5" borderId="0" xfId="0" applyFill="1">
      <alignment vertical="center"/>
    </xf>
    <xf numFmtId="0" fontId="14" fillId="6" borderId="0" xfId="0" applyFont="1" applyFill="1">
      <alignment vertical="center"/>
    </xf>
    <xf numFmtId="176" fontId="0" fillId="6" borderId="0" xfId="0" applyNumberFormat="1" applyFill="1">
      <alignment vertical="center"/>
    </xf>
    <xf numFmtId="177" fontId="0" fillId="6" borderId="0" xfId="0" applyNumberFormat="1" applyFill="1">
      <alignment vertical="center"/>
    </xf>
    <xf numFmtId="43" fontId="0" fillId="6" borderId="0" xfId="1" applyFont="1" applyFill="1">
      <alignment vertical="center"/>
    </xf>
    <xf numFmtId="49" fontId="0" fillId="6" borderId="0" xfId="0" applyNumberFormat="1" applyFill="1" applyAlignment="1">
      <alignment horizontal="center" vertical="center"/>
    </xf>
    <xf numFmtId="0" fontId="0" fillId="6" borderId="0" xfId="0" applyFill="1">
      <alignment vertical="center"/>
    </xf>
    <xf numFmtId="0" fontId="14" fillId="7" borderId="0" xfId="0" applyFont="1" applyFill="1">
      <alignment vertical="center"/>
    </xf>
    <xf numFmtId="176" fontId="0" fillId="7" borderId="0" xfId="0" applyNumberFormat="1" applyFill="1">
      <alignment vertical="center"/>
    </xf>
    <xf numFmtId="177" fontId="0" fillId="7" borderId="0" xfId="0" applyNumberFormat="1" applyFill="1">
      <alignment vertical="center"/>
    </xf>
    <xf numFmtId="43" fontId="0" fillId="7" borderId="0" xfId="1" applyFont="1" applyFill="1">
      <alignment vertical="center"/>
    </xf>
    <xf numFmtId="49" fontId="0" fillId="7" borderId="0" xfId="0" applyNumberFormat="1" applyFill="1" applyAlignment="1">
      <alignment horizontal="center" vertical="center"/>
    </xf>
    <xf numFmtId="0" fontId="0" fillId="7" borderId="0" xfId="0" applyFill="1">
      <alignment vertical="center"/>
    </xf>
    <xf numFmtId="0" fontId="14" fillId="2" borderId="0" xfId="0" applyFont="1" applyFill="1">
      <alignment vertical="center"/>
    </xf>
    <xf numFmtId="176" fontId="0" fillId="2" borderId="0" xfId="0" applyNumberFormat="1" applyFill="1">
      <alignment vertical="center"/>
    </xf>
    <xf numFmtId="177" fontId="0" fillId="2" borderId="0" xfId="0" applyNumberFormat="1" applyFill="1">
      <alignment vertical="center"/>
    </xf>
    <xf numFmtId="43" fontId="0" fillId="2" borderId="0" xfId="1" applyFont="1" applyFill="1">
      <alignment vertical="center"/>
    </xf>
    <xf numFmtId="49" fontId="0" fillId="2" borderId="0" xfId="0" applyNumberFormat="1" applyFill="1" applyAlignment="1">
      <alignment horizontal="center" vertical="center"/>
    </xf>
    <xf numFmtId="0" fontId="0" fillId="2" borderId="0" xfId="0" applyFill="1">
      <alignment vertical="center"/>
    </xf>
    <xf numFmtId="43" fontId="0" fillId="2" borderId="0" xfId="1" applyFont="1" applyFill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4" fontId="8" fillId="0" borderId="0" xfId="0" applyNumberFormat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</cellXfs>
  <cellStyles count="2">
    <cellStyle name="常规" xfId="0" builtinId="0"/>
    <cellStyle name="千位分隔" xfId="1" builtin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  <color rgb="FFFF0000"/>
      <color rgb="FFDDEBF7"/>
      <color rgb="FF1D41D5"/>
      <color rgb="FF2665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"/>
  <sheetViews>
    <sheetView tabSelected="1" view="pageLayout" zoomScaleNormal="100" workbookViewId="0">
      <selection activeCell="H1" sqref="H1"/>
    </sheetView>
  </sheetViews>
  <sheetFormatPr defaultColWidth="9" defaultRowHeight="12.25"/>
  <cols>
    <col min="1" max="1" width="18.04296875" style="6" customWidth="1"/>
    <col min="2" max="2" width="9.76953125" style="2" customWidth="1"/>
    <col min="3" max="7" width="7.86328125" style="2" customWidth="1"/>
    <col min="8" max="9" width="9" style="4"/>
    <col min="10" max="10" width="8.953125" style="4" customWidth="1"/>
    <col min="11" max="11" width="9" style="4" customWidth="1"/>
    <col min="12" max="27" width="9" style="4"/>
    <col min="28" max="30" width="9" style="4" customWidth="1"/>
    <col min="31" max="33" width="9.08984375" style="4" customWidth="1"/>
    <col min="34" max="16384" width="9" style="4"/>
  </cols>
  <sheetData>
    <row r="1" spans="1:33" s="1" customFormat="1" ht="18" customHeight="1">
      <c r="A1" s="7" t="s">
        <v>0</v>
      </c>
      <c r="B1" s="8" t="s">
        <v>1</v>
      </c>
      <c r="C1" s="9"/>
      <c r="D1" s="10"/>
      <c r="E1" s="11"/>
      <c r="F1" s="11"/>
      <c r="G1" s="11"/>
      <c r="H1" s="9"/>
      <c r="I1" s="9"/>
    </row>
    <row r="2" spans="1:33" s="2" customFormat="1" ht="18" customHeight="1">
      <c r="A2" s="12" t="s">
        <v>2</v>
      </c>
      <c r="B2" s="13" t="s">
        <v>3</v>
      </c>
      <c r="C2" s="13"/>
      <c r="D2" s="12"/>
      <c r="E2" s="14"/>
      <c r="F2" s="72" t="s">
        <v>4</v>
      </c>
      <c r="G2" s="72"/>
      <c r="H2" s="73" t="s">
        <v>5</v>
      </c>
      <c r="I2" s="73"/>
      <c r="J2" s="27"/>
    </row>
    <row r="3" spans="1:33" s="2" customFormat="1" ht="18" customHeight="1">
      <c r="A3" s="12" t="s">
        <v>6</v>
      </c>
      <c r="B3" s="74">
        <v>45665</v>
      </c>
      <c r="C3" s="75"/>
      <c r="D3" s="12"/>
      <c r="E3" s="14"/>
      <c r="F3" s="72" t="s">
        <v>7</v>
      </c>
      <c r="G3" s="72"/>
      <c r="H3" s="74">
        <v>45665</v>
      </c>
      <c r="I3" s="75"/>
      <c r="J3" s="28"/>
    </row>
    <row r="4" spans="1:33" s="2" customFormat="1" ht="18" customHeight="1">
      <c r="A4" s="15" t="s">
        <v>8</v>
      </c>
      <c r="B4" s="13" t="s">
        <v>9</v>
      </c>
      <c r="C4" s="16"/>
      <c r="D4" s="12"/>
      <c r="E4" s="14"/>
      <c r="F4" s="72" t="s">
        <v>10</v>
      </c>
      <c r="G4" s="72"/>
      <c r="H4" s="73" t="s">
        <v>11</v>
      </c>
      <c r="I4" s="73"/>
      <c r="J4" s="71"/>
    </row>
    <row r="5" spans="1:33" s="2" customFormat="1" ht="16" customHeight="1">
      <c r="A5" s="12" t="s">
        <v>12</v>
      </c>
      <c r="B5" s="75" t="s">
        <v>13</v>
      </c>
      <c r="C5" s="75"/>
      <c r="D5" s="15"/>
      <c r="E5" s="17"/>
      <c r="F5" s="72" t="s">
        <v>14</v>
      </c>
      <c r="G5" s="72"/>
      <c r="H5" s="75" t="s">
        <v>15</v>
      </c>
      <c r="I5" s="75"/>
      <c r="J5" s="28"/>
    </row>
    <row r="6" spans="1:33" s="2" customFormat="1" ht="18" customHeight="1">
      <c r="A6" s="15" t="s">
        <v>16</v>
      </c>
      <c r="B6" s="13" t="s">
        <v>17</v>
      </c>
      <c r="C6" s="16"/>
      <c r="D6" s="15"/>
      <c r="E6" s="14"/>
      <c r="F6" s="14"/>
      <c r="G6" s="18"/>
    </row>
    <row r="7" spans="1:33" s="3" customFormat="1" ht="18" customHeight="1">
      <c r="A7" s="19" t="s">
        <v>18</v>
      </c>
      <c r="B7" s="20" t="s">
        <v>19</v>
      </c>
      <c r="C7" s="21"/>
      <c r="F7" s="22"/>
      <c r="G7" s="23"/>
    </row>
    <row r="8" spans="1:33" s="2" customFormat="1" ht="15" customHeight="1">
      <c r="A8" s="24" t="s">
        <v>20</v>
      </c>
      <c r="B8" s="25">
        <v>301</v>
      </c>
      <c r="C8" s="25">
        <v>302</v>
      </c>
      <c r="D8" s="25">
        <v>303</v>
      </c>
      <c r="E8" s="25">
        <v>304</v>
      </c>
      <c r="F8" s="25">
        <v>305</v>
      </c>
      <c r="G8" s="25">
        <v>306</v>
      </c>
      <c r="H8" s="25">
        <v>308</v>
      </c>
      <c r="I8" s="25">
        <v>309</v>
      </c>
      <c r="J8" s="25">
        <v>310</v>
      </c>
      <c r="K8" s="25">
        <v>311</v>
      </c>
      <c r="L8" s="25">
        <v>312</v>
      </c>
      <c r="M8" s="25">
        <v>314</v>
      </c>
      <c r="N8" s="25">
        <v>315</v>
      </c>
      <c r="O8" s="25">
        <v>316</v>
      </c>
      <c r="P8" s="25">
        <v>317</v>
      </c>
      <c r="Q8" s="25">
        <v>318</v>
      </c>
      <c r="R8" s="25">
        <v>320</v>
      </c>
      <c r="S8" s="25">
        <v>321</v>
      </c>
      <c r="T8" s="25">
        <v>322</v>
      </c>
      <c r="U8" s="25">
        <v>323</v>
      </c>
      <c r="V8" s="25">
        <v>324</v>
      </c>
      <c r="W8" s="25">
        <v>325</v>
      </c>
      <c r="X8" s="25">
        <v>326</v>
      </c>
      <c r="Y8" s="25">
        <v>327</v>
      </c>
      <c r="Z8" s="25">
        <v>328</v>
      </c>
      <c r="AA8" s="25">
        <v>329</v>
      </c>
      <c r="AB8" s="25">
        <v>330</v>
      </c>
      <c r="AC8" s="25">
        <v>331</v>
      </c>
      <c r="AD8" s="25">
        <v>332</v>
      </c>
      <c r="AE8" s="25">
        <v>334</v>
      </c>
      <c r="AF8" s="25">
        <v>335</v>
      </c>
      <c r="AG8" s="25">
        <v>336</v>
      </c>
    </row>
    <row r="9" spans="1:33" ht="15" customHeight="1">
      <c r="A9" s="24" t="s">
        <v>21</v>
      </c>
      <c r="B9" s="25">
        <v>1</v>
      </c>
      <c r="C9" s="25">
        <v>2</v>
      </c>
      <c r="D9" s="25">
        <v>3</v>
      </c>
      <c r="E9" s="25">
        <v>4</v>
      </c>
      <c r="F9" s="25">
        <v>5</v>
      </c>
      <c r="G9" s="25">
        <v>6</v>
      </c>
      <c r="H9" s="25">
        <v>8</v>
      </c>
      <c r="I9" s="25">
        <v>9</v>
      </c>
      <c r="J9" s="25">
        <v>10</v>
      </c>
      <c r="K9" s="25">
        <v>11</v>
      </c>
      <c r="L9" s="25">
        <v>12</v>
      </c>
      <c r="M9" s="25">
        <v>14</v>
      </c>
      <c r="N9" s="25">
        <v>15</v>
      </c>
      <c r="O9" s="25">
        <v>16</v>
      </c>
      <c r="P9" s="25">
        <v>17</v>
      </c>
      <c r="Q9" s="25">
        <v>18</v>
      </c>
      <c r="R9" s="25">
        <v>20</v>
      </c>
      <c r="S9" s="25">
        <v>21</v>
      </c>
      <c r="T9" s="25">
        <v>22</v>
      </c>
      <c r="U9" s="25">
        <v>23</v>
      </c>
      <c r="V9" s="25">
        <v>24</v>
      </c>
      <c r="W9" s="25">
        <v>25</v>
      </c>
      <c r="X9" s="25">
        <v>26</v>
      </c>
      <c r="Y9" s="25">
        <v>27</v>
      </c>
      <c r="Z9" s="25">
        <v>28</v>
      </c>
      <c r="AA9" s="25">
        <v>29</v>
      </c>
      <c r="AB9" s="25">
        <v>30</v>
      </c>
      <c r="AC9" s="25">
        <v>32</v>
      </c>
      <c r="AD9" s="25">
        <v>33</v>
      </c>
      <c r="AE9" s="25">
        <v>34</v>
      </c>
      <c r="AF9" s="25">
        <v>35</v>
      </c>
      <c r="AG9" s="25">
        <v>36</v>
      </c>
    </row>
    <row r="10" spans="1:33" ht="15" customHeight="1">
      <c r="A10" s="26" t="s">
        <v>49</v>
      </c>
      <c r="B10" s="25">
        <v>7.1</v>
      </c>
      <c r="C10" s="25">
        <v>7.78</v>
      </c>
      <c r="D10" s="25">
        <v>7.08</v>
      </c>
      <c r="E10" s="25">
        <v>8.2799999999999994</v>
      </c>
      <c r="F10" s="25">
        <v>8.1300000000000008</v>
      </c>
      <c r="G10" s="25">
        <v>7.58</v>
      </c>
      <c r="H10" s="25">
        <v>9.85</v>
      </c>
      <c r="I10" s="25">
        <v>8.76</v>
      </c>
      <c r="J10" s="25">
        <v>8.1300000000000008</v>
      </c>
      <c r="K10" s="25">
        <v>9.01</v>
      </c>
      <c r="L10" s="25">
        <v>9.44</v>
      </c>
      <c r="M10" s="25">
        <v>7.82</v>
      </c>
      <c r="N10" s="25">
        <v>8.68</v>
      </c>
      <c r="O10" s="25">
        <v>9.08</v>
      </c>
      <c r="P10" s="25">
        <v>7.93</v>
      </c>
      <c r="Q10" s="25">
        <v>8.9700000000000006</v>
      </c>
      <c r="R10" s="25">
        <v>11.2</v>
      </c>
      <c r="S10" s="25">
        <v>9.65</v>
      </c>
      <c r="T10" s="25">
        <v>10.25</v>
      </c>
      <c r="U10" s="25">
        <v>10</v>
      </c>
      <c r="V10" s="25">
        <v>9.17</v>
      </c>
      <c r="W10" s="25">
        <v>9.9</v>
      </c>
      <c r="X10" s="25">
        <v>11.99</v>
      </c>
      <c r="Y10" s="25">
        <v>10.85</v>
      </c>
      <c r="Z10" s="25">
        <v>9.1199999999999992</v>
      </c>
      <c r="AA10" s="25">
        <v>9.68</v>
      </c>
      <c r="AB10" s="25">
        <v>9.19</v>
      </c>
      <c r="AC10" s="25">
        <v>8.65</v>
      </c>
      <c r="AD10" s="25">
        <v>8.1300000000000008</v>
      </c>
      <c r="AE10" s="25">
        <v>8.67</v>
      </c>
      <c r="AF10" s="25">
        <v>9.0299999999999994</v>
      </c>
      <c r="AG10" s="25">
        <v>8.19</v>
      </c>
    </row>
    <row r="11" spans="1:33" ht="15" customHeight="1">
      <c r="A11" s="26" t="s">
        <v>22</v>
      </c>
      <c r="B11" s="25">
        <v>38.9</v>
      </c>
      <c r="C11" s="25">
        <v>39.799999999999997</v>
      </c>
      <c r="D11" s="25">
        <v>37.6</v>
      </c>
      <c r="E11" s="25">
        <v>41.8</v>
      </c>
      <c r="F11" s="25">
        <v>39.5</v>
      </c>
      <c r="G11" s="25">
        <v>37.9</v>
      </c>
      <c r="H11" s="25">
        <v>47</v>
      </c>
      <c r="I11" s="25">
        <v>42.9</v>
      </c>
      <c r="J11" s="25">
        <v>40.9</v>
      </c>
      <c r="K11" s="25">
        <v>41</v>
      </c>
      <c r="L11" s="25">
        <v>44.2</v>
      </c>
      <c r="M11" s="25">
        <v>38.200000000000003</v>
      </c>
      <c r="N11" s="25">
        <v>44.5</v>
      </c>
      <c r="O11" s="25">
        <v>42.2</v>
      </c>
      <c r="P11" s="25">
        <v>40.1</v>
      </c>
      <c r="Q11" s="25">
        <v>43.5</v>
      </c>
      <c r="R11" s="25">
        <v>50.1</v>
      </c>
      <c r="S11" s="25">
        <v>46</v>
      </c>
      <c r="T11" s="25">
        <v>48.3</v>
      </c>
      <c r="U11" s="25">
        <v>46.8</v>
      </c>
      <c r="V11" s="25">
        <v>44.9</v>
      </c>
      <c r="W11" s="25">
        <v>46.6</v>
      </c>
      <c r="X11" s="25">
        <v>55.4</v>
      </c>
      <c r="Y11" s="25">
        <v>50.3</v>
      </c>
      <c r="Z11" s="25">
        <v>44.1</v>
      </c>
      <c r="AA11" s="25">
        <v>46.4</v>
      </c>
      <c r="AB11" s="25">
        <v>43.4</v>
      </c>
      <c r="AC11" s="25">
        <v>42.3</v>
      </c>
      <c r="AD11" s="25">
        <v>43.1</v>
      </c>
      <c r="AE11" s="25">
        <v>44.2</v>
      </c>
      <c r="AF11" s="25">
        <v>45.6</v>
      </c>
      <c r="AG11" s="25">
        <v>46.6</v>
      </c>
    </row>
    <row r="12" spans="1:33" ht="15" customHeight="1">
      <c r="A12" s="26" t="s">
        <v>23</v>
      </c>
      <c r="B12" s="25">
        <v>113</v>
      </c>
      <c r="C12" s="25">
        <v>120</v>
      </c>
      <c r="D12" s="25">
        <v>111</v>
      </c>
      <c r="E12" s="25">
        <v>128</v>
      </c>
      <c r="F12" s="25">
        <v>122</v>
      </c>
      <c r="G12" s="25">
        <v>115</v>
      </c>
      <c r="H12" s="25">
        <v>149</v>
      </c>
      <c r="I12" s="25">
        <v>133</v>
      </c>
      <c r="J12" s="25">
        <v>130</v>
      </c>
      <c r="K12" s="25">
        <v>129</v>
      </c>
      <c r="L12" s="25">
        <v>141</v>
      </c>
      <c r="M12" s="25">
        <v>119</v>
      </c>
      <c r="N12" s="25">
        <v>139</v>
      </c>
      <c r="O12" s="25">
        <v>135</v>
      </c>
      <c r="P12" s="25">
        <v>124</v>
      </c>
      <c r="Q12" s="25">
        <v>136</v>
      </c>
      <c r="R12" s="25">
        <v>164</v>
      </c>
      <c r="S12" s="25">
        <v>143</v>
      </c>
      <c r="T12" s="25">
        <v>153</v>
      </c>
      <c r="U12" s="25">
        <v>154</v>
      </c>
      <c r="V12" s="25">
        <v>140</v>
      </c>
      <c r="W12" s="25">
        <v>147</v>
      </c>
      <c r="X12" s="25">
        <v>181</v>
      </c>
      <c r="Y12" s="25">
        <v>159</v>
      </c>
      <c r="Z12" s="25">
        <v>136</v>
      </c>
      <c r="AA12" s="25">
        <v>147</v>
      </c>
      <c r="AB12" s="25">
        <v>133</v>
      </c>
      <c r="AC12" s="25">
        <v>134</v>
      </c>
      <c r="AD12" s="25">
        <v>130</v>
      </c>
      <c r="AE12" s="25">
        <v>135</v>
      </c>
      <c r="AF12" s="25">
        <v>143</v>
      </c>
      <c r="AG12" s="25">
        <v>137</v>
      </c>
    </row>
    <row r="13" spans="1:33" ht="15" customHeight="1">
      <c r="A13" s="26" t="s">
        <v>24</v>
      </c>
      <c r="B13" s="25">
        <v>54.8</v>
      </c>
      <c r="C13" s="25">
        <v>51.2</v>
      </c>
      <c r="D13" s="25">
        <v>53.1</v>
      </c>
      <c r="E13" s="25">
        <v>50.5</v>
      </c>
      <c r="F13" s="25">
        <v>48.6</v>
      </c>
      <c r="G13" s="25">
        <v>50</v>
      </c>
      <c r="H13" s="25">
        <v>47.7</v>
      </c>
      <c r="I13" s="25">
        <v>49</v>
      </c>
      <c r="J13" s="25">
        <v>46.2</v>
      </c>
      <c r="K13" s="25">
        <v>45.5</v>
      </c>
      <c r="L13" s="25">
        <v>46.8</v>
      </c>
      <c r="M13" s="25">
        <v>48.8</v>
      </c>
      <c r="N13" s="25">
        <v>51.3</v>
      </c>
      <c r="O13" s="25">
        <v>46.5</v>
      </c>
      <c r="P13" s="25">
        <v>50.6</v>
      </c>
      <c r="Q13" s="25">
        <v>48.5</v>
      </c>
      <c r="R13" s="25">
        <v>44.7</v>
      </c>
      <c r="S13" s="25">
        <v>47.7</v>
      </c>
      <c r="T13" s="25">
        <v>47.1</v>
      </c>
      <c r="U13" s="25">
        <v>46.8</v>
      </c>
      <c r="V13" s="25">
        <v>49</v>
      </c>
      <c r="W13" s="25">
        <v>47.1</v>
      </c>
      <c r="X13" s="25">
        <v>46.2</v>
      </c>
      <c r="Y13" s="25">
        <v>46.4</v>
      </c>
      <c r="Z13" s="25">
        <v>48.4</v>
      </c>
      <c r="AA13" s="25">
        <v>47.9</v>
      </c>
      <c r="AB13" s="25">
        <v>47.2</v>
      </c>
      <c r="AC13" s="25">
        <v>48.9</v>
      </c>
      <c r="AD13" s="25">
        <v>47.5</v>
      </c>
      <c r="AE13" s="25">
        <v>47.3</v>
      </c>
      <c r="AF13" s="25">
        <v>46.8</v>
      </c>
      <c r="AG13" s="25">
        <v>46.1</v>
      </c>
    </row>
    <row r="14" spans="1:33" ht="15" customHeight="1">
      <c r="A14" s="26" t="s">
        <v>25</v>
      </c>
      <c r="B14" s="25">
        <v>15.9</v>
      </c>
      <c r="C14" s="25">
        <v>15.4</v>
      </c>
      <c r="D14" s="25">
        <v>15.7</v>
      </c>
      <c r="E14" s="25">
        <v>15.5</v>
      </c>
      <c r="F14" s="25">
        <v>15</v>
      </c>
      <c r="G14" s="25">
        <v>15.2</v>
      </c>
      <c r="H14" s="25">
        <v>15.1</v>
      </c>
      <c r="I14" s="25">
        <v>15.2</v>
      </c>
      <c r="J14" s="25">
        <v>15.1</v>
      </c>
      <c r="K14" s="25">
        <v>14.3</v>
      </c>
      <c r="L14" s="25">
        <v>14.9</v>
      </c>
      <c r="M14" s="25">
        <v>15.2</v>
      </c>
      <c r="N14" s="25">
        <v>16</v>
      </c>
      <c r="O14" s="25">
        <v>14.9</v>
      </c>
      <c r="P14" s="25">
        <v>15.6</v>
      </c>
      <c r="Q14" s="25">
        <v>15.2</v>
      </c>
      <c r="R14" s="25">
        <v>14.6</v>
      </c>
      <c r="S14" s="25">
        <v>14.8</v>
      </c>
      <c r="T14" s="25">
        <v>14.9</v>
      </c>
      <c r="U14" s="25">
        <v>15.4</v>
      </c>
      <c r="V14" s="25">
        <v>15.3</v>
      </c>
      <c r="W14" s="25">
        <v>14.8</v>
      </c>
      <c r="X14" s="25">
        <v>15.1</v>
      </c>
      <c r="Y14" s="25">
        <v>14.7</v>
      </c>
      <c r="Z14" s="25">
        <v>14.9</v>
      </c>
      <c r="AA14" s="25">
        <v>15.2</v>
      </c>
      <c r="AB14" s="25">
        <v>14.5</v>
      </c>
      <c r="AC14" s="25">
        <v>15.5</v>
      </c>
      <c r="AD14" s="25">
        <v>15.1</v>
      </c>
      <c r="AE14" s="25">
        <v>14.6</v>
      </c>
      <c r="AF14" s="25">
        <v>14.9</v>
      </c>
      <c r="AG14" s="25">
        <v>14.8</v>
      </c>
    </row>
    <row r="15" spans="1:33" ht="15" customHeight="1">
      <c r="A15" s="26" t="s">
        <v>26</v>
      </c>
      <c r="B15" s="25">
        <v>290</v>
      </c>
      <c r="C15" s="25">
        <v>302</v>
      </c>
      <c r="D15" s="25">
        <v>295</v>
      </c>
      <c r="E15" s="25">
        <v>306</v>
      </c>
      <c r="F15" s="25">
        <v>309</v>
      </c>
      <c r="G15" s="25">
        <v>303</v>
      </c>
      <c r="H15" s="25">
        <v>317</v>
      </c>
      <c r="I15" s="25">
        <v>310</v>
      </c>
      <c r="J15" s="25">
        <v>313</v>
      </c>
      <c r="K15" s="25">
        <v>315</v>
      </c>
      <c r="L15" s="25">
        <v>319</v>
      </c>
      <c r="M15" s="25">
        <v>312</v>
      </c>
      <c r="N15" s="25">
        <v>312</v>
      </c>
      <c r="O15" s="25">
        <v>320</v>
      </c>
      <c r="P15" s="25">
        <v>309</v>
      </c>
      <c r="Q15" s="25">
        <v>313</v>
      </c>
      <c r="R15" s="25">
        <v>327</v>
      </c>
      <c r="S15" s="25">
        <v>311</v>
      </c>
      <c r="T15" s="25">
        <v>317</v>
      </c>
      <c r="U15" s="25">
        <v>329</v>
      </c>
      <c r="V15" s="25">
        <v>312</v>
      </c>
      <c r="W15" s="25">
        <v>315</v>
      </c>
      <c r="X15" s="25">
        <v>327</v>
      </c>
      <c r="Y15" s="25">
        <v>316</v>
      </c>
      <c r="Z15" s="25">
        <v>308</v>
      </c>
      <c r="AA15" s="25">
        <v>317</v>
      </c>
      <c r="AB15" s="25">
        <v>306</v>
      </c>
      <c r="AC15" s="25">
        <v>317</v>
      </c>
      <c r="AD15" s="25">
        <v>313</v>
      </c>
      <c r="AE15" s="25">
        <v>325</v>
      </c>
      <c r="AF15" s="25">
        <v>325</v>
      </c>
      <c r="AG15" s="25">
        <v>305</v>
      </c>
    </row>
    <row r="16" spans="1:33" ht="15" customHeight="1">
      <c r="A16" s="26" t="s">
        <v>27</v>
      </c>
      <c r="B16" s="25">
        <v>24.3</v>
      </c>
      <c r="C16" s="25">
        <v>18.8</v>
      </c>
      <c r="D16" s="25">
        <v>18.600000000000001</v>
      </c>
      <c r="E16" s="25">
        <v>18.2</v>
      </c>
      <c r="F16" s="25">
        <v>15.2</v>
      </c>
      <c r="G16" s="25">
        <v>16.3</v>
      </c>
      <c r="H16" s="25">
        <v>17.5</v>
      </c>
      <c r="I16" s="25">
        <v>17.100000000000001</v>
      </c>
      <c r="J16" s="25">
        <v>18.100000000000001</v>
      </c>
      <c r="K16" s="25">
        <v>21.1</v>
      </c>
      <c r="L16" s="25">
        <v>17.600000000000001</v>
      </c>
      <c r="M16" s="25">
        <v>16.600000000000001</v>
      </c>
      <c r="N16" s="25">
        <v>18.600000000000001</v>
      </c>
      <c r="O16" s="25">
        <v>18.100000000000001</v>
      </c>
      <c r="P16" s="25">
        <v>19.399999999999999</v>
      </c>
      <c r="Q16" s="25">
        <v>18.3</v>
      </c>
      <c r="R16" s="25">
        <v>18.8</v>
      </c>
      <c r="S16" s="25">
        <v>20</v>
      </c>
      <c r="T16" s="25">
        <v>18</v>
      </c>
      <c r="U16" s="25">
        <v>17.2</v>
      </c>
      <c r="V16" s="25">
        <v>18.100000000000001</v>
      </c>
      <c r="W16" s="25">
        <v>19</v>
      </c>
      <c r="X16" s="25">
        <v>19.899999999999999</v>
      </c>
      <c r="Y16" s="25">
        <v>19.399999999999999</v>
      </c>
      <c r="Z16" s="25">
        <v>18.100000000000001</v>
      </c>
      <c r="AA16" s="25">
        <v>17.2</v>
      </c>
      <c r="AB16" s="25">
        <v>20.399999999999999</v>
      </c>
      <c r="AC16" s="25">
        <v>16.7</v>
      </c>
      <c r="AD16" s="25">
        <v>17.100000000000001</v>
      </c>
      <c r="AE16" s="25">
        <v>18.600000000000001</v>
      </c>
      <c r="AF16" s="25">
        <v>19.600000000000001</v>
      </c>
      <c r="AG16" s="25">
        <v>18.3</v>
      </c>
    </row>
    <row r="17" spans="1:33" ht="15" customHeight="1">
      <c r="A17" s="26" t="s">
        <v>28</v>
      </c>
      <c r="B17" s="25">
        <v>51.5</v>
      </c>
      <c r="C17" s="25">
        <v>33</v>
      </c>
      <c r="D17" s="25">
        <v>35</v>
      </c>
      <c r="E17" s="25">
        <v>30.8</v>
      </c>
      <c r="F17" s="25">
        <v>24.7</v>
      </c>
      <c r="G17" s="25">
        <v>27.3</v>
      </c>
      <c r="H17" s="25">
        <v>25.1</v>
      </c>
      <c r="I17" s="25">
        <v>26.8</v>
      </c>
      <c r="J17" s="25">
        <v>25.8</v>
      </c>
      <c r="K17" s="25">
        <v>31.2</v>
      </c>
      <c r="L17" s="25">
        <v>25.4</v>
      </c>
      <c r="M17" s="25">
        <v>27.8</v>
      </c>
      <c r="N17" s="25">
        <v>30.9</v>
      </c>
      <c r="O17" s="25">
        <v>26.9</v>
      </c>
      <c r="P17" s="25">
        <v>35</v>
      </c>
      <c r="Q17" s="25">
        <v>28.5</v>
      </c>
      <c r="R17" s="25">
        <v>22.4</v>
      </c>
      <c r="S17" s="25">
        <v>30</v>
      </c>
      <c r="T17" s="25">
        <v>24.7</v>
      </c>
      <c r="U17" s="25">
        <v>23</v>
      </c>
      <c r="V17" s="25">
        <v>28.1</v>
      </c>
      <c r="W17" s="25">
        <v>27.3</v>
      </c>
      <c r="X17" s="25">
        <v>23.7</v>
      </c>
      <c r="Y17" s="25">
        <v>25.6</v>
      </c>
      <c r="Z17" s="25">
        <v>27.8</v>
      </c>
      <c r="AA17" s="25">
        <v>24.7</v>
      </c>
      <c r="AB17" s="25">
        <v>30.6</v>
      </c>
      <c r="AC17" s="25">
        <v>25.7</v>
      </c>
      <c r="AD17" s="25">
        <v>26.8</v>
      </c>
      <c r="AE17" s="25">
        <v>24.7</v>
      </c>
      <c r="AF17" s="25">
        <v>26.5</v>
      </c>
      <c r="AG17" s="25">
        <v>25.3</v>
      </c>
    </row>
    <row r="18" spans="1:33" ht="15" customHeight="1">
      <c r="A18" s="26" t="s">
        <v>29</v>
      </c>
      <c r="B18" s="25">
        <v>5.6</v>
      </c>
      <c r="C18" s="25">
        <v>1.5</v>
      </c>
      <c r="D18" s="25">
        <v>2.5</v>
      </c>
      <c r="E18" s="25">
        <v>2.7</v>
      </c>
      <c r="F18" s="25">
        <v>1.2</v>
      </c>
      <c r="G18" s="25">
        <v>0</v>
      </c>
      <c r="H18" s="25">
        <v>2.2000000000000002</v>
      </c>
      <c r="I18" s="25">
        <v>2</v>
      </c>
      <c r="J18" s="25">
        <v>2.1</v>
      </c>
      <c r="K18" s="25">
        <v>2.1</v>
      </c>
      <c r="L18" s="25">
        <v>0.9</v>
      </c>
      <c r="M18" s="25">
        <v>1.2</v>
      </c>
      <c r="N18" s="25">
        <v>0.9</v>
      </c>
      <c r="O18" s="25">
        <v>0</v>
      </c>
      <c r="P18" s="25">
        <v>0.8</v>
      </c>
      <c r="Q18" s="25">
        <v>2.2000000000000002</v>
      </c>
      <c r="R18" s="25">
        <v>1.3</v>
      </c>
      <c r="S18" s="25">
        <v>0</v>
      </c>
      <c r="T18" s="25">
        <v>0.5</v>
      </c>
      <c r="U18" s="25">
        <v>0.7</v>
      </c>
      <c r="V18" s="25">
        <v>1.8</v>
      </c>
      <c r="W18" s="25">
        <v>3.2</v>
      </c>
      <c r="X18" s="25">
        <v>0.9</v>
      </c>
      <c r="Y18" s="25">
        <v>1.5</v>
      </c>
      <c r="Z18" s="25">
        <v>1.5</v>
      </c>
      <c r="AA18" s="25">
        <v>1.2</v>
      </c>
      <c r="AB18" s="25">
        <v>2.5</v>
      </c>
      <c r="AC18" s="25">
        <v>0.5</v>
      </c>
      <c r="AD18" s="25">
        <v>0.7</v>
      </c>
      <c r="AE18" s="25">
        <v>0.8</v>
      </c>
      <c r="AF18" s="25">
        <v>0.9</v>
      </c>
      <c r="AG18" s="25">
        <v>1.2</v>
      </c>
    </row>
    <row r="19" spans="1:33" ht="15" customHeight="1">
      <c r="A19" s="26" t="s">
        <v>30</v>
      </c>
      <c r="B19" s="25">
        <v>0.19</v>
      </c>
      <c r="C19" s="25">
        <v>0.05</v>
      </c>
      <c r="D19" s="25">
        <v>0.04</v>
      </c>
      <c r="E19" s="25">
        <v>0.08</v>
      </c>
      <c r="F19" s="25">
        <v>0.01</v>
      </c>
      <c r="G19" s="25">
        <v>0</v>
      </c>
      <c r="H19" s="25">
        <v>0.02</v>
      </c>
      <c r="I19" s="25">
        <v>0.03</v>
      </c>
      <c r="J19" s="25">
        <v>0.03</v>
      </c>
      <c r="K19" s="25">
        <v>0.02</v>
      </c>
      <c r="L19" s="25">
        <v>0.01</v>
      </c>
      <c r="M19" s="25">
        <v>0.01</v>
      </c>
      <c r="N19" s="25">
        <v>0.01</v>
      </c>
      <c r="O19" s="25">
        <v>0</v>
      </c>
      <c r="P19" s="25">
        <v>0.01</v>
      </c>
      <c r="Q19" s="25">
        <v>0.03</v>
      </c>
      <c r="R19" s="25">
        <v>0.02</v>
      </c>
      <c r="S19" s="25">
        <v>0</v>
      </c>
      <c r="T19" s="25">
        <v>0.01</v>
      </c>
      <c r="U19" s="25">
        <v>0.01</v>
      </c>
      <c r="V19" s="25">
        <v>7.0000000000000007E-2</v>
      </c>
      <c r="W19" s="25">
        <v>0.1</v>
      </c>
      <c r="X19" s="25">
        <v>0.01</v>
      </c>
      <c r="Y19" s="25">
        <v>0.02</v>
      </c>
      <c r="Z19" s="25">
        <v>0.02</v>
      </c>
      <c r="AA19" s="25">
        <v>0.04</v>
      </c>
      <c r="AB19" s="25">
        <v>7.0000000000000007E-2</v>
      </c>
      <c r="AC19" s="25">
        <v>0.01</v>
      </c>
      <c r="AD19" s="25">
        <v>0.02</v>
      </c>
      <c r="AE19" s="25">
        <v>7.0000000000000007E-2</v>
      </c>
      <c r="AF19" s="25">
        <v>0.03</v>
      </c>
      <c r="AG19" s="25">
        <v>0.1</v>
      </c>
    </row>
    <row r="20" spans="1:33" ht="15" customHeight="1">
      <c r="A20" s="26" t="s">
        <v>31</v>
      </c>
      <c r="B20" s="25">
        <v>3.41</v>
      </c>
      <c r="C20" s="25">
        <v>3.31</v>
      </c>
      <c r="D20" s="25">
        <v>1.58</v>
      </c>
      <c r="E20" s="25">
        <v>2.97</v>
      </c>
      <c r="F20" s="25">
        <v>0.82</v>
      </c>
      <c r="G20" s="25">
        <v>0.91</v>
      </c>
      <c r="H20" s="25">
        <v>0.91</v>
      </c>
      <c r="I20" s="25">
        <v>1.49</v>
      </c>
      <c r="J20" s="25">
        <v>1.69</v>
      </c>
      <c r="K20" s="25">
        <v>0.96</v>
      </c>
      <c r="L20" s="25">
        <v>1.07</v>
      </c>
      <c r="M20" s="25">
        <v>0.81</v>
      </c>
      <c r="N20" s="25">
        <v>1.07</v>
      </c>
      <c r="O20" s="25">
        <v>0.82</v>
      </c>
      <c r="P20" s="25">
        <v>1.2</v>
      </c>
      <c r="Q20" s="25">
        <v>1.35</v>
      </c>
      <c r="R20" s="25">
        <v>1.5</v>
      </c>
      <c r="S20" s="25">
        <v>1.4</v>
      </c>
      <c r="T20" s="25">
        <v>2.0299999999999998</v>
      </c>
      <c r="U20" s="25">
        <v>1.51</v>
      </c>
      <c r="V20" s="25">
        <v>3.97</v>
      </c>
      <c r="W20" s="25">
        <v>3.08</v>
      </c>
      <c r="X20" s="25">
        <v>1.1499999999999999</v>
      </c>
      <c r="Y20" s="25">
        <v>1.36</v>
      </c>
      <c r="Z20" s="25">
        <v>1.36</v>
      </c>
      <c r="AA20" s="25">
        <v>3.27</v>
      </c>
      <c r="AB20" s="25">
        <v>2.76</v>
      </c>
      <c r="AC20" s="25">
        <v>2.0099999999999998</v>
      </c>
      <c r="AD20" s="25">
        <v>2.31</v>
      </c>
      <c r="AE20" s="25">
        <v>1.96</v>
      </c>
      <c r="AF20" s="25">
        <v>2.0299999999999998</v>
      </c>
      <c r="AG20" s="25">
        <v>2.08</v>
      </c>
    </row>
    <row r="21" spans="1:33" ht="15" customHeight="1">
      <c r="A21" s="26" t="s">
        <v>32</v>
      </c>
      <c r="B21" s="25">
        <v>26.6</v>
      </c>
      <c r="C21" s="25">
        <v>35.4</v>
      </c>
      <c r="D21" s="25">
        <v>54.4</v>
      </c>
      <c r="E21" s="25">
        <v>49.2</v>
      </c>
      <c r="F21" s="25">
        <v>42.7</v>
      </c>
      <c r="G21" s="25">
        <v>41.8</v>
      </c>
      <c r="H21" s="25">
        <v>74.7</v>
      </c>
      <c r="I21" s="25">
        <v>76.099999999999994</v>
      </c>
      <c r="J21" s="25">
        <v>6.1</v>
      </c>
      <c r="K21" s="25">
        <v>79.2</v>
      </c>
      <c r="L21" s="25">
        <v>9.4</v>
      </c>
      <c r="M21" s="25">
        <v>22.2</v>
      </c>
      <c r="N21" s="25">
        <v>50.5</v>
      </c>
      <c r="O21" s="25">
        <v>14.7</v>
      </c>
      <c r="P21" s="25">
        <v>10.8</v>
      </c>
      <c r="Q21" s="25">
        <v>11.8</v>
      </c>
      <c r="R21" s="25">
        <v>82.6</v>
      </c>
      <c r="S21" s="25">
        <v>70.7</v>
      </c>
      <c r="T21" s="25">
        <v>78.8</v>
      </c>
      <c r="U21" s="25">
        <v>16.600000000000001</v>
      </c>
      <c r="V21" s="25">
        <v>94.1</v>
      </c>
      <c r="W21" s="25">
        <v>81.2</v>
      </c>
      <c r="X21" s="25">
        <v>82.6</v>
      </c>
      <c r="Y21" s="25">
        <v>25</v>
      </c>
      <c r="Z21" s="25">
        <v>73.599999999999994</v>
      </c>
      <c r="AA21" s="25">
        <v>13.5</v>
      </c>
      <c r="AB21" s="25">
        <v>16.3</v>
      </c>
      <c r="AC21" s="25">
        <v>31.8</v>
      </c>
      <c r="AD21" s="25">
        <v>41.5</v>
      </c>
      <c r="AE21" s="25">
        <v>37.6</v>
      </c>
      <c r="AF21" s="25">
        <v>47.8</v>
      </c>
      <c r="AG21" s="25">
        <v>41.2</v>
      </c>
    </row>
    <row r="22" spans="1:33" ht="15" customHeight="1">
      <c r="A22" s="26" t="s">
        <v>33</v>
      </c>
      <c r="B22" s="25">
        <v>70.7</v>
      </c>
      <c r="C22" s="25">
        <v>60.4</v>
      </c>
      <c r="D22" s="25">
        <v>43.7</v>
      </c>
      <c r="E22" s="25">
        <v>44.8</v>
      </c>
      <c r="F22" s="25">
        <v>56.1</v>
      </c>
      <c r="G22" s="25">
        <v>57.1</v>
      </c>
      <c r="H22" s="25">
        <v>19.8</v>
      </c>
      <c r="I22" s="25">
        <v>87.2</v>
      </c>
      <c r="J22" s="25">
        <v>47.2</v>
      </c>
      <c r="K22" s="25">
        <v>16.7</v>
      </c>
      <c r="L22" s="25">
        <v>88.8</v>
      </c>
      <c r="M22" s="25">
        <v>74.099999999999994</v>
      </c>
      <c r="N22" s="25">
        <v>49.5</v>
      </c>
      <c r="O22" s="25">
        <v>82.9</v>
      </c>
      <c r="P22" s="25">
        <v>89.2</v>
      </c>
      <c r="Q22" s="25">
        <v>75.599999999999994</v>
      </c>
      <c r="R22" s="25">
        <v>16</v>
      </c>
      <c r="S22" s="25">
        <v>27.9</v>
      </c>
      <c r="T22" s="25">
        <v>19.7</v>
      </c>
      <c r="U22" s="25">
        <v>80.8</v>
      </c>
      <c r="V22" s="25">
        <v>5.3</v>
      </c>
      <c r="W22" s="25">
        <v>17.2</v>
      </c>
      <c r="X22" s="25">
        <v>16.5</v>
      </c>
      <c r="Y22" s="25">
        <v>72.8</v>
      </c>
      <c r="Z22" s="25">
        <v>25</v>
      </c>
      <c r="AA22" s="25">
        <v>85.6</v>
      </c>
      <c r="AB22" s="25">
        <v>82.2</v>
      </c>
      <c r="AC22" s="25">
        <v>61.7</v>
      </c>
      <c r="AD22" s="25">
        <v>68.599999999999994</v>
      </c>
      <c r="AE22" s="25">
        <v>48.4</v>
      </c>
      <c r="AF22" s="25">
        <v>17.8</v>
      </c>
      <c r="AG22" s="25">
        <v>37.200000000000003</v>
      </c>
    </row>
    <row r="23" spans="1:33" ht="15" customHeight="1">
      <c r="A23" s="26" t="s">
        <v>34</v>
      </c>
      <c r="B23" s="25">
        <v>1.2</v>
      </c>
      <c r="C23" s="25">
        <v>2.1</v>
      </c>
      <c r="D23" s="25">
        <v>0.6</v>
      </c>
      <c r="E23" s="25">
        <v>0.3</v>
      </c>
      <c r="F23" s="25">
        <v>0</v>
      </c>
      <c r="G23" s="25">
        <v>0</v>
      </c>
      <c r="H23" s="25">
        <v>1.1000000000000001</v>
      </c>
      <c r="I23" s="25">
        <v>0.7</v>
      </c>
      <c r="J23" s="25">
        <v>0.7</v>
      </c>
      <c r="K23" s="25">
        <v>3.1</v>
      </c>
      <c r="L23" s="25">
        <v>0.9</v>
      </c>
      <c r="M23" s="25">
        <v>0</v>
      </c>
      <c r="N23" s="25">
        <v>0</v>
      </c>
      <c r="O23" s="25">
        <v>1.2</v>
      </c>
      <c r="P23" s="25">
        <v>0</v>
      </c>
      <c r="Q23" s="25">
        <v>0.7</v>
      </c>
      <c r="R23" s="25">
        <v>0.7</v>
      </c>
      <c r="S23" s="25">
        <v>0.7</v>
      </c>
      <c r="T23" s="25">
        <v>1</v>
      </c>
      <c r="U23" s="25">
        <v>1.3</v>
      </c>
      <c r="V23" s="25">
        <v>0.3</v>
      </c>
      <c r="W23" s="25">
        <v>1</v>
      </c>
      <c r="X23" s="25">
        <v>0.9</v>
      </c>
      <c r="Y23" s="25">
        <v>1.5</v>
      </c>
      <c r="Z23" s="25">
        <v>0.7</v>
      </c>
      <c r="AA23" s="25">
        <v>0.6</v>
      </c>
      <c r="AB23" s="25">
        <v>1.1000000000000001</v>
      </c>
      <c r="AC23" s="25">
        <v>0.5</v>
      </c>
      <c r="AD23" s="25">
        <v>0.8</v>
      </c>
      <c r="AE23" s="25">
        <v>0.7</v>
      </c>
      <c r="AF23" s="25">
        <v>1</v>
      </c>
      <c r="AG23" s="25">
        <v>0.5</v>
      </c>
    </row>
    <row r="24" spans="1:33" ht="15" customHeight="1">
      <c r="A24" s="26" t="s">
        <v>35</v>
      </c>
      <c r="B24" s="25">
        <v>1.5</v>
      </c>
      <c r="C24" s="25">
        <v>2.1</v>
      </c>
      <c r="D24" s="25">
        <v>1.3</v>
      </c>
      <c r="E24" s="25">
        <v>5.7</v>
      </c>
      <c r="F24" s="25">
        <v>1.2</v>
      </c>
      <c r="G24" s="25">
        <v>1.1000000000000001</v>
      </c>
      <c r="H24" s="25">
        <v>4.4000000000000004</v>
      </c>
      <c r="I24" s="25">
        <v>6</v>
      </c>
      <c r="J24" s="25">
        <v>5.6</v>
      </c>
      <c r="K24" s="25">
        <v>1</v>
      </c>
      <c r="L24" s="25">
        <v>0.9</v>
      </c>
      <c r="M24" s="25">
        <v>3.7</v>
      </c>
      <c r="N24" s="25">
        <v>0</v>
      </c>
      <c r="O24" s="25">
        <v>1.2</v>
      </c>
      <c r="P24" s="25">
        <v>0</v>
      </c>
      <c r="Q24" s="25">
        <v>11.9</v>
      </c>
      <c r="R24" s="25">
        <v>0.7</v>
      </c>
      <c r="S24" s="25">
        <v>0.7</v>
      </c>
      <c r="T24" s="25">
        <v>0.5</v>
      </c>
      <c r="U24" s="25">
        <v>1.3</v>
      </c>
      <c r="V24" s="25">
        <v>0.3</v>
      </c>
      <c r="W24" s="25">
        <v>0.6</v>
      </c>
      <c r="X24" s="25">
        <v>0</v>
      </c>
      <c r="Y24" s="25">
        <v>0.7</v>
      </c>
      <c r="Z24" s="25">
        <v>0.7</v>
      </c>
      <c r="AA24" s="25">
        <v>0.3</v>
      </c>
      <c r="AB24" s="25">
        <v>0.4</v>
      </c>
      <c r="AC24" s="25">
        <v>6</v>
      </c>
      <c r="AD24" s="25">
        <v>0.8</v>
      </c>
      <c r="AE24" s="25">
        <v>0.3</v>
      </c>
      <c r="AF24" s="25">
        <v>1.7</v>
      </c>
      <c r="AG24" s="25">
        <v>0.7</v>
      </c>
    </row>
    <row r="25" spans="1:33" ht="15" customHeight="1">
      <c r="A25" s="26" t="s">
        <v>36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</row>
    <row r="26" spans="1:33" ht="15" customHeight="1">
      <c r="A26" s="26" t="s">
        <v>47</v>
      </c>
      <c r="B26" s="25">
        <v>0.91</v>
      </c>
      <c r="C26" s="25">
        <v>1.17</v>
      </c>
      <c r="D26" s="25">
        <v>0.86</v>
      </c>
      <c r="E26" s="25">
        <v>1.46</v>
      </c>
      <c r="F26" s="25">
        <v>0.35</v>
      </c>
      <c r="G26" s="25">
        <v>0.38</v>
      </c>
      <c r="H26" s="25">
        <v>0.68</v>
      </c>
      <c r="I26" s="25">
        <v>0.09</v>
      </c>
      <c r="J26" s="25">
        <v>0.69</v>
      </c>
      <c r="K26" s="25">
        <v>0.76</v>
      </c>
      <c r="L26" s="25">
        <v>0.1</v>
      </c>
      <c r="M26" s="25">
        <v>0.18</v>
      </c>
      <c r="N26" s="25">
        <v>0.54</v>
      </c>
      <c r="O26" s="25">
        <v>0.12</v>
      </c>
      <c r="P26" s="25">
        <v>0.13</v>
      </c>
      <c r="Q26" s="25">
        <v>0.16</v>
      </c>
      <c r="R26" s="25">
        <v>1.24</v>
      </c>
      <c r="S26" s="25">
        <v>0.99</v>
      </c>
      <c r="T26" s="25">
        <v>1.6</v>
      </c>
      <c r="U26" s="25">
        <v>0.25</v>
      </c>
      <c r="V26" s="25">
        <v>3.74</v>
      </c>
      <c r="W26" s="25">
        <v>2.5</v>
      </c>
      <c r="X26" s="25">
        <v>0.95</v>
      </c>
      <c r="Y26" s="25">
        <v>0.34</v>
      </c>
      <c r="Z26" s="25">
        <v>1</v>
      </c>
      <c r="AA26" s="25">
        <v>0.44</v>
      </c>
      <c r="AB26" s="25">
        <v>0.45</v>
      </c>
      <c r="AC26" s="25">
        <v>0.64</v>
      </c>
      <c r="AD26" s="25">
        <v>0.46</v>
      </c>
      <c r="AE26" s="25">
        <v>1.3</v>
      </c>
      <c r="AF26" s="25">
        <v>1.24</v>
      </c>
      <c r="AG26" s="25">
        <v>1.5</v>
      </c>
    </row>
    <row r="27" spans="1:33" ht="15" customHeight="1">
      <c r="A27" s="26" t="s">
        <v>46</v>
      </c>
      <c r="B27" s="25">
        <v>2.41</v>
      </c>
      <c r="C27" s="25">
        <v>2</v>
      </c>
      <c r="D27" s="25">
        <v>0.69</v>
      </c>
      <c r="E27" s="25">
        <v>1.33</v>
      </c>
      <c r="F27" s="25">
        <v>0.46</v>
      </c>
      <c r="G27" s="25">
        <v>0.52</v>
      </c>
      <c r="H27" s="25">
        <v>0.18</v>
      </c>
      <c r="I27" s="25">
        <v>1.3</v>
      </c>
      <c r="J27" s="25">
        <v>1.1299999999999999</v>
      </c>
      <c r="K27" s="25">
        <v>0.16</v>
      </c>
      <c r="L27" s="25">
        <v>0.95</v>
      </c>
      <c r="M27" s="25">
        <v>0.6</v>
      </c>
      <c r="N27" s="25">
        <v>0.53</v>
      </c>
      <c r="O27" s="25">
        <v>0.68</v>
      </c>
      <c r="P27" s="25">
        <v>1.07</v>
      </c>
      <c r="Q27" s="25">
        <v>1.02</v>
      </c>
      <c r="R27" s="25">
        <v>0.24</v>
      </c>
      <c r="S27" s="25">
        <v>0.39</v>
      </c>
      <c r="T27" s="25">
        <v>0.4</v>
      </c>
      <c r="U27" s="25">
        <v>1.22</v>
      </c>
      <c r="V27" s="25">
        <v>0.21</v>
      </c>
      <c r="W27" s="25">
        <v>0.53</v>
      </c>
      <c r="X27" s="25">
        <v>0.19</v>
      </c>
      <c r="Y27" s="25">
        <v>0.99</v>
      </c>
      <c r="Z27" s="25">
        <v>0.34</v>
      </c>
      <c r="AA27" s="25">
        <v>2.8</v>
      </c>
      <c r="AB27" s="25">
        <v>2.27</v>
      </c>
      <c r="AC27" s="25">
        <v>1.24</v>
      </c>
      <c r="AD27" s="25">
        <v>1.68</v>
      </c>
      <c r="AE27" s="25">
        <v>1.04</v>
      </c>
      <c r="AF27" s="25">
        <v>0.65</v>
      </c>
      <c r="AG27" s="25">
        <v>1.53</v>
      </c>
    </row>
    <row r="28" spans="1:33" ht="15" customHeight="1">
      <c r="A28" s="26" t="s">
        <v>37</v>
      </c>
      <c r="B28" s="25">
        <v>0.04</v>
      </c>
      <c r="C28" s="25">
        <v>7.0000000000000007E-2</v>
      </c>
      <c r="D28" s="25">
        <v>0.01</v>
      </c>
      <c r="E28" s="25">
        <v>0.01</v>
      </c>
      <c r="F28" s="25">
        <v>0</v>
      </c>
      <c r="G28" s="25">
        <v>0</v>
      </c>
      <c r="H28" s="25">
        <v>0.01</v>
      </c>
      <c r="I28" s="25">
        <v>0.01</v>
      </c>
      <c r="J28" s="25">
        <v>0.01</v>
      </c>
      <c r="K28" s="25">
        <v>0.03</v>
      </c>
      <c r="L28" s="25">
        <v>0.01</v>
      </c>
      <c r="M28" s="25">
        <v>0</v>
      </c>
      <c r="N28" s="25">
        <v>0</v>
      </c>
      <c r="O28" s="25">
        <v>0.01</v>
      </c>
      <c r="P28" s="25">
        <v>0</v>
      </c>
      <c r="Q28" s="25">
        <v>0.01</v>
      </c>
      <c r="R28" s="25">
        <v>0.01</v>
      </c>
      <c r="S28" s="25">
        <v>0.01</v>
      </c>
      <c r="T28" s="25">
        <v>0.02</v>
      </c>
      <c r="U28" s="25">
        <v>0.02</v>
      </c>
      <c r="V28" s="25">
        <v>0.01</v>
      </c>
      <c r="W28" s="25">
        <v>0.03</v>
      </c>
      <c r="X28" s="25">
        <v>0.01</v>
      </c>
      <c r="Y28" s="25">
        <v>0.02</v>
      </c>
      <c r="Z28" s="25">
        <v>0.01</v>
      </c>
      <c r="AA28" s="25">
        <v>0.02</v>
      </c>
      <c r="AB28" s="25">
        <v>0.03</v>
      </c>
      <c r="AC28" s="25">
        <v>0.01</v>
      </c>
      <c r="AD28" s="25">
        <v>0.01</v>
      </c>
      <c r="AE28" s="25">
        <v>0.02</v>
      </c>
      <c r="AF28" s="25">
        <v>0.02</v>
      </c>
      <c r="AG28" s="25">
        <v>0.03</v>
      </c>
    </row>
    <row r="29" spans="1:33" ht="15" customHeight="1">
      <c r="A29" s="26" t="s">
        <v>38</v>
      </c>
      <c r="B29" s="25">
        <v>0.05</v>
      </c>
      <c r="C29" s="25">
        <v>7.0000000000000007E-2</v>
      </c>
      <c r="D29" s="25">
        <v>0.02</v>
      </c>
      <c r="E29" s="25">
        <v>0.17</v>
      </c>
      <c r="F29" s="25">
        <v>0.01</v>
      </c>
      <c r="G29" s="25">
        <v>0.01</v>
      </c>
      <c r="H29" s="25">
        <v>0.04</v>
      </c>
      <c r="I29" s="25">
        <v>0.09</v>
      </c>
      <c r="J29" s="25">
        <v>0.17</v>
      </c>
      <c r="K29" s="25">
        <v>0.01</v>
      </c>
      <c r="L29" s="25">
        <v>0.01</v>
      </c>
      <c r="M29" s="25">
        <v>0.03</v>
      </c>
      <c r="N29" s="25">
        <v>0</v>
      </c>
      <c r="O29" s="25">
        <v>0.01</v>
      </c>
      <c r="P29" s="25">
        <v>0</v>
      </c>
      <c r="Q29" s="25">
        <v>0.16</v>
      </c>
      <c r="R29" s="25">
        <v>0.01</v>
      </c>
      <c r="S29" s="25">
        <v>0.01</v>
      </c>
      <c r="T29" s="25">
        <v>0.01</v>
      </c>
      <c r="U29" s="25">
        <v>0.02</v>
      </c>
      <c r="V29" s="25">
        <v>0.01</v>
      </c>
      <c r="W29" s="25">
        <v>0.02</v>
      </c>
      <c r="X29" s="25">
        <v>0</v>
      </c>
      <c r="Y29" s="25">
        <v>0.01</v>
      </c>
      <c r="Z29" s="25">
        <v>0.01</v>
      </c>
      <c r="AA29" s="25">
        <v>0.01</v>
      </c>
      <c r="AB29" s="25">
        <v>0.01</v>
      </c>
      <c r="AC29" s="25">
        <v>0.12</v>
      </c>
      <c r="AD29" s="25">
        <v>0.02</v>
      </c>
      <c r="AE29" s="25">
        <v>0.01</v>
      </c>
      <c r="AF29" s="25">
        <v>0.01</v>
      </c>
      <c r="AG29" s="25">
        <v>0.02</v>
      </c>
    </row>
    <row r="30" spans="1:33" ht="15" customHeight="1">
      <c r="A30" s="26" t="s">
        <v>39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0</v>
      </c>
      <c r="AC30" s="25">
        <v>0</v>
      </c>
      <c r="AD30" s="25">
        <v>0</v>
      </c>
      <c r="AE30" s="25">
        <v>0</v>
      </c>
      <c r="AF30" s="25">
        <v>0</v>
      </c>
      <c r="AG30" s="25">
        <v>0</v>
      </c>
    </row>
    <row r="31" spans="1:33" ht="15" customHeight="1">
      <c r="A31" s="26" t="s">
        <v>48</v>
      </c>
      <c r="B31" s="25">
        <v>1459</v>
      </c>
      <c r="C31" s="25">
        <v>1473</v>
      </c>
      <c r="D31" s="25">
        <v>1483</v>
      </c>
      <c r="E31" s="25">
        <v>1235</v>
      </c>
      <c r="F31" s="25">
        <v>1089</v>
      </c>
      <c r="G31" s="25">
        <v>1183</v>
      </c>
      <c r="H31" s="25">
        <v>2344</v>
      </c>
      <c r="I31" s="25">
        <v>1538</v>
      </c>
      <c r="J31" s="25">
        <v>1744</v>
      </c>
      <c r="K31" s="25">
        <v>2356</v>
      </c>
      <c r="L31" s="25">
        <v>1776</v>
      </c>
      <c r="M31" s="25">
        <v>1351</v>
      </c>
      <c r="N31" s="25">
        <v>1765</v>
      </c>
      <c r="O31" s="25">
        <v>1378</v>
      </c>
      <c r="P31" s="25">
        <v>1562</v>
      </c>
      <c r="Q31" s="25">
        <v>1827</v>
      </c>
      <c r="R31" s="25">
        <v>1960</v>
      </c>
      <c r="S31" s="25">
        <v>2368</v>
      </c>
      <c r="T31" s="25">
        <v>2486</v>
      </c>
      <c r="U31" s="25">
        <v>1679</v>
      </c>
      <c r="V31" s="25">
        <v>2123</v>
      </c>
      <c r="W31" s="25">
        <v>1975</v>
      </c>
      <c r="X31" s="25">
        <v>2357</v>
      </c>
      <c r="Y31" s="25">
        <v>1965</v>
      </c>
      <c r="Z31" s="25">
        <v>1525</v>
      </c>
      <c r="AA31" s="25">
        <v>1959</v>
      </c>
      <c r="AB31" s="25">
        <v>1768</v>
      </c>
      <c r="AC31" s="25">
        <v>1278</v>
      </c>
      <c r="AD31" s="25">
        <v>1313</v>
      </c>
      <c r="AE31" s="25">
        <v>1235</v>
      </c>
      <c r="AF31" s="25">
        <v>1468</v>
      </c>
      <c r="AG31" s="25">
        <v>1275</v>
      </c>
    </row>
    <row r="32" spans="1:33" ht="15" customHeight="1">
      <c r="A32" s="26" t="s">
        <v>40</v>
      </c>
      <c r="B32" s="25">
        <v>6.7</v>
      </c>
      <c r="C32" s="25">
        <v>6.3</v>
      </c>
      <c r="D32" s="25">
        <v>6.7</v>
      </c>
      <c r="E32" s="25">
        <v>6.8</v>
      </c>
      <c r="F32" s="25">
        <v>5.9</v>
      </c>
      <c r="G32" s="25">
        <v>6.1</v>
      </c>
      <c r="H32" s="25">
        <v>6.1</v>
      </c>
      <c r="I32" s="25">
        <v>6.2</v>
      </c>
      <c r="J32" s="25">
        <v>6.1</v>
      </c>
      <c r="K32" s="25">
        <v>6.2</v>
      </c>
      <c r="L32" s="25">
        <v>6</v>
      </c>
      <c r="M32" s="25">
        <v>6.3</v>
      </c>
      <c r="N32" s="25">
        <v>6.3</v>
      </c>
      <c r="O32" s="25">
        <v>6</v>
      </c>
      <c r="P32" s="25">
        <v>6.2</v>
      </c>
      <c r="Q32" s="25">
        <v>6.1</v>
      </c>
      <c r="R32" s="25">
        <v>5.7</v>
      </c>
      <c r="S32" s="25">
        <v>6.3</v>
      </c>
      <c r="T32" s="25">
        <v>6.1</v>
      </c>
      <c r="U32" s="25">
        <v>5.9</v>
      </c>
      <c r="V32" s="25">
        <v>6.7</v>
      </c>
      <c r="W32" s="25">
        <v>6.6</v>
      </c>
      <c r="X32" s="25">
        <v>6.1</v>
      </c>
      <c r="Y32" s="25">
        <v>6.1</v>
      </c>
      <c r="Z32" s="25">
        <v>6.4</v>
      </c>
      <c r="AA32" s="25">
        <v>6.1</v>
      </c>
      <c r="AB32" s="25">
        <v>6.6</v>
      </c>
      <c r="AC32" s="25">
        <v>6.2</v>
      </c>
      <c r="AD32" s="25">
        <v>6.2</v>
      </c>
      <c r="AE32" s="25">
        <v>6.1</v>
      </c>
      <c r="AF32" s="25">
        <v>5.9</v>
      </c>
      <c r="AG32" s="25">
        <v>6.6</v>
      </c>
    </row>
    <row r="33" spans="1:33" ht="15" customHeight="1">
      <c r="A33" s="26" t="s">
        <v>41</v>
      </c>
      <c r="B33" s="25">
        <v>0.98</v>
      </c>
      <c r="C33" s="25">
        <v>0.93</v>
      </c>
      <c r="D33" s="25">
        <v>1</v>
      </c>
      <c r="E33" s="25">
        <v>0.83</v>
      </c>
      <c r="F33" s="25">
        <v>0.64</v>
      </c>
      <c r="G33" s="25">
        <v>0.72</v>
      </c>
      <c r="H33" s="25">
        <v>1.43</v>
      </c>
      <c r="I33" s="25">
        <v>0.96</v>
      </c>
      <c r="J33" s="25">
        <v>0.86</v>
      </c>
      <c r="K33" s="25">
        <v>1.47</v>
      </c>
      <c r="L33" s="25">
        <v>1.06</v>
      </c>
      <c r="M33" s="25">
        <v>0.85</v>
      </c>
      <c r="N33" s="25">
        <v>1.1100000000000001</v>
      </c>
      <c r="O33" s="25">
        <v>0.83</v>
      </c>
      <c r="P33" s="25">
        <v>0.97</v>
      </c>
      <c r="Q33" s="25">
        <v>1.1100000000000001</v>
      </c>
      <c r="R33" s="25">
        <v>1.1100000000000001</v>
      </c>
      <c r="S33" s="25">
        <v>1.5</v>
      </c>
      <c r="T33" s="25">
        <v>1.52</v>
      </c>
      <c r="U33" s="25">
        <v>0.99</v>
      </c>
      <c r="V33" s="25">
        <v>1.43</v>
      </c>
      <c r="W33" s="25">
        <v>1.31</v>
      </c>
      <c r="X33" s="25">
        <v>1.44</v>
      </c>
      <c r="Y33" s="25">
        <v>1.2</v>
      </c>
      <c r="Z33" s="25">
        <v>0.98</v>
      </c>
      <c r="AA33" s="25">
        <v>1.19</v>
      </c>
      <c r="AB33" s="25">
        <v>1.17</v>
      </c>
      <c r="AC33" s="25">
        <v>0.79</v>
      </c>
      <c r="AD33" s="25">
        <v>1.19</v>
      </c>
      <c r="AE33" s="25">
        <v>1.32</v>
      </c>
      <c r="AF33" s="25">
        <v>1.1299999999999999</v>
      </c>
      <c r="AG33" s="25">
        <v>1.31</v>
      </c>
    </row>
    <row r="34" spans="1:33" ht="15" customHeight="1">
      <c r="A34" s="26" t="s">
        <v>42</v>
      </c>
      <c r="B34" s="25">
        <v>6.9</v>
      </c>
      <c r="C34" s="25">
        <v>6.1</v>
      </c>
      <c r="D34" s="25">
        <v>6.8</v>
      </c>
      <c r="E34" s="25">
        <v>7.2</v>
      </c>
      <c r="F34" s="25">
        <v>6</v>
      </c>
      <c r="G34" s="25">
        <v>6.3</v>
      </c>
      <c r="H34" s="25">
        <v>6.4</v>
      </c>
      <c r="I34" s="25">
        <v>6.4</v>
      </c>
      <c r="J34" s="25">
        <v>6.2</v>
      </c>
      <c r="K34" s="25">
        <v>6.6</v>
      </c>
      <c r="L34" s="25">
        <v>6.2</v>
      </c>
      <c r="M34" s="25">
        <v>6.2</v>
      </c>
      <c r="N34" s="25">
        <v>6.3</v>
      </c>
      <c r="O34" s="25">
        <v>6.1</v>
      </c>
      <c r="P34" s="25">
        <v>6.3</v>
      </c>
      <c r="Q34" s="25">
        <v>6.2</v>
      </c>
      <c r="R34" s="25">
        <v>6</v>
      </c>
      <c r="S34" s="25">
        <v>6.7</v>
      </c>
      <c r="T34" s="25">
        <v>6.6</v>
      </c>
      <c r="U34" s="25">
        <v>6</v>
      </c>
      <c r="V34" s="25">
        <v>7.2</v>
      </c>
      <c r="W34" s="25">
        <v>7.3</v>
      </c>
      <c r="X34" s="25">
        <v>6.8</v>
      </c>
      <c r="Y34" s="25">
        <v>6.7</v>
      </c>
      <c r="Z34" s="25">
        <v>6.7</v>
      </c>
      <c r="AA34" s="25">
        <v>6.4</v>
      </c>
      <c r="AB34" s="25">
        <v>7.6</v>
      </c>
      <c r="AC34" s="25">
        <v>6.3</v>
      </c>
      <c r="AD34" s="25">
        <v>6.7</v>
      </c>
      <c r="AE34" s="25">
        <v>6.5</v>
      </c>
      <c r="AF34" s="25">
        <v>6.2</v>
      </c>
      <c r="AG34" s="25">
        <v>6.3</v>
      </c>
    </row>
    <row r="35" spans="1:33" ht="15" customHeight="1">
      <c r="A35" s="26" t="s">
        <v>43</v>
      </c>
      <c r="B35" s="25">
        <v>1459</v>
      </c>
      <c r="C35" s="25">
        <v>1473</v>
      </c>
      <c r="D35" s="25">
        <v>1483</v>
      </c>
      <c r="E35" s="25">
        <v>1235</v>
      </c>
      <c r="F35" s="25">
        <v>1089</v>
      </c>
      <c r="G35" s="25">
        <v>1183</v>
      </c>
      <c r="H35" s="25">
        <v>2344</v>
      </c>
      <c r="I35" s="25">
        <v>1538</v>
      </c>
      <c r="J35" s="25">
        <v>1744</v>
      </c>
      <c r="K35" s="25">
        <v>2356</v>
      </c>
      <c r="L35" s="25">
        <v>1776</v>
      </c>
      <c r="M35" s="25">
        <v>1351</v>
      </c>
      <c r="N35" s="25">
        <v>1765</v>
      </c>
      <c r="O35" s="25">
        <v>1378</v>
      </c>
      <c r="P35" s="25">
        <v>1562</v>
      </c>
      <c r="Q35" s="25">
        <v>1827</v>
      </c>
      <c r="R35" s="25">
        <v>1960</v>
      </c>
      <c r="S35" s="25">
        <v>2368</v>
      </c>
      <c r="T35" s="25">
        <v>2486</v>
      </c>
      <c r="U35" s="25">
        <v>1679</v>
      </c>
      <c r="V35" s="25">
        <v>2123</v>
      </c>
      <c r="W35" s="25">
        <v>1975</v>
      </c>
      <c r="X35" s="25">
        <v>2357</v>
      </c>
      <c r="Y35" s="25">
        <v>1965</v>
      </c>
      <c r="Z35" s="25">
        <v>1525</v>
      </c>
      <c r="AA35" s="25">
        <v>1959</v>
      </c>
      <c r="AB35" s="25">
        <v>1768</v>
      </c>
      <c r="AC35" s="25">
        <v>1278</v>
      </c>
      <c r="AD35" s="25">
        <v>1313</v>
      </c>
      <c r="AE35" s="25">
        <v>1235</v>
      </c>
      <c r="AF35" s="25">
        <v>1468</v>
      </c>
      <c r="AG35" s="25">
        <v>1275</v>
      </c>
    </row>
    <row r="36" spans="1:33" ht="15" customHeight="1">
      <c r="A36" s="26" t="s">
        <v>44</v>
      </c>
      <c r="B36" s="25">
        <v>5</v>
      </c>
      <c r="C36" s="25">
        <v>4</v>
      </c>
      <c r="D36" s="25">
        <v>4.5999999999999996</v>
      </c>
      <c r="E36" s="25">
        <v>3.9</v>
      </c>
      <c r="F36" s="25">
        <v>1.3</v>
      </c>
      <c r="G36" s="25">
        <v>1.7</v>
      </c>
      <c r="H36" s="25">
        <v>2.4</v>
      </c>
      <c r="I36" s="25">
        <v>1.8</v>
      </c>
      <c r="J36" s="25">
        <v>1.3</v>
      </c>
      <c r="K36" s="25">
        <v>2.9</v>
      </c>
      <c r="L36" s="25">
        <v>1.3</v>
      </c>
      <c r="M36" s="25">
        <v>2.2000000000000002</v>
      </c>
      <c r="N36" s="25">
        <v>3.9</v>
      </c>
      <c r="O36" s="25">
        <v>2.6</v>
      </c>
      <c r="P36" s="25">
        <v>2.8</v>
      </c>
      <c r="Q36" s="25">
        <v>1.8</v>
      </c>
      <c r="R36" s="25">
        <v>0.8</v>
      </c>
      <c r="S36" s="25">
        <v>3.9</v>
      </c>
      <c r="T36" s="25">
        <v>2.2000000000000002</v>
      </c>
      <c r="U36" s="25">
        <v>2.2000000000000002</v>
      </c>
      <c r="V36" s="25">
        <v>6</v>
      </c>
      <c r="W36" s="25">
        <v>4.7</v>
      </c>
      <c r="X36" s="25">
        <v>2.2999999999999998</v>
      </c>
      <c r="Y36" s="25">
        <v>1.7</v>
      </c>
      <c r="Z36" s="25">
        <v>3.4</v>
      </c>
      <c r="AA36" s="25">
        <v>3.1</v>
      </c>
      <c r="AB36" s="25">
        <v>3</v>
      </c>
      <c r="AC36" s="25">
        <v>1.3</v>
      </c>
      <c r="AD36" s="25">
        <v>2.2999999999999998</v>
      </c>
      <c r="AE36" s="25">
        <v>2.5</v>
      </c>
      <c r="AF36" s="25">
        <v>2.2000000000000002</v>
      </c>
      <c r="AG36" s="25">
        <v>3.7</v>
      </c>
    </row>
    <row r="37" spans="1:33" s="5" customFormat="1" ht="16" customHeight="1">
      <c r="A37" s="7" t="s">
        <v>45</v>
      </c>
      <c r="B37" s="8"/>
      <c r="C37" s="9"/>
      <c r="D37" s="9"/>
      <c r="E37" s="9"/>
      <c r="F37" s="9"/>
      <c r="G37" s="9"/>
    </row>
  </sheetData>
  <mergeCells count="10">
    <mergeCell ref="F4:G4"/>
    <mergeCell ref="H4:I4"/>
    <mergeCell ref="B5:C5"/>
    <mergeCell ref="F5:G5"/>
    <mergeCell ref="H5:I5"/>
    <mergeCell ref="F2:G2"/>
    <mergeCell ref="H2:I2"/>
    <mergeCell ref="B3:C3"/>
    <mergeCell ref="F3:G3"/>
    <mergeCell ref="H3:I3"/>
  </mergeCells>
  <phoneticPr fontId="12" type="noConversion"/>
  <pageMargins left="0.59027777777777801" right="0.59027777777777801" top="0.94861111111111096" bottom="0.74791666666666701" header="0.29861111111111099" footer="0.29861111111111099"/>
  <pageSetup paperSize="9" orientation="portrait" r:id="rId1"/>
  <headerFooter>
    <oddHeader>&amp;L&amp;G&amp;C&amp;"黑体"&amp;14&amp;B&amp;K266599
中农大动物医院检验中心检测报告</oddHeader>
    <oddFooter>&amp;L&amp;"仿宋"&amp;8地址：北京市海淀区圆明园西路2号 中国农业大学动物医院 检验中心（收）15718878279（同微信号）
注意：检测完成后剩余样本可自取或邮寄（到付），无特殊要求者自检测完成之日起留存最多10个自然日。
&amp;C&amp;"仿宋"&amp;10&amp;B第 &amp;P 页 / 共 &amp;N 页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zoomScale="70" zoomScaleNormal="70" workbookViewId="0">
      <selection activeCell="E24" sqref="E24"/>
    </sheetView>
  </sheetViews>
  <sheetFormatPr defaultRowHeight="13.25"/>
  <sheetData>
    <row r="1" spans="1:22">
      <c r="A1" s="29"/>
      <c r="B1" s="29" t="s">
        <v>50</v>
      </c>
      <c r="C1" s="30" t="s">
        <v>51</v>
      </c>
      <c r="D1" s="30" t="s">
        <v>52</v>
      </c>
      <c r="E1" s="31" t="s">
        <v>53</v>
      </c>
      <c r="F1" s="31" t="s">
        <v>54</v>
      </c>
      <c r="G1" s="32" t="s">
        <v>55</v>
      </c>
      <c r="H1" s="31" t="s">
        <v>56</v>
      </c>
      <c r="I1" s="30" t="s">
        <v>57</v>
      </c>
      <c r="J1" s="31" t="s">
        <v>58</v>
      </c>
      <c r="K1" s="31" t="s">
        <v>59</v>
      </c>
      <c r="L1" s="33"/>
      <c r="M1" s="29"/>
      <c r="N1" s="30" t="s">
        <v>51</v>
      </c>
      <c r="O1" s="30" t="s">
        <v>52</v>
      </c>
      <c r="P1" s="31" t="s">
        <v>53</v>
      </c>
      <c r="Q1" s="31" t="s">
        <v>60</v>
      </c>
      <c r="R1" s="32" t="s">
        <v>55</v>
      </c>
      <c r="S1" s="31" t="s">
        <v>61</v>
      </c>
      <c r="T1" s="30" t="s">
        <v>57</v>
      </c>
      <c r="U1" s="31" t="s">
        <v>58</v>
      </c>
      <c r="V1" s="31" t="s">
        <v>59</v>
      </c>
    </row>
    <row r="2" spans="1:22">
      <c r="A2" s="29" t="s">
        <v>21</v>
      </c>
      <c r="B2" s="29" t="s">
        <v>20</v>
      </c>
      <c r="C2" s="30" t="s">
        <v>62</v>
      </c>
      <c r="D2" s="30" t="s">
        <v>62</v>
      </c>
      <c r="E2" s="31" t="s">
        <v>63</v>
      </c>
      <c r="F2" s="31" t="s">
        <v>64</v>
      </c>
      <c r="G2" s="32" t="s">
        <v>63</v>
      </c>
      <c r="H2" s="31" t="s">
        <v>63</v>
      </c>
      <c r="I2" s="30" t="s">
        <v>63</v>
      </c>
      <c r="J2" s="31" t="s">
        <v>64</v>
      </c>
      <c r="K2" s="31" t="s">
        <v>63</v>
      </c>
      <c r="L2" s="33" t="s">
        <v>65</v>
      </c>
      <c r="M2" s="29" t="s">
        <v>66</v>
      </c>
      <c r="N2" s="30" t="s">
        <v>62</v>
      </c>
      <c r="O2" s="30" t="s">
        <v>62</v>
      </c>
      <c r="P2" s="31" t="s">
        <v>63</v>
      </c>
      <c r="Q2" s="31" t="s">
        <v>63</v>
      </c>
      <c r="R2" s="32" t="s">
        <v>63</v>
      </c>
      <c r="S2" s="31" t="s">
        <v>63</v>
      </c>
      <c r="T2" s="30" t="s">
        <v>63</v>
      </c>
      <c r="U2" s="31" t="s">
        <v>63</v>
      </c>
      <c r="V2" s="31" t="s">
        <v>63</v>
      </c>
    </row>
    <row r="3" spans="1:22">
      <c r="A3" s="34">
        <v>1</v>
      </c>
      <c r="B3" s="34">
        <v>401</v>
      </c>
      <c r="C3" s="35">
        <v>69.400000000000006</v>
      </c>
      <c r="D3" s="35">
        <v>177.3</v>
      </c>
      <c r="E3" s="36">
        <v>163.37</v>
      </c>
      <c r="F3" s="36">
        <v>50.12</v>
      </c>
      <c r="G3" s="37">
        <v>0.33</v>
      </c>
      <c r="H3" s="36">
        <v>87.62</v>
      </c>
      <c r="I3" s="35">
        <v>140.6</v>
      </c>
      <c r="J3" s="36">
        <v>65.02</v>
      </c>
      <c r="K3" s="36">
        <v>10.51</v>
      </c>
      <c r="L3" s="38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22">
      <c r="A4" s="34">
        <v>2</v>
      </c>
      <c r="B4" s="34">
        <v>402</v>
      </c>
      <c r="C4" s="35">
        <v>79.8</v>
      </c>
      <c r="D4" s="35">
        <v>116.7</v>
      </c>
      <c r="E4" s="36">
        <v>220.03</v>
      </c>
      <c r="F4" s="36">
        <v>54.43</v>
      </c>
      <c r="G4" s="37">
        <v>0.17</v>
      </c>
      <c r="H4" s="36">
        <v>91.29</v>
      </c>
      <c r="I4" s="35">
        <v>149.80000000000001</v>
      </c>
      <c r="J4" s="36">
        <v>68.47</v>
      </c>
      <c r="K4" s="36">
        <v>11.51</v>
      </c>
      <c r="L4" s="38"/>
      <c r="M4" s="39"/>
      <c r="N4" s="39"/>
      <c r="O4" s="39"/>
      <c r="P4" s="39"/>
      <c r="Q4" s="39"/>
      <c r="R4" s="39"/>
      <c r="S4" s="39"/>
      <c r="T4" s="39"/>
      <c r="U4" s="39"/>
      <c r="V4" s="39"/>
    </row>
    <row r="5" spans="1:22">
      <c r="A5" s="34">
        <v>3</v>
      </c>
      <c r="B5" s="34">
        <v>403</v>
      </c>
      <c r="C5" s="35">
        <v>109.7</v>
      </c>
      <c r="D5" s="35">
        <v>171.1</v>
      </c>
      <c r="E5" s="36">
        <v>253.25</v>
      </c>
      <c r="F5" s="36">
        <v>52.48</v>
      </c>
      <c r="G5" s="37">
        <v>0.17</v>
      </c>
      <c r="H5" s="36">
        <v>85.82</v>
      </c>
      <c r="I5" s="35">
        <v>145.1</v>
      </c>
      <c r="J5" s="36">
        <v>65.64</v>
      </c>
      <c r="K5" s="36">
        <v>10.06</v>
      </c>
      <c r="L5" s="38"/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2">
      <c r="A6" s="34">
        <v>4</v>
      </c>
      <c r="B6" s="34">
        <v>404</v>
      </c>
      <c r="C6" s="35">
        <v>92</v>
      </c>
      <c r="D6" s="35">
        <v>363.3</v>
      </c>
      <c r="E6" s="36">
        <v>218.03</v>
      </c>
      <c r="F6" s="36">
        <v>50.28</v>
      </c>
      <c r="G6" s="37">
        <v>0.26</v>
      </c>
      <c r="H6" s="36">
        <v>84.82</v>
      </c>
      <c r="I6" s="35">
        <v>146.5</v>
      </c>
      <c r="J6" s="36">
        <v>62.99</v>
      </c>
      <c r="K6" s="36">
        <v>8.8000000000000007</v>
      </c>
      <c r="L6" s="38"/>
      <c r="M6" s="39"/>
      <c r="N6" s="39"/>
      <c r="O6" s="39"/>
      <c r="P6" s="39"/>
      <c r="Q6" s="39"/>
      <c r="R6" s="39"/>
      <c r="S6" s="39"/>
      <c r="T6" s="39"/>
      <c r="U6" s="39"/>
      <c r="V6" s="39"/>
    </row>
    <row r="7" spans="1:22">
      <c r="A7" s="34">
        <v>5</v>
      </c>
      <c r="B7" s="34">
        <v>405</v>
      </c>
      <c r="C7" s="35">
        <v>110.8</v>
      </c>
      <c r="D7" s="35">
        <v>229.2</v>
      </c>
      <c r="E7" s="36">
        <v>287.05</v>
      </c>
      <c r="F7" s="36">
        <v>57.47</v>
      </c>
      <c r="G7" s="37">
        <v>0.17</v>
      </c>
      <c r="H7" s="36">
        <v>83.47</v>
      </c>
      <c r="I7" s="35">
        <v>137.9</v>
      </c>
      <c r="J7" s="36">
        <v>66.14</v>
      </c>
      <c r="K7" s="36">
        <v>9.1300000000000008</v>
      </c>
      <c r="L7" s="38"/>
      <c r="M7" s="39"/>
      <c r="N7" s="39"/>
      <c r="O7" s="39"/>
      <c r="P7" s="39"/>
      <c r="Q7" s="39"/>
      <c r="R7" s="39"/>
      <c r="S7" s="39"/>
      <c r="T7" s="39"/>
      <c r="U7" s="39"/>
      <c r="V7" s="39"/>
    </row>
    <row r="8" spans="1:22">
      <c r="A8" s="34">
        <v>6</v>
      </c>
      <c r="B8" s="34">
        <v>406</v>
      </c>
      <c r="C8" s="35">
        <v>72.7</v>
      </c>
      <c r="D8" s="35">
        <v>261.8</v>
      </c>
      <c r="E8" s="36">
        <v>267.01</v>
      </c>
      <c r="F8" s="36">
        <v>53.02</v>
      </c>
      <c r="G8" s="37">
        <v>0.24</v>
      </c>
      <c r="H8" s="36">
        <v>80.08</v>
      </c>
      <c r="I8" s="35">
        <v>99.5</v>
      </c>
      <c r="J8" s="36">
        <v>63.59</v>
      </c>
      <c r="K8" s="36">
        <v>10.55</v>
      </c>
      <c r="L8" s="38"/>
      <c r="M8" s="39"/>
      <c r="N8" s="39"/>
      <c r="O8" s="39"/>
      <c r="P8" s="39"/>
      <c r="Q8" s="39"/>
      <c r="R8" s="39"/>
      <c r="S8" s="39"/>
      <c r="T8" s="39"/>
      <c r="U8" s="39"/>
      <c r="V8" s="39"/>
    </row>
    <row r="9" spans="1:22">
      <c r="A9" s="40">
        <v>8</v>
      </c>
      <c r="B9" s="40">
        <v>407</v>
      </c>
      <c r="C9" s="41">
        <f>N9*3</f>
        <v>40.200000000000003</v>
      </c>
      <c r="D9" s="41">
        <f t="shared" ref="D9:K9" si="0">O9*3</f>
        <v>306.60000000000002</v>
      </c>
      <c r="E9" s="41">
        <f t="shared" si="0"/>
        <v>97.800000000000011</v>
      </c>
      <c r="F9" s="41">
        <f t="shared" si="0"/>
        <v>39.99</v>
      </c>
      <c r="G9" s="42">
        <v>0.17</v>
      </c>
      <c r="H9" s="41">
        <f t="shared" si="0"/>
        <v>105.03</v>
      </c>
      <c r="I9" s="41">
        <f t="shared" si="0"/>
        <v>158.10000000000002</v>
      </c>
      <c r="J9" s="41">
        <f t="shared" si="0"/>
        <v>57.06</v>
      </c>
      <c r="K9" s="41">
        <f t="shared" si="0"/>
        <v>21.72</v>
      </c>
      <c r="L9" s="43" t="s">
        <v>67</v>
      </c>
      <c r="M9" s="40">
        <v>407</v>
      </c>
      <c r="N9" s="41">
        <v>13.4</v>
      </c>
      <c r="O9" s="41">
        <v>102.2</v>
      </c>
      <c r="P9" s="44">
        <v>32.6</v>
      </c>
      <c r="Q9" s="44">
        <v>13.33</v>
      </c>
      <c r="R9" s="42" t="s">
        <v>68</v>
      </c>
      <c r="S9" s="44">
        <v>35.01</v>
      </c>
      <c r="T9" s="41">
        <v>52.7</v>
      </c>
      <c r="U9" s="44">
        <v>19.02</v>
      </c>
      <c r="V9" s="44">
        <v>7.24</v>
      </c>
    </row>
    <row r="10" spans="1:22">
      <c r="A10" s="40">
        <v>9</v>
      </c>
      <c r="B10" s="40">
        <v>408</v>
      </c>
      <c r="C10" s="41">
        <v>39.9</v>
      </c>
      <c r="D10" s="41">
        <v>243.8</v>
      </c>
      <c r="E10" s="44">
        <v>170.35</v>
      </c>
      <c r="F10" s="44">
        <v>59.64</v>
      </c>
      <c r="G10" s="45">
        <v>0.28999999999999998</v>
      </c>
      <c r="H10" s="44">
        <v>94.91</v>
      </c>
      <c r="I10" s="41">
        <v>110.8</v>
      </c>
      <c r="J10" s="44">
        <v>68.84</v>
      </c>
      <c r="K10" s="44">
        <v>12.47</v>
      </c>
      <c r="L10" s="43"/>
      <c r="M10" s="40"/>
      <c r="N10" s="41"/>
      <c r="O10" s="41"/>
      <c r="P10" s="44"/>
      <c r="Q10" s="44"/>
      <c r="R10" s="42"/>
      <c r="S10" s="44"/>
      <c r="T10" s="41"/>
      <c r="U10" s="44"/>
      <c r="V10" s="44"/>
    </row>
    <row r="11" spans="1:22">
      <c r="A11" s="40">
        <v>10</v>
      </c>
      <c r="B11" s="40">
        <v>409</v>
      </c>
      <c r="C11" s="41">
        <v>38.700000000000003</v>
      </c>
      <c r="D11" s="41">
        <v>217.6</v>
      </c>
      <c r="E11" s="44">
        <v>70.67</v>
      </c>
      <c r="F11" s="44">
        <v>49.24</v>
      </c>
      <c r="G11" s="42">
        <v>0.17</v>
      </c>
      <c r="H11" s="44">
        <v>90.23</v>
      </c>
      <c r="I11" s="41">
        <v>107.2</v>
      </c>
      <c r="J11" s="44">
        <v>56.71</v>
      </c>
      <c r="K11" s="44">
        <v>19.32</v>
      </c>
      <c r="L11" s="43"/>
      <c r="M11" s="40"/>
      <c r="N11" s="41"/>
      <c r="O11" s="41"/>
      <c r="P11" s="44"/>
      <c r="Q11" s="44"/>
      <c r="R11" s="42"/>
      <c r="S11" s="44"/>
      <c r="T11" s="41"/>
      <c r="U11" s="44"/>
      <c r="V11" s="44"/>
    </row>
    <row r="12" spans="1:22">
      <c r="A12" s="40">
        <v>11</v>
      </c>
      <c r="B12" s="40">
        <v>410</v>
      </c>
      <c r="C12" s="41">
        <f>N12*4</f>
        <v>38.4</v>
      </c>
      <c r="D12" s="41">
        <f t="shared" ref="D12:K12" si="1">O12*4</f>
        <v>195.2</v>
      </c>
      <c r="E12" s="41">
        <f t="shared" si="1"/>
        <v>46.72</v>
      </c>
      <c r="F12" s="41">
        <f t="shared" si="1"/>
        <v>53.28</v>
      </c>
      <c r="G12" s="45">
        <v>0.23</v>
      </c>
      <c r="H12" s="41">
        <f t="shared" si="1"/>
        <v>197.8</v>
      </c>
      <c r="I12" s="41">
        <f t="shared" si="1"/>
        <v>218</v>
      </c>
      <c r="J12" s="41">
        <f t="shared" si="1"/>
        <v>109</v>
      </c>
      <c r="K12" s="41">
        <f t="shared" si="1"/>
        <v>59.72</v>
      </c>
      <c r="L12" s="43" t="s">
        <v>69</v>
      </c>
      <c r="M12" s="40">
        <v>409</v>
      </c>
      <c r="N12" s="41">
        <v>9.6</v>
      </c>
      <c r="O12" s="41">
        <v>48.8</v>
      </c>
      <c r="P12" s="44">
        <v>11.68</v>
      </c>
      <c r="Q12" s="44">
        <v>13.32</v>
      </c>
      <c r="R12" s="42" t="s">
        <v>68</v>
      </c>
      <c r="S12" s="44">
        <v>49.45</v>
      </c>
      <c r="T12" s="41">
        <v>54.5</v>
      </c>
      <c r="U12" s="44">
        <v>27.25</v>
      </c>
      <c r="V12" s="44">
        <v>14.93</v>
      </c>
    </row>
    <row r="13" spans="1:22">
      <c r="A13" s="40">
        <v>12</v>
      </c>
      <c r="B13" s="40">
        <v>411</v>
      </c>
      <c r="C13" s="41">
        <v>51.9</v>
      </c>
      <c r="D13" s="41">
        <v>115.7</v>
      </c>
      <c r="E13" s="44">
        <v>164.76</v>
      </c>
      <c r="F13" s="44">
        <v>58.47</v>
      </c>
      <c r="G13" s="45">
        <v>0.25</v>
      </c>
      <c r="H13" s="44">
        <v>95.43</v>
      </c>
      <c r="I13" s="41">
        <v>94</v>
      </c>
      <c r="J13" s="44">
        <v>69.75</v>
      </c>
      <c r="K13" s="44">
        <v>12.65</v>
      </c>
      <c r="L13" s="43"/>
      <c r="M13" s="40"/>
      <c r="N13" s="41"/>
      <c r="O13" s="41"/>
      <c r="P13" s="44"/>
      <c r="Q13" s="44"/>
      <c r="R13" s="42"/>
      <c r="S13" s="44"/>
      <c r="T13" s="41"/>
      <c r="U13" s="44"/>
      <c r="V13" s="44"/>
    </row>
    <row r="14" spans="1:22">
      <c r="A14" s="46">
        <v>13</v>
      </c>
      <c r="B14" s="46">
        <v>412</v>
      </c>
      <c r="C14" s="47">
        <f>3*N14</f>
        <v>31.200000000000003</v>
      </c>
      <c r="D14" s="47">
        <f t="shared" ref="D14:J14" si="2">3*O14</f>
        <v>140.69999999999999</v>
      </c>
      <c r="E14" s="47">
        <f t="shared" si="2"/>
        <v>155.28</v>
      </c>
      <c r="F14" s="47">
        <f t="shared" si="2"/>
        <v>58.71</v>
      </c>
      <c r="G14" s="48">
        <v>0.17</v>
      </c>
      <c r="H14" s="47">
        <f t="shared" si="2"/>
        <v>94.53</v>
      </c>
      <c r="I14" s="47">
        <f t="shared" si="2"/>
        <v>189.3</v>
      </c>
      <c r="J14" s="47">
        <f t="shared" si="2"/>
        <v>63.599999999999994</v>
      </c>
      <c r="K14" s="49">
        <v>3.9</v>
      </c>
      <c r="L14" s="50" t="s">
        <v>67</v>
      </c>
      <c r="M14" s="46">
        <v>411</v>
      </c>
      <c r="N14" s="47">
        <v>10.4</v>
      </c>
      <c r="O14" s="47">
        <v>46.9</v>
      </c>
      <c r="P14" s="49">
        <v>51.76</v>
      </c>
      <c r="Q14" s="49">
        <v>19.57</v>
      </c>
      <c r="R14" s="48" t="s">
        <v>68</v>
      </c>
      <c r="S14" s="49">
        <v>31.51</v>
      </c>
      <c r="T14" s="47">
        <v>63.1</v>
      </c>
      <c r="U14" s="49">
        <v>21.2</v>
      </c>
      <c r="V14" s="49" t="s">
        <v>70</v>
      </c>
    </row>
    <row r="15" spans="1:22">
      <c r="A15" s="46">
        <v>14</v>
      </c>
      <c r="B15" s="46">
        <v>413</v>
      </c>
      <c r="C15" s="47">
        <v>82.7</v>
      </c>
      <c r="D15" s="47">
        <v>118.1</v>
      </c>
      <c r="E15" s="49">
        <v>198.08</v>
      </c>
      <c r="F15" s="49">
        <v>54.09</v>
      </c>
      <c r="G15" s="48">
        <v>0.24</v>
      </c>
      <c r="H15" s="49">
        <v>98.22</v>
      </c>
      <c r="I15" s="47">
        <v>101.6</v>
      </c>
      <c r="J15" s="49">
        <v>73.510000000000005</v>
      </c>
      <c r="K15" s="49">
        <v>12.54</v>
      </c>
      <c r="L15" s="50"/>
      <c r="M15" s="51"/>
      <c r="N15" s="51"/>
      <c r="O15" s="51"/>
      <c r="P15" s="51"/>
      <c r="Q15" s="51"/>
      <c r="R15" s="51"/>
      <c r="S15" s="51"/>
      <c r="T15" s="51"/>
      <c r="U15" s="51"/>
      <c r="V15" s="51"/>
    </row>
    <row r="16" spans="1:22">
      <c r="A16" s="46">
        <v>15</v>
      </c>
      <c r="B16" s="46">
        <v>414</v>
      </c>
      <c r="C16" s="47">
        <v>33.1</v>
      </c>
      <c r="D16" s="47">
        <v>100</v>
      </c>
      <c r="E16" s="49">
        <v>147.88999999999999</v>
      </c>
      <c r="F16" s="49">
        <v>62.33</v>
      </c>
      <c r="G16" s="48">
        <v>0.23</v>
      </c>
      <c r="H16" s="49">
        <v>80.239999999999995</v>
      </c>
      <c r="I16" s="47">
        <v>103.8</v>
      </c>
      <c r="J16" s="49">
        <v>54.49</v>
      </c>
      <c r="K16" s="49">
        <v>14.4</v>
      </c>
      <c r="L16" s="50"/>
      <c r="M16" s="51"/>
      <c r="N16" s="51"/>
      <c r="O16" s="51"/>
      <c r="P16" s="51"/>
      <c r="Q16" s="51"/>
      <c r="R16" s="51"/>
      <c r="S16" s="51"/>
      <c r="T16" s="51"/>
      <c r="U16" s="51"/>
      <c r="V16" s="51"/>
    </row>
    <row r="17" spans="1:22">
      <c r="A17" s="46">
        <v>16</v>
      </c>
      <c r="B17" s="46">
        <v>415</v>
      </c>
      <c r="C17" s="47">
        <v>25.7</v>
      </c>
      <c r="D17" s="47">
        <v>62.3</v>
      </c>
      <c r="E17" s="49">
        <v>187.65</v>
      </c>
      <c r="F17" s="49">
        <v>79.77</v>
      </c>
      <c r="G17" s="48">
        <v>0.23</v>
      </c>
      <c r="H17" s="49">
        <v>93.08</v>
      </c>
      <c r="I17" s="47">
        <v>76.099999999999994</v>
      </c>
      <c r="J17" s="49">
        <v>69.83</v>
      </c>
      <c r="K17" s="49">
        <v>10.65</v>
      </c>
      <c r="L17" s="50"/>
      <c r="M17" s="51"/>
      <c r="N17" s="51"/>
      <c r="O17" s="51"/>
      <c r="P17" s="51"/>
      <c r="Q17" s="51"/>
      <c r="R17" s="51"/>
      <c r="S17" s="51"/>
      <c r="T17" s="51"/>
      <c r="U17" s="51"/>
      <c r="V17" s="51"/>
    </row>
    <row r="18" spans="1:22">
      <c r="A18" s="46">
        <v>17</v>
      </c>
      <c r="B18" s="46">
        <v>416</v>
      </c>
      <c r="C18" s="47">
        <v>16.8</v>
      </c>
      <c r="D18" s="47">
        <v>66.7</v>
      </c>
      <c r="E18" s="49">
        <v>205.86</v>
      </c>
      <c r="F18" s="49">
        <v>99.81</v>
      </c>
      <c r="G18" s="48">
        <v>0.21</v>
      </c>
      <c r="H18" s="49">
        <v>98.18</v>
      </c>
      <c r="I18" s="47">
        <v>70.900000000000006</v>
      </c>
      <c r="J18" s="49">
        <v>75.05</v>
      </c>
      <c r="K18" s="49">
        <v>15.26</v>
      </c>
      <c r="L18" s="50"/>
      <c r="M18" s="51"/>
      <c r="N18" s="51"/>
      <c r="O18" s="51"/>
      <c r="P18" s="51"/>
      <c r="Q18" s="51"/>
      <c r="R18" s="51"/>
      <c r="S18" s="51"/>
      <c r="T18" s="51"/>
      <c r="U18" s="51"/>
      <c r="V18" s="51"/>
    </row>
    <row r="19" spans="1:22">
      <c r="A19" s="46">
        <v>18</v>
      </c>
      <c r="B19" s="46">
        <v>417</v>
      </c>
      <c r="C19" s="47">
        <v>16.600000000000001</v>
      </c>
      <c r="D19" s="47">
        <v>76.7</v>
      </c>
      <c r="E19" s="49">
        <v>188.28</v>
      </c>
      <c r="F19" s="49">
        <v>60.68</v>
      </c>
      <c r="G19" s="48">
        <v>0.27</v>
      </c>
      <c r="H19" s="49">
        <v>102.69</v>
      </c>
      <c r="I19" s="47">
        <v>97</v>
      </c>
      <c r="J19" s="49">
        <v>73.38</v>
      </c>
      <c r="K19" s="49">
        <v>15</v>
      </c>
      <c r="L19" s="50"/>
      <c r="M19" s="51"/>
      <c r="N19" s="51"/>
      <c r="O19" s="51"/>
      <c r="P19" s="51"/>
      <c r="Q19" s="51"/>
      <c r="R19" s="51"/>
      <c r="S19" s="51"/>
      <c r="T19" s="51"/>
      <c r="U19" s="51"/>
      <c r="V19" s="51"/>
    </row>
    <row r="20" spans="1:22">
      <c r="A20" s="52">
        <v>20</v>
      </c>
      <c r="B20" s="52">
        <v>418</v>
      </c>
      <c r="C20" s="53">
        <v>26.6</v>
      </c>
      <c r="D20" s="53">
        <v>134.5</v>
      </c>
      <c r="E20" s="54">
        <v>85.75</v>
      </c>
      <c r="F20" s="54">
        <v>40.94</v>
      </c>
      <c r="G20" s="55">
        <v>0.18</v>
      </c>
      <c r="H20" s="54">
        <v>115.57</v>
      </c>
      <c r="I20" s="53">
        <v>70.099999999999994</v>
      </c>
      <c r="J20" s="54">
        <v>67.06</v>
      </c>
      <c r="K20" s="54">
        <v>41.44</v>
      </c>
      <c r="L20" s="56"/>
      <c r="M20" s="57"/>
      <c r="N20" s="57"/>
      <c r="O20" s="57"/>
      <c r="P20" s="57"/>
      <c r="Q20" s="57"/>
      <c r="R20" s="57"/>
      <c r="S20" s="57"/>
      <c r="T20" s="57"/>
      <c r="U20" s="57"/>
      <c r="V20" s="57"/>
    </row>
    <row r="21" spans="1:22">
      <c r="A21" s="52">
        <v>21</v>
      </c>
      <c r="B21" s="52">
        <v>419</v>
      </c>
      <c r="C21" s="53">
        <v>23.9</v>
      </c>
      <c r="D21" s="53">
        <v>169.4</v>
      </c>
      <c r="E21" s="54">
        <v>99.12</v>
      </c>
      <c r="F21" s="54">
        <v>48.59</v>
      </c>
      <c r="G21" s="55">
        <v>0.3</v>
      </c>
      <c r="H21" s="54">
        <v>108.95</v>
      </c>
      <c r="I21" s="53">
        <v>75.900000000000006</v>
      </c>
      <c r="J21" s="54">
        <v>61.3</v>
      </c>
      <c r="K21" s="54">
        <v>35.65</v>
      </c>
      <c r="L21" s="56"/>
      <c r="M21" s="57"/>
      <c r="N21" s="57"/>
      <c r="O21" s="57"/>
      <c r="P21" s="57"/>
      <c r="Q21" s="57"/>
      <c r="R21" s="57"/>
      <c r="S21" s="57"/>
      <c r="T21" s="57"/>
      <c r="U21" s="57"/>
      <c r="V21" s="57"/>
    </row>
    <row r="22" spans="1:22">
      <c r="A22" s="52">
        <v>22</v>
      </c>
      <c r="B22" s="52">
        <v>420</v>
      </c>
      <c r="C22" s="53">
        <v>24.9</v>
      </c>
      <c r="D22" s="53">
        <v>119.4</v>
      </c>
      <c r="E22" s="54">
        <v>111.48</v>
      </c>
      <c r="F22" s="54">
        <v>41.06</v>
      </c>
      <c r="G22" s="55">
        <v>0.21</v>
      </c>
      <c r="H22" s="54">
        <v>117.17</v>
      </c>
      <c r="I22" s="53">
        <v>61.7</v>
      </c>
      <c r="J22" s="54">
        <v>64.72</v>
      </c>
      <c r="K22" s="54">
        <v>48.71</v>
      </c>
      <c r="L22" s="56"/>
      <c r="M22" s="57"/>
      <c r="N22" s="57"/>
      <c r="O22" s="57"/>
      <c r="P22" s="57"/>
      <c r="Q22" s="57"/>
      <c r="R22" s="57"/>
      <c r="S22" s="57"/>
      <c r="T22" s="57"/>
      <c r="U22" s="57"/>
      <c r="V22" s="57"/>
    </row>
    <row r="23" spans="1:22">
      <c r="A23" s="52">
        <v>23</v>
      </c>
      <c r="B23" s="52">
        <v>421</v>
      </c>
      <c r="C23" s="53">
        <v>20.9</v>
      </c>
      <c r="D23" s="53">
        <v>118.1</v>
      </c>
      <c r="E23" s="54">
        <v>150.15</v>
      </c>
      <c r="F23" s="54">
        <v>46.3</v>
      </c>
      <c r="G23" s="55">
        <v>0.24</v>
      </c>
      <c r="H23" s="54">
        <v>96.63</v>
      </c>
      <c r="I23" s="53">
        <v>60.7</v>
      </c>
      <c r="J23" s="54">
        <v>58.09</v>
      </c>
      <c r="K23" s="54">
        <v>31</v>
      </c>
      <c r="L23" s="56"/>
      <c r="M23" s="57"/>
      <c r="N23" s="57"/>
      <c r="O23" s="57"/>
      <c r="P23" s="57"/>
      <c r="Q23" s="57"/>
      <c r="R23" s="57"/>
      <c r="S23" s="57"/>
      <c r="T23" s="57"/>
      <c r="U23" s="57"/>
      <c r="V23" s="57"/>
    </row>
    <row r="24" spans="1:22">
      <c r="A24" s="52">
        <v>24</v>
      </c>
      <c r="B24" s="52">
        <v>422</v>
      </c>
      <c r="C24" s="53">
        <v>20.9</v>
      </c>
      <c r="D24" s="53">
        <v>117.4</v>
      </c>
      <c r="E24" s="54">
        <v>242.8</v>
      </c>
      <c r="F24" s="54">
        <v>45.43</v>
      </c>
      <c r="G24" s="55">
        <v>0.28999999999999998</v>
      </c>
      <c r="H24" s="54">
        <v>104.33</v>
      </c>
      <c r="I24" s="53">
        <v>74.900000000000006</v>
      </c>
      <c r="J24" s="54">
        <v>76.8</v>
      </c>
      <c r="K24" s="54">
        <v>14.27</v>
      </c>
      <c r="L24" s="56"/>
      <c r="M24" s="57"/>
      <c r="N24" s="57"/>
      <c r="O24" s="57"/>
      <c r="P24" s="57"/>
      <c r="Q24" s="57"/>
      <c r="R24" s="57"/>
      <c r="S24" s="57"/>
      <c r="T24" s="57"/>
      <c r="U24" s="57"/>
      <c r="V24" s="57"/>
    </row>
    <row r="25" spans="1:22">
      <c r="A25" s="58">
        <v>25</v>
      </c>
      <c r="B25" s="58">
        <v>423</v>
      </c>
      <c r="C25" s="59">
        <v>47</v>
      </c>
      <c r="D25" s="59">
        <v>122.5</v>
      </c>
      <c r="E25" s="60">
        <v>115.97</v>
      </c>
      <c r="F25" s="60">
        <v>61.04</v>
      </c>
      <c r="G25" s="61">
        <v>0.26</v>
      </c>
      <c r="H25" s="60">
        <v>114.58</v>
      </c>
      <c r="I25" s="59">
        <v>165.9</v>
      </c>
      <c r="J25" s="60">
        <v>77.3</v>
      </c>
      <c r="K25" s="60">
        <v>18.71</v>
      </c>
      <c r="L25" s="62"/>
      <c r="M25" s="63"/>
      <c r="N25" s="63"/>
      <c r="O25" s="63"/>
      <c r="P25" s="63"/>
      <c r="Q25" s="63"/>
      <c r="R25" s="63"/>
      <c r="S25" s="63"/>
      <c r="T25" s="63"/>
      <c r="U25" s="63"/>
      <c r="V25" s="63"/>
    </row>
    <row r="26" spans="1:22">
      <c r="A26" s="58">
        <v>26</v>
      </c>
      <c r="B26" s="58">
        <v>424</v>
      </c>
      <c r="C26" s="59">
        <v>80.7</v>
      </c>
      <c r="D26" s="59">
        <v>118.2</v>
      </c>
      <c r="E26" s="60">
        <v>212.7</v>
      </c>
      <c r="F26" s="60">
        <v>54.21</v>
      </c>
      <c r="G26" s="61">
        <v>0.17</v>
      </c>
      <c r="H26" s="60">
        <v>93.64</v>
      </c>
      <c r="I26" s="59">
        <v>158.4</v>
      </c>
      <c r="J26" s="60">
        <v>68.010000000000005</v>
      </c>
      <c r="K26" s="60">
        <v>11.7</v>
      </c>
      <c r="L26" s="62"/>
      <c r="M26" s="63"/>
      <c r="N26" s="63"/>
      <c r="O26" s="63"/>
      <c r="P26" s="63"/>
      <c r="Q26" s="63"/>
      <c r="R26" s="63"/>
      <c r="S26" s="63"/>
      <c r="T26" s="63"/>
      <c r="U26" s="63"/>
      <c r="V26" s="63"/>
    </row>
    <row r="27" spans="1:22">
      <c r="A27" s="58">
        <v>27</v>
      </c>
      <c r="B27" s="58">
        <v>425</v>
      </c>
      <c r="C27" s="59">
        <v>27.9</v>
      </c>
      <c r="D27" s="59">
        <v>118.9</v>
      </c>
      <c r="E27" s="60">
        <v>91.12</v>
      </c>
      <c r="F27" s="60">
        <v>62.8</v>
      </c>
      <c r="G27" s="61">
        <v>0.23</v>
      </c>
      <c r="H27" s="60">
        <v>106.44</v>
      </c>
      <c r="I27" s="59">
        <v>126.2</v>
      </c>
      <c r="J27" s="60">
        <v>72.569999999999993</v>
      </c>
      <c r="K27" s="60">
        <v>21.3</v>
      </c>
      <c r="L27" s="62"/>
      <c r="M27" s="63"/>
      <c r="N27" s="63"/>
      <c r="O27" s="63"/>
      <c r="P27" s="63"/>
      <c r="Q27" s="63"/>
      <c r="R27" s="63"/>
      <c r="S27" s="63"/>
      <c r="T27" s="63"/>
      <c r="U27" s="63"/>
      <c r="V27" s="63"/>
    </row>
    <row r="28" spans="1:22">
      <c r="A28" s="58">
        <v>28</v>
      </c>
      <c r="B28" s="58">
        <v>426</v>
      </c>
      <c r="C28" s="59">
        <v>21.7</v>
      </c>
      <c r="D28" s="59">
        <v>146.19999999999999</v>
      </c>
      <c r="E28" s="60">
        <v>163.80000000000001</v>
      </c>
      <c r="F28" s="60">
        <v>70.680000000000007</v>
      </c>
      <c r="G28" s="61">
        <v>0.31</v>
      </c>
      <c r="H28" s="60">
        <v>113.62</v>
      </c>
      <c r="I28" s="59">
        <v>72.599999999999994</v>
      </c>
      <c r="J28" s="60">
        <v>74.47</v>
      </c>
      <c r="K28" s="60">
        <v>22.92</v>
      </c>
      <c r="L28" s="62"/>
      <c r="M28" s="63"/>
      <c r="N28" s="63"/>
      <c r="O28" s="63"/>
      <c r="P28" s="63"/>
      <c r="Q28" s="63"/>
      <c r="R28" s="63"/>
      <c r="S28" s="63"/>
      <c r="T28" s="63"/>
      <c r="U28" s="63"/>
      <c r="V28" s="63"/>
    </row>
    <row r="29" spans="1:22">
      <c r="A29" s="58">
        <v>29</v>
      </c>
      <c r="B29" s="58">
        <v>427</v>
      </c>
      <c r="C29" s="59">
        <v>39.799999999999997</v>
      </c>
      <c r="D29" s="59">
        <v>124.4</v>
      </c>
      <c r="E29" s="60">
        <v>137.38</v>
      </c>
      <c r="F29" s="60">
        <v>55.98</v>
      </c>
      <c r="G29" s="61">
        <v>0.4</v>
      </c>
      <c r="H29" s="60">
        <v>96.19</v>
      </c>
      <c r="I29" s="59">
        <v>43.2</v>
      </c>
      <c r="J29" s="60">
        <v>66.510000000000005</v>
      </c>
      <c r="K29" s="60">
        <v>17.12</v>
      </c>
      <c r="L29" s="62"/>
      <c r="M29" s="63"/>
      <c r="N29" s="63"/>
      <c r="O29" s="63"/>
      <c r="P29" s="63"/>
      <c r="Q29" s="63"/>
      <c r="R29" s="63"/>
      <c r="S29" s="63"/>
      <c r="T29" s="63"/>
      <c r="U29" s="63"/>
      <c r="V29" s="63"/>
    </row>
    <row r="30" spans="1:22">
      <c r="A30" s="58">
        <v>30</v>
      </c>
      <c r="B30" s="58">
        <v>428</v>
      </c>
      <c r="C30" s="59">
        <v>23.5</v>
      </c>
      <c r="D30" s="59">
        <v>149.19999999999999</v>
      </c>
      <c r="E30" s="60">
        <v>170.33</v>
      </c>
      <c r="F30" s="60">
        <v>58.93</v>
      </c>
      <c r="G30" s="61">
        <v>0.36</v>
      </c>
      <c r="H30" s="60">
        <v>101.57</v>
      </c>
      <c r="I30" s="59">
        <v>60</v>
      </c>
      <c r="J30" s="60">
        <v>74.31</v>
      </c>
      <c r="K30" s="60">
        <v>18.600000000000001</v>
      </c>
      <c r="L30" s="62"/>
      <c r="M30" s="63"/>
      <c r="N30" s="63"/>
      <c r="O30" s="63"/>
      <c r="P30" s="63"/>
      <c r="Q30" s="63"/>
      <c r="R30" s="63"/>
      <c r="S30" s="63"/>
      <c r="T30" s="63"/>
      <c r="U30" s="63"/>
      <c r="V30" s="63"/>
    </row>
    <row r="31" spans="1:22">
      <c r="A31" s="64">
        <v>32</v>
      </c>
      <c r="B31" s="64">
        <v>429</v>
      </c>
      <c r="C31" s="65">
        <v>59.2</v>
      </c>
      <c r="D31" s="65">
        <v>106.8</v>
      </c>
      <c r="E31" s="66">
        <v>228.07</v>
      </c>
      <c r="F31" s="66">
        <v>51.95</v>
      </c>
      <c r="G31" s="67">
        <v>0.17</v>
      </c>
      <c r="H31" s="66">
        <v>94.12</v>
      </c>
      <c r="I31" s="65">
        <v>111.5</v>
      </c>
      <c r="J31" s="66">
        <v>71.75</v>
      </c>
      <c r="K31" s="66">
        <v>11.01</v>
      </c>
      <c r="L31" s="68"/>
      <c r="M31" s="69"/>
      <c r="N31" s="69"/>
      <c r="O31" s="69"/>
      <c r="P31" s="69"/>
      <c r="Q31" s="69"/>
      <c r="R31" s="69"/>
      <c r="S31" s="69"/>
      <c r="T31" s="69"/>
      <c r="U31" s="69"/>
      <c r="V31" s="69"/>
    </row>
    <row r="32" spans="1:22">
      <c r="A32" s="64">
        <v>33</v>
      </c>
      <c r="B32" s="64">
        <v>430</v>
      </c>
      <c r="C32" s="65">
        <f>N32*10</f>
        <v>72</v>
      </c>
      <c r="D32" s="65">
        <f t="shared" ref="D32:J32" si="3">O32*10</f>
        <v>319</v>
      </c>
      <c r="E32" s="65">
        <f t="shared" si="3"/>
        <v>184.20000000000002</v>
      </c>
      <c r="F32" s="65">
        <f t="shared" si="3"/>
        <v>53.4</v>
      </c>
      <c r="G32" s="67">
        <v>0.17</v>
      </c>
      <c r="H32" s="65">
        <f t="shared" si="3"/>
        <v>98.9</v>
      </c>
      <c r="I32" s="65">
        <v>9</v>
      </c>
      <c r="J32" s="65">
        <f t="shared" si="3"/>
        <v>44.800000000000004</v>
      </c>
      <c r="K32" s="66">
        <v>3.9</v>
      </c>
      <c r="L32" s="68" t="s">
        <v>71</v>
      </c>
      <c r="M32" s="64">
        <v>429</v>
      </c>
      <c r="N32" s="65">
        <v>7.2</v>
      </c>
      <c r="O32" s="65">
        <v>31.9</v>
      </c>
      <c r="P32" s="66">
        <v>18.420000000000002</v>
      </c>
      <c r="Q32" s="66">
        <v>5.34</v>
      </c>
      <c r="R32" s="67" t="s">
        <v>68</v>
      </c>
      <c r="S32" s="66">
        <v>9.89</v>
      </c>
      <c r="T32" s="65" t="s">
        <v>72</v>
      </c>
      <c r="U32" s="66">
        <v>4.4800000000000004</v>
      </c>
      <c r="V32" s="66" t="s">
        <v>73</v>
      </c>
    </row>
    <row r="33" spans="1:22">
      <c r="A33" s="64">
        <v>34</v>
      </c>
      <c r="B33" s="64">
        <v>431</v>
      </c>
      <c r="C33" s="65">
        <v>41.1</v>
      </c>
      <c r="D33" s="65">
        <v>149.80000000000001</v>
      </c>
      <c r="E33" s="66">
        <v>168.93</v>
      </c>
      <c r="F33" s="66">
        <v>66.03</v>
      </c>
      <c r="G33" s="70">
        <v>0.25</v>
      </c>
      <c r="H33" s="66">
        <v>98.82</v>
      </c>
      <c r="I33" s="65">
        <v>108.1</v>
      </c>
      <c r="J33" s="66">
        <v>72.209999999999994</v>
      </c>
      <c r="K33" s="66">
        <v>11.77</v>
      </c>
      <c r="L33" s="68"/>
      <c r="M33" s="64"/>
      <c r="N33" s="65"/>
      <c r="O33" s="65"/>
      <c r="P33" s="66"/>
      <c r="Q33" s="66"/>
      <c r="R33" s="67"/>
      <c r="S33" s="66"/>
      <c r="T33" s="65"/>
      <c r="U33" s="66"/>
      <c r="V33" s="66"/>
    </row>
    <row r="34" spans="1:22">
      <c r="A34" s="64">
        <v>35</v>
      </c>
      <c r="B34" s="64">
        <v>432</v>
      </c>
      <c r="C34" s="65">
        <f>2*N34</f>
        <v>71.2</v>
      </c>
      <c r="D34" s="65">
        <f t="shared" ref="D34:K34" si="4">2*O34</f>
        <v>242.6</v>
      </c>
      <c r="E34" s="65">
        <f t="shared" si="4"/>
        <v>266.2</v>
      </c>
      <c r="F34" s="65">
        <f t="shared" si="4"/>
        <v>49.98</v>
      </c>
      <c r="G34" s="67">
        <v>0.17</v>
      </c>
      <c r="H34" s="65">
        <f t="shared" si="4"/>
        <v>79.28</v>
      </c>
      <c r="I34" s="65">
        <f t="shared" si="4"/>
        <v>108.2</v>
      </c>
      <c r="J34" s="65">
        <f t="shared" si="4"/>
        <v>60.88</v>
      </c>
      <c r="K34" s="65">
        <f t="shared" si="4"/>
        <v>9.7799999999999994</v>
      </c>
      <c r="L34" s="68" t="s">
        <v>74</v>
      </c>
      <c r="M34" s="64">
        <v>431</v>
      </c>
      <c r="N34" s="65">
        <v>35.6</v>
      </c>
      <c r="O34" s="65">
        <v>121.3</v>
      </c>
      <c r="P34" s="66">
        <v>133.1</v>
      </c>
      <c r="Q34" s="66">
        <v>24.99</v>
      </c>
      <c r="R34" s="67" t="s">
        <v>68</v>
      </c>
      <c r="S34" s="66">
        <v>39.64</v>
      </c>
      <c r="T34" s="65">
        <v>54.1</v>
      </c>
      <c r="U34" s="66">
        <v>30.44</v>
      </c>
      <c r="V34" s="66">
        <v>4.8899999999999997</v>
      </c>
    </row>
    <row r="35" spans="1:22">
      <c r="A35" s="64">
        <v>36</v>
      </c>
      <c r="B35" s="64">
        <v>433</v>
      </c>
      <c r="C35" s="65">
        <v>45.1</v>
      </c>
      <c r="D35" s="65">
        <v>191.3</v>
      </c>
      <c r="E35" s="66">
        <v>172.79</v>
      </c>
      <c r="F35" s="66">
        <v>72.37</v>
      </c>
      <c r="G35" s="67">
        <v>0.33</v>
      </c>
      <c r="H35" s="66">
        <v>119.92</v>
      </c>
      <c r="I35" s="65">
        <v>71</v>
      </c>
      <c r="J35" s="66">
        <v>82.73</v>
      </c>
      <c r="K35" s="66">
        <v>22.7</v>
      </c>
      <c r="L35" s="68"/>
      <c r="M35" s="69"/>
      <c r="N35" s="69"/>
      <c r="O35" s="69"/>
      <c r="P35" s="69"/>
      <c r="Q35" s="69"/>
      <c r="R35" s="69"/>
      <c r="S35" s="69"/>
      <c r="T35" s="69"/>
      <c r="U35" s="69"/>
      <c r="V35" s="69"/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complete blood</vt:lpstr>
      <vt:lpstr>Serum biochemical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Bioinformatics</cp:lastModifiedBy>
  <dcterms:created xsi:type="dcterms:W3CDTF">2024-01-27T18:48:00Z</dcterms:created>
  <dcterms:modified xsi:type="dcterms:W3CDTF">2025-04-15T09:08:36Z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23F3919FB2F747EEACF9B0E882DD45D9_11</vt:lpwstr>
  </property>
  <property fmtid="{D5CDD505-2E9C-101B-9397-08002B2CF9AE}" pid="3" name="Generator">
    <vt:lpwstr>NPOI</vt:lpwstr>
  </property>
  <property fmtid="{D5CDD505-2E9C-101B-9397-08002B2CF9AE}" pid="4" name="Generator Version">
    <vt:lpwstr>2.3.0</vt:lpwstr>
  </property>
  <property fmtid="{D5CDD505-2E9C-101B-9397-08002B2CF9AE}" pid="5" name="KSOProductBuildVer">
    <vt:lpwstr>2052-12.1.0.16729</vt:lpwstr>
  </property>
</Properties>
</file>