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win/Library/CloudStorage/GoogleDrive-aswin.sekar@gmail.com/My Drive/2Postdoc/Papers/My_papers/Initial_paper_with_Mayo/BCJ_Submission/Resubmission/"/>
    </mc:Choice>
  </mc:AlternateContent>
  <xr:revisionPtr revIDLastSave="0" documentId="13_ncr:1_{DFE38CA5-81BA-C24A-B2E8-B0A3A0AE643F}" xr6:coauthVersionLast="47" xr6:coauthVersionMax="47" xr10:uidLastSave="{00000000-0000-0000-0000-000000000000}"/>
  <bookViews>
    <workbookView xWindow="0" yWindow="500" windowWidth="38400" windowHeight="19760" xr2:uid="{3598E77A-60B2-DA42-87BD-292E89166355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7" i="1"/>
  <c r="G6" i="1"/>
  <c r="G5" i="1"/>
  <c r="H8" i="1"/>
  <c r="H7" i="1"/>
  <c r="H6" i="1"/>
  <c r="H5" i="1"/>
</calcChain>
</file>

<file path=xl/sharedStrings.xml><?xml version="1.0" encoding="utf-8"?>
<sst xmlns="http://schemas.openxmlformats.org/spreadsheetml/2006/main" count="39" uniqueCount="39">
  <si>
    <t>Locus</t>
  </si>
  <si>
    <t>TP</t>
  </si>
  <si>
    <t>TN</t>
  </si>
  <si>
    <t>FP</t>
  </si>
  <si>
    <t>FN</t>
  </si>
  <si>
    <t>mCA cell fraction, median (range)</t>
  </si>
  <si>
    <t>Trisomy 12</t>
  </si>
  <si>
    <t>FISH cell fraction, median (range)</t>
  </si>
  <si>
    <t>36.7 (3.6-82.4)</t>
  </si>
  <si>
    <t>43 (7.5-93)</t>
  </si>
  <si>
    <t>39.3 (5.6-82)</t>
  </si>
  <si>
    <t>44 (6-96)</t>
  </si>
  <si>
    <t>50 (6.7-89.6)</t>
  </si>
  <si>
    <t>49.8 (10-94.5)</t>
  </si>
  <si>
    <t>51.1 (12.5-70.8)</t>
  </si>
  <si>
    <t>51.5 (15-88.5)</t>
  </si>
  <si>
    <t>P-Value</t>
  </si>
  <si>
    <t>Beta</t>
  </si>
  <si>
    <t>Standard Error</t>
  </si>
  <si>
    <t>Adjusted R2</t>
  </si>
  <si>
    <r>
      <t>Key</t>
    </r>
    <r>
      <rPr>
        <sz val="11"/>
        <color theme="1"/>
        <rFont val="Calibri (Body)"/>
      </rPr>
      <t>:</t>
    </r>
  </si>
  <si>
    <t>TP: True Positive.</t>
  </si>
  <si>
    <t>TN: True Negative.</t>
  </si>
  <si>
    <t>FN: False Negative. Not detected by MoChA but detected by FISH.</t>
  </si>
  <si>
    <t>FP: False Positive. Detected by MoChA but not detected by FISH.</t>
  </si>
  <si>
    <t>Concordance, %: (TP + TN)/Sample Size</t>
  </si>
  <si>
    <t>mCA cell fraction, median (range): For TP individuals, the proportion of perpheral blood cells in the sample with the mCA event.</t>
  </si>
  <si>
    <t>FISH cell fraction, median (range): For TP individuals, the proporition of tumor cells screened by FISH with the event.</t>
  </si>
  <si>
    <t xml:space="preserve">Adjusted R2: For TP individuals, the linear regression adjusted R^2 comparing cell fraction for FISH ~ mCA </t>
  </si>
  <si>
    <t>Standard Error:  For TP individuals, FISH ~ mCA cell fraction standard error from linear regression.</t>
  </si>
  <si>
    <t>Beta: For TP individuals, FISH ~ mCA cell fraction effect  from linear regression.</t>
  </si>
  <si>
    <t>P-Value: For TP individuals, signifance of association between mCA and FISH cell fraction in linear regression</t>
  </si>
  <si>
    <r>
      <t xml:space="preserve">Supplemental Table 2. Comparision with mCA detected by MoChA with FISH from clinical diagnosis. </t>
    </r>
    <r>
      <rPr>
        <sz val="12"/>
        <color theme="1"/>
        <rFont val="Calibri"/>
        <family val="2"/>
        <scheme val="minor"/>
      </rPr>
      <t xml:space="preserve">Here we considered FISH as the gold standard. </t>
    </r>
  </si>
  <si>
    <t>del 13q</t>
  </si>
  <si>
    <t>del 11q</t>
  </si>
  <si>
    <t>del 17p</t>
  </si>
  <si>
    <t xml:space="preserve">Sensitivity </t>
  </si>
  <si>
    <t>Specificity</t>
  </si>
  <si>
    <t>Concordance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</si>
</sst>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 (Body)"/>
    </font>
    <font>
      <sz val="11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164" fontId="0" fillId="2" borderId="0" xfId="1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2" fontId="0" fillId="2" borderId="0" xfId="0" applyNumberFormat="1" applyFill="1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left" vertical="top"/>
    </xf>
    <xf numFmtId="2" fontId="5" fillId="2" borderId="0" xfId="0" applyNumberFormat="1" applyFont="1" applyFill="1" applyAlignment="1">
      <alignment horizontal="left"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/>
    <xf numFmtId="11" fontId="0" fillId="2" borderId="0" xfId="0" applyNumberFormat="1" applyFill="1" applyAlignment="1">
      <alignment horizontal="center"/>
    </xf>
    <xf numFmtId="11" fontId="0" fillId="2" borderId="1" xfId="0" applyNumberFormat="1" applyFill="1" applyBorder="1" applyAlignment="1">
      <alignment horizontal="center"/>
    </xf>
    <xf numFmtId="0" fontId="6" fillId="2" borderId="0" xfId="0" applyFont="1" applyFill="1"/>
    <xf numFmtId="164" fontId="0" fillId="2" borderId="0" xfId="0" applyNumberFormat="1" applyFill="1" applyAlignment="1">
      <alignment horizontal="right"/>
    </xf>
    <xf numFmtId="164" fontId="0" fillId="2" borderId="1" xfId="0" applyNumberFormat="1" applyFill="1" applyBorder="1" applyAlignment="1">
      <alignment horizontal="right"/>
    </xf>
    <xf numFmtId="0" fontId="7" fillId="0" borderId="1" xfId="0" applyFont="1" applyFill="1" applyBorder="1"/>
    <xf numFmtId="164" fontId="8" fillId="0" borderId="0" xfId="0" applyNumberFormat="1" applyFont="1" applyFill="1"/>
    <xf numFmtId="164" fontId="8" fillId="0" borderId="0" xfId="1" applyNumberFormat="1" applyFont="1" applyFill="1"/>
    <xf numFmtId="164" fontId="8" fillId="0" borderId="1" xfId="0" applyNumberFormat="1" applyFont="1" applyFill="1" applyBorder="1"/>
    <xf numFmtId="164" fontId="8" fillId="0" borderId="1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80388-6B7A-DF4C-AFAF-9FBF919634E2}">
  <dimension ref="B2:P21"/>
  <sheetViews>
    <sheetView tabSelected="1" zoomScale="120" zoomScaleNormal="120" workbookViewId="0">
      <selection activeCell="K23" sqref="K23"/>
    </sheetView>
  </sheetViews>
  <sheetFormatPr baseColWidth="10" defaultColWidth="10.83203125" defaultRowHeight="16" x14ac:dyDescent="0.2"/>
  <cols>
    <col min="1" max="1" width="3.6640625" style="1" customWidth="1"/>
    <col min="2" max="2" width="11" style="1" customWidth="1"/>
    <col min="3" max="4" width="4.1640625" style="1" bestFit="1" customWidth="1"/>
    <col min="5" max="5" width="3.1640625" style="1" bestFit="1" customWidth="1"/>
    <col min="6" max="6" width="4.1640625" style="1" bestFit="1" customWidth="1"/>
    <col min="7" max="7" width="9.6640625" style="1" bestFit="1" customWidth="1"/>
    <col min="8" max="8" width="10.33203125" style="18" bestFit="1" customWidth="1"/>
    <col min="9" max="9" width="14" style="2" bestFit="1" customWidth="1"/>
    <col min="10" max="10" width="3.5" style="2" customWidth="1"/>
    <col min="11" max="11" width="29.33203125" style="3" bestFit="1" customWidth="1"/>
    <col min="12" max="12" width="28.5" style="3" bestFit="1" customWidth="1"/>
    <col min="13" max="13" width="11" style="4" bestFit="1" customWidth="1"/>
    <col min="14" max="14" width="10.83203125" style="3"/>
    <col min="15" max="15" width="6.6640625" style="4" bestFit="1" customWidth="1"/>
    <col min="16" max="16" width="13" style="4" bestFit="1" customWidth="1"/>
    <col min="17" max="16384" width="10.83203125" style="1"/>
  </cols>
  <sheetData>
    <row r="2" spans="2:16" x14ac:dyDescent="0.2">
      <c r="B2" s="5" t="s">
        <v>32</v>
      </c>
    </row>
    <row r="3" spans="2:16" x14ac:dyDescent="0.2">
      <c r="B3" s="5"/>
    </row>
    <row r="4" spans="2:16" s="5" customFormat="1" x14ac:dyDescent="0.2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21" t="s">
        <v>37</v>
      </c>
      <c r="H4" s="21" t="s">
        <v>36</v>
      </c>
      <c r="I4" s="10" t="s">
        <v>38</v>
      </c>
      <c r="J4" s="11"/>
      <c r="K4" s="11" t="s">
        <v>5</v>
      </c>
      <c r="L4" s="11" t="s">
        <v>7</v>
      </c>
      <c r="M4" s="12" t="s">
        <v>19</v>
      </c>
      <c r="N4" s="11" t="s">
        <v>16</v>
      </c>
      <c r="O4" s="12" t="s">
        <v>17</v>
      </c>
      <c r="P4" s="12" t="s">
        <v>18</v>
      </c>
    </row>
    <row r="5" spans="2:16" x14ac:dyDescent="0.2">
      <c r="B5" s="1" t="s">
        <v>33</v>
      </c>
      <c r="C5" s="1">
        <v>155</v>
      </c>
      <c r="D5" s="1">
        <v>222</v>
      </c>
      <c r="E5" s="1">
        <v>9</v>
      </c>
      <c r="F5" s="1">
        <v>105</v>
      </c>
      <c r="G5" s="22">
        <f>D5/(D5+E5)</f>
        <v>0.96103896103896103</v>
      </c>
      <c r="H5" s="23">
        <f>C5/(C5+F5)</f>
        <v>0.59615384615384615</v>
      </c>
      <c r="I5" s="19">
        <v>0.76800000000000002</v>
      </c>
      <c r="J5" s="3"/>
      <c r="K5" s="3" t="s">
        <v>8</v>
      </c>
      <c r="L5" s="3" t="s">
        <v>9</v>
      </c>
      <c r="M5" s="4">
        <v>0.40310369765571602</v>
      </c>
      <c r="N5" s="16">
        <v>3.4881978973149402E-19</v>
      </c>
      <c r="O5" s="4">
        <v>83.675581729495406</v>
      </c>
      <c r="P5" s="4">
        <v>8.1290969083968392</v>
      </c>
    </row>
    <row r="6" spans="2:16" x14ac:dyDescent="0.2">
      <c r="B6" s="1" t="s">
        <v>6</v>
      </c>
      <c r="C6" s="1">
        <v>61</v>
      </c>
      <c r="D6" s="1">
        <v>405</v>
      </c>
      <c r="E6" s="1">
        <v>2</v>
      </c>
      <c r="F6" s="1">
        <v>23</v>
      </c>
      <c r="G6" s="22">
        <f t="shared" ref="G6:G8" si="0">D6/(D6+E6)</f>
        <v>0.99508599508599505</v>
      </c>
      <c r="H6" s="23">
        <f t="shared" ref="H6:H8" si="1">C6/(C6+F6)</f>
        <v>0.72619047619047616</v>
      </c>
      <c r="I6" s="19">
        <v>0.94899999999999995</v>
      </c>
      <c r="J6" s="3"/>
      <c r="K6" s="3" t="s">
        <v>10</v>
      </c>
      <c r="L6" s="3" t="s">
        <v>11</v>
      </c>
      <c r="M6" s="4">
        <v>0.80944103153656</v>
      </c>
      <c r="N6" s="16">
        <v>1.1207986967478801E-22</v>
      </c>
      <c r="O6" s="4">
        <v>99.811349228411004</v>
      </c>
      <c r="P6" s="4">
        <v>6.3175757591608201</v>
      </c>
    </row>
    <row r="7" spans="2:16" x14ac:dyDescent="0.2">
      <c r="B7" s="1" t="s">
        <v>34</v>
      </c>
      <c r="C7" s="1">
        <v>50</v>
      </c>
      <c r="D7" s="1">
        <v>426</v>
      </c>
      <c r="E7" s="1">
        <v>12</v>
      </c>
      <c r="F7" s="1">
        <v>3</v>
      </c>
      <c r="G7" s="22">
        <f t="shared" si="0"/>
        <v>0.9726027397260274</v>
      </c>
      <c r="H7" s="23">
        <f t="shared" si="1"/>
        <v>0.94339622641509435</v>
      </c>
      <c r="I7" s="19">
        <v>0.96899999999999997</v>
      </c>
      <c r="J7" s="3"/>
      <c r="K7" s="3" t="s">
        <v>12</v>
      </c>
      <c r="L7" s="3" t="s">
        <v>13</v>
      </c>
      <c r="M7" s="4">
        <v>0.79111840957613999</v>
      </c>
      <c r="N7" s="16">
        <v>5.2625771771186901E-18</v>
      </c>
      <c r="O7" s="4">
        <v>108.708096140851</v>
      </c>
      <c r="P7" s="4">
        <v>7.9463260079667002</v>
      </c>
    </row>
    <row r="8" spans="2:16" x14ac:dyDescent="0.2">
      <c r="B8" s="13" t="s">
        <v>35</v>
      </c>
      <c r="C8" s="13">
        <v>15</v>
      </c>
      <c r="D8" s="13">
        <v>468</v>
      </c>
      <c r="E8" s="13">
        <v>5</v>
      </c>
      <c r="F8" s="13">
        <v>3</v>
      </c>
      <c r="G8" s="24">
        <f t="shared" si="0"/>
        <v>0.98942917547568709</v>
      </c>
      <c r="H8" s="25">
        <f t="shared" si="1"/>
        <v>0.83333333333333337</v>
      </c>
      <c r="I8" s="20">
        <v>0.98399999999999999</v>
      </c>
      <c r="J8" s="14"/>
      <c r="K8" s="14" t="s">
        <v>14</v>
      </c>
      <c r="L8" s="14" t="s">
        <v>15</v>
      </c>
      <c r="M8" s="15">
        <v>0.81185208554402799</v>
      </c>
      <c r="N8" s="17">
        <v>4.39044216598345E-6</v>
      </c>
      <c r="O8" s="15">
        <v>136.798685021838</v>
      </c>
      <c r="P8" s="15">
        <v>17.361345897559499</v>
      </c>
    </row>
    <row r="10" spans="2:16" x14ac:dyDescent="0.2">
      <c r="B10" s="6" t="s">
        <v>20</v>
      </c>
    </row>
    <row r="11" spans="2:16" x14ac:dyDescent="0.2">
      <c r="B11" s="7" t="s">
        <v>21</v>
      </c>
    </row>
    <row r="12" spans="2:16" x14ac:dyDescent="0.2">
      <c r="B12" s="7" t="s">
        <v>22</v>
      </c>
    </row>
    <row r="13" spans="2:16" x14ac:dyDescent="0.2">
      <c r="B13" s="7" t="s">
        <v>24</v>
      </c>
    </row>
    <row r="14" spans="2:16" x14ac:dyDescent="0.2">
      <c r="B14" s="7" t="s">
        <v>23</v>
      </c>
    </row>
    <row r="15" spans="2:16" x14ac:dyDescent="0.2">
      <c r="B15" s="7" t="s">
        <v>25</v>
      </c>
    </row>
    <row r="16" spans="2:16" x14ac:dyDescent="0.2">
      <c r="B16" s="7" t="s">
        <v>26</v>
      </c>
    </row>
    <row r="17" spans="2:2" x14ac:dyDescent="0.2">
      <c r="B17" s="7" t="s">
        <v>27</v>
      </c>
    </row>
    <row r="18" spans="2:2" x14ac:dyDescent="0.2">
      <c r="B18" s="8" t="s">
        <v>28</v>
      </c>
    </row>
    <row r="19" spans="2:2" x14ac:dyDescent="0.2">
      <c r="B19" s="7" t="s">
        <v>31</v>
      </c>
    </row>
    <row r="20" spans="2:2" x14ac:dyDescent="0.2">
      <c r="B20" s="8" t="s">
        <v>30</v>
      </c>
    </row>
    <row r="21" spans="2:2" x14ac:dyDescent="0.2">
      <c r="B21" s="8" t="s">
        <v>29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1372f5f-8e19-4efb-8afe-8eac20a980c4}" enabled="1" method="Privileged" siteId="{a25fff9c-3f63-4fb2-9a8a-d9bdd0321f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Griffin, Rosalie, Ph.D.</dc:creator>
  <cp:lastModifiedBy>Sekar, Aswin,MD, PhD</cp:lastModifiedBy>
  <dcterms:created xsi:type="dcterms:W3CDTF">2024-02-21T16:16:43Z</dcterms:created>
  <dcterms:modified xsi:type="dcterms:W3CDTF">2024-09-17T15:00:55Z</dcterms:modified>
</cp:coreProperties>
</file>