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615"/>
  <workbookPr/>
  <mc:AlternateContent xmlns:mc="http://schemas.openxmlformats.org/markup-compatibility/2006">
    <mc:Choice Requires="x15">
      <x15ac:absPath xmlns:x15ac="http://schemas.microsoft.com/office/spreadsheetml/2010/11/ac" url="/Users/yunevam/Documents/Katie/SCC_manuscript_submission/BJC_2018/BJC_resubmission_December2018/"/>
    </mc:Choice>
  </mc:AlternateContent>
  <bookViews>
    <workbookView xWindow="1040" yWindow="1680" windowWidth="27760" windowHeight="15380" tabRatio="500"/>
  </bookViews>
  <sheets>
    <sheet name="Sheet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Q7" i="1" l="1"/>
  <c r="O7" i="1"/>
  <c r="M7" i="1"/>
  <c r="H7" i="1"/>
  <c r="G7" i="1"/>
  <c r="C7" i="1"/>
  <c r="X5" i="1"/>
  <c r="T5" i="1"/>
  <c r="J5" i="1"/>
  <c r="G5" i="1"/>
  <c r="F5" i="1"/>
  <c r="E5" i="1"/>
</calcChain>
</file>

<file path=xl/sharedStrings.xml><?xml version="1.0" encoding="utf-8"?>
<sst xmlns="http://schemas.openxmlformats.org/spreadsheetml/2006/main" count="88" uniqueCount="33">
  <si>
    <t>Gene</t>
  </si>
  <si>
    <t>AHCY</t>
  </si>
  <si>
    <t>ALDOC</t>
  </si>
  <si>
    <t>ASNS</t>
  </si>
  <si>
    <t>BDH1</t>
  </si>
  <si>
    <t>CKMT1</t>
  </si>
  <si>
    <t>CTPS</t>
  </si>
  <si>
    <t>G6PD</t>
  </si>
  <si>
    <t>GAPDH</t>
  </si>
  <si>
    <t>GCLM</t>
  </si>
  <si>
    <t>GMPS</t>
  </si>
  <si>
    <t>GOT2</t>
  </si>
  <si>
    <t>GSS</t>
  </si>
  <si>
    <t>IDH2</t>
  </si>
  <si>
    <t>MDH2</t>
  </si>
  <si>
    <t>ME1</t>
  </si>
  <si>
    <t>MTHFD2</t>
  </si>
  <si>
    <t>PAICS</t>
  </si>
  <si>
    <t>PGAM1</t>
  </si>
  <si>
    <t>PSAT</t>
  </si>
  <si>
    <t>SHMT2</t>
  </si>
  <si>
    <t>TALDO</t>
  </si>
  <si>
    <t>TPI</t>
  </si>
  <si>
    <t>UMPS</t>
  </si>
  <si>
    <t xml:space="preserve">ANOVA F </t>
  </si>
  <si>
    <t>DFn</t>
  </si>
  <si>
    <t>DFd</t>
  </si>
  <si>
    <t>NC vs AdC Tukey's multiple comparisons test (after correction by Bonferroni)</t>
  </si>
  <si>
    <t>&lt; 0.0023</t>
  </si>
  <si>
    <t>&gt;0.9999</t>
  </si>
  <si>
    <t>NC vs SCC Tukey's multiple comparisons test (after correction by Bonferroni)</t>
  </si>
  <si>
    <t>AdC vs SCC Tukey's multiple comparisons test (after correction by Bonferroni)</t>
  </si>
  <si>
    <t>*Prism 6 does not give exact P values below 0.0001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</si>
</sst>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sz val="9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"/>
  <sheetViews>
    <sheetView tabSelected="1" workbookViewId="0">
      <selection activeCell="C15" sqref="C15"/>
    </sheetView>
  </sheetViews>
  <sheetFormatPr baseColWidth="10" defaultRowHeight="16" x14ac:dyDescent="0.2"/>
  <sheetData>
    <row r="1" spans="1:24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 x14ac:dyDescent="0.2">
      <c r="A2" t="s">
        <v>24</v>
      </c>
      <c r="B2" s="1">
        <v>59.65</v>
      </c>
      <c r="C2" s="1">
        <v>10.039999999999999</v>
      </c>
      <c r="D2" s="1">
        <v>41.19</v>
      </c>
      <c r="E2" s="1">
        <v>46.25</v>
      </c>
      <c r="F2" s="1">
        <v>49.7</v>
      </c>
      <c r="G2" s="1">
        <v>23.788879999999999</v>
      </c>
      <c r="H2" s="1">
        <v>13.09</v>
      </c>
      <c r="I2" s="1">
        <v>188.6</v>
      </c>
      <c r="J2" s="1">
        <v>34.06</v>
      </c>
      <c r="K2" s="1">
        <v>65.92</v>
      </c>
      <c r="L2" s="1">
        <v>98.57</v>
      </c>
      <c r="M2" s="1">
        <v>47.11</v>
      </c>
      <c r="N2" s="1">
        <v>48.97</v>
      </c>
      <c r="O2" s="1">
        <v>62.66</v>
      </c>
      <c r="P2" s="1">
        <v>55.08</v>
      </c>
      <c r="Q2" s="1">
        <v>51.08</v>
      </c>
      <c r="R2" s="1">
        <v>66</v>
      </c>
      <c r="S2" s="1">
        <v>60.83</v>
      </c>
      <c r="T2" s="1">
        <v>71.040000000000006</v>
      </c>
      <c r="U2" s="1">
        <v>75.180000000000007</v>
      </c>
      <c r="V2" s="1">
        <v>28.47</v>
      </c>
      <c r="W2" s="1">
        <v>83.92</v>
      </c>
      <c r="X2" s="1">
        <v>36.69</v>
      </c>
    </row>
    <row r="3" spans="1:24" x14ac:dyDescent="0.2">
      <c r="A3" t="s">
        <v>25</v>
      </c>
      <c r="B3">
        <v>2</v>
      </c>
      <c r="C3">
        <v>2</v>
      </c>
      <c r="D3">
        <v>2</v>
      </c>
      <c r="E3">
        <v>2</v>
      </c>
      <c r="F3">
        <v>2</v>
      </c>
      <c r="G3">
        <v>2</v>
      </c>
      <c r="H3">
        <v>2</v>
      </c>
      <c r="I3">
        <v>2</v>
      </c>
      <c r="J3">
        <v>2</v>
      </c>
      <c r="K3">
        <v>2</v>
      </c>
      <c r="L3">
        <v>2</v>
      </c>
      <c r="M3">
        <v>2</v>
      </c>
      <c r="N3">
        <v>2</v>
      </c>
      <c r="O3">
        <v>2</v>
      </c>
      <c r="P3">
        <v>2</v>
      </c>
      <c r="Q3">
        <v>2</v>
      </c>
      <c r="R3">
        <v>2</v>
      </c>
      <c r="S3">
        <v>2</v>
      </c>
      <c r="T3">
        <v>2</v>
      </c>
      <c r="U3">
        <v>2</v>
      </c>
      <c r="V3">
        <v>2</v>
      </c>
      <c r="W3">
        <v>2</v>
      </c>
      <c r="X3">
        <v>2</v>
      </c>
    </row>
    <row r="4" spans="1:24" x14ac:dyDescent="0.2">
      <c r="A4" t="s">
        <v>26</v>
      </c>
      <c r="B4">
        <v>134</v>
      </c>
      <c r="C4">
        <v>134</v>
      </c>
      <c r="D4">
        <v>134</v>
      </c>
      <c r="E4">
        <v>134</v>
      </c>
      <c r="F4">
        <v>134</v>
      </c>
      <c r="G4">
        <v>134</v>
      </c>
      <c r="H4">
        <v>134</v>
      </c>
      <c r="I4">
        <v>134</v>
      </c>
      <c r="J4">
        <v>134</v>
      </c>
      <c r="K4">
        <v>134</v>
      </c>
      <c r="L4">
        <v>134</v>
      </c>
      <c r="M4">
        <v>134</v>
      </c>
      <c r="N4">
        <v>134</v>
      </c>
      <c r="O4">
        <v>134</v>
      </c>
      <c r="P4">
        <v>134</v>
      </c>
      <c r="Q4">
        <v>134</v>
      </c>
      <c r="R4">
        <v>134</v>
      </c>
      <c r="S4">
        <v>134</v>
      </c>
      <c r="T4">
        <v>134</v>
      </c>
      <c r="U4">
        <v>134</v>
      </c>
      <c r="V4">
        <v>134</v>
      </c>
      <c r="W4">
        <v>134</v>
      </c>
      <c r="X4">
        <v>134</v>
      </c>
    </row>
    <row r="5" spans="1:24" x14ac:dyDescent="0.2">
      <c r="A5" t="s">
        <v>27</v>
      </c>
      <c r="B5" s="1" t="s">
        <v>28</v>
      </c>
      <c r="C5" s="1" t="s">
        <v>29</v>
      </c>
      <c r="D5" s="1" t="s">
        <v>28</v>
      </c>
      <c r="E5" s="1">
        <f>23*0.0001</f>
        <v>2.3E-3</v>
      </c>
      <c r="F5" s="1">
        <f>23*0.0098</f>
        <v>0.22539999999999999</v>
      </c>
      <c r="G5" s="1">
        <f>23*0.0006</f>
        <v>1.3799999999999998E-2</v>
      </c>
      <c r="H5" s="1" t="s">
        <v>29</v>
      </c>
      <c r="I5" s="1" t="s">
        <v>28</v>
      </c>
      <c r="J5" s="1">
        <f>23*0.0164</f>
        <v>0.37720000000000004</v>
      </c>
      <c r="K5" s="1" t="s">
        <v>28</v>
      </c>
      <c r="L5" s="1" t="s">
        <v>28</v>
      </c>
      <c r="M5" s="1" t="s">
        <v>28</v>
      </c>
      <c r="N5" s="1" t="s">
        <v>28</v>
      </c>
      <c r="O5" s="1" t="s">
        <v>28</v>
      </c>
      <c r="P5" s="1" t="s">
        <v>29</v>
      </c>
      <c r="Q5" s="1" t="s">
        <v>28</v>
      </c>
      <c r="R5" s="1" t="s">
        <v>28</v>
      </c>
      <c r="S5" s="1" t="s">
        <v>28</v>
      </c>
      <c r="T5" s="1">
        <f>23*0.0002</f>
        <v>4.5999999999999999E-3</v>
      </c>
      <c r="U5" s="1" t="s">
        <v>28</v>
      </c>
      <c r="V5" s="1" t="s">
        <v>29</v>
      </c>
      <c r="W5" s="1" t="s">
        <v>28</v>
      </c>
      <c r="X5" s="1">
        <f>23*0.0006</f>
        <v>1.3799999999999998E-2</v>
      </c>
    </row>
    <row r="6" spans="1:24" x14ac:dyDescent="0.2">
      <c r="A6" t="s">
        <v>30</v>
      </c>
      <c r="B6" s="1" t="s">
        <v>28</v>
      </c>
      <c r="C6" s="1" t="s">
        <v>28</v>
      </c>
      <c r="D6" s="1" t="s">
        <v>28</v>
      </c>
      <c r="E6" s="1" t="s">
        <v>28</v>
      </c>
      <c r="F6" s="1" t="s">
        <v>28</v>
      </c>
      <c r="G6" s="1" t="s">
        <v>28</v>
      </c>
      <c r="H6" s="1" t="s">
        <v>28</v>
      </c>
      <c r="I6" s="1" t="s">
        <v>28</v>
      </c>
      <c r="J6" s="1" t="s">
        <v>28</v>
      </c>
      <c r="K6" s="1" t="s">
        <v>28</v>
      </c>
      <c r="L6" s="1" t="s">
        <v>28</v>
      </c>
      <c r="M6" s="1" t="s">
        <v>28</v>
      </c>
      <c r="N6" s="1" t="s">
        <v>28</v>
      </c>
      <c r="O6" s="1" t="s">
        <v>28</v>
      </c>
      <c r="P6" s="1" t="s">
        <v>28</v>
      </c>
      <c r="Q6" s="1" t="s">
        <v>28</v>
      </c>
      <c r="R6" s="1" t="s">
        <v>28</v>
      </c>
      <c r="S6" s="1" t="s">
        <v>28</v>
      </c>
      <c r="T6" s="1" t="s">
        <v>28</v>
      </c>
      <c r="U6" s="1" t="s">
        <v>28</v>
      </c>
      <c r="V6" s="1" t="s">
        <v>28</v>
      </c>
      <c r="W6" s="1" t="s">
        <v>28</v>
      </c>
      <c r="X6" s="1" t="s">
        <v>28</v>
      </c>
    </row>
    <row r="7" spans="1:24" x14ac:dyDescent="0.2">
      <c r="A7" t="s">
        <v>31</v>
      </c>
      <c r="B7" s="1" t="s">
        <v>28</v>
      </c>
      <c r="C7" s="1">
        <f>23*0.001</f>
        <v>2.3E-2</v>
      </c>
      <c r="D7" s="1" t="s">
        <v>28</v>
      </c>
      <c r="E7" s="1" t="s">
        <v>28</v>
      </c>
      <c r="F7" s="1" t="s">
        <v>28</v>
      </c>
      <c r="G7" s="1">
        <f>23*0.0037</f>
        <v>8.5100000000000009E-2</v>
      </c>
      <c r="H7" s="1">
        <f>23*0.0016</f>
        <v>3.6799999999999999E-2</v>
      </c>
      <c r="I7" s="1" t="s">
        <v>28</v>
      </c>
      <c r="J7" s="1" t="s">
        <v>28</v>
      </c>
      <c r="K7" s="1" t="s">
        <v>28</v>
      </c>
      <c r="L7" s="1" t="s">
        <v>28</v>
      </c>
      <c r="M7" s="1">
        <f>23*0.0033</f>
        <v>7.5899999999999995E-2</v>
      </c>
      <c r="N7" s="1" t="s">
        <v>29</v>
      </c>
      <c r="O7" s="1">
        <f>23*0.001</f>
        <v>2.3E-2</v>
      </c>
      <c r="P7" s="1" t="s">
        <v>28</v>
      </c>
      <c r="Q7" s="1">
        <f>23*0.006</f>
        <v>0.13800000000000001</v>
      </c>
      <c r="R7" s="1" t="s">
        <v>28</v>
      </c>
      <c r="S7" s="1" t="s">
        <v>28</v>
      </c>
      <c r="T7" s="1" t="s">
        <v>28</v>
      </c>
      <c r="U7" s="1" t="s">
        <v>28</v>
      </c>
      <c r="V7" s="1" t="s">
        <v>28</v>
      </c>
      <c r="W7" s="1" t="s">
        <v>28</v>
      </c>
      <c r="X7" s="1" t="s">
        <v>28</v>
      </c>
    </row>
    <row r="9" spans="1:24" x14ac:dyDescent="0.2">
      <c r="A9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2019-02-22T12:06:48Z</dcterms:created>
  <dcterms:modified xsi:type="dcterms:W3CDTF">2019-02-22T12:07:18Z</dcterms:modified>
</cp:coreProperties>
</file>