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cidescience-my.sharepoint.com/personal/hannah_frost_digitalecmt_org/Documents/Documents/Other work/PhD/PhD work/3. MTB Literature Review/Full write up/BJC/"/>
    </mc:Choice>
  </mc:AlternateContent>
  <xr:revisionPtr revIDLastSave="28" documentId="8_{64D1A590-6B5F-4DBF-9D24-70792E222FD2}" xr6:coauthVersionLast="47" xr6:coauthVersionMax="47" xr10:uidLastSave="{BA1B23E4-64A2-4561-8FF6-8CB8043B00F7}"/>
  <bookViews>
    <workbookView xWindow="-25320" yWindow="255" windowWidth="25440" windowHeight="15270" activeTab="5" xr2:uid="{FB6D0E04-27D4-400E-B77F-B0201F7F984D}"/>
  </bookViews>
  <sheets>
    <sheet name="References" sheetId="6" r:id="rId1"/>
    <sheet name="Supplementary Tables" sheetId="5" r:id="rId2"/>
    <sheet name="Supplementary data" sheetId="1" r:id="rId3"/>
    <sheet name="Supplementary data 2" sheetId="2" r:id="rId4"/>
    <sheet name="Supplementary data 3" sheetId="3" r:id="rId5"/>
    <sheet name="Key" sheetId="4" r:id="rId6"/>
  </sheets>
  <definedNames>
    <definedName name="_xlnm._FilterDatabase" localSheetId="2" hidden="1">'Supplementary data'!$A$2:$M$53</definedName>
    <definedName name="_xlnm._FilterDatabase" localSheetId="3" hidden="1">'Supplementary data 2'!$A$2:$L$53</definedName>
    <definedName name="_xlnm._FilterDatabase" localSheetId="4" hidden="1">'Supplementary data 3'!$A$2:$P$53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" l="1"/>
  <c r="D17" i="3"/>
  <c r="D5" i="3"/>
  <c r="D3" i="3"/>
  <c r="N43" i="5" l="1"/>
  <c r="M41" i="1"/>
  <c r="D50" i="1"/>
</calcChain>
</file>

<file path=xl/sharedStrings.xml><?xml version="1.0" encoding="utf-8"?>
<sst xmlns="http://schemas.openxmlformats.org/spreadsheetml/2006/main" count="1203" uniqueCount="336">
  <si>
    <t>Patient flow data</t>
  </si>
  <si>
    <t>MTB composition</t>
  </si>
  <si>
    <t>Ref</t>
  </si>
  <si>
    <t>no_action_mut</t>
  </si>
  <si>
    <t>no_mut</t>
  </si>
  <si>
    <t>action_notrial</t>
  </si>
  <si>
    <t>action_ineligible</t>
  </si>
  <si>
    <t>Attend_1</t>
  </si>
  <si>
    <t>Attend_2</t>
  </si>
  <si>
    <t>Attend_3</t>
  </si>
  <si>
    <t>Attend_4</t>
  </si>
  <si>
    <t>Attend_5</t>
  </si>
  <si>
    <t>Attend_6</t>
  </si>
  <si>
    <t>Attend_7</t>
  </si>
  <si>
    <t>Attend_8</t>
  </si>
  <si>
    <t>Attend_9</t>
  </si>
  <si>
    <t>Attend_10</t>
  </si>
  <si>
    <t>Attend_11</t>
  </si>
  <si>
    <t>year</t>
  </si>
  <si>
    <t>country</t>
  </si>
  <si>
    <t>seq_1</t>
  </si>
  <si>
    <t>seq_2</t>
  </si>
  <si>
    <t>seq_3</t>
  </si>
  <si>
    <t>seq_4</t>
  </si>
  <si>
    <t>seq_5</t>
  </si>
  <si>
    <t>seq_6</t>
  </si>
  <si>
    <t>Aust</t>
  </si>
  <si>
    <t>Basse</t>
  </si>
  <si>
    <t>Borad</t>
  </si>
  <si>
    <t>Bryce</t>
  </si>
  <si>
    <t>Byron</t>
  </si>
  <si>
    <t>Choi</t>
  </si>
  <si>
    <t>Cousin</t>
  </si>
  <si>
    <t>Dalton</t>
  </si>
  <si>
    <t>George</t>
  </si>
  <si>
    <t>Ghazani</t>
  </si>
  <si>
    <t>Gunderson</t>
  </si>
  <si>
    <t>Harada</t>
  </si>
  <si>
    <t>Heong</t>
  </si>
  <si>
    <t>Hirshfield</t>
  </si>
  <si>
    <t>Kaderbhai</t>
  </si>
  <si>
    <t>Khater</t>
  </si>
  <si>
    <t>Kieler</t>
  </si>
  <si>
    <t>Koschmann</t>
  </si>
  <si>
    <t>Lamping</t>
  </si>
  <si>
    <t>Lane</t>
  </si>
  <si>
    <t>Lee</t>
  </si>
  <si>
    <t>Marks</t>
  </si>
  <si>
    <t>Massard</t>
  </si>
  <si>
    <t>Meric-Bernstam</t>
  </si>
  <si>
    <t>Moore</t>
  </si>
  <si>
    <t>Oberg</t>
  </si>
  <si>
    <t>Ortiz</t>
  </si>
  <si>
    <t>Parker</t>
  </si>
  <si>
    <t>Parsons</t>
  </si>
  <si>
    <t>Pincez</t>
  </si>
  <si>
    <t>Powell</t>
  </si>
  <si>
    <t>Reda</t>
  </si>
  <si>
    <t>Ree</t>
  </si>
  <si>
    <t>Rodon</t>
  </si>
  <si>
    <t>Rodriguez-Rodriguez</t>
  </si>
  <si>
    <t>Rolfo</t>
  </si>
  <si>
    <t>Rothwell</t>
  </si>
  <si>
    <t>Sadaps</t>
  </si>
  <si>
    <t>Sailer</t>
  </si>
  <si>
    <t>Saulnier-Sholler</t>
  </si>
  <si>
    <t>Schwaederle</t>
  </si>
  <si>
    <t>Sicklick</t>
  </si>
  <si>
    <t>Singer</t>
  </si>
  <si>
    <t>Tafe</t>
  </si>
  <si>
    <t>Tredan</t>
  </si>
  <si>
    <t>Trivedi</t>
  </si>
  <si>
    <t>Tsimberidou</t>
  </si>
  <si>
    <t>Varnier</t>
  </si>
  <si>
    <t>Whelar</t>
  </si>
  <si>
    <t>Worst</t>
  </si>
  <si>
    <t>Horak_Horak</t>
  </si>
  <si>
    <t>offlicence_accessed</t>
  </si>
  <si>
    <t>offlicence_notaccessed</t>
  </si>
  <si>
    <t>pts_treated</t>
  </si>
  <si>
    <t>pts_enrolled</t>
  </si>
  <si>
    <t>no_tissue</t>
  </si>
  <si>
    <t>P</t>
  </si>
  <si>
    <t>PA</t>
  </si>
  <si>
    <t>BI</t>
  </si>
  <si>
    <t>G</t>
  </si>
  <si>
    <t>RO</t>
  </si>
  <si>
    <t>MB</t>
  </si>
  <si>
    <t>R</t>
  </si>
  <si>
    <t>PN</t>
  </si>
  <si>
    <t>OP</t>
  </si>
  <si>
    <t>NC</t>
  </si>
  <si>
    <t>SC</t>
  </si>
  <si>
    <t>O</t>
  </si>
  <si>
    <t>RC</t>
  </si>
  <si>
    <t>B</t>
  </si>
  <si>
    <t>GC</t>
  </si>
  <si>
    <t>MO</t>
  </si>
  <si>
    <t>PT</t>
  </si>
  <si>
    <t>BE</t>
  </si>
  <si>
    <t>S</t>
  </si>
  <si>
    <t>PG</t>
  </si>
  <si>
    <t>A</t>
  </si>
  <si>
    <t>C</t>
  </si>
  <si>
    <t>H</t>
  </si>
  <si>
    <t>L</t>
  </si>
  <si>
    <t>N</t>
  </si>
  <si>
    <t>E</t>
  </si>
  <si>
    <t>OT</t>
  </si>
  <si>
    <t>AI</t>
  </si>
  <si>
    <t>CL</t>
  </si>
  <si>
    <t>RA</t>
  </si>
  <si>
    <t>Belgium</t>
  </si>
  <si>
    <t>Austria</t>
  </si>
  <si>
    <t>France</t>
  </si>
  <si>
    <t>USA</t>
  </si>
  <si>
    <t>UK</t>
  </si>
  <si>
    <t>Singapore</t>
  </si>
  <si>
    <t>Germany</t>
  </si>
  <si>
    <t>Canada</t>
  </si>
  <si>
    <t>Australia</t>
  </si>
  <si>
    <t>Norway</t>
  </si>
  <si>
    <t>Switzerland</t>
  </si>
  <si>
    <t>MT</t>
  </si>
  <si>
    <t>Neuroblastoma</t>
  </si>
  <si>
    <t>GB</t>
  </si>
  <si>
    <t>CRC</t>
  </si>
  <si>
    <t>Paediatric</t>
  </si>
  <si>
    <t>NSCLC</t>
  </si>
  <si>
    <t>tumour_type1</t>
  </si>
  <si>
    <t>tumour_type2</t>
  </si>
  <si>
    <t>MM</t>
  </si>
  <si>
    <t>Bioinformatician</t>
  </si>
  <si>
    <t>Bioethicist</t>
  </si>
  <si>
    <t>Clincian</t>
  </si>
  <si>
    <t>Engineer</t>
  </si>
  <si>
    <t>Geneticist</t>
  </si>
  <si>
    <t>Haematologist</t>
  </si>
  <si>
    <t>Molecular Biologist</t>
  </si>
  <si>
    <t>MS</t>
  </si>
  <si>
    <t>Molecular Scientist</t>
  </si>
  <si>
    <t>Nurse Coordinator</t>
  </si>
  <si>
    <t>Oncologist</t>
  </si>
  <si>
    <t>Pathologist</t>
  </si>
  <si>
    <t>Pharmacy Administrator/ Oncology Pharmacist</t>
  </si>
  <si>
    <t>Radiologist</t>
  </si>
  <si>
    <t>Research Coordinator</t>
  </si>
  <si>
    <t>Radiation Oncologist</t>
  </si>
  <si>
    <t>Surgeon</t>
  </si>
  <si>
    <t>Scientist</t>
  </si>
  <si>
    <t>Al</t>
  </si>
  <si>
    <t>Algorithm</t>
  </si>
  <si>
    <t>Genetic Counsellor</t>
  </si>
  <si>
    <t>PS</t>
  </si>
  <si>
    <t>Paedeatric Neurosurgery</t>
  </si>
  <si>
    <t>Other</t>
  </si>
  <si>
    <t>Patient rep</t>
  </si>
  <si>
    <t>Phase 1 triallist/ Principal investigators/Genomics</t>
  </si>
  <si>
    <t>Colorectal cancer</t>
  </si>
  <si>
    <t>Non-small cell lung cancer</t>
  </si>
  <si>
    <t>Metastatic melanoma</t>
  </si>
  <si>
    <t>Ovarian</t>
  </si>
  <si>
    <t>Mixed tumour</t>
  </si>
  <si>
    <t>Haematological</t>
  </si>
  <si>
    <t>Glioblastoma</t>
  </si>
  <si>
    <t>age</t>
  </si>
  <si>
    <t>M</t>
  </si>
  <si>
    <t>LC</t>
  </si>
  <si>
    <t>Lung cancer</t>
  </si>
  <si>
    <t>Adult</t>
  </si>
  <si>
    <t xml:space="preserve">Gynecological </t>
  </si>
  <si>
    <t>Lymphoma</t>
  </si>
  <si>
    <t>CUP</t>
  </si>
  <si>
    <t>GI</t>
  </si>
  <si>
    <t>Gastrointestinal</t>
  </si>
  <si>
    <t>Rare</t>
  </si>
  <si>
    <t>Cancer of Unknown Primary</t>
  </si>
  <si>
    <t xml:space="preserve">Breast </t>
  </si>
  <si>
    <t>AGE</t>
  </si>
  <si>
    <t>Mixed</t>
  </si>
  <si>
    <t>CANCER TYPE</t>
  </si>
  <si>
    <t>EXPERTISE</t>
  </si>
  <si>
    <t>tissue_type1</t>
  </si>
  <si>
    <t>tissue_type2</t>
  </si>
  <si>
    <t>FFPE</t>
  </si>
  <si>
    <t>Biopsy</t>
  </si>
  <si>
    <t>Fresh frozen</t>
  </si>
  <si>
    <t>FRO</t>
  </si>
  <si>
    <t>TISSUE TYPE</t>
  </si>
  <si>
    <t>Formalin Fixed Paraffin Embedded tumour</t>
  </si>
  <si>
    <t>Blood</t>
  </si>
  <si>
    <t>Unknown tissue type</t>
  </si>
  <si>
    <t>UF</t>
  </si>
  <si>
    <t>Unspecified fresh</t>
  </si>
  <si>
    <t>Surgical</t>
  </si>
  <si>
    <t>tissue_type3</t>
  </si>
  <si>
    <t>NGS</t>
  </si>
  <si>
    <t>WES</t>
  </si>
  <si>
    <t>WGS</t>
  </si>
  <si>
    <t>SEQUENCING</t>
  </si>
  <si>
    <t>Next generation sequencing</t>
  </si>
  <si>
    <t>Whole exome sequencing</t>
  </si>
  <si>
    <t>RNA</t>
  </si>
  <si>
    <t>RNA-seq</t>
  </si>
  <si>
    <t>IHC</t>
  </si>
  <si>
    <t>Immunohistochemistry</t>
  </si>
  <si>
    <t>MSI</t>
  </si>
  <si>
    <t>Microsatellite instability</t>
  </si>
  <si>
    <t>Panel specific sequencing</t>
  </si>
  <si>
    <t>Comparative genome hybridization</t>
  </si>
  <si>
    <t>Whole genome sequencing</t>
  </si>
  <si>
    <t>PCR</t>
  </si>
  <si>
    <t>Sanger seq</t>
  </si>
  <si>
    <t>SS</t>
  </si>
  <si>
    <t>ISH</t>
  </si>
  <si>
    <t>CGH</t>
  </si>
  <si>
    <t>TMB</t>
  </si>
  <si>
    <t>Tumour mutation burden</t>
  </si>
  <si>
    <t>BNGS</t>
  </si>
  <si>
    <t>ct DNA next generation sequencing</t>
  </si>
  <si>
    <t>CN</t>
  </si>
  <si>
    <t>Copy number analysis</t>
  </si>
  <si>
    <t>MA</t>
  </si>
  <si>
    <t>ME</t>
  </si>
  <si>
    <t>Microarray</t>
  </si>
  <si>
    <t>Methylation array</t>
  </si>
  <si>
    <t>in situ hybridization</t>
  </si>
  <si>
    <t>MRNA</t>
  </si>
  <si>
    <t>mRNA expression profile</t>
  </si>
  <si>
    <t>deterioration</t>
  </si>
  <si>
    <t>action_mut</t>
  </si>
  <si>
    <t>prev_accessed</t>
  </si>
  <si>
    <t>Archived or fresh tissue</t>
  </si>
  <si>
    <t>Tumour tissue</t>
  </si>
  <si>
    <t>NS</t>
  </si>
  <si>
    <t>Blood and archive tissue/ biopsy</t>
  </si>
  <si>
    <t>FFPE or fresh biopsy and blood</t>
  </si>
  <si>
    <t xml:space="preserve">frozen tumour </t>
  </si>
  <si>
    <t>Fresh biopsy</t>
  </si>
  <si>
    <t>Fresh or archived tissue</t>
  </si>
  <si>
    <t>FFPE and blood/ buccal swab (normal comparator)</t>
  </si>
  <si>
    <t>Unknown tissue</t>
  </si>
  <si>
    <t>Fresh tissue and blood</t>
  </si>
  <si>
    <t>Fresh tumour</t>
  </si>
  <si>
    <t>FFPE or fresh tissue</t>
  </si>
  <si>
    <t>Fresh frozen tissue
Blood/ buffy coat</t>
  </si>
  <si>
    <t>Fresh tissue or archival</t>
  </si>
  <si>
    <t>FFPE from fresh tissue</t>
  </si>
  <si>
    <t>FFPE and frozen tisse</t>
  </si>
  <si>
    <t>Blood and tissue</t>
  </si>
  <si>
    <t>Frozen tumour and blood</t>
  </si>
  <si>
    <t>Fresh tissue</t>
  </si>
  <si>
    <t>Fresh frozen tissue and archival tissue</t>
  </si>
  <si>
    <t>Total number pts in reviewed</t>
  </si>
  <si>
    <t>Number pts treated</t>
  </si>
  <si>
    <t>Test 6</t>
  </si>
  <si>
    <t>Test 5</t>
  </si>
  <si>
    <t>Test 4</t>
  </si>
  <si>
    <t>Test 3</t>
  </si>
  <si>
    <t>Test 2</t>
  </si>
  <si>
    <t>Test 1</t>
  </si>
  <si>
    <t>Papers</t>
  </si>
  <si>
    <t>Total number of patients study</t>
  </si>
  <si>
    <t>Sample type</t>
  </si>
  <si>
    <t>Number of patients failed</t>
  </si>
  <si>
    <t>Paper</t>
  </si>
  <si>
    <t>Lack of tissue</t>
  </si>
  <si>
    <t>Table 2</t>
  </si>
  <si>
    <t>Table 1</t>
  </si>
  <si>
    <t>duration_months</t>
  </si>
  <si>
    <t>Paper ref</t>
  </si>
  <si>
    <t>Reference</t>
  </si>
  <si>
    <r>
      <t xml:space="preserve">Aust, S.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Precision medicine tumor boards: Clinical applicability of personalized treatment concepts in ovarian cancer. </t>
    </r>
    <r>
      <rPr>
        <i/>
        <sz val="11"/>
        <color theme="1"/>
        <rFont val="Calibri"/>
        <family val="2"/>
      </rPr>
      <t>Cancers (Basel).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12</t>
    </r>
    <r>
      <rPr>
        <sz val="11"/>
        <color theme="1"/>
        <rFont val="Calibri"/>
        <family val="2"/>
      </rPr>
      <t>, 1–13 (2020).</t>
    </r>
  </si>
  <si>
    <r>
      <t xml:space="preserve">Basse,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Relevance of a molecular tumour board (MTB) for patients’ enrolment in clinical trials: Experience of the Institut Curie. </t>
    </r>
    <r>
      <rPr>
        <i/>
        <sz val="11"/>
        <color theme="1"/>
        <rFont val="Calibri"/>
        <family val="2"/>
      </rPr>
      <t>ESMO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1–7 (2018).</t>
    </r>
  </si>
  <si>
    <r>
      <t xml:space="preserve">Borad, M. J.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Clinical Implementation of Integrated Genomic Profiling in Patients with Advanced Cancers. </t>
    </r>
    <r>
      <rPr>
        <i/>
        <sz val="11"/>
        <color theme="1"/>
        <rFont val="Calibri"/>
        <family val="2"/>
      </rPr>
      <t>Sci. Rep.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>, 1–12 (2016).</t>
    </r>
  </si>
  <si>
    <r>
      <t xml:space="preserve">Bryce, A. H.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Experience with precision genomics and tumor board, indicates frequent target identification, but barriers to delivery. </t>
    </r>
    <r>
      <rPr>
        <i/>
        <sz val="11"/>
        <color theme="1"/>
        <rFont val="Calibri"/>
        <family val="2"/>
      </rPr>
      <t>Oncotarget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8</t>
    </r>
    <r>
      <rPr>
        <sz val="11"/>
        <color theme="1"/>
        <rFont val="Calibri"/>
        <family val="2"/>
      </rPr>
      <t>, 27145–27154 (2017)</t>
    </r>
  </si>
  <si>
    <r>
      <t xml:space="preserve">Byron, S.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Prospective Feasibility Trial for Genomics-Informed Treatment in Recurrent and Progressive Glioblastoma. </t>
    </r>
    <r>
      <rPr>
        <i/>
        <sz val="11"/>
        <color theme="1"/>
        <rFont val="Calibri"/>
        <family val="2"/>
      </rPr>
      <t>Clin. Cancer Res.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24</t>
    </r>
    <r>
      <rPr>
        <sz val="11"/>
        <color theme="1"/>
        <rFont val="Calibri"/>
        <family val="2"/>
      </rPr>
      <t>, 295–305 (2018).</t>
    </r>
  </si>
  <si>
    <r>
      <t xml:space="preserve">Choi, I. S.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Genomic profiling of blood-derived circulating tumor DNA from patients with colorectal cancer: Implications for response and resistance to targeted therapeutics. </t>
    </r>
    <r>
      <rPr>
        <i/>
        <sz val="11"/>
        <color theme="1"/>
        <rFont val="Calibri"/>
        <family val="2"/>
      </rPr>
      <t>Mol. Cancer Ther.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, 1852–1862 (2019)</t>
    </r>
  </si>
  <si>
    <r>
      <t xml:space="preserve">Cousin, S.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Clinical impact of extensive molecular profiling in advanced cancer patients. </t>
    </r>
    <r>
      <rPr>
        <i/>
        <sz val="11"/>
        <color theme="1"/>
        <rFont val="Calibri"/>
        <family val="2"/>
      </rPr>
      <t>J. Hematol.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>, 1–3 (2017).</t>
    </r>
  </si>
  <si>
    <r>
      <t xml:space="preserve">Dalton, W. B.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Personalized Medicine in the Oncology Clinic: Implementation and Outcomes of the Johns Hopkins Molecular Tumor Board. </t>
    </r>
    <r>
      <rPr>
        <i/>
        <sz val="11"/>
        <color theme="1"/>
        <rFont val="Calibri"/>
        <family val="2"/>
      </rPr>
      <t>JCO Precis. Oncol.</t>
    </r>
    <r>
      <rPr>
        <sz val="11"/>
        <color theme="1"/>
        <rFont val="Calibri"/>
        <family val="2"/>
      </rPr>
      <t xml:space="preserve"> 1–19 (2017). doi:10.1200/po.16.00046</t>
    </r>
  </si>
  <si>
    <r>
      <t xml:space="preserve">George, S. L.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A tailored molecular profiling programme for children with cancer to identify clinically actionable genetic alterations. </t>
    </r>
    <r>
      <rPr>
        <i/>
        <sz val="11"/>
        <color theme="1"/>
        <rFont val="Calibri"/>
        <family val="2"/>
      </rPr>
      <t>Eur.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121</t>
    </r>
    <r>
      <rPr>
        <sz val="11"/>
        <color theme="1"/>
        <rFont val="Calibri"/>
        <family val="2"/>
      </rPr>
      <t>, 224–235 (2019).</t>
    </r>
  </si>
  <si>
    <r>
      <t xml:space="preserve">Ghazani, A.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Assigning clinical meaning to somatic and germ-line whole-exome sequencing data in a prospective cancer precision medicine study. </t>
    </r>
    <r>
      <rPr>
        <i/>
        <sz val="11"/>
        <color theme="1"/>
        <rFont val="Calibri"/>
        <family val="2"/>
      </rPr>
      <t>Genet.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>, 787–795 (2017).</t>
    </r>
  </si>
  <si>
    <r>
      <t xml:space="preserve">Gunderson, C.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Initiation of a formalized precision medicine program in gynecologic oncology. </t>
    </r>
    <r>
      <rPr>
        <i/>
        <sz val="11"/>
        <color theme="1"/>
        <rFont val="Calibri"/>
        <family val="2"/>
      </rPr>
      <t>Gynecol.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141</t>
    </r>
    <r>
      <rPr>
        <sz val="11"/>
        <color theme="1"/>
        <rFont val="Calibri"/>
        <family val="2"/>
      </rPr>
      <t>, 24–28 (2016).</t>
    </r>
  </si>
  <si>
    <r>
      <t xml:space="preserve">Harada, S.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Implementation and utilization of the molecular tumor board to guide precision medicine. </t>
    </r>
    <r>
      <rPr>
        <i/>
        <sz val="11"/>
        <color theme="1"/>
        <rFont val="Calibri"/>
        <family val="2"/>
      </rPr>
      <t>Oncotarget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8</t>
    </r>
    <r>
      <rPr>
        <sz val="11"/>
        <color theme="1"/>
        <rFont val="Calibri"/>
        <family val="2"/>
      </rPr>
      <t>, 57845–57854 (2017).</t>
    </r>
  </si>
  <si>
    <r>
      <t xml:space="preserve">Heong, V.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Value of a molecular screening program to support clinical trial enrollment in Asian cancer patients: The Integrated Molecular Analysis of Cancer (IMAC) Study. </t>
    </r>
    <r>
      <rPr>
        <i/>
        <sz val="11"/>
        <color theme="1"/>
        <rFont val="Calibri"/>
        <family val="2"/>
      </rPr>
      <t>Int.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142</t>
    </r>
    <r>
      <rPr>
        <sz val="11"/>
        <color theme="1"/>
        <rFont val="Calibri"/>
        <family val="2"/>
      </rPr>
      <t>, 1890–1900 (2018).</t>
    </r>
  </si>
  <si>
    <r>
      <t xml:space="preserve">Hirshfield, K.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Clinical Actionability of Comprehensive Genomic Profiling for Management of Rare or Refractory Cancers. </t>
    </r>
    <r>
      <rPr>
        <i/>
        <sz val="11"/>
        <color theme="1"/>
        <rFont val="Calibri"/>
        <family val="2"/>
      </rPr>
      <t>Oncologist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21</t>
    </r>
    <r>
      <rPr>
        <sz val="11"/>
        <color theme="1"/>
        <rFont val="Calibri"/>
        <family val="2"/>
      </rPr>
      <t>, 1315–1325 (2016).</t>
    </r>
  </si>
  <si>
    <r>
      <t xml:space="preserve">Horak, P.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Precision oncology based on omics data: The NCT Heidelberg experience. </t>
    </r>
    <r>
      <rPr>
        <i/>
        <sz val="11"/>
        <color theme="1"/>
        <rFont val="Calibri"/>
        <family val="2"/>
      </rPr>
      <t>Int.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141</t>
    </r>
    <r>
      <rPr>
        <sz val="11"/>
        <color theme="1"/>
        <rFont val="Calibri"/>
        <family val="2"/>
      </rPr>
      <t>, 877–886 (2017).</t>
    </r>
  </si>
  <si>
    <r>
      <t xml:space="preserve">Kaderbhai, C. G.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Use of dedicated gene panel sequencing using next generation sequencing to improve the personalized care of lung cancer. </t>
    </r>
    <r>
      <rPr>
        <i/>
        <sz val="11"/>
        <color theme="1"/>
        <rFont val="Calibri"/>
        <family val="2"/>
      </rPr>
      <t>Oncotarget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7</t>
    </r>
    <r>
      <rPr>
        <sz val="11"/>
        <color theme="1"/>
        <rFont val="Calibri"/>
        <family val="2"/>
      </rPr>
      <t>, 24860–24870 (2016).</t>
    </r>
  </si>
  <si>
    <r>
      <t xml:space="preserve">Khater, F.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Molecular Profiling of Hard-to-Treat Childhood and Adolescent Cancers. </t>
    </r>
    <r>
      <rPr>
        <i/>
        <sz val="11"/>
        <color theme="1"/>
        <rFont val="Calibri"/>
        <family val="2"/>
      </rPr>
      <t>JAMA Netw.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e192906 (2019).</t>
    </r>
  </si>
  <si>
    <r>
      <t xml:space="preserve">Kieler,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Interim analysis of a real-world precision medicine platform for molecular profiling of metastatic or advanced cancers: MONDTI. </t>
    </r>
    <r>
      <rPr>
        <i/>
        <sz val="11"/>
        <color theme="1"/>
        <rFont val="Calibri"/>
        <family val="2"/>
      </rPr>
      <t>ESMO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, 1–10 (2019).</t>
    </r>
  </si>
  <si>
    <r>
      <t xml:space="preserve">Koschmann,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Clinically Integrated Sequencing Alters Therapy in Children and Young Adults With High-Risk Glial Brain Tumors. </t>
    </r>
    <r>
      <rPr>
        <i/>
        <sz val="11"/>
        <color theme="1"/>
        <rFont val="Calibri"/>
        <family val="2"/>
      </rPr>
      <t>JCO Precis. Oncol.</t>
    </r>
    <r>
      <rPr>
        <sz val="11"/>
        <color theme="1"/>
        <rFont val="Calibri"/>
        <family val="2"/>
      </rPr>
      <t xml:space="preserve"> 1–34 (2018). doi:10.1200/po.17.00133</t>
    </r>
  </si>
  <si>
    <r>
      <t xml:space="preserve">Lamping,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Support of a molecular tumour board by an evidence-based decision management system for precision oncology. </t>
    </r>
    <r>
      <rPr>
        <i/>
        <sz val="11"/>
        <color theme="1"/>
        <rFont val="Calibri"/>
        <family val="2"/>
      </rPr>
      <t>Eur.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127</t>
    </r>
    <r>
      <rPr>
        <sz val="11"/>
        <color theme="1"/>
        <rFont val="Calibri"/>
        <family val="2"/>
      </rPr>
      <t>, 41–51 (2020).</t>
    </r>
  </si>
  <si>
    <r>
      <t xml:space="preserve">Lane, B. R.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Development of a Center for Personalized Cancer Care at a Regional Cancer Center: Feasibility Trial of an Institutional Tumor Sequencing Advisory Board. </t>
    </r>
    <r>
      <rPr>
        <i/>
        <sz val="11"/>
        <color theme="1"/>
        <rFont val="Calibri"/>
        <family val="2"/>
      </rPr>
      <t>J. Mol. Diagnostics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17</t>
    </r>
    <r>
      <rPr>
        <sz val="11"/>
        <color theme="1"/>
        <rFont val="Calibri"/>
        <family val="2"/>
      </rPr>
      <t>, 695–704 (2015)</t>
    </r>
  </si>
  <si>
    <r>
      <t xml:space="preserve">Lee, B.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Exploring the feasibility and utility of exome-scale tumour sequencing in a clinical setting. </t>
    </r>
    <r>
      <rPr>
        <i/>
        <sz val="11"/>
        <color theme="1"/>
        <rFont val="Calibri"/>
        <family val="2"/>
      </rPr>
      <t>Intern. Med. J.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48</t>
    </r>
    <r>
      <rPr>
        <sz val="11"/>
        <color theme="1"/>
        <rFont val="Calibri"/>
        <family val="2"/>
      </rPr>
      <t>, 786–794 (2018)</t>
    </r>
  </si>
  <si>
    <r>
      <t xml:space="preserve">Marks, L. J.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Precision medicine in children and young adults with hematologic malignancies and blood disorders: The Columbia university experience. </t>
    </r>
    <r>
      <rPr>
        <i/>
        <sz val="11"/>
        <color theme="1"/>
        <rFont val="Calibri"/>
        <family val="2"/>
      </rPr>
      <t>Front. Pediatr.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5</t>
    </r>
    <r>
      <rPr>
        <sz val="11"/>
        <color theme="1"/>
        <rFont val="Calibri"/>
        <family val="2"/>
      </rPr>
      <t>, 1–15 (2017).</t>
    </r>
  </si>
  <si>
    <r>
      <t xml:space="preserve">Massard,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High-throughput genomics and clinical outcome in hard-to-treat advanced cancers: Results of the MOSCATO 01 trial. </t>
    </r>
    <r>
      <rPr>
        <i/>
        <sz val="11"/>
        <color theme="1"/>
        <rFont val="Calibri"/>
        <family val="2"/>
      </rPr>
      <t>Cancer Discov.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7</t>
    </r>
    <r>
      <rPr>
        <sz val="11"/>
        <color theme="1"/>
        <rFont val="Calibri"/>
        <family val="2"/>
      </rPr>
      <t>, 586–595 (2017).</t>
    </r>
  </si>
  <si>
    <r>
      <t xml:space="preserve">Meric-Bernstam, F.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Feasibility of large-scale genomic testing to facilitate enrollment onto genomically matched clinical trials. </t>
    </r>
    <r>
      <rPr>
        <i/>
        <sz val="11"/>
        <color theme="1"/>
        <rFont val="Calibri"/>
        <family val="2"/>
      </rPr>
      <t>J. Clin.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33</t>
    </r>
    <r>
      <rPr>
        <sz val="11"/>
        <color theme="1"/>
        <rFont val="Calibri"/>
        <family val="2"/>
      </rPr>
      <t>, 2753–2762 (2015).</t>
    </r>
  </si>
  <si>
    <r>
      <t xml:space="preserve">Moore, D.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Prospective analysis of 895 patients on a UK Genomics Review Board. </t>
    </r>
    <r>
      <rPr>
        <i/>
        <sz val="11"/>
        <color theme="1"/>
        <rFont val="Calibri"/>
        <family val="2"/>
      </rPr>
      <t>ESMO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, 1–10 (2019).</t>
    </r>
  </si>
  <si>
    <r>
      <t xml:space="preserve">Oberg, J.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Implementation of next generation sequencing into pediatric hematology-oncology practice: Moving beyond actionable alterations. </t>
    </r>
    <r>
      <rPr>
        <i/>
        <sz val="11"/>
        <color theme="1"/>
        <rFont val="Calibri"/>
        <family val="2"/>
      </rPr>
      <t>Genome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8</t>
    </r>
    <r>
      <rPr>
        <sz val="11"/>
        <color theme="1"/>
        <rFont val="Calibri"/>
        <family val="2"/>
      </rPr>
      <t>, 1–19 (2016).</t>
    </r>
  </si>
  <si>
    <r>
      <t xml:space="preserve">Ortiz, M. V.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Integrating Genomics Into Clinical Pediatric Oncology Using the Molecular Tumor Board at the Memorial Sloan Kettering Cancer Center. </t>
    </r>
    <r>
      <rPr>
        <i/>
        <sz val="11"/>
        <color theme="1"/>
        <rFont val="Calibri"/>
        <family val="2"/>
      </rPr>
      <t>Pediatr. Blood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63</t>
    </r>
    <r>
      <rPr>
        <sz val="11"/>
        <color theme="1"/>
        <rFont val="Calibri"/>
        <family val="2"/>
      </rPr>
      <t>, 1368–1374 (2016).</t>
    </r>
  </si>
  <si>
    <r>
      <t xml:space="preserve">Parker, B.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Breast cancer experience of the molecular tumor board at the University of California, San Diego moores cancer center. </t>
    </r>
    <r>
      <rPr>
        <i/>
        <sz val="11"/>
        <color theme="1"/>
        <rFont val="Calibri"/>
        <family val="2"/>
      </rPr>
      <t>J. Oncol. Pract.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11</t>
    </r>
    <r>
      <rPr>
        <sz val="11"/>
        <color theme="1"/>
        <rFont val="Calibri"/>
        <family val="2"/>
      </rPr>
      <t>, 442–449 (2015).</t>
    </r>
  </si>
  <si>
    <r>
      <t xml:space="preserve">Parsons, H. A.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Individualized Molecular Analyses Guide Efforts (IMAGE): A Prospective Study of Molecular Profiling of Tissue and Blood in Metastatic Triple-Negative Breast Cancer. </t>
    </r>
    <r>
      <rPr>
        <i/>
        <sz val="11"/>
        <color theme="1"/>
        <rFont val="Calibri"/>
        <family val="2"/>
      </rPr>
      <t>Clin. Cancer Res.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23</t>
    </r>
    <r>
      <rPr>
        <sz val="11"/>
        <color theme="1"/>
        <rFont val="Calibri"/>
        <family val="2"/>
      </rPr>
      <t>, 379–386 (2017).</t>
    </r>
  </si>
  <si>
    <r>
      <t xml:space="preserve">Pincez, T.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Feasibility and clinical integration of molecular profiling for target identification in pediatric solid tumors. </t>
    </r>
    <r>
      <rPr>
        <i/>
        <sz val="11"/>
        <color theme="1"/>
        <rFont val="Calibri"/>
        <family val="2"/>
      </rPr>
      <t>Pediatr. Blood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64</t>
    </r>
    <r>
      <rPr>
        <sz val="11"/>
        <color theme="1"/>
        <rFont val="Calibri"/>
        <family val="2"/>
      </rPr>
      <t>, 1–9 (2017).</t>
    </r>
  </si>
  <si>
    <r>
      <t xml:space="preserve">Powell, S. F.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Delivering Precision Oncology in a Community Cancer Program: Results From a Prospective Observational Study. </t>
    </r>
    <r>
      <rPr>
        <i/>
        <sz val="11"/>
        <color theme="1"/>
        <rFont val="Calibri"/>
        <family val="2"/>
      </rPr>
      <t>JCO Precis. Oncol.</t>
    </r>
    <r>
      <rPr>
        <sz val="11"/>
        <color theme="1"/>
        <rFont val="Calibri"/>
        <family val="2"/>
      </rPr>
      <t xml:space="preserve"> 1–12 (2018). doi:10.1200/po.17.00220</t>
    </r>
  </si>
  <si>
    <r>
      <t xml:space="preserve">Réda,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Implementation and use of whole exome sequencing in daily practice for metastatic solid cancer. </t>
    </r>
    <r>
      <rPr>
        <i/>
        <sz val="11"/>
        <color theme="1"/>
        <rFont val="Calibri"/>
        <family val="2"/>
      </rPr>
      <t>EBioMedicine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51</t>
    </r>
    <r>
      <rPr>
        <sz val="11"/>
        <color theme="1"/>
        <rFont val="Calibri"/>
        <family val="2"/>
      </rPr>
      <t>, (2020)</t>
    </r>
  </si>
  <si>
    <r>
      <t xml:space="preserve">Ree, A. H.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Implementing precision cancer medicine in the public health services of Norway: The diagnostic infrastructure and a cost estimate. </t>
    </r>
    <r>
      <rPr>
        <i/>
        <sz val="11"/>
        <color theme="1"/>
        <rFont val="Calibri"/>
        <family val="2"/>
      </rPr>
      <t>ESMO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, 1–9 (2017).</t>
    </r>
  </si>
  <si>
    <r>
      <t xml:space="preserve">Rodon, J.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Genomic and transcriptomic profiling expands precision cancer medicine: the WINTHER trial. </t>
    </r>
    <r>
      <rPr>
        <i/>
        <sz val="11"/>
        <color theme="1"/>
        <rFont val="Calibri"/>
        <family val="2"/>
      </rPr>
      <t>Nat.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, 751–758 (2019).</t>
    </r>
  </si>
  <si>
    <r>
      <t xml:space="preserve">Rodriguez-Rodriguez, L.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Use of comprehensive genomic profiling to direct point-of-care management of patients with gynecologic cancers. </t>
    </r>
    <r>
      <rPr>
        <i/>
        <sz val="11"/>
        <color theme="1"/>
        <rFont val="Calibri"/>
        <family val="2"/>
      </rPr>
      <t>Gynecol.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141</t>
    </r>
    <r>
      <rPr>
        <sz val="11"/>
        <color theme="1"/>
        <rFont val="Calibri"/>
        <family val="2"/>
      </rPr>
      <t>, 2–9 (2016).</t>
    </r>
  </si>
  <si>
    <r>
      <t xml:space="preserve">Rolfo,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Multidisciplinary molecular tumour board: A tool to improve clinical practice and selection accrual for clinical trials in patients with cancer. </t>
    </r>
    <r>
      <rPr>
        <i/>
        <sz val="11"/>
        <color theme="1"/>
        <rFont val="Calibri"/>
        <family val="2"/>
      </rPr>
      <t>ESMO Open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>, 1–8 (2018)</t>
    </r>
  </si>
  <si>
    <r>
      <t xml:space="preserve">Rothwell, D. G.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Utility of ctDNA to support patient selection for early phase clinical trials: the TARGET study. </t>
    </r>
    <r>
      <rPr>
        <i/>
        <sz val="11"/>
        <color theme="1"/>
        <rFont val="Calibri"/>
        <family val="2"/>
      </rPr>
      <t>Nat.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, 738–743 (2019).</t>
    </r>
  </si>
  <si>
    <r>
      <t xml:space="preserve">Sadaps,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Precision Oncology in Solid Tumors: A Longitudinal Tertiary Care Center Experience. </t>
    </r>
    <r>
      <rPr>
        <i/>
        <sz val="11"/>
        <color theme="1"/>
        <rFont val="Calibri"/>
        <family val="2"/>
      </rPr>
      <t>JCO Precis. Oncol.</t>
    </r>
    <r>
      <rPr>
        <sz val="11"/>
        <color theme="1"/>
        <rFont val="Calibri"/>
        <family val="2"/>
      </rPr>
      <t xml:space="preserve"> 1–11 (2018). doi:10.1200/po.18.00186</t>
    </r>
  </si>
  <si>
    <r>
      <t xml:space="preserve">Sailer, V.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Integrative Molecular Analysis of Patients With Advanced and Metastatic Cancer. </t>
    </r>
    <r>
      <rPr>
        <i/>
        <sz val="11"/>
        <color theme="1"/>
        <rFont val="Calibri"/>
        <family val="2"/>
      </rPr>
      <t>JCO Precis. Oncol.</t>
    </r>
    <r>
      <rPr>
        <sz val="11"/>
        <color theme="1"/>
        <rFont val="Calibri"/>
        <family val="2"/>
      </rPr>
      <t xml:space="preserve"> 1–12 (2019). doi:10.1200/po.19.00047</t>
    </r>
  </si>
  <si>
    <r>
      <t xml:space="preserve">Saulnier Sholler, G. L.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Feasibility of implementing molecular-guided therapy for the treatment of patients with relapsed or refractory neuroblastoma. </t>
    </r>
    <r>
      <rPr>
        <i/>
        <sz val="11"/>
        <color theme="1"/>
        <rFont val="Calibri"/>
        <family val="2"/>
      </rPr>
      <t>Cancer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>, 871–886 (2015)</t>
    </r>
  </si>
  <si>
    <r>
      <t xml:space="preserve">Schwaederle,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Molecular Tumor Board: The University of California San Diego Moores Cancer Center Experience. </t>
    </r>
    <r>
      <rPr>
        <i/>
        <sz val="11"/>
        <color theme="1"/>
        <rFont val="Calibri"/>
        <family val="2"/>
      </rPr>
      <t>Oncologist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19</t>
    </r>
    <r>
      <rPr>
        <sz val="11"/>
        <color theme="1"/>
        <rFont val="Calibri"/>
        <family val="2"/>
      </rPr>
      <t>, 631–636 (2014).</t>
    </r>
  </si>
  <si>
    <r>
      <t xml:space="preserve">Sicklick, J. K.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Molecular profiling of cancer patients enables personalized combination therapy: the I-PREDICT study. </t>
    </r>
    <r>
      <rPr>
        <i/>
        <sz val="11"/>
        <color theme="1"/>
        <rFont val="Calibri"/>
        <family val="2"/>
      </rPr>
      <t>Nat. Med.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, 744–750 (2019).</t>
    </r>
  </si>
  <si>
    <r>
      <t xml:space="preserve">Singer, F.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SwissMTB: Establishing comprehensive molecular cancer diagnostics in Swiss clinics. </t>
    </r>
    <r>
      <rPr>
        <i/>
        <sz val="11"/>
        <color theme="1"/>
        <rFont val="Calibri"/>
        <family val="2"/>
      </rPr>
      <t>BMC Med. Inform. Decis. Mak.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, 1–18 (2018).</t>
    </r>
  </si>
  <si>
    <r>
      <t xml:space="preserve">Tafe, L. J.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Implementation of a Molecular Tumor Board: The Impact on Treatment Decisions for 35 Patients Evaluated at Dartmouth‐Hitchcock Medical Center. </t>
    </r>
    <r>
      <rPr>
        <i/>
        <sz val="11"/>
        <color theme="1"/>
        <rFont val="Calibri"/>
        <family val="2"/>
      </rPr>
      <t>Oncologist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20</t>
    </r>
    <r>
      <rPr>
        <sz val="11"/>
        <color theme="1"/>
        <rFont val="Calibri"/>
        <family val="2"/>
      </rPr>
      <t>, 1011–1018 (2015)</t>
    </r>
  </si>
  <si>
    <r>
      <t xml:space="preserve">Trédan, O.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Molecular screening program to select molecular-based recommended therapies for metastatic cancer patients: analysis from the ProfiLER trial. </t>
    </r>
    <r>
      <rPr>
        <i/>
        <sz val="11"/>
        <color theme="1"/>
        <rFont val="Calibri"/>
        <family val="2"/>
      </rPr>
      <t>Ann.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30</t>
    </r>
    <r>
      <rPr>
        <sz val="11"/>
        <color theme="1"/>
        <rFont val="Calibri"/>
        <family val="2"/>
      </rPr>
      <t>, 757–765 (2019).</t>
    </r>
  </si>
  <si>
    <r>
      <t xml:space="preserve">Trivedi, H.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Implementation and Outcomes of a Molecular Tumor Board at Herbert-Herman Cancer Center, Sparrow Hospital. </t>
    </r>
    <r>
      <rPr>
        <i/>
        <sz val="11"/>
        <color theme="1"/>
        <rFont val="Calibri"/>
        <family val="2"/>
      </rPr>
      <t>Acta Med. Acad.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48</t>
    </r>
    <r>
      <rPr>
        <sz val="11"/>
        <color theme="1"/>
        <rFont val="Calibri"/>
        <family val="2"/>
      </rPr>
      <t>, 105–115 (2019).</t>
    </r>
  </si>
  <si>
    <r>
      <t xml:space="preserve">Tsimberidou, A. M.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Long-term overall survival and prognostic score predicting survival: The IMPACT study in precision medicine. </t>
    </r>
    <r>
      <rPr>
        <i/>
        <sz val="11"/>
        <color theme="1"/>
        <rFont val="Calibri"/>
        <family val="2"/>
      </rPr>
      <t>J. Hematol. Oncol.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12</t>
    </r>
    <r>
      <rPr>
        <sz val="11"/>
        <color theme="1"/>
        <rFont val="Calibri"/>
        <family val="2"/>
      </rPr>
      <t>, 1–12 (2019)</t>
    </r>
  </si>
  <si>
    <r>
      <t xml:space="preserve">Varnier, R.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Actionable molecular alterations in advanced gynaecologic malignancies: updated results from the ProfiLER programme. </t>
    </r>
    <r>
      <rPr>
        <i/>
        <sz val="11"/>
        <color theme="1"/>
        <rFont val="Calibri"/>
        <family val="2"/>
      </rPr>
      <t>Eur.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118</t>
    </r>
    <r>
      <rPr>
        <sz val="11"/>
        <color theme="1"/>
        <rFont val="Calibri"/>
        <family val="2"/>
      </rPr>
      <t>, 156–165 (2019).</t>
    </r>
  </si>
  <si>
    <r>
      <t xml:space="preserve">Wheler, J. J.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Cancer therapy directed by comprehensive genomic profiling: A single center study. </t>
    </r>
    <r>
      <rPr>
        <i/>
        <sz val="11"/>
        <color theme="1"/>
        <rFont val="Calibri"/>
        <family val="2"/>
      </rPr>
      <t>Cancer Res.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76</t>
    </r>
    <r>
      <rPr>
        <sz val="11"/>
        <color theme="1"/>
        <rFont val="Calibri"/>
        <family val="2"/>
      </rPr>
      <t>, 3690–3701 (2016).</t>
    </r>
  </si>
  <si>
    <r>
      <t xml:space="preserve">Worst, B. C.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 Next-generation personalised medicine for high-risk paediatric cancer patients – The INFORM pilot study. </t>
    </r>
    <r>
      <rPr>
        <i/>
        <sz val="11"/>
        <color theme="1"/>
        <rFont val="Calibri"/>
        <family val="2"/>
      </rPr>
      <t>Eur. J. Cancer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65</t>
    </r>
    <r>
      <rPr>
        <sz val="11"/>
        <color theme="1"/>
        <rFont val="Calibri"/>
        <family val="2"/>
      </rPr>
      <t>, 91–101 (2016).</t>
    </r>
  </si>
  <si>
    <t>Testing types by study</t>
  </si>
  <si>
    <t>Table 3</t>
  </si>
  <si>
    <t>Testing type</t>
  </si>
  <si>
    <t>Test type</t>
  </si>
  <si>
    <t>Number of studies (n)</t>
  </si>
  <si>
    <t>ct-NGS</t>
  </si>
  <si>
    <t>56-641</t>
  </si>
  <si>
    <t>N/A</t>
  </si>
  <si>
    <t>161-182</t>
  </si>
  <si>
    <t>78-21000</t>
  </si>
  <si>
    <t>RNAseq</t>
  </si>
  <si>
    <r>
      <t>Other</t>
    </r>
    <r>
      <rPr>
        <vertAlign val="superscript"/>
        <sz val="6.6"/>
        <color rgb="FF000000"/>
        <rFont val="Calibri"/>
        <family val="2"/>
        <scheme val="minor"/>
      </rPr>
      <t>a</t>
    </r>
  </si>
  <si>
    <r>
      <t xml:space="preserve">Panel size </t>
    </r>
    <r>
      <rPr>
        <b/>
        <sz val="10"/>
        <color rgb="FF000000"/>
        <rFont val="Calibri"/>
        <family val="2"/>
        <scheme val="minor"/>
      </rPr>
      <t>(*where information available)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</si>
</sst>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6.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justify" vertical="center" wrapText="1"/>
    </xf>
    <xf numFmtId="17" fontId="8" fillId="0" borderId="2" xfId="0" applyNumberFormat="1" applyFont="1" applyBorder="1" applyAlignment="1">
      <alignment horizontal="justify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F937-27CB-4691-8E55-B12A07874A5D}">
  <dimension ref="A1:B52"/>
  <sheetViews>
    <sheetView workbookViewId="0">
      <selection activeCell="A24" sqref="A24:XFD24"/>
    </sheetView>
  </sheetViews>
  <sheetFormatPr defaultColWidth="14.42578125" defaultRowHeight="15" x14ac:dyDescent="0.25"/>
  <cols>
    <col min="1" max="1" width="25.42578125" customWidth="1"/>
    <col min="2" max="2" width="255.7109375" style="34" bestFit="1" customWidth="1"/>
  </cols>
  <sheetData>
    <row r="1" spans="1:2" x14ac:dyDescent="0.25">
      <c r="A1" s="32" t="s">
        <v>270</v>
      </c>
      <c r="B1" s="33" t="s">
        <v>271</v>
      </c>
    </row>
    <row r="2" spans="1:2" x14ac:dyDescent="0.25">
      <c r="A2" s="2" t="s">
        <v>26</v>
      </c>
      <c r="B2" s="34" t="s">
        <v>272</v>
      </c>
    </row>
    <row r="3" spans="1:2" x14ac:dyDescent="0.25">
      <c r="A3" s="2" t="s">
        <v>27</v>
      </c>
      <c r="B3" s="34" t="s">
        <v>273</v>
      </c>
    </row>
    <row r="4" spans="1:2" x14ac:dyDescent="0.25">
      <c r="A4" s="2" t="s">
        <v>28</v>
      </c>
      <c r="B4" s="34" t="s">
        <v>274</v>
      </c>
    </row>
    <row r="5" spans="1:2" x14ac:dyDescent="0.25">
      <c r="A5" s="2" t="s">
        <v>29</v>
      </c>
      <c r="B5" s="34" t="s">
        <v>275</v>
      </c>
    </row>
    <row r="6" spans="1:2" x14ac:dyDescent="0.25">
      <c r="A6" s="2" t="s">
        <v>30</v>
      </c>
      <c r="B6" s="34" t="s">
        <v>276</v>
      </c>
    </row>
    <row r="7" spans="1:2" x14ac:dyDescent="0.25">
      <c r="A7" s="2" t="s">
        <v>31</v>
      </c>
      <c r="B7" s="34" t="s">
        <v>277</v>
      </c>
    </row>
    <row r="8" spans="1:2" x14ac:dyDescent="0.25">
      <c r="A8" s="2" t="s">
        <v>32</v>
      </c>
      <c r="B8" s="2" t="s">
        <v>278</v>
      </c>
    </row>
    <row r="9" spans="1:2" x14ac:dyDescent="0.25">
      <c r="A9" s="4" t="s">
        <v>33</v>
      </c>
      <c r="B9" s="34" t="s">
        <v>279</v>
      </c>
    </row>
    <row r="10" spans="1:2" x14ac:dyDescent="0.25">
      <c r="A10" s="2" t="s">
        <v>34</v>
      </c>
      <c r="B10" s="34" t="s">
        <v>280</v>
      </c>
    </row>
    <row r="11" spans="1:2" x14ac:dyDescent="0.25">
      <c r="A11" s="2" t="s">
        <v>35</v>
      </c>
      <c r="B11" s="34" t="s">
        <v>281</v>
      </c>
    </row>
    <row r="12" spans="1:2" x14ac:dyDescent="0.25">
      <c r="A12" s="2" t="s">
        <v>36</v>
      </c>
      <c r="B12" s="2" t="s">
        <v>282</v>
      </c>
    </row>
    <row r="13" spans="1:2" x14ac:dyDescent="0.25">
      <c r="A13" s="2" t="s">
        <v>37</v>
      </c>
      <c r="B13" s="34" t="s">
        <v>283</v>
      </c>
    </row>
    <row r="14" spans="1:2" x14ac:dyDescent="0.25">
      <c r="A14" s="2" t="s">
        <v>38</v>
      </c>
      <c r="B14" s="2" t="s">
        <v>284</v>
      </c>
    </row>
    <row r="15" spans="1:2" x14ac:dyDescent="0.25">
      <c r="A15" s="2" t="s">
        <v>39</v>
      </c>
      <c r="B15" s="34" t="s">
        <v>285</v>
      </c>
    </row>
    <row r="16" spans="1:2" x14ac:dyDescent="0.25">
      <c r="A16" s="2" t="s">
        <v>76</v>
      </c>
      <c r="B16" s="2" t="s">
        <v>286</v>
      </c>
    </row>
    <row r="17" spans="1:2" x14ac:dyDescent="0.25">
      <c r="A17" s="2" t="s">
        <v>40</v>
      </c>
      <c r="B17" s="34" t="s">
        <v>287</v>
      </c>
    </row>
    <row r="18" spans="1:2" x14ac:dyDescent="0.25">
      <c r="A18" s="2" t="s">
        <v>41</v>
      </c>
      <c r="B18" s="34" t="s">
        <v>288</v>
      </c>
    </row>
    <row r="19" spans="1:2" x14ac:dyDescent="0.25">
      <c r="A19" s="2" t="s">
        <v>42</v>
      </c>
      <c r="B19" s="2" t="s">
        <v>289</v>
      </c>
    </row>
    <row r="20" spans="1:2" x14ac:dyDescent="0.25">
      <c r="A20" s="2" t="s">
        <v>43</v>
      </c>
      <c r="B20" s="34" t="s">
        <v>290</v>
      </c>
    </row>
    <row r="21" spans="1:2" x14ac:dyDescent="0.25">
      <c r="A21" s="2" t="s">
        <v>44</v>
      </c>
      <c r="B21" s="2" t="s">
        <v>291</v>
      </c>
    </row>
    <row r="22" spans="1:2" x14ac:dyDescent="0.25">
      <c r="A22" s="2" t="s">
        <v>45</v>
      </c>
      <c r="B22" s="34" t="s">
        <v>292</v>
      </c>
    </row>
    <row r="23" spans="1:2" x14ac:dyDescent="0.25">
      <c r="A23" s="2" t="s">
        <v>46</v>
      </c>
      <c r="B23" s="34" t="s">
        <v>293</v>
      </c>
    </row>
    <row r="24" spans="1:2" x14ac:dyDescent="0.25">
      <c r="A24" s="2" t="s">
        <v>47</v>
      </c>
      <c r="B24" s="34" t="s">
        <v>294</v>
      </c>
    </row>
    <row r="25" spans="1:2" x14ac:dyDescent="0.25">
      <c r="A25" s="2" t="s">
        <v>48</v>
      </c>
      <c r="B25" s="34" t="s">
        <v>295</v>
      </c>
    </row>
    <row r="26" spans="1:2" x14ac:dyDescent="0.25">
      <c r="A26" s="2" t="s">
        <v>49</v>
      </c>
      <c r="B26" s="34" t="s">
        <v>296</v>
      </c>
    </row>
    <row r="27" spans="1:2" x14ac:dyDescent="0.25">
      <c r="A27" s="2" t="s">
        <v>50</v>
      </c>
      <c r="B27" s="34" t="s">
        <v>297</v>
      </c>
    </row>
    <row r="28" spans="1:2" x14ac:dyDescent="0.25">
      <c r="A28" s="2" t="s">
        <v>51</v>
      </c>
      <c r="B28" s="34" t="s">
        <v>298</v>
      </c>
    </row>
    <row r="29" spans="1:2" x14ac:dyDescent="0.25">
      <c r="A29" s="2" t="s">
        <v>52</v>
      </c>
      <c r="B29" s="34" t="s">
        <v>299</v>
      </c>
    </row>
    <row r="30" spans="1:2" x14ac:dyDescent="0.25">
      <c r="A30" s="2" t="s">
        <v>53</v>
      </c>
      <c r="B30" s="34" t="s">
        <v>300</v>
      </c>
    </row>
    <row r="31" spans="1:2" x14ac:dyDescent="0.25">
      <c r="A31" s="2" t="s">
        <v>54</v>
      </c>
      <c r="B31" s="34" t="s">
        <v>301</v>
      </c>
    </row>
    <row r="32" spans="1:2" x14ac:dyDescent="0.25">
      <c r="A32" s="2" t="s">
        <v>55</v>
      </c>
      <c r="B32" s="34" t="s">
        <v>302</v>
      </c>
    </row>
    <row r="33" spans="1:2" x14ac:dyDescent="0.25">
      <c r="A33" s="2" t="s">
        <v>56</v>
      </c>
      <c r="B33" s="34" t="s">
        <v>303</v>
      </c>
    </row>
    <row r="34" spans="1:2" x14ac:dyDescent="0.25">
      <c r="A34" s="2" t="s">
        <v>57</v>
      </c>
      <c r="B34" s="34" t="s">
        <v>304</v>
      </c>
    </row>
    <row r="35" spans="1:2" x14ac:dyDescent="0.25">
      <c r="A35" s="2" t="s">
        <v>58</v>
      </c>
      <c r="B35" s="34" t="s">
        <v>305</v>
      </c>
    </row>
    <row r="36" spans="1:2" x14ac:dyDescent="0.25">
      <c r="A36" s="2" t="s">
        <v>59</v>
      </c>
      <c r="B36" s="34" t="s">
        <v>306</v>
      </c>
    </row>
    <row r="37" spans="1:2" x14ac:dyDescent="0.25">
      <c r="A37" s="2" t="s">
        <v>60</v>
      </c>
      <c r="B37" s="34" t="s">
        <v>307</v>
      </c>
    </row>
    <row r="38" spans="1:2" x14ac:dyDescent="0.25">
      <c r="A38" s="2" t="s">
        <v>61</v>
      </c>
      <c r="B38" s="34" t="s">
        <v>308</v>
      </c>
    </row>
    <row r="39" spans="1:2" x14ac:dyDescent="0.25">
      <c r="A39" s="2" t="s">
        <v>62</v>
      </c>
      <c r="B39" s="34" t="s">
        <v>309</v>
      </c>
    </row>
    <row r="40" spans="1:2" x14ac:dyDescent="0.25">
      <c r="A40" s="2" t="s">
        <v>63</v>
      </c>
      <c r="B40" s="34" t="s">
        <v>310</v>
      </c>
    </row>
    <row r="41" spans="1:2" x14ac:dyDescent="0.25">
      <c r="A41" s="2" t="s">
        <v>64</v>
      </c>
      <c r="B41" s="34" t="s">
        <v>311</v>
      </c>
    </row>
    <row r="42" spans="1:2" x14ac:dyDescent="0.25">
      <c r="A42" s="2" t="s">
        <v>65</v>
      </c>
      <c r="B42" s="34" t="s">
        <v>312</v>
      </c>
    </row>
    <row r="43" spans="1:2" x14ac:dyDescent="0.25">
      <c r="A43" s="2" t="s">
        <v>66</v>
      </c>
      <c r="B43" s="34" t="s">
        <v>313</v>
      </c>
    </row>
    <row r="44" spans="1:2" x14ac:dyDescent="0.25">
      <c r="A44" s="5" t="s">
        <v>67</v>
      </c>
      <c r="B44" s="34" t="s">
        <v>314</v>
      </c>
    </row>
    <row r="45" spans="1:2" x14ac:dyDescent="0.25">
      <c r="A45" s="2" t="s">
        <v>68</v>
      </c>
      <c r="B45" s="34" t="s">
        <v>315</v>
      </c>
    </row>
    <row r="46" spans="1:2" x14ac:dyDescent="0.25">
      <c r="A46" s="2" t="s">
        <v>69</v>
      </c>
      <c r="B46" s="34" t="s">
        <v>316</v>
      </c>
    </row>
    <row r="47" spans="1:2" x14ac:dyDescent="0.25">
      <c r="A47" s="2" t="s">
        <v>70</v>
      </c>
      <c r="B47" s="34" t="s">
        <v>317</v>
      </c>
    </row>
    <row r="48" spans="1:2" x14ac:dyDescent="0.25">
      <c r="A48" s="2" t="s">
        <v>71</v>
      </c>
      <c r="B48" s="34" t="s">
        <v>318</v>
      </c>
    </row>
    <row r="49" spans="1:2" x14ac:dyDescent="0.25">
      <c r="A49" s="2" t="s">
        <v>72</v>
      </c>
      <c r="B49" s="34" t="s">
        <v>319</v>
      </c>
    </row>
    <row r="50" spans="1:2" x14ac:dyDescent="0.25">
      <c r="A50" s="2" t="s">
        <v>73</v>
      </c>
      <c r="B50" s="34" t="s">
        <v>320</v>
      </c>
    </row>
    <row r="51" spans="1:2" x14ac:dyDescent="0.25">
      <c r="A51" s="2" t="s">
        <v>74</v>
      </c>
      <c r="B51" s="34" t="s">
        <v>321</v>
      </c>
    </row>
    <row r="52" spans="1:2" x14ac:dyDescent="0.25">
      <c r="A52" s="2" t="s">
        <v>75</v>
      </c>
      <c r="B52" s="34" t="s">
        <v>322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35BF-F15A-4A7F-9695-294BDFF32BE4}">
  <dimension ref="A2:S55"/>
  <sheetViews>
    <sheetView workbookViewId="0">
      <selection activeCell="Q17" sqref="Q17"/>
    </sheetView>
  </sheetViews>
  <sheetFormatPr defaultRowHeight="15" x14ac:dyDescent="0.25"/>
  <cols>
    <col min="1" max="1" width="19.7109375" style="18" bestFit="1" customWidth="1"/>
    <col min="2" max="2" width="15.28515625" style="18" customWidth="1"/>
    <col min="3" max="3" width="23.7109375" style="18" bestFit="1" customWidth="1"/>
    <col min="4" max="4" width="19.140625" style="18" customWidth="1"/>
    <col min="5" max="6" width="9.140625" style="18"/>
    <col min="7" max="7" width="19.7109375" style="18" bestFit="1" customWidth="1"/>
    <col min="8" max="13" width="7.28515625" style="18" bestFit="1" customWidth="1"/>
    <col min="14" max="14" width="17.5703125" style="18" customWidth="1"/>
    <col min="15" max="15" width="18.7109375" style="18" customWidth="1"/>
    <col min="16" max="16" width="9.140625" style="18"/>
    <col min="17" max="17" width="11.85546875" style="18" bestFit="1" customWidth="1"/>
    <col min="18" max="18" width="17.5703125" style="18" customWidth="1"/>
    <col min="19" max="19" width="24.7109375" style="18" customWidth="1"/>
    <col min="20" max="16384" width="9.140625" style="18"/>
  </cols>
  <sheetData>
    <row r="2" spans="1:19" x14ac:dyDescent="0.25">
      <c r="A2" s="26" t="s">
        <v>268</v>
      </c>
      <c r="B2" s="26"/>
      <c r="C2" s="26"/>
      <c r="D2" s="26"/>
      <c r="E2" s="26"/>
      <c r="F2" s="26"/>
      <c r="G2" s="26" t="s">
        <v>267</v>
      </c>
      <c r="Q2" s="18" t="s">
        <v>324</v>
      </c>
    </row>
    <row r="3" spans="1:19" x14ac:dyDescent="0.25">
      <c r="A3" s="18" t="s">
        <v>266</v>
      </c>
      <c r="G3" s="18" t="s">
        <v>323</v>
      </c>
      <c r="Q3" s="18" t="s">
        <v>325</v>
      </c>
    </row>
    <row r="4" spans="1:19" ht="40.5" customHeight="1" x14ac:dyDescent="0.25">
      <c r="A4" s="27" t="s">
        <v>265</v>
      </c>
      <c r="B4" s="27" t="s">
        <v>264</v>
      </c>
      <c r="C4" s="27" t="s">
        <v>263</v>
      </c>
      <c r="D4" s="27" t="s">
        <v>262</v>
      </c>
      <c r="G4" s="27" t="s">
        <v>261</v>
      </c>
      <c r="H4" s="27" t="s">
        <v>260</v>
      </c>
      <c r="I4" s="27" t="s">
        <v>259</v>
      </c>
      <c r="J4" s="27" t="s">
        <v>258</v>
      </c>
      <c r="K4" s="27" t="s">
        <v>257</v>
      </c>
      <c r="L4" s="27" t="s">
        <v>256</v>
      </c>
      <c r="M4" s="27" t="s">
        <v>255</v>
      </c>
      <c r="N4" s="27" t="s">
        <v>254</v>
      </c>
      <c r="O4" s="27" t="s">
        <v>253</v>
      </c>
      <c r="Q4" s="37" t="s">
        <v>326</v>
      </c>
      <c r="R4" s="37" t="s">
        <v>327</v>
      </c>
      <c r="S4" s="38" t="s">
        <v>335</v>
      </c>
    </row>
    <row r="5" spans="1:19" ht="30" x14ac:dyDescent="0.25">
      <c r="A5" s="28" t="s">
        <v>27</v>
      </c>
      <c r="B5" s="25">
        <v>68</v>
      </c>
      <c r="C5" s="29" t="s">
        <v>252</v>
      </c>
      <c r="D5" s="30">
        <v>736</v>
      </c>
      <c r="G5" s="30" t="s">
        <v>26</v>
      </c>
      <c r="H5" s="29" t="s">
        <v>211</v>
      </c>
      <c r="I5" s="31" t="s">
        <v>204</v>
      </c>
      <c r="J5" s="31"/>
      <c r="K5" s="31"/>
      <c r="L5" s="31"/>
      <c r="M5" s="31"/>
      <c r="N5" s="30">
        <v>12</v>
      </c>
      <c r="O5" s="30">
        <v>44</v>
      </c>
      <c r="Q5" s="35" t="s">
        <v>196</v>
      </c>
      <c r="R5" s="35">
        <v>35</v>
      </c>
      <c r="S5" s="36">
        <v>329025</v>
      </c>
    </row>
    <row r="6" spans="1:19" x14ac:dyDescent="0.25">
      <c r="A6" s="28" t="s">
        <v>28</v>
      </c>
      <c r="B6" s="25">
        <v>1</v>
      </c>
      <c r="C6" s="29" t="s">
        <v>251</v>
      </c>
      <c r="D6" s="30">
        <v>35</v>
      </c>
      <c r="G6" s="30" t="s">
        <v>27</v>
      </c>
      <c r="H6" s="30" t="s">
        <v>215</v>
      </c>
      <c r="I6" s="30" t="s">
        <v>196</v>
      </c>
      <c r="J6" s="30" t="s">
        <v>213</v>
      </c>
      <c r="K6" s="31"/>
      <c r="L6" s="31"/>
      <c r="M6" s="31"/>
      <c r="N6" s="25">
        <v>45</v>
      </c>
      <c r="O6" s="30">
        <v>736</v>
      </c>
      <c r="Q6" s="35" t="s">
        <v>328</v>
      </c>
      <c r="R6" s="35">
        <v>4</v>
      </c>
      <c r="S6" s="35" t="s">
        <v>329</v>
      </c>
    </row>
    <row r="7" spans="1:19" x14ac:dyDescent="0.25">
      <c r="A7" s="28" t="s">
        <v>30</v>
      </c>
      <c r="B7" s="25">
        <v>4</v>
      </c>
      <c r="C7" s="30" t="s">
        <v>250</v>
      </c>
      <c r="D7" s="30">
        <v>20</v>
      </c>
      <c r="G7" s="30" t="s">
        <v>28</v>
      </c>
      <c r="H7" s="30" t="s">
        <v>198</v>
      </c>
      <c r="I7" s="31" t="s">
        <v>197</v>
      </c>
      <c r="J7" s="31" t="s">
        <v>202</v>
      </c>
      <c r="K7" s="31"/>
      <c r="L7" s="31"/>
      <c r="M7" s="31"/>
      <c r="N7" s="25">
        <v>13</v>
      </c>
      <c r="O7" s="30">
        <v>35</v>
      </c>
      <c r="Q7" s="35" t="s">
        <v>215</v>
      </c>
      <c r="R7" s="35">
        <v>7</v>
      </c>
      <c r="S7" s="35" t="s">
        <v>330</v>
      </c>
    </row>
    <row r="8" spans="1:19" x14ac:dyDescent="0.25">
      <c r="A8" s="28" t="s">
        <v>31</v>
      </c>
      <c r="B8" s="25">
        <v>0</v>
      </c>
      <c r="C8" s="30" t="s">
        <v>249</v>
      </c>
      <c r="D8" s="30">
        <v>78</v>
      </c>
      <c r="G8" s="30" t="s">
        <v>29</v>
      </c>
      <c r="H8" s="30" t="s">
        <v>215</v>
      </c>
      <c r="I8" s="31" t="s">
        <v>197</v>
      </c>
      <c r="J8" s="31"/>
      <c r="K8" s="31"/>
      <c r="L8" s="31"/>
      <c r="M8" s="31"/>
      <c r="N8" s="25">
        <v>13</v>
      </c>
      <c r="O8" s="30">
        <v>141</v>
      </c>
      <c r="Q8" s="35" t="s">
        <v>211</v>
      </c>
      <c r="R8" s="35">
        <v>3</v>
      </c>
      <c r="S8" s="35" t="s">
        <v>331</v>
      </c>
    </row>
    <row r="9" spans="1:19" x14ac:dyDescent="0.25">
      <c r="A9" s="28" t="s">
        <v>32</v>
      </c>
      <c r="B9" s="25">
        <v>28</v>
      </c>
      <c r="C9" s="30" t="s">
        <v>244</v>
      </c>
      <c r="D9" s="30">
        <v>568</v>
      </c>
      <c r="G9" s="30" t="s">
        <v>30</v>
      </c>
      <c r="H9" s="30" t="s">
        <v>197</v>
      </c>
      <c r="I9" s="30" t="s">
        <v>202</v>
      </c>
      <c r="J9" s="30" t="s">
        <v>204</v>
      </c>
      <c r="K9" s="31"/>
      <c r="L9" s="31"/>
      <c r="M9" s="31"/>
      <c r="N9" s="30">
        <v>7</v>
      </c>
      <c r="O9" s="30">
        <v>20</v>
      </c>
      <c r="Q9" s="35" t="s">
        <v>197</v>
      </c>
      <c r="R9" s="35">
        <v>18</v>
      </c>
      <c r="S9" s="35" t="s">
        <v>332</v>
      </c>
    </row>
    <row r="10" spans="1:19" ht="30" x14ac:dyDescent="0.25">
      <c r="A10" s="28" t="s">
        <v>34</v>
      </c>
      <c r="B10" s="25">
        <v>15</v>
      </c>
      <c r="C10" s="29" t="s">
        <v>235</v>
      </c>
      <c r="D10" s="30">
        <v>223</v>
      </c>
      <c r="G10" s="30" t="s">
        <v>31</v>
      </c>
      <c r="H10" s="30" t="s">
        <v>218</v>
      </c>
      <c r="I10" s="31"/>
      <c r="J10" s="31"/>
      <c r="K10" s="31"/>
      <c r="L10" s="31"/>
      <c r="M10" s="31"/>
      <c r="N10" s="30">
        <v>16</v>
      </c>
      <c r="O10" s="30">
        <v>78</v>
      </c>
      <c r="Q10" s="35" t="s">
        <v>198</v>
      </c>
      <c r="R10" s="35">
        <v>4</v>
      </c>
      <c r="S10" s="35">
        <v>557</v>
      </c>
    </row>
    <row r="11" spans="1:19" x14ac:dyDescent="0.25">
      <c r="A11" s="28" t="s">
        <v>37</v>
      </c>
      <c r="B11" s="25">
        <v>39</v>
      </c>
      <c r="C11" s="30" t="s">
        <v>241</v>
      </c>
      <c r="D11" s="30">
        <v>191</v>
      </c>
      <c r="G11" s="30" t="s">
        <v>32</v>
      </c>
      <c r="H11" s="30" t="s">
        <v>196</v>
      </c>
      <c r="I11" s="30" t="s">
        <v>215</v>
      </c>
      <c r="J11" s="30" t="s">
        <v>204</v>
      </c>
      <c r="K11" s="31"/>
      <c r="L11" s="31"/>
      <c r="M11" s="31"/>
      <c r="N11" s="30"/>
      <c r="O11" s="30">
        <v>568</v>
      </c>
      <c r="Q11" s="35" t="s">
        <v>204</v>
      </c>
      <c r="R11" s="35">
        <v>9</v>
      </c>
      <c r="S11" s="35" t="s">
        <v>330</v>
      </c>
    </row>
    <row r="12" spans="1:19" x14ac:dyDescent="0.25">
      <c r="A12" s="28" t="s">
        <v>38</v>
      </c>
      <c r="B12" s="25">
        <v>53</v>
      </c>
      <c r="C12" s="30" t="s">
        <v>248</v>
      </c>
      <c r="D12" s="30">
        <v>396</v>
      </c>
      <c r="G12" s="25" t="s">
        <v>33</v>
      </c>
      <c r="H12" s="30" t="s">
        <v>196</v>
      </c>
      <c r="I12" s="31"/>
      <c r="J12" s="31"/>
      <c r="K12" s="31"/>
      <c r="L12" s="31"/>
      <c r="M12" s="31"/>
      <c r="N12" s="25">
        <v>39</v>
      </c>
      <c r="O12" s="30">
        <v>155</v>
      </c>
      <c r="Q12" s="35" t="s">
        <v>333</v>
      </c>
      <c r="R12" s="35">
        <v>14</v>
      </c>
      <c r="S12" s="35" t="s">
        <v>330</v>
      </c>
    </row>
    <row r="13" spans="1:19" x14ac:dyDescent="0.25">
      <c r="A13" s="28" t="s">
        <v>39</v>
      </c>
      <c r="B13" s="25">
        <v>8</v>
      </c>
      <c r="C13" s="30" t="s">
        <v>184</v>
      </c>
      <c r="D13" s="30">
        <v>100</v>
      </c>
      <c r="G13" s="30" t="s">
        <v>34</v>
      </c>
      <c r="H13" s="29" t="s">
        <v>197</v>
      </c>
      <c r="I13" s="30" t="s">
        <v>202</v>
      </c>
      <c r="J13" s="30" t="s">
        <v>198</v>
      </c>
      <c r="K13" s="30" t="s">
        <v>220</v>
      </c>
      <c r="L13" s="30" t="s">
        <v>222</v>
      </c>
      <c r="M13" s="30" t="s">
        <v>223</v>
      </c>
      <c r="N13" s="30">
        <v>4</v>
      </c>
      <c r="O13" s="30">
        <v>223</v>
      </c>
      <c r="Q13" s="35" t="s">
        <v>334</v>
      </c>
      <c r="R13" s="35">
        <v>7</v>
      </c>
      <c r="S13" s="35" t="s">
        <v>330</v>
      </c>
    </row>
    <row r="14" spans="1:19" x14ac:dyDescent="0.25">
      <c r="A14" s="28" t="s">
        <v>40</v>
      </c>
      <c r="B14" s="30">
        <v>2</v>
      </c>
      <c r="C14" s="30" t="s">
        <v>247</v>
      </c>
      <c r="D14" s="30">
        <v>50</v>
      </c>
      <c r="G14" s="30" t="s">
        <v>35</v>
      </c>
      <c r="H14" s="30" t="s">
        <v>197</v>
      </c>
      <c r="I14" s="31"/>
      <c r="J14" s="31"/>
      <c r="K14" s="31"/>
      <c r="L14" s="31"/>
      <c r="M14" s="31"/>
      <c r="N14" s="30"/>
      <c r="O14" s="30">
        <v>229</v>
      </c>
    </row>
    <row r="15" spans="1:19" x14ac:dyDescent="0.25">
      <c r="A15" s="28" t="s">
        <v>41</v>
      </c>
      <c r="B15" s="30">
        <v>24</v>
      </c>
      <c r="C15" s="30" t="s">
        <v>241</v>
      </c>
      <c r="D15" s="30">
        <v>84</v>
      </c>
      <c r="G15" s="30" t="s">
        <v>36</v>
      </c>
      <c r="H15" s="30" t="s">
        <v>196</v>
      </c>
      <c r="I15" s="31"/>
      <c r="J15" s="31"/>
      <c r="K15" s="31"/>
      <c r="L15" s="31"/>
      <c r="M15" s="31"/>
      <c r="N15" s="30">
        <v>4</v>
      </c>
      <c r="O15" s="30">
        <v>62</v>
      </c>
    </row>
    <row r="16" spans="1:19" x14ac:dyDescent="0.25">
      <c r="A16" s="28" t="s">
        <v>42</v>
      </c>
      <c r="B16" s="30">
        <v>2</v>
      </c>
      <c r="C16" s="30" t="s">
        <v>246</v>
      </c>
      <c r="D16" s="30">
        <v>297</v>
      </c>
      <c r="G16" s="30" t="s">
        <v>37</v>
      </c>
      <c r="H16" s="30" t="s">
        <v>196</v>
      </c>
      <c r="I16" s="31"/>
      <c r="J16" s="31"/>
      <c r="K16" s="31"/>
      <c r="L16" s="31"/>
      <c r="M16" s="31"/>
      <c r="N16" s="30">
        <v>13</v>
      </c>
      <c r="O16" s="30">
        <v>191</v>
      </c>
    </row>
    <row r="17" spans="1:15" x14ac:dyDescent="0.25">
      <c r="A17" s="28" t="s">
        <v>43</v>
      </c>
      <c r="B17" s="30">
        <v>8</v>
      </c>
      <c r="C17" s="30" t="s">
        <v>241</v>
      </c>
      <c r="D17" s="30">
        <v>50</v>
      </c>
      <c r="G17" s="30" t="s">
        <v>38</v>
      </c>
      <c r="H17" s="30" t="s">
        <v>196</v>
      </c>
      <c r="I17" s="30" t="s">
        <v>204</v>
      </c>
      <c r="J17" s="30" t="s">
        <v>214</v>
      </c>
      <c r="K17" s="31"/>
      <c r="L17" s="31"/>
      <c r="M17" s="31"/>
      <c r="N17" s="30">
        <v>24</v>
      </c>
      <c r="O17" s="30">
        <v>396</v>
      </c>
    </row>
    <row r="18" spans="1:15" ht="30" x14ac:dyDescent="0.25">
      <c r="A18" s="28" t="s">
        <v>44</v>
      </c>
      <c r="B18" s="30">
        <v>11</v>
      </c>
      <c r="C18" s="29" t="s">
        <v>245</v>
      </c>
      <c r="D18" s="30">
        <v>100</v>
      </c>
      <c r="G18" s="30" t="s">
        <v>39</v>
      </c>
      <c r="H18" s="30" t="s">
        <v>196</v>
      </c>
      <c r="I18" s="31"/>
      <c r="J18" s="31"/>
      <c r="K18" s="31"/>
      <c r="L18" s="31"/>
      <c r="M18" s="31"/>
      <c r="N18" s="30">
        <v>35</v>
      </c>
      <c r="O18" s="30">
        <v>100</v>
      </c>
    </row>
    <row r="19" spans="1:15" x14ac:dyDescent="0.25">
      <c r="A19" s="28" t="s">
        <v>45</v>
      </c>
      <c r="B19" s="30">
        <v>155</v>
      </c>
      <c r="C19" s="29" t="s">
        <v>244</v>
      </c>
      <c r="D19" s="30">
        <v>15</v>
      </c>
      <c r="G19" s="30" t="s">
        <v>76</v>
      </c>
      <c r="H19" s="30" t="s">
        <v>196</v>
      </c>
      <c r="I19" s="31" t="s">
        <v>197</v>
      </c>
      <c r="J19" s="31" t="s">
        <v>202</v>
      </c>
      <c r="K19" s="31"/>
      <c r="L19" s="31"/>
      <c r="M19" s="31"/>
      <c r="N19" s="30">
        <v>346</v>
      </c>
      <c r="O19" s="30">
        <v>1311</v>
      </c>
    </row>
    <row r="20" spans="1:15" x14ac:dyDescent="0.25">
      <c r="A20" s="28" t="s">
        <v>46</v>
      </c>
      <c r="B20" s="30">
        <v>6</v>
      </c>
      <c r="C20" s="30" t="s">
        <v>243</v>
      </c>
      <c r="D20" s="30">
        <v>23</v>
      </c>
      <c r="G20" s="30" t="s">
        <v>40</v>
      </c>
      <c r="H20" s="30" t="s">
        <v>196</v>
      </c>
      <c r="I20" s="31"/>
      <c r="J20" s="31"/>
      <c r="K20" s="31"/>
      <c r="L20" s="31"/>
      <c r="M20" s="31"/>
      <c r="N20" s="30">
        <v>9</v>
      </c>
      <c r="O20" s="30">
        <v>50</v>
      </c>
    </row>
    <row r="21" spans="1:15" x14ac:dyDescent="0.25">
      <c r="A21" s="28" t="s">
        <v>48</v>
      </c>
      <c r="B21" s="30">
        <v>105</v>
      </c>
      <c r="C21" s="30" t="s">
        <v>242</v>
      </c>
      <c r="D21" s="30">
        <v>843</v>
      </c>
      <c r="G21" s="30" t="s">
        <v>41</v>
      </c>
      <c r="H21" s="30" t="s">
        <v>197</v>
      </c>
      <c r="I21" s="31" t="s">
        <v>202</v>
      </c>
      <c r="J21" s="31"/>
      <c r="K21" s="31"/>
      <c r="L21" s="31"/>
      <c r="M21" s="31"/>
      <c r="N21" s="30">
        <v>22</v>
      </c>
      <c r="O21" s="30">
        <v>84</v>
      </c>
    </row>
    <row r="22" spans="1:15" x14ac:dyDescent="0.25">
      <c r="A22" s="28" t="s">
        <v>49</v>
      </c>
      <c r="B22" s="30">
        <v>601</v>
      </c>
      <c r="C22" s="30" t="s">
        <v>241</v>
      </c>
      <c r="D22" s="30">
        <v>2601</v>
      </c>
      <c r="G22" s="30" t="s">
        <v>42</v>
      </c>
      <c r="H22" s="30" t="s">
        <v>196</v>
      </c>
      <c r="I22" s="30" t="s">
        <v>204</v>
      </c>
      <c r="J22" s="30" t="s">
        <v>214</v>
      </c>
      <c r="K22" s="31"/>
      <c r="L22" s="31"/>
      <c r="M22" s="31"/>
      <c r="N22" s="30">
        <v>69</v>
      </c>
      <c r="O22" s="30">
        <v>297</v>
      </c>
    </row>
    <row r="23" spans="1:15" ht="45" x14ac:dyDescent="0.25">
      <c r="A23" s="28" t="s">
        <v>51</v>
      </c>
      <c r="B23" s="30">
        <v>6</v>
      </c>
      <c r="C23" s="29" t="s">
        <v>240</v>
      </c>
      <c r="D23" s="30">
        <v>101</v>
      </c>
      <c r="G23" s="30" t="s">
        <v>43</v>
      </c>
      <c r="H23" s="30" t="s">
        <v>197</v>
      </c>
      <c r="I23" s="31"/>
      <c r="J23" s="31"/>
      <c r="K23" s="31"/>
      <c r="L23" s="31"/>
      <c r="M23" s="31"/>
      <c r="N23" s="30">
        <v>15</v>
      </c>
      <c r="O23" s="30">
        <v>50</v>
      </c>
    </row>
    <row r="24" spans="1:15" x14ac:dyDescent="0.25">
      <c r="A24" s="28" t="s">
        <v>53</v>
      </c>
      <c r="B24" s="30">
        <v>0</v>
      </c>
      <c r="C24" s="30" t="s">
        <v>239</v>
      </c>
      <c r="D24" s="30">
        <v>43</v>
      </c>
      <c r="G24" s="30" t="s">
        <v>44</v>
      </c>
      <c r="H24" s="29" t="s">
        <v>197</v>
      </c>
      <c r="I24" s="30" t="s">
        <v>202</v>
      </c>
      <c r="J24" s="30" t="s">
        <v>204</v>
      </c>
      <c r="K24" s="30" t="s">
        <v>206</v>
      </c>
      <c r="L24" s="30" t="s">
        <v>153</v>
      </c>
      <c r="M24" s="31"/>
      <c r="N24" s="30">
        <v>63</v>
      </c>
      <c r="O24" s="30">
        <v>100</v>
      </c>
    </row>
    <row r="25" spans="1:15" x14ac:dyDescent="0.25">
      <c r="A25" s="28" t="s">
        <v>54</v>
      </c>
      <c r="B25" s="30">
        <v>6</v>
      </c>
      <c r="C25" s="30" t="s">
        <v>238</v>
      </c>
      <c r="D25" s="30">
        <v>20</v>
      </c>
      <c r="G25" s="30" t="s">
        <v>45</v>
      </c>
      <c r="H25" s="29" t="s">
        <v>196</v>
      </c>
      <c r="I25" s="31"/>
      <c r="J25" s="31"/>
      <c r="K25" s="31"/>
      <c r="L25" s="31"/>
      <c r="M25" s="31"/>
      <c r="N25" s="30"/>
      <c r="O25" s="30">
        <v>15</v>
      </c>
    </row>
    <row r="26" spans="1:15" x14ac:dyDescent="0.25">
      <c r="A26" s="28" t="s">
        <v>55</v>
      </c>
      <c r="B26" s="30">
        <v>2</v>
      </c>
      <c r="C26" s="30" t="s">
        <v>237</v>
      </c>
      <c r="D26" s="30">
        <v>60</v>
      </c>
      <c r="G26" s="30" t="s">
        <v>46</v>
      </c>
      <c r="H26" s="30" t="s">
        <v>197</v>
      </c>
      <c r="I26" s="31"/>
      <c r="J26" s="31"/>
      <c r="K26" s="31"/>
      <c r="L26" s="31"/>
      <c r="M26" s="31"/>
      <c r="N26" s="30">
        <v>10</v>
      </c>
      <c r="O26" s="30">
        <v>23</v>
      </c>
    </row>
    <row r="27" spans="1:15" x14ac:dyDescent="0.25">
      <c r="A27" s="28" t="s">
        <v>56</v>
      </c>
      <c r="B27" s="30">
        <v>10</v>
      </c>
      <c r="C27" s="30" t="s">
        <v>184</v>
      </c>
      <c r="D27" s="30">
        <v>120</v>
      </c>
      <c r="G27" s="30" t="s">
        <v>47</v>
      </c>
      <c r="H27" s="30" t="s">
        <v>197</v>
      </c>
      <c r="I27" s="30" t="s">
        <v>202</v>
      </c>
      <c r="J27" s="30" t="s">
        <v>196</v>
      </c>
      <c r="K27" s="31"/>
      <c r="L27" s="31"/>
      <c r="M27" s="31"/>
      <c r="N27" s="30">
        <v>7</v>
      </c>
      <c r="O27" s="30">
        <v>56</v>
      </c>
    </row>
    <row r="28" spans="1:15" ht="30" x14ac:dyDescent="0.25">
      <c r="A28" s="28" t="s">
        <v>57</v>
      </c>
      <c r="B28" s="30">
        <v>50</v>
      </c>
      <c r="C28" s="29" t="s">
        <v>236</v>
      </c>
      <c r="D28" s="30">
        <v>506</v>
      </c>
      <c r="G28" s="30" t="s">
        <v>48</v>
      </c>
      <c r="H28" s="30" t="s">
        <v>196</v>
      </c>
      <c r="I28" s="30" t="s">
        <v>215</v>
      </c>
      <c r="J28" s="30" t="s">
        <v>197</v>
      </c>
      <c r="K28" s="30" t="s">
        <v>202</v>
      </c>
      <c r="L28" s="31"/>
      <c r="M28" s="31"/>
      <c r="N28" s="30">
        <v>199</v>
      </c>
      <c r="O28" s="30">
        <v>843</v>
      </c>
    </row>
    <row r="29" spans="1:15" x14ac:dyDescent="0.25">
      <c r="A29" s="28" t="s">
        <v>60</v>
      </c>
      <c r="B29" s="30">
        <v>1</v>
      </c>
      <c r="C29" s="30" t="s">
        <v>184</v>
      </c>
      <c r="D29" s="30">
        <v>69</v>
      </c>
      <c r="G29" s="30" t="s">
        <v>49</v>
      </c>
      <c r="H29" s="30" t="s">
        <v>196</v>
      </c>
      <c r="I29" s="31"/>
      <c r="J29" s="31"/>
      <c r="K29" s="31"/>
      <c r="L29" s="31"/>
      <c r="M29" s="31"/>
      <c r="N29" s="30">
        <v>83</v>
      </c>
      <c r="O29" s="30">
        <v>2601</v>
      </c>
    </row>
    <row r="30" spans="1:15" ht="30" x14ac:dyDescent="0.25">
      <c r="A30" s="28" t="s">
        <v>62</v>
      </c>
      <c r="B30" s="30">
        <v>6</v>
      </c>
      <c r="C30" s="29" t="s">
        <v>235</v>
      </c>
      <c r="D30" s="30">
        <v>100</v>
      </c>
      <c r="G30" s="30" t="s">
        <v>50</v>
      </c>
      <c r="H30" s="30" t="s">
        <v>196</v>
      </c>
      <c r="I30" s="31"/>
      <c r="J30" s="31"/>
      <c r="K30" s="31"/>
      <c r="L30" s="31"/>
      <c r="M30" s="31"/>
      <c r="N30" s="30">
        <v>76</v>
      </c>
      <c r="O30" s="30">
        <v>895</v>
      </c>
    </row>
    <row r="31" spans="1:15" x14ac:dyDescent="0.25">
      <c r="A31" s="28" t="s">
        <v>70</v>
      </c>
      <c r="B31" s="30">
        <v>376</v>
      </c>
      <c r="C31" s="30" t="s">
        <v>232</v>
      </c>
      <c r="D31" s="30">
        <v>2579</v>
      </c>
      <c r="G31" s="30" t="s">
        <v>51</v>
      </c>
      <c r="H31" s="30" t="s">
        <v>197</v>
      </c>
      <c r="I31" s="30" t="s">
        <v>202</v>
      </c>
      <c r="J31" s="31"/>
      <c r="K31" s="31"/>
      <c r="L31" s="31"/>
      <c r="M31" s="31"/>
      <c r="N31" s="30">
        <v>6</v>
      </c>
      <c r="O31" s="30">
        <v>101</v>
      </c>
    </row>
    <row r="32" spans="1:15" x14ac:dyDescent="0.25">
      <c r="A32" s="28" t="s">
        <v>72</v>
      </c>
      <c r="B32" s="30">
        <v>250</v>
      </c>
      <c r="C32" s="30" t="s">
        <v>234</v>
      </c>
      <c r="D32" s="30">
        <v>3737</v>
      </c>
      <c r="G32" s="30" t="s">
        <v>52</v>
      </c>
      <c r="H32" s="30" t="s">
        <v>196</v>
      </c>
      <c r="I32" s="31"/>
      <c r="J32" s="31"/>
      <c r="K32" s="31"/>
      <c r="L32" s="31"/>
      <c r="M32" s="31"/>
      <c r="N32" s="30">
        <v>21</v>
      </c>
      <c r="O32" s="30">
        <v>39</v>
      </c>
    </row>
    <row r="33" spans="1:15" x14ac:dyDescent="0.25">
      <c r="A33" s="28" t="s">
        <v>73</v>
      </c>
      <c r="B33" s="30">
        <v>30</v>
      </c>
      <c r="C33" s="30" t="s">
        <v>233</v>
      </c>
      <c r="D33" s="30">
        <v>279</v>
      </c>
      <c r="G33" s="30" t="s">
        <v>53</v>
      </c>
      <c r="H33" s="30" t="s">
        <v>196</v>
      </c>
      <c r="I33" s="31"/>
      <c r="J33" s="31"/>
      <c r="K33" s="31"/>
      <c r="L33" s="31"/>
      <c r="M33" s="31"/>
      <c r="N33" s="30">
        <v>17</v>
      </c>
      <c r="O33" s="30">
        <v>43</v>
      </c>
    </row>
    <row r="34" spans="1:15" x14ac:dyDescent="0.25">
      <c r="A34" s="28" t="s">
        <v>74</v>
      </c>
      <c r="B34" s="30">
        <v>111</v>
      </c>
      <c r="C34" s="30" t="s">
        <v>232</v>
      </c>
      <c r="D34" s="30">
        <v>500</v>
      </c>
      <c r="G34" s="30" t="s">
        <v>54</v>
      </c>
      <c r="H34" s="30" t="s">
        <v>196</v>
      </c>
      <c r="I34" s="31"/>
      <c r="J34" s="31"/>
      <c r="K34" s="31"/>
      <c r="L34" s="31"/>
      <c r="M34" s="31"/>
      <c r="N34" s="30">
        <v>4</v>
      </c>
      <c r="O34" s="30">
        <v>20</v>
      </c>
    </row>
    <row r="35" spans="1:15" x14ac:dyDescent="0.25">
      <c r="A35" s="28" t="s">
        <v>75</v>
      </c>
      <c r="B35" s="30">
        <v>5</v>
      </c>
      <c r="C35" s="30" t="s">
        <v>186</v>
      </c>
      <c r="D35" s="30">
        <v>52</v>
      </c>
      <c r="G35" s="30" t="s">
        <v>55</v>
      </c>
      <c r="H35" s="30" t="s">
        <v>215</v>
      </c>
      <c r="I35" s="31" t="s">
        <v>196</v>
      </c>
      <c r="J35" s="31"/>
      <c r="K35" s="31"/>
      <c r="L35" s="31"/>
      <c r="M35" s="31"/>
      <c r="N35" s="30">
        <v>6</v>
      </c>
      <c r="O35" s="30">
        <v>60</v>
      </c>
    </row>
    <row r="36" spans="1:15" x14ac:dyDescent="0.25">
      <c r="G36" s="30" t="s">
        <v>56</v>
      </c>
      <c r="H36" s="30" t="s">
        <v>196</v>
      </c>
      <c r="I36" s="31"/>
      <c r="J36" s="31"/>
      <c r="K36" s="31"/>
      <c r="L36" s="31"/>
      <c r="M36" s="31"/>
      <c r="N36" s="30">
        <v>39</v>
      </c>
      <c r="O36" s="30">
        <v>120</v>
      </c>
    </row>
    <row r="37" spans="1:15" x14ac:dyDescent="0.25">
      <c r="G37" s="30" t="s">
        <v>57</v>
      </c>
      <c r="H37" s="30" t="s">
        <v>197</v>
      </c>
      <c r="I37" s="31"/>
      <c r="J37" s="31"/>
      <c r="K37" s="31"/>
      <c r="L37" s="31"/>
      <c r="M37" s="31"/>
      <c r="N37" s="30"/>
      <c r="O37" s="30">
        <v>506</v>
      </c>
    </row>
    <row r="38" spans="1:15" x14ac:dyDescent="0.25">
      <c r="G38" s="30" t="s">
        <v>58</v>
      </c>
      <c r="H38" s="30" t="s">
        <v>196</v>
      </c>
      <c r="I38" s="31"/>
      <c r="J38" s="31"/>
      <c r="K38" s="31"/>
      <c r="L38" s="31"/>
      <c r="M38" s="31"/>
      <c r="N38" s="30">
        <v>0</v>
      </c>
      <c r="O38" s="30">
        <v>23</v>
      </c>
    </row>
    <row r="39" spans="1:15" x14ac:dyDescent="0.25">
      <c r="G39" s="30" t="s">
        <v>59</v>
      </c>
      <c r="H39" s="30" t="s">
        <v>196</v>
      </c>
      <c r="I39" s="31" t="s">
        <v>202</v>
      </c>
      <c r="J39" s="31"/>
      <c r="K39" s="31"/>
      <c r="L39" s="31"/>
      <c r="M39" s="31"/>
      <c r="N39" s="30">
        <v>107</v>
      </c>
      <c r="O39" s="30">
        <v>303</v>
      </c>
    </row>
    <row r="40" spans="1:15" x14ac:dyDescent="0.25">
      <c r="G40" s="30" t="s">
        <v>60</v>
      </c>
      <c r="H40" s="30" t="s">
        <v>196</v>
      </c>
      <c r="I40" s="31"/>
      <c r="J40" s="31"/>
      <c r="K40" s="31"/>
      <c r="L40" s="31"/>
      <c r="M40" s="31"/>
      <c r="N40" s="30">
        <v>25</v>
      </c>
      <c r="O40" s="30">
        <v>69</v>
      </c>
    </row>
    <row r="41" spans="1:15" x14ac:dyDescent="0.25">
      <c r="G41" s="30" t="s">
        <v>61</v>
      </c>
      <c r="H41" s="30" t="s">
        <v>196</v>
      </c>
      <c r="I41" s="31" t="s">
        <v>204</v>
      </c>
      <c r="J41" s="31"/>
      <c r="K41" s="31"/>
      <c r="L41" s="31"/>
      <c r="M41" s="31"/>
      <c r="N41" s="30">
        <v>49</v>
      </c>
      <c r="O41" s="30">
        <v>173</v>
      </c>
    </row>
    <row r="42" spans="1:15" x14ac:dyDescent="0.25">
      <c r="G42" s="30" t="s">
        <v>62</v>
      </c>
      <c r="H42" s="30" t="s">
        <v>196</v>
      </c>
      <c r="I42" s="31" t="s">
        <v>218</v>
      </c>
      <c r="J42" s="31"/>
      <c r="K42" s="31"/>
      <c r="L42" s="31"/>
      <c r="M42" s="31"/>
      <c r="N42" s="30">
        <v>11</v>
      </c>
      <c r="O42" s="30">
        <v>100</v>
      </c>
    </row>
    <row r="43" spans="1:15" x14ac:dyDescent="0.25">
      <c r="G43" s="30" t="s">
        <v>63</v>
      </c>
      <c r="H43" s="30" t="s">
        <v>196</v>
      </c>
      <c r="I43" s="31"/>
      <c r="J43" s="31"/>
      <c r="K43" s="31"/>
      <c r="L43" s="31"/>
      <c r="M43" s="31"/>
      <c r="N43" s="30">
        <f>SUM(95+218)</f>
        <v>313</v>
      </c>
      <c r="O43" s="30">
        <v>600</v>
      </c>
    </row>
    <row r="44" spans="1:15" x14ac:dyDescent="0.25">
      <c r="G44" s="30" t="s">
        <v>64</v>
      </c>
      <c r="H44" s="30" t="s">
        <v>197</v>
      </c>
      <c r="I44" s="30" t="s">
        <v>202</v>
      </c>
      <c r="J44" s="31"/>
      <c r="K44" s="31"/>
      <c r="L44" s="31"/>
      <c r="M44" s="31"/>
      <c r="N44" s="30"/>
      <c r="O44" s="30">
        <v>515</v>
      </c>
    </row>
    <row r="45" spans="1:15" x14ac:dyDescent="0.25">
      <c r="G45" s="30" t="s">
        <v>65</v>
      </c>
      <c r="H45" s="29" t="s">
        <v>227</v>
      </c>
      <c r="I45" s="31" t="s">
        <v>196</v>
      </c>
      <c r="J45" s="31" t="s">
        <v>202</v>
      </c>
      <c r="K45" s="31"/>
      <c r="L45" s="31"/>
      <c r="M45" s="31"/>
      <c r="N45" s="30">
        <v>14</v>
      </c>
      <c r="O45" s="30">
        <v>14</v>
      </c>
    </row>
    <row r="46" spans="1:15" x14ac:dyDescent="0.25">
      <c r="G46" s="30" t="s">
        <v>66</v>
      </c>
      <c r="H46" s="30" t="s">
        <v>196</v>
      </c>
      <c r="I46" s="30" t="s">
        <v>211</v>
      </c>
      <c r="J46" s="30" t="s">
        <v>204</v>
      </c>
      <c r="K46" s="30" t="s">
        <v>197</v>
      </c>
      <c r="L46" s="31"/>
      <c r="M46" s="31"/>
      <c r="N46" s="30">
        <v>11</v>
      </c>
      <c r="O46" s="30">
        <v>34</v>
      </c>
    </row>
    <row r="47" spans="1:15" x14ac:dyDescent="0.25">
      <c r="G47" s="24" t="s">
        <v>67</v>
      </c>
      <c r="H47" s="24" t="s">
        <v>196</v>
      </c>
      <c r="I47" s="31"/>
      <c r="J47" s="31"/>
      <c r="K47" s="31"/>
      <c r="L47" s="31"/>
      <c r="M47" s="31"/>
      <c r="N47" s="24">
        <v>73</v>
      </c>
      <c r="O47" s="24">
        <v>149</v>
      </c>
    </row>
    <row r="48" spans="1:15" x14ac:dyDescent="0.25">
      <c r="G48" s="30" t="s">
        <v>68</v>
      </c>
      <c r="H48" s="30" t="s">
        <v>198</v>
      </c>
      <c r="I48" s="30" t="s">
        <v>197</v>
      </c>
      <c r="J48" s="30" t="s">
        <v>202</v>
      </c>
      <c r="K48" s="31"/>
      <c r="L48" s="31"/>
      <c r="M48" s="31"/>
      <c r="N48" s="30">
        <v>6</v>
      </c>
      <c r="O48" s="30">
        <v>22</v>
      </c>
    </row>
    <row r="49" spans="7:15" x14ac:dyDescent="0.25">
      <c r="G49" s="30" t="s">
        <v>69</v>
      </c>
      <c r="H49" s="30" t="s">
        <v>196</v>
      </c>
      <c r="I49" s="31"/>
      <c r="J49" s="31"/>
      <c r="K49" s="31"/>
      <c r="L49" s="31"/>
      <c r="M49" s="31"/>
      <c r="N49" s="30">
        <v>4</v>
      </c>
      <c r="O49" s="30">
        <v>35</v>
      </c>
    </row>
    <row r="50" spans="7:15" x14ac:dyDescent="0.25">
      <c r="G50" s="30" t="s">
        <v>70</v>
      </c>
      <c r="H50" s="30" t="s">
        <v>196</v>
      </c>
      <c r="I50" s="30" t="s">
        <v>215</v>
      </c>
      <c r="J50" s="31"/>
      <c r="K50" s="31"/>
      <c r="L50" s="31"/>
      <c r="M50" s="31"/>
      <c r="N50" s="30">
        <v>163</v>
      </c>
      <c r="O50" s="30">
        <v>2579</v>
      </c>
    </row>
    <row r="51" spans="7:15" x14ac:dyDescent="0.25">
      <c r="G51" s="30" t="s">
        <v>71</v>
      </c>
      <c r="H51" s="30" t="s">
        <v>196</v>
      </c>
      <c r="I51" s="30" t="s">
        <v>218</v>
      </c>
      <c r="J51" s="31"/>
      <c r="K51" s="31"/>
      <c r="L51" s="31"/>
      <c r="M51" s="31"/>
      <c r="N51" s="30">
        <v>12</v>
      </c>
      <c r="O51" s="30">
        <v>54</v>
      </c>
    </row>
    <row r="52" spans="7:15" x14ac:dyDescent="0.25">
      <c r="G52" s="30" t="s">
        <v>72</v>
      </c>
      <c r="H52" s="30" t="s">
        <v>211</v>
      </c>
      <c r="I52" s="31"/>
      <c r="J52" s="31"/>
      <c r="K52" s="31"/>
      <c r="L52" s="31"/>
      <c r="M52" s="31"/>
      <c r="N52" s="30">
        <v>1307</v>
      </c>
      <c r="O52" s="30">
        <v>3737</v>
      </c>
    </row>
    <row r="53" spans="7:15" x14ac:dyDescent="0.25">
      <c r="G53" s="30" t="s">
        <v>73</v>
      </c>
      <c r="H53" s="30" t="s">
        <v>196</v>
      </c>
      <c r="I53" s="31" t="s">
        <v>215</v>
      </c>
      <c r="J53" s="31"/>
      <c r="K53" s="31"/>
      <c r="L53" s="31"/>
      <c r="M53" s="31"/>
      <c r="N53" s="30">
        <v>39</v>
      </c>
      <c r="O53" s="30">
        <v>279</v>
      </c>
    </row>
    <row r="54" spans="7:15" x14ac:dyDescent="0.25">
      <c r="G54" s="30" t="s">
        <v>74</v>
      </c>
      <c r="H54" s="30" t="s">
        <v>196</v>
      </c>
      <c r="I54" s="31"/>
      <c r="J54" s="31"/>
      <c r="K54" s="31"/>
      <c r="L54" s="31"/>
      <c r="M54" s="31"/>
      <c r="N54" s="30">
        <v>122</v>
      </c>
      <c r="O54" s="30">
        <v>500</v>
      </c>
    </row>
    <row r="55" spans="7:15" x14ac:dyDescent="0.25">
      <c r="G55" s="30" t="s">
        <v>75</v>
      </c>
      <c r="H55" s="30" t="s">
        <v>198</v>
      </c>
      <c r="I55" s="31" t="s">
        <v>197</v>
      </c>
      <c r="J55" s="31" t="s">
        <v>202</v>
      </c>
      <c r="K55" s="31"/>
      <c r="L55" s="31"/>
      <c r="M55" s="31"/>
      <c r="N55" s="30">
        <v>10</v>
      </c>
      <c r="O55" s="30">
        <v>52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7E66-B017-4922-B696-5ABC3769D8AE}">
  <dimension ref="A1:M64"/>
  <sheetViews>
    <sheetView zoomScale="90" zoomScaleNormal="90" workbookViewId="0">
      <selection activeCell="A5" sqref="A5:XFD5"/>
    </sheetView>
  </sheetViews>
  <sheetFormatPr defaultRowHeight="15" x14ac:dyDescent="0.25"/>
  <cols>
    <col min="1" max="1" width="19.7109375" bestFit="1" customWidth="1"/>
    <col min="2" max="2" width="14.5703125" bestFit="1" customWidth="1"/>
    <col min="3" max="3" width="13.28515625" bestFit="1" customWidth="1"/>
    <col min="4" max="4" width="10.42578125" customWidth="1"/>
    <col min="5" max="5" width="10.140625" bestFit="1" customWidth="1"/>
    <col min="6" max="6" width="16.7109375" bestFit="1" customWidth="1"/>
    <col min="7" max="7" width="16" bestFit="1" customWidth="1"/>
    <col min="8" max="8" width="19" bestFit="1" customWidth="1"/>
    <col min="9" max="9" width="19" customWidth="1"/>
    <col min="10" max="10" width="22.140625" bestFit="1" customWidth="1"/>
    <col min="11" max="11" width="22.140625" customWidth="1"/>
    <col min="12" max="12" width="13.5703125" bestFit="1" customWidth="1"/>
    <col min="13" max="13" width="11.28515625" bestFit="1" customWidth="1"/>
  </cols>
  <sheetData>
    <row r="1" spans="1:13" x14ac:dyDescent="0.25">
      <c r="A1" t="s">
        <v>0</v>
      </c>
    </row>
    <row r="2" spans="1:13" x14ac:dyDescent="0.25">
      <c r="A2" t="s">
        <v>2</v>
      </c>
      <c r="B2" t="s">
        <v>80</v>
      </c>
      <c r="C2" t="s">
        <v>230</v>
      </c>
      <c r="D2" t="s">
        <v>81</v>
      </c>
      <c r="E2" t="s">
        <v>4</v>
      </c>
      <c r="F2" t="s">
        <v>3</v>
      </c>
      <c r="G2" t="s">
        <v>5</v>
      </c>
      <c r="H2" t="s">
        <v>6</v>
      </c>
      <c r="I2" t="s">
        <v>231</v>
      </c>
      <c r="J2" t="s">
        <v>77</v>
      </c>
      <c r="K2" t="s">
        <v>78</v>
      </c>
      <c r="L2" t="s">
        <v>229</v>
      </c>
      <c r="M2" t="s">
        <v>79</v>
      </c>
    </row>
    <row r="3" spans="1:13" x14ac:dyDescent="0.25">
      <c r="A3" s="2" t="s">
        <v>26</v>
      </c>
      <c r="B3" s="7">
        <v>44</v>
      </c>
      <c r="C3" s="8">
        <v>31</v>
      </c>
      <c r="D3" s="8"/>
      <c r="E3" s="8">
        <v>6</v>
      </c>
      <c r="F3" s="11"/>
      <c r="G3" s="8"/>
      <c r="H3" s="11"/>
      <c r="I3" s="11">
        <v>3</v>
      </c>
      <c r="J3" s="11"/>
      <c r="K3" s="11"/>
      <c r="L3" s="8">
        <v>29</v>
      </c>
      <c r="M3" s="8">
        <v>12</v>
      </c>
    </row>
    <row r="4" spans="1:13" x14ac:dyDescent="0.25">
      <c r="A4" s="3" t="s">
        <v>27</v>
      </c>
      <c r="B4" s="7">
        <v>736</v>
      </c>
      <c r="C4" s="8">
        <v>207</v>
      </c>
      <c r="D4" s="11">
        <v>68</v>
      </c>
      <c r="E4" s="11">
        <v>162</v>
      </c>
      <c r="F4" s="11">
        <v>73</v>
      </c>
      <c r="G4" s="11">
        <v>40</v>
      </c>
      <c r="H4" s="11">
        <v>19</v>
      </c>
      <c r="I4" s="11">
        <v>12</v>
      </c>
      <c r="J4" s="11">
        <v>0</v>
      </c>
      <c r="K4" s="11">
        <v>0</v>
      </c>
      <c r="L4" s="11">
        <v>34</v>
      </c>
      <c r="M4" s="11">
        <v>45</v>
      </c>
    </row>
    <row r="5" spans="1:13" x14ac:dyDescent="0.25">
      <c r="A5" s="2" t="s">
        <v>28</v>
      </c>
      <c r="B5" s="7">
        <v>35</v>
      </c>
      <c r="C5" s="8">
        <v>20</v>
      </c>
      <c r="D5" s="11">
        <v>1</v>
      </c>
      <c r="E5" s="11"/>
      <c r="F5" s="11">
        <v>4</v>
      </c>
      <c r="G5" s="11"/>
      <c r="H5" s="11"/>
      <c r="I5" s="11"/>
      <c r="J5" s="11">
        <v>9</v>
      </c>
      <c r="K5" s="11">
        <v>1</v>
      </c>
      <c r="L5" s="11">
        <v>6</v>
      </c>
      <c r="M5" s="11">
        <v>13</v>
      </c>
    </row>
    <row r="6" spans="1:13" x14ac:dyDescent="0.25">
      <c r="A6" s="2" t="s">
        <v>29</v>
      </c>
      <c r="B6" s="7">
        <v>141</v>
      </c>
      <c r="C6" s="8">
        <v>92</v>
      </c>
      <c r="D6" s="11"/>
      <c r="E6" s="11">
        <v>2</v>
      </c>
      <c r="F6" s="11">
        <v>35</v>
      </c>
      <c r="G6" s="11"/>
      <c r="H6" s="11">
        <v>1</v>
      </c>
      <c r="I6" s="11"/>
      <c r="J6" s="11"/>
      <c r="K6" s="11"/>
      <c r="L6" s="11">
        <v>1</v>
      </c>
      <c r="M6" s="11">
        <v>13</v>
      </c>
    </row>
    <row r="7" spans="1:13" x14ac:dyDescent="0.25">
      <c r="A7" s="3" t="s">
        <v>30</v>
      </c>
      <c r="B7" s="7">
        <v>20</v>
      </c>
      <c r="C7" s="8">
        <v>16</v>
      </c>
      <c r="D7" s="11">
        <v>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/>
      <c r="K7" s="11">
        <v>0</v>
      </c>
      <c r="L7" s="11">
        <v>2</v>
      </c>
      <c r="M7" s="8">
        <v>7</v>
      </c>
    </row>
    <row r="8" spans="1:13" x14ac:dyDescent="0.25">
      <c r="A8" s="3" t="s">
        <v>31</v>
      </c>
      <c r="B8" s="7">
        <v>78</v>
      </c>
      <c r="C8" s="8">
        <v>63</v>
      </c>
      <c r="D8" s="11">
        <v>0</v>
      </c>
      <c r="E8" s="11">
        <v>15</v>
      </c>
      <c r="F8" s="11">
        <v>0</v>
      </c>
      <c r="G8" s="11">
        <v>5</v>
      </c>
      <c r="H8" s="11">
        <v>0</v>
      </c>
      <c r="I8" s="11">
        <v>0</v>
      </c>
      <c r="J8" s="11">
        <v>0</v>
      </c>
      <c r="K8" s="11">
        <v>38</v>
      </c>
      <c r="L8" s="11">
        <v>0</v>
      </c>
      <c r="M8" s="8">
        <v>16</v>
      </c>
    </row>
    <row r="9" spans="1:13" x14ac:dyDescent="0.25">
      <c r="A9" s="3" t="s">
        <v>32</v>
      </c>
      <c r="B9" s="7">
        <v>568</v>
      </c>
      <c r="C9" s="8">
        <v>292</v>
      </c>
      <c r="D9" s="11">
        <v>28</v>
      </c>
      <c r="E9" s="11"/>
      <c r="F9" s="11">
        <v>276</v>
      </c>
      <c r="G9" s="11">
        <v>14</v>
      </c>
      <c r="H9" s="11"/>
      <c r="I9" s="11"/>
      <c r="J9" s="11"/>
      <c r="K9" s="11"/>
      <c r="L9" s="11">
        <v>55</v>
      </c>
      <c r="M9" s="8"/>
    </row>
    <row r="10" spans="1:13" x14ac:dyDescent="0.25">
      <c r="A10" s="4" t="s">
        <v>33</v>
      </c>
      <c r="B10" s="7">
        <v>155</v>
      </c>
      <c r="C10" s="8">
        <v>132</v>
      </c>
      <c r="D10" s="11"/>
      <c r="E10" s="11"/>
      <c r="F10" s="11"/>
      <c r="G10" s="11"/>
      <c r="H10" s="11"/>
      <c r="I10" s="11">
        <v>0</v>
      </c>
      <c r="J10" s="11">
        <v>11</v>
      </c>
      <c r="K10" s="11">
        <v>0</v>
      </c>
      <c r="L10" s="11">
        <v>9</v>
      </c>
      <c r="M10" s="11">
        <v>39</v>
      </c>
    </row>
    <row r="11" spans="1:13" x14ac:dyDescent="0.25">
      <c r="A11" s="2" t="s">
        <v>34</v>
      </c>
      <c r="B11" s="7">
        <v>223</v>
      </c>
      <c r="C11" s="8">
        <v>147</v>
      </c>
      <c r="D11" s="11">
        <v>15</v>
      </c>
      <c r="E11" s="11">
        <v>62</v>
      </c>
      <c r="F11" s="11"/>
      <c r="G11" s="11"/>
      <c r="H11" s="11"/>
      <c r="I11" s="11"/>
      <c r="J11" s="11"/>
      <c r="K11" s="11"/>
      <c r="L11" s="11"/>
      <c r="M11" s="8">
        <v>4</v>
      </c>
    </row>
    <row r="12" spans="1:13" x14ac:dyDescent="0.25">
      <c r="A12" s="3" t="s">
        <v>35</v>
      </c>
      <c r="B12" s="7">
        <v>229</v>
      </c>
      <c r="C12" s="8"/>
      <c r="D12" s="11"/>
      <c r="E12" s="11">
        <v>15</v>
      </c>
      <c r="F12" s="8"/>
      <c r="G12" s="8"/>
      <c r="H12" s="8"/>
      <c r="I12" s="8"/>
      <c r="J12" s="8"/>
      <c r="K12" s="8"/>
      <c r="L12" s="8"/>
      <c r="M12" s="8"/>
    </row>
    <row r="13" spans="1:13" x14ac:dyDescent="0.25">
      <c r="A13" s="3" t="s">
        <v>36</v>
      </c>
      <c r="B13" s="7">
        <v>62</v>
      </c>
      <c r="C13" s="8">
        <v>59</v>
      </c>
      <c r="D13" s="11"/>
      <c r="E13" s="11">
        <v>3</v>
      </c>
      <c r="F13" s="11">
        <v>9</v>
      </c>
      <c r="G13" s="11"/>
      <c r="H13" s="11">
        <v>32</v>
      </c>
      <c r="I13" s="11"/>
      <c r="J13" s="11"/>
      <c r="K13" s="11"/>
      <c r="L13" s="11"/>
      <c r="M13" s="8">
        <v>4</v>
      </c>
    </row>
    <row r="14" spans="1:13" x14ac:dyDescent="0.25">
      <c r="A14" s="3" t="s">
        <v>37</v>
      </c>
      <c r="B14" s="7">
        <v>191</v>
      </c>
      <c r="C14" s="8">
        <v>102</v>
      </c>
      <c r="D14" s="11">
        <v>39</v>
      </c>
      <c r="E14" s="11">
        <v>22</v>
      </c>
      <c r="F14" s="11"/>
      <c r="G14" s="11">
        <v>56</v>
      </c>
      <c r="H14" s="8"/>
      <c r="I14" s="8"/>
      <c r="J14" s="8"/>
      <c r="K14" s="8"/>
      <c r="L14" s="11">
        <v>14</v>
      </c>
      <c r="M14" s="8">
        <v>13</v>
      </c>
    </row>
    <row r="15" spans="1:13" x14ac:dyDescent="0.25">
      <c r="A15" s="3" t="s">
        <v>38</v>
      </c>
      <c r="B15" s="7">
        <v>396</v>
      </c>
      <c r="C15" s="8">
        <v>300</v>
      </c>
      <c r="D15" s="11">
        <v>53</v>
      </c>
      <c r="E15" s="11">
        <v>65</v>
      </c>
      <c r="F15" s="11"/>
      <c r="G15" s="11"/>
      <c r="H15" s="8"/>
      <c r="I15" s="8"/>
      <c r="J15" s="8"/>
      <c r="K15" s="8"/>
      <c r="L15" s="11"/>
      <c r="M15" s="8">
        <v>24</v>
      </c>
    </row>
    <row r="16" spans="1:13" x14ac:dyDescent="0.25">
      <c r="A16" s="3" t="s">
        <v>39</v>
      </c>
      <c r="B16" s="7">
        <v>100</v>
      </c>
      <c r="C16" s="8">
        <v>87</v>
      </c>
      <c r="D16" s="11">
        <v>8</v>
      </c>
      <c r="E16" s="11">
        <v>4</v>
      </c>
      <c r="F16" s="11">
        <v>1</v>
      </c>
      <c r="G16" s="11">
        <v>26</v>
      </c>
      <c r="H16" s="11">
        <v>4</v>
      </c>
      <c r="I16" s="8"/>
      <c r="J16" s="8"/>
      <c r="K16" s="8"/>
      <c r="L16" s="11">
        <v>12</v>
      </c>
      <c r="M16" s="8">
        <v>35</v>
      </c>
    </row>
    <row r="17" spans="1:13" x14ac:dyDescent="0.25">
      <c r="A17" s="2" t="s">
        <v>76</v>
      </c>
      <c r="B17" s="7">
        <v>1311</v>
      </c>
      <c r="C17" s="8">
        <v>1049</v>
      </c>
      <c r="D17" s="8"/>
      <c r="E17" s="8"/>
      <c r="F17" s="8"/>
      <c r="G17" s="8"/>
      <c r="H17" s="8"/>
      <c r="I17" s="8"/>
      <c r="J17" s="8"/>
      <c r="K17" s="8"/>
      <c r="L17" s="8"/>
      <c r="M17" s="8">
        <v>346</v>
      </c>
    </row>
    <row r="18" spans="1:13" x14ac:dyDescent="0.25">
      <c r="A18" s="3" t="s">
        <v>40</v>
      </c>
      <c r="B18" s="7">
        <v>50</v>
      </c>
      <c r="C18" s="8">
        <v>11</v>
      </c>
      <c r="D18" s="8">
        <v>2</v>
      </c>
      <c r="E18" s="8">
        <v>2</v>
      </c>
      <c r="F18" s="8">
        <v>17</v>
      </c>
      <c r="G18" s="8"/>
      <c r="H18" s="8"/>
      <c r="I18" s="8"/>
      <c r="J18" s="8"/>
      <c r="K18" s="8"/>
      <c r="L18" s="8">
        <v>12</v>
      </c>
      <c r="M18" s="8">
        <v>9</v>
      </c>
    </row>
    <row r="19" spans="1:13" x14ac:dyDescent="0.25">
      <c r="A19" s="3" t="s">
        <v>41</v>
      </c>
      <c r="B19" s="7">
        <v>84</v>
      </c>
      <c r="C19" s="8">
        <v>54</v>
      </c>
      <c r="D19" s="8">
        <v>24</v>
      </c>
      <c r="E19" s="8">
        <v>4</v>
      </c>
      <c r="F19" s="8">
        <v>8</v>
      </c>
      <c r="G19" s="8"/>
      <c r="H19" s="8"/>
      <c r="I19" s="8"/>
      <c r="J19" s="8"/>
      <c r="K19" s="8"/>
      <c r="L19" s="8">
        <v>5</v>
      </c>
      <c r="M19" s="8">
        <v>22</v>
      </c>
    </row>
    <row r="20" spans="1:13" x14ac:dyDescent="0.25">
      <c r="A20" s="2" t="s">
        <v>42</v>
      </c>
      <c r="B20" s="7">
        <v>297</v>
      </c>
      <c r="C20" s="8">
        <v>288</v>
      </c>
      <c r="D20" s="8">
        <v>2</v>
      </c>
      <c r="E20" s="8"/>
      <c r="F20" s="8"/>
      <c r="G20" s="8"/>
      <c r="H20" s="8"/>
      <c r="I20" s="8"/>
      <c r="J20" s="8"/>
      <c r="K20" s="8"/>
      <c r="L20" s="8"/>
      <c r="M20" s="8">
        <v>69</v>
      </c>
    </row>
    <row r="21" spans="1:13" x14ac:dyDescent="0.25">
      <c r="A21" s="2" t="s">
        <v>43</v>
      </c>
      <c r="B21" s="7">
        <v>50</v>
      </c>
      <c r="C21" s="8">
        <v>25</v>
      </c>
      <c r="D21" s="8">
        <v>8</v>
      </c>
      <c r="E21" s="8">
        <v>15</v>
      </c>
      <c r="F21" s="8"/>
      <c r="G21" s="8">
        <v>0</v>
      </c>
      <c r="H21" s="8">
        <v>0</v>
      </c>
      <c r="I21" s="8"/>
      <c r="J21" s="8">
        <v>15</v>
      </c>
      <c r="K21" s="8"/>
      <c r="L21" s="8">
        <v>1</v>
      </c>
      <c r="M21" s="8">
        <v>15</v>
      </c>
    </row>
    <row r="22" spans="1:13" x14ac:dyDescent="0.25">
      <c r="A22" s="2" t="s">
        <v>44</v>
      </c>
      <c r="B22" s="7">
        <v>100</v>
      </c>
      <c r="C22" s="8"/>
      <c r="D22" s="8">
        <v>11</v>
      </c>
      <c r="E22" s="8"/>
      <c r="F22" s="8">
        <v>3</v>
      </c>
      <c r="G22" s="8">
        <v>15</v>
      </c>
      <c r="H22" s="8"/>
      <c r="I22" s="8"/>
      <c r="J22" s="8">
        <v>32</v>
      </c>
      <c r="K22" s="8"/>
      <c r="L22" s="8">
        <v>8</v>
      </c>
      <c r="M22" s="8">
        <v>63</v>
      </c>
    </row>
    <row r="23" spans="1:13" x14ac:dyDescent="0.25">
      <c r="A23" s="2" t="s">
        <v>45</v>
      </c>
      <c r="B23" s="7">
        <v>15</v>
      </c>
      <c r="C23" s="8">
        <v>11</v>
      </c>
      <c r="D23" s="8">
        <v>155</v>
      </c>
      <c r="E23" s="8"/>
      <c r="F23" s="8"/>
      <c r="G23" s="8"/>
      <c r="H23" s="8">
        <v>5</v>
      </c>
      <c r="I23" s="8"/>
      <c r="J23" s="8"/>
      <c r="K23" s="8"/>
      <c r="L23" s="8"/>
      <c r="M23" s="8"/>
    </row>
    <row r="24" spans="1:13" x14ac:dyDescent="0.25">
      <c r="A24" s="3" t="s">
        <v>46</v>
      </c>
      <c r="B24" s="7">
        <v>23</v>
      </c>
      <c r="C24" s="8">
        <v>15</v>
      </c>
      <c r="D24" s="8">
        <v>6</v>
      </c>
      <c r="E24" s="8">
        <v>4</v>
      </c>
      <c r="F24" s="8"/>
      <c r="G24" s="8"/>
      <c r="H24" s="8"/>
      <c r="I24" s="8"/>
      <c r="J24" s="8"/>
      <c r="K24" s="8"/>
      <c r="L24" s="8"/>
      <c r="M24" s="8">
        <v>10</v>
      </c>
    </row>
    <row r="25" spans="1:13" x14ac:dyDescent="0.25">
      <c r="A25" s="3" t="s">
        <v>47</v>
      </c>
      <c r="B25" s="7">
        <v>56</v>
      </c>
      <c r="C25" s="8"/>
      <c r="D25" s="8"/>
      <c r="E25" s="8">
        <v>6</v>
      </c>
      <c r="F25" s="8">
        <v>5</v>
      </c>
      <c r="G25" s="8"/>
      <c r="H25" s="8"/>
      <c r="I25" s="8"/>
      <c r="J25" s="8"/>
      <c r="K25" s="8"/>
      <c r="L25" s="8"/>
      <c r="M25" s="8">
        <v>7</v>
      </c>
    </row>
    <row r="26" spans="1:13" x14ac:dyDescent="0.25">
      <c r="A26" s="3" t="s">
        <v>48</v>
      </c>
      <c r="B26" s="7">
        <v>843</v>
      </c>
      <c r="C26" s="8">
        <v>411</v>
      </c>
      <c r="D26" s="8">
        <v>105</v>
      </c>
      <c r="E26" s="12"/>
      <c r="F26" s="8">
        <v>432</v>
      </c>
      <c r="G26" s="8">
        <v>17</v>
      </c>
      <c r="H26" s="8">
        <v>21</v>
      </c>
      <c r="I26" s="8"/>
      <c r="J26" s="8"/>
      <c r="K26" s="8"/>
      <c r="L26" s="8">
        <v>64</v>
      </c>
      <c r="M26" s="8">
        <v>199</v>
      </c>
    </row>
    <row r="27" spans="1:13" x14ac:dyDescent="0.25">
      <c r="A27" s="3" t="s">
        <v>49</v>
      </c>
      <c r="B27" s="7">
        <v>2601</v>
      </c>
      <c r="C27" s="8">
        <v>789</v>
      </c>
      <c r="D27" s="8">
        <v>601</v>
      </c>
      <c r="E27" s="8">
        <v>592</v>
      </c>
      <c r="F27" s="8">
        <v>414</v>
      </c>
      <c r="G27" s="8">
        <v>4</v>
      </c>
      <c r="H27" s="8">
        <v>11</v>
      </c>
      <c r="I27" s="8"/>
      <c r="J27" s="8"/>
      <c r="K27" s="8"/>
      <c r="L27" s="8">
        <v>105</v>
      </c>
      <c r="M27" s="8">
        <v>83</v>
      </c>
    </row>
    <row r="28" spans="1:13" x14ac:dyDescent="0.25">
      <c r="A28" s="3" t="s">
        <v>50</v>
      </c>
      <c r="B28" s="7">
        <v>895</v>
      </c>
      <c r="C28" s="8">
        <v>91</v>
      </c>
      <c r="D28" s="8"/>
      <c r="E28" s="8">
        <v>531</v>
      </c>
      <c r="F28" s="8"/>
      <c r="G28" s="8"/>
      <c r="H28" s="8">
        <v>18</v>
      </c>
      <c r="I28" s="8"/>
      <c r="J28" s="8"/>
      <c r="K28" s="8"/>
      <c r="L28" s="8"/>
      <c r="M28" s="8">
        <v>76</v>
      </c>
    </row>
    <row r="29" spans="1:13" x14ac:dyDescent="0.25">
      <c r="A29" s="3" t="s">
        <v>51</v>
      </c>
      <c r="B29" s="7">
        <v>101</v>
      </c>
      <c r="C29" s="8">
        <v>38</v>
      </c>
      <c r="D29" s="8">
        <v>6</v>
      </c>
      <c r="E29" s="8">
        <v>9</v>
      </c>
      <c r="F29" s="8">
        <v>32</v>
      </c>
      <c r="G29" s="8"/>
      <c r="H29" s="8"/>
      <c r="I29" s="8"/>
      <c r="J29" s="8"/>
      <c r="K29" s="8"/>
      <c r="L29" s="8"/>
      <c r="M29" s="8">
        <v>6</v>
      </c>
    </row>
    <row r="30" spans="1:13" x14ac:dyDescent="0.25">
      <c r="A30" s="3" t="s">
        <v>52</v>
      </c>
      <c r="B30" s="7">
        <v>39</v>
      </c>
      <c r="C30" s="8">
        <v>2</v>
      </c>
      <c r="D30" s="8"/>
      <c r="E30" s="8">
        <v>0</v>
      </c>
      <c r="F30" s="8"/>
      <c r="G30" s="8"/>
      <c r="H30" s="8"/>
      <c r="I30" s="8"/>
      <c r="J30" s="8"/>
      <c r="K30" s="8"/>
      <c r="L30" s="8">
        <v>2</v>
      </c>
      <c r="M30" s="8">
        <v>21</v>
      </c>
    </row>
    <row r="31" spans="1:13" x14ac:dyDescent="0.25">
      <c r="A31" s="3" t="s">
        <v>53</v>
      </c>
      <c r="B31" s="7">
        <v>43</v>
      </c>
      <c r="C31" s="8"/>
      <c r="D31" s="8">
        <v>0</v>
      </c>
      <c r="E31" s="8">
        <v>3</v>
      </c>
      <c r="F31" s="8">
        <v>2</v>
      </c>
      <c r="G31" s="8">
        <v>15</v>
      </c>
      <c r="H31" s="8"/>
      <c r="I31" s="8"/>
      <c r="J31" s="8"/>
      <c r="K31" s="8"/>
      <c r="L31" s="8"/>
      <c r="M31" s="8">
        <v>17</v>
      </c>
    </row>
    <row r="32" spans="1:13" x14ac:dyDescent="0.25">
      <c r="A32" s="3" t="s">
        <v>54</v>
      </c>
      <c r="B32" s="7">
        <v>20</v>
      </c>
      <c r="C32" s="8"/>
      <c r="D32" s="8">
        <v>6</v>
      </c>
      <c r="E32" s="8">
        <v>5</v>
      </c>
      <c r="F32" s="8">
        <v>2</v>
      </c>
      <c r="G32" s="8"/>
      <c r="H32" s="8"/>
      <c r="I32" s="8"/>
      <c r="J32" s="8"/>
      <c r="K32" s="8"/>
      <c r="L32" s="8"/>
      <c r="M32" s="8">
        <v>4</v>
      </c>
    </row>
    <row r="33" spans="1:13" x14ac:dyDescent="0.25">
      <c r="A33" s="2" t="s">
        <v>55</v>
      </c>
      <c r="B33" s="7">
        <v>60</v>
      </c>
      <c r="C33" s="8">
        <v>23</v>
      </c>
      <c r="D33" s="8">
        <v>2</v>
      </c>
      <c r="E33" s="8"/>
      <c r="F33" s="8">
        <v>35</v>
      </c>
      <c r="G33" s="8">
        <v>5</v>
      </c>
      <c r="H33" s="8">
        <v>1</v>
      </c>
      <c r="I33" s="8"/>
      <c r="J33" s="8"/>
      <c r="K33" s="8"/>
      <c r="L33" s="8">
        <v>5</v>
      </c>
      <c r="M33" s="8">
        <v>6</v>
      </c>
    </row>
    <row r="34" spans="1:13" x14ac:dyDescent="0.25">
      <c r="A34" s="2" t="s">
        <v>56</v>
      </c>
      <c r="B34" s="7">
        <v>120</v>
      </c>
      <c r="C34" s="8">
        <v>63</v>
      </c>
      <c r="D34" s="8">
        <v>10</v>
      </c>
      <c r="E34" s="8"/>
      <c r="F34" s="8"/>
      <c r="G34" s="8"/>
      <c r="H34" s="8"/>
      <c r="I34" s="8"/>
      <c r="J34" s="8"/>
      <c r="K34" s="8"/>
      <c r="L34" s="8">
        <v>12</v>
      </c>
      <c r="M34" s="8">
        <v>39</v>
      </c>
    </row>
    <row r="35" spans="1:13" x14ac:dyDescent="0.25">
      <c r="A35" s="2" t="s">
        <v>57</v>
      </c>
      <c r="B35" s="7">
        <v>506</v>
      </c>
      <c r="C35" s="8">
        <v>342</v>
      </c>
      <c r="D35" s="8">
        <v>50</v>
      </c>
      <c r="E35" s="8"/>
      <c r="F35" s="8"/>
      <c r="G35" s="8"/>
      <c r="H35" s="8"/>
      <c r="I35" s="8"/>
      <c r="J35" s="8"/>
      <c r="K35" s="8"/>
      <c r="L35" s="8">
        <v>106</v>
      </c>
      <c r="M35" s="8"/>
    </row>
    <row r="36" spans="1:13" x14ac:dyDescent="0.25">
      <c r="A36" s="3" t="s">
        <v>58</v>
      </c>
      <c r="B36" s="7">
        <v>23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>
        <v>0</v>
      </c>
    </row>
    <row r="37" spans="1:13" x14ac:dyDescent="0.25">
      <c r="A37" s="3" t="s">
        <v>59</v>
      </c>
      <c r="B37" s="7">
        <v>303</v>
      </c>
      <c r="C37" s="8">
        <v>107</v>
      </c>
      <c r="D37" s="8"/>
      <c r="E37" s="8"/>
      <c r="F37" s="8"/>
      <c r="G37" s="8"/>
      <c r="H37" s="8"/>
      <c r="I37" s="8"/>
      <c r="J37" s="8">
        <v>115</v>
      </c>
      <c r="K37" s="8">
        <v>22</v>
      </c>
      <c r="L37" s="8"/>
      <c r="M37" s="8">
        <v>107</v>
      </c>
    </row>
    <row r="38" spans="1:13" x14ac:dyDescent="0.25">
      <c r="A38" s="3" t="s">
        <v>60</v>
      </c>
      <c r="B38" s="7">
        <v>69</v>
      </c>
      <c r="C38" s="8"/>
      <c r="D38" s="8">
        <v>1</v>
      </c>
      <c r="E38" s="8">
        <v>2</v>
      </c>
      <c r="F38" s="8"/>
      <c r="G38" s="8"/>
      <c r="H38" s="8"/>
      <c r="I38" s="8"/>
      <c r="J38" s="8"/>
      <c r="K38" s="8"/>
      <c r="L38" s="8"/>
      <c r="M38" s="8">
        <v>25</v>
      </c>
    </row>
    <row r="39" spans="1:13" x14ac:dyDescent="0.25">
      <c r="A39" s="2" t="s">
        <v>61</v>
      </c>
      <c r="B39" s="7">
        <v>173</v>
      </c>
      <c r="C39" s="8">
        <v>107</v>
      </c>
      <c r="D39" s="8"/>
      <c r="E39" s="8">
        <v>67</v>
      </c>
      <c r="F39" s="8"/>
      <c r="G39" s="8">
        <v>11</v>
      </c>
      <c r="H39" s="8"/>
      <c r="I39" s="8"/>
      <c r="J39" s="8"/>
      <c r="K39" s="8"/>
      <c r="L39" s="8"/>
      <c r="M39" s="8">
        <v>49</v>
      </c>
    </row>
    <row r="40" spans="1:13" x14ac:dyDescent="0.25">
      <c r="A40" s="3" t="s">
        <v>62</v>
      </c>
      <c r="B40" s="7">
        <v>100</v>
      </c>
      <c r="C40" s="8">
        <v>41</v>
      </c>
      <c r="D40" s="8">
        <v>6</v>
      </c>
      <c r="E40" s="8">
        <v>24</v>
      </c>
      <c r="F40" s="8">
        <v>29</v>
      </c>
      <c r="G40" s="8"/>
      <c r="H40" s="8"/>
      <c r="I40" s="8"/>
      <c r="J40" s="8"/>
      <c r="K40" s="8"/>
      <c r="L40" s="8"/>
      <c r="M40" s="8">
        <v>11</v>
      </c>
    </row>
    <row r="41" spans="1:13" x14ac:dyDescent="0.25">
      <c r="A41" s="2" t="s">
        <v>63</v>
      </c>
      <c r="B41" s="7">
        <v>600</v>
      </c>
      <c r="C41" s="8">
        <v>313</v>
      </c>
      <c r="D41" s="8"/>
      <c r="E41" s="8"/>
      <c r="F41" s="8">
        <v>118</v>
      </c>
      <c r="G41" s="8"/>
      <c r="H41" s="8">
        <v>16</v>
      </c>
      <c r="I41" s="8"/>
      <c r="J41" s="8">
        <v>42</v>
      </c>
      <c r="K41" s="8"/>
      <c r="L41" s="8">
        <v>138</v>
      </c>
      <c r="M41" s="8">
        <f>SUM(95+218)</f>
        <v>313</v>
      </c>
    </row>
    <row r="42" spans="1:13" x14ac:dyDescent="0.25">
      <c r="A42" s="2" t="s">
        <v>64</v>
      </c>
      <c r="B42" s="7">
        <v>515</v>
      </c>
      <c r="C42" s="8">
        <v>283</v>
      </c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3" t="s">
        <v>65</v>
      </c>
      <c r="B43" s="7">
        <v>14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>
        <v>14</v>
      </c>
    </row>
    <row r="44" spans="1:13" x14ac:dyDescent="0.25">
      <c r="A44" s="3" t="s">
        <v>66</v>
      </c>
      <c r="B44" s="7">
        <v>34</v>
      </c>
      <c r="C44" s="8">
        <v>34</v>
      </c>
      <c r="D44" s="8"/>
      <c r="E44" s="8">
        <v>0</v>
      </c>
      <c r="F44" s="8">
        <v>1</v>
      </c>
      <c r="G44" s="8"/>
      <c r="H44" s="8">
        <v>7</v>
      </c>
      <c r="I44" s="8"/>
      <c r="J44" s="8"/>
      <c r="K44" s="8"/>
      <c r="L44" s="8">
        <v>1</v>
      </c>
      <c r="M44" s="8">
        <v>11</v>
      </c>
    </row>
    <row r="45" spans="1:13" x14ac:dyDescent="0.25">
      <c r="A45" s="5" t="s">
        <v>67</v>
      </c>
      <c r="B45" s="9">
        <v>149</v>
      </c>
      <c r="C45" s="9">
        <v>73</v>
      </c>
      <c r="D45" s="5"/>
      <c r="E45" s="5"/>
      <c r="F45" s="9">
        <v>10</v>
      </c>
      <c r="G45" s="5"/>
      <c r="H45" s="5"/>
      <c r="I45" s="5"/>
      <c r="J45" s="5"/>
      <c r="K45" s="5"/>
      <c r="L45" s="9">
        <v>43</v>
      </c>
      <c r="M45" s="9">
        <v>73</v>
      </c>
    </row>
    <row r="46" spans="1:13" x14ac:dyDescent="0.25">
      <c r="A46" s="3" t="s">
        <v>68</v>
      </c>
      <c r="B46" s="7">
        <v>22</v>
      </c>
      <c r="C46" s="8">
        <v>19</v>
      </c>
      <c r="D46" s="8"/>
      <c r="E46" s="8"/>
      <c r="F46" s="8"/>
      <c r="G46" s="8"/>
      <c r="H46" s="8"/>
      <c r="I46" s="8"/>
      <c r="J46" s="8"/>
      <c r="K46" s="8"/>
      <c r="L46" s="8">
        <v>6</v>
      </c>
      <c r="M46" s="8">
        <v>6</v>
      </c>
    </row>
    <row r="47" spans="1:13" x14ac:dyDescent="0.25">
      <c r="A47" s="3" t="s">
        <v>69</v>
      </c>
      <c r="B47" s="7">
        <v>35</v>
      </c>
      <c r="C47" s="8">
        <v>18</v>
      </c>
      <c r="D47" s="8"/>
      <c r="E47" s="8"/>
      <c r="F47" s="8">
        <v>14</v>
      </c>
      <c r="G47" s="8"/>
      <c r="H47" s="8">
        <v>9</v>
      </c>
      <c r="I47" s="8"/>
      <c r="J47" s="8"/>
      <c r="K47" s="8"/>
      <c r="L47" s="8">
        <v>6</v>
      </c>
      <c r="M47" s="8">
        <v>4</v>
      </c>
    </row>
    <row r="48" spans="1:13" x14ac:dyDescent="0.25">
      <c r="A48" s="3" t="s">
        <v>70</v>
      </c>
      <c r="B48" s="7">
        <v>2579</v>
      </c>
      <c r="C48" s="8">
        <v>1032</v>
      </c>
      <c r="D48" s="8">
        <v>376</v>
      </c>
      <c r="E48" s="8"/>
      <c r="F48" s="8">
        <v>948</v>
      </c>
      <c r="G48" s="8">
        <v>135</v>
      </c>
      <c r="H48" s="8"/>
      <c r="I48" s="8">
        <v>32</v>
      </c>
      <c r="J48" s="8"/>
      <c r="K48" s="8"/>
      <c r="L48" s="8">
        <v>1275</v>
      </c>
      <c r="M48" s="8">
        <v>163</v>
      </c>
    </row>
    <row r="49" spans="1:13" x14ac:dyDescent="0.25">
      <c r="A49" s="3" t="s">
        <v>71</v>
      </c>
      <c r="B49" s="7">
        <v>54</v>
      </c>
      <c r="C49" s="8">
        <v>54</v>
      </c>
      <c r="D49" s="8"/>
      <c r="E49" s="8"/>
      <c r="F49" s="8"/>
      <c r="G49" s="8">
        <v>10</v>
      </c>
      <c r="H49" s="8"/>
      <c r="I49" s="8"/>
      <c r="J49" s="8"/>
      <c r="K49" s="8">
        <v>4</v>
      </c>
      <c r="L49" s="8">
        <v>9</v>
      </c>
      <c r="M49" s="8">
        <v>12</v>
      </c>
    </row>
    <row r="50" spans="1:13" x14ac:dyDescent="0.25">
      <c r="A50" s="2" t="s">
        <v>72</v>
      </c>
      <c r="B50" s="7">
        <v>3737</v>
      </c>
      <c r="C50" s="8">
        <v>1905</v>
      </c>
      <c r="D50" s="8">
        <f>3737-3487</f>
        <v>250</v>
      </c>
      <c r="E50" s="8">
        <v>1242</v>
      </c>
      <c r="F50" s="8">
        <v>340</v>
      </c>
      <c r="G50" s="8"/>
      <c r="H50" s="8">
        <v>177</v>
      </c>
      <c r="I50" s="8"/>
      <c r="J50" s="8"/>
      <c r="K50" s="8"/>
      <c r="L50" s="8">
        <v>57</v>
      </c>
      <c r="M50" s="8">
        <v>1307</v>
      </c>
    </row>
    <row r="51" spans="1:13" x14ac:dyDescent="0.25">
      <c r="A51" s="3" t="s">
        <v>73</v>
      </c>
      <c r="B51" s="7">
        <v>279</v>
      </c>
      <c r="C51" s="10">
        <v>131</v>
      </c>
      <c r="D51" s="10">
        <v>30</v>
      </c>
      <c r="E51" s="10"/>
      <c r="F51" s="10"/>
      <c r="G51" s="10">
        <v>180</v>
      </c>
      <c r="H51" s="10">
        <v>65</v>
      </c>
      <c r="I51" s="12"/>
      <c r="J51" s="12"/>
      <c r="K51" s="12"/>
      <c r="L51" s="8">
        <v>24</v>
      </c>
      <c r="M51" s="8">
        <v>39</v>
      </c>
    </row>
    <row r="52" spans="1:13" x14ac:dyDescent="0.25">
      <c r="A52" s="3" t="s">
        <v>74</v>
      </c>
      <c r="B52" s="10">
        <v>500</v>
      </c>
      <c r="C52" s="10">
        <v>322</v>
      </c>
      <c r="D52" s="10">
        <v>111</v>
      </c>
      <c r="E52" s="10">
        <v>17</v>
      </c>
      <c r="F52" s="10"/>
      <c r="G52" s="10"/>
      <c r="H52" s="12"/>
      <c r="I52" s="12"/>
      <c r="J52" s="12"/>
      <c r="K52" s="12"/>
      <c r="L52" s="10">
        <v>79</v>
      </c>
      <c r="M52" s="10">
        <v>122</v>
      </c>
    </row>
    <row r="53" spans="1:13" x14ac:dyDescent="0.25">
      <c r="A53" s="3" t="s">
        <v>75</v>
      </c>
      <c r="B53" s="7">
        <v>52</v>
      </c>
      <c r="C53" s="10">
        <v>26</v>
      </c>
      <c r="D53" s="10">
        <v>5</v>
      </c>
      <c r="E53" s="10"/>
      <c r="F53" s="10">
        <v>13</v>
      </c>
      <c r="G53" s="10"/>
      <c r="H53" s="12"/>
      <c r="I53" s="12"/>
      <c r="J53" s="10">
        <v>9</v>
      </c>
      <c r="K53" s="12"/>
      <c r="L53" s="12"/>
      <c r="M53" s="8">
        <v>10</v>
      </c>
    </row>
    <row r="54" spans="1:13" x14ac:dyDescent="0.25">
      <c r="A54" s="3"/>
    </row>
    <row r="55" spans="1:13" x14ac:dyDescent="0.25">
      <c r="A55" s="2"/>
    </row>
    <row r="56" spans="1:13" x14ac:dyDescent="0.25">
      <c r="A56" s="2"/>
    </row>
    <row r="57" spans="1:13" x14ac:dyDescent="0.25">
      <c r="A57" s="3"/>
    </row>
    <row r="58" spans="1:13" x14ac:dyDescent="0.25">
      <c r="A58" s="3"/>
    </row>
    <row r="59" spans="1:13" x14ac:dyDescent="0.25">
      <c r="A59" s="3"/>
    </row>
    <row r="60" spans="1:13" x14ac:dyDescent="0.25">
      <c r="A60" s="2"/>
    </row>
    <row r="61" spans="1:13" x14ac:dyDescent="0.25">
      <c r="A61" s="3"/>
    </row>
    <row r="62" spans="1:13" x14ac:dyDescent="0.25">
      <c r="A62" s="3"/>
    </row>
    <row r="63" spans="1:13" x14ac:dyDescent="0.25">
      <c r="A63" s="6"/>
    </row>
    <row r="64" spans="1:13" x14ac:dyDescent="0.25">
      <c r="A64" s="3"/>
    </row>
  </sheetData>
  <autoFilter ref="A2:M53" xr:uid="{AABF7E66-B017-4922-B696-5ABC3769D8AE}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89DF-8695-4491-8529-7F6DC449D5E5}">
  <dimension ref="A1:L64"/>
  <sheetViews>
    <sheetView workbookViewId="0">
      <selection activeCell="A25" sqref="A25:XFD25"/>
    </sheetView>
  </sheetViews>
  <sheetFormatPr defaultRowHeight="15" x14ac:dyDescent="0.25"/>
  <cols>
    <col min="1" max="1" width="16.42578125" bestFit="1" customWidth="1"/>
    <col min="2" max="2" width="9.140625" bestFit="1" customWidth="1"/>
    <col min="12" max="12" width="10.5703125" customWidth="1"/>
  </cols>
  <sheetData>
    <row r="1" spans="1:12" x14ac:dyDescent="0.25">
      <c r="A1" t="s">
        <v>1</v>
      </c>
    </row>
    <row r="2" spans="1:12" x14ac:dyDescent="0.25">
      <c r="A2" t="s">
        <v>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</row>
    <row r="3" spans="1:12" x14ac:dyDescent="0.25">
      <c r="A3" s="2" t="s">
        <v>26</v>
      </c>
      <c r="B3" s="8"/>
    </row>
    <row r="4" spans="1:12" x14ac:dyDescent="0.25">
      <c r="A4" s="3" t="s">
        <v>27</v>
      </c>
      <c r="B4" t="s">
        <v>82</v>
      </c>
      <c r="C4" t="s">
        <v>85</v>
      </c>
      <c r="D4" t="s">
        <v>88</v>
      </c>
      <c r="E4" t="s">
        <v>99</v>
      </c>
    </row>
    <row r="5" spans="1:12" x14ac:dyDescent="0.25">
      <c r="A5" s="2" t="s">
        <v>28</v>
      </c>
      <c r="B5" s="2" t="s">
        <v>85</v>
      </c>
      <c r="C5" t="s">
        <v>84</v>
      </c>
      <c r="D5" t="s">
        <v>93</v>
      </c>
      <c r="E5" t="s">
        <v>101</v>
      </c>
      <c r="F5" t="s">
        <v>99</v>
      </c>
      <c r="G5" t="s">
        <v>82</v>
      </c>
      <c r="H5" t="s">
        <v>99</v>
      </c>
      <c r="I5" t="s">
        <v>104</v>
      </c>
    </row>
    <row r="6" spans="1:12" x14ac:dyDescent="0.25">
      <c r="A6" s="2" t="s">
        <v>29</v>
      </c>
      <c r="B6" s="2"/>
    </row>
    <row r="7" spans="1:12" x14ac:dyDescent="0.25">
      <c r="A7" s="3" t="s">
        <v>30</v>
      </c>
      <c r="B7" s="3" t="s">
        <v>93</v>
      </c>
      <c r="C7" t="s">
        <v>82</v>
      </c>
      <c r="D7" t="s">
        <v>90</v>
      </c>
      <c r="E7" t="s">
        <v>85</v>
      </c>
    </row>
    <row r="8" spans="1:12" x14ac:dyDescent="0.25">
      <c r="A8" s="3" t="s">
        <v>31</v>
      </c>
      <c r="B8" s="3"/>
    </row>
    <row r="9" spans="1:12" x14ac:dyDescent="0.25">
      <c r="A9" s="3" t="s">
        <v>32</v>
      </c>
      <c r="B9" s="2"/>
    </row>
    <row r="10" spans="1:12" x14ac:dyDescent="0.25">
      <c r="A10" s="4" t="s">
        <v>33</v>
      </c>
      <c r="B10" s="2" t="s">
        <v>93</v>
      </c>
      <c r="C10" t="s">
        <v>82</v>
      </c>
      <c r="D10" t="s">
        <v>85</v>
      </c>
      <c r="E10" t="s">
        <v>102</v>
      </c>
      <c r="F10" t="s">
        <v>94</v>
      </c>
      <c r="G10" t="s">
        <v>98</v>
      </c>
    </row>
    <row r="11" spans="1:12" x14ac:dyDescent="0.25">
      <c r="A11" s="2" t="s">
        <v>34</v>
      </c>
      <c r="B11" s="13" t="s">
        <v>93</v>
      </c>
      <c r="C11" t="s">
        <v>82</v>
      </c>
      <c r="D11" t="s">
        <v>84</v>
      </c>
      <c r="E11" t="s">
        <v>87</v>
      </c>
      <c r="F11" t="s">
        <v>108</v>
      </c>
    </row>
    <row r="12" spans="1:12" x14ac:dyDescent="0.25">
      <c r="A12" s="3" t="s">
        <v>35</v>
      </c>
      <c r="B12" s="3" t="s">
        <v>93</v>
      </c>
      <c r="C12" t="s">
        <v>82</v>
      </c>
      <c r="D12" t="s">
        <v>85</v>
      </c>
      <c r="E12" t="s">
        <v>83</v>
      </c>
      <c r="F12" t="s">
        <v>99</v>
      </c>
    </row>
    <row r="13" spans="1:12" x14ac:dyDescent="0.25">
      <c r="A13" s="3" t="s">
        <v>36</v>
      </c>
      <c r="B13" s="3" t="s">
        <v>93</v>
      </c>
      <c r="C13" t="s">
        <v>108</v>
      </c>
      <c r="D13" t="s">
        <v>91</v>
      </c>
      <c r="E13" t="s">
        <v>92</v>
      </c>
    </row>
    <row r="14" spans="1:12" x14ac:dyDescent="0.25">
      <c r="A14" s="3" t="s">
        <v>37</v>
      </c>
      <c r="B14" s="3" t="s">
        <v>93</v>
      </c>
      <c r="C14" t="s">
        <v>86</v>
      </c>
      <c r="D14" t="s">
        <v>82</v>
      </c>
      <c r="E14" t="s">
        <v>85</v>
      </c>
    </row>
    <row r="15" spans="1:12" x14ac:dyDescent="0.25">
      <c r="A15" s="3" t="s">
        <v>38</v>
      </c>
      <c r="B15" s="2" t="s">
        <v>85</v>
      </c>
      <c r="C15" t="s">
        <v>82</v>
      </c>
      <c r="D15" t="s">
        <v>84</v>
      </c>
      <c r="E15" t="s">
        <v>93</v>
      </c>
    </row>
    <row r="16" spans="1:12" x14ac:dyDescent="0.25">
      <c r="A16" s="3" t="s">
        <v>39</v>
      </c>
      <c r="B16" s="3"/>
    </row>
    <row r="17" spans="1:12" x14ac:dyDescent="0.25">
      <c r="A17" s="2" t="s">
        <v>76</v>
      </c>
      <c r="B17" s="3" t="s">
        <v>93</v>
      </c>
      <c r="C17" t="s">
        <v>82</v>
      </c>
      <c r="D17" t="s">
        <v>85</v>
      </c>
    </row>
    <row r="18" spans="1:12" x14ac:dyDescent="0.25">
      <c r="A18" s="3" t="s">
        <v>40</v>
      </c>
      <c r="B18" s="3" t="s">
        <v>93</v>
      </c>
      <c r="C18" t="s">
        <v>87</v>
      </c>
      <c r="D18" t="s">
        <v>82</v>
      </c>
      <c r="E18" t="s">
        <v>88</v>
      </c>
    </row>
    <row r="19" spans="1:12" x14ac:dyDescent="0.25">
      <c r="A19" s="3" t="s">
        <v>41</v>
      </c>
      <c r="B19" s="3" t="s">
        <v>93</v>
      </c>
      <c r="C19" t="s">
        <v>82</v>
      </c>
      <c r="D19" t="s">
        <v>85</v>
      </c>
      <c r="E19" t="s">
        <v>95</v>
      </c>
      <c r="F19" t="s">
        <v>100</v>
      </c>
    </row>
    <row r="20" spans="1:12" x14ac:dyDescent="0.25">
      <c r="A20" s="2" t="s">
        <v>42</v>
      </c>
      <c r="B20" s="2" t="s">
        <v>93</v>
      </c>
      <c r="C20" t="s">
        <v>88</v>
      </c>
      <c r="D20" t="s">
        <v>92</v>
      </c>
      <c r="E20" t="s">
        <v>82</v>
      </c>
    </row>
    <row r="21" spans="1:12" x14ac:dyDescent="0.25">
      <c r="A21" s="2" t="s">
        <v>43</v>
      </c>
      <c r="B21" s="1" t="s">
        <v>103</v>
      </c>
      <c r="C21" t="s">
        <v>103</v>
      </c>
      <c r="D21" t="s">
        <v>89</v>
      </c>
      <c r="E21" t="s">
        <v>83</v>
      </c>
      <c r="F21" t="s">
        <v>83</v>
      </c>
      <c r="G21" t="s">
        <v>84</v>
      </c>
      <c r="H21" t="s">
        <v>96</v>
      </c>
      <c r="I21" t="s">
        <v>94</v>
      </c>
    </row>
    <row r="22" spans="1:12" x14ac:dyDescent="0.25">
      <c r="A22" s="2" t="s">
        <v>44</v>
      </c>
      <c r="B22" s="2" t="s">
        <v>103</v>
      </c>
      <c r="C22" t="s">
        <v>82</v>
      </c>
      <c r="D22" t="s">
        <v>87</v>
      </c>
      <c r="E22" t="s">
        <v>97</v>
      </c>
      <c r="F22" t="s">
        <v>84</v>
      </c>
    </row>
    <row r="23" spans="1:12" x14ac:dyDescent="0.25">
      <c r="A23" s="2" t="s">
        <v>45</v>
      </c>
      <c r="B23" s="1" t="s">
        <v>84</v>
      </c>
      <c r="C23" t="s">
        <v>85</v>
      </c>
      <c r="D23" t="s">
        <v>95</v>
      </c>
      <c r="E23" t="s">
        <v>82</v>
      </c>
      <c r="F23" t="s">
        <v>93</v>
      </c>
      <c r="G23" t="s">
        <v>96</v>
      </c>
      <c r="H23" t="s">
        <v>83</v>
      </c>
      <c r="I23" t="s">
        <v>99</v>
      </c>
      <c r="J23" t="s">
        <v>98</v>
      </c>
      <c r="K23" t="s">
        <v>94</v>
      </c>
      <c r="L23" t="s">
        <v>108</v>
      </c>
    </row>
    <row r="24" spans="1:12" x14ac:dyDescent="0.25">
      <c r="A24" s="3" t="s">
        <v>46</v>
      </c>
      <c r="B24" s="3" t="s">
        <v>93</v>
      </c>
      <c r="C24" t="s">
        <v>82</v>
      </c>
      <c r="D24" t="s">
        <v>85</v>
      </c>
      <c r="E24" t="s">
        <v>95</v>
      </c>
      <c r="F24" t="s">
        <v>92</v>
      </c>
    </row>
    <row r="25" spans="1:12" x14ac:dyDescent="0.25">
      <c r="A25" s="3" t="s">
        <v>47</v>
      </c>
      <c r="B25" s="3" t="s">
        <v>93</v>
      </c>
      <c r="C25" t="s">
        <v>82</v>
      </c>
      <c r="D25" t="s">
        <v>85</v>
      </c>
      <c r="E25" t="s">
        <v>92</v>
      </c>
    </row>
    <row r="26" spans="1:12" x14ac:dyDescent="0.25">
      <c r="A26" s="3" t="s">
        <v>48</v>
      </c>
      <c r="B26" s="3"/>
    </row>
    <row r="27" spans="1:12" x14ac:dyDescent="0.25">
      <c r="A27" s="3" t="s">
        <v>49</v>
      </c>
      <c r="B27" s="3"/>
    </row>
    <row r="28" spans="1:12" x14ac:dyDescent="0.25">
      <c r="A28" s="3" t="s">
        <v>50</v>
      </c>
      <c r="B28" s="2" t="s">
        <v>93</v>
      </c>
      <c r="C28" t="s">
        <v>85</v>
      </c>
      <c r="D28" t="s">
        <v>82</v>
      </c>
      <c r="E28" t="s">
        <v>94</v>
      </c>
      <c r="F28" t="s">
        <v>109</v>
      </c>
    </row>
    <row r="29" spans="1:12" x14ac:dyDescent="0.25">
      <c r="A29" s="3" t="s">
        <v>51</v>
      </c>
      <c r="B29" s="3" t="s">
        <v>93</v>
      </c>
      <c r="C29" t="s">
        <v>82</v>
      </c>
      <c r="D29" t="s">
        <v>85</v>
      </c>
      <c r="E29" t="s">
        <v>95</v>
      </c>
    </row>
    <row r="30" spans="1:12" x14ac:dyDescent="0.25">
      <c r="A30" s="3" t="s">
        <v>52</v>
      </c>
      <c r="B30" s="3" t="s">
        <v>93</v>
      </c>
      <c r="C30" t="s">
        <v>82</v>
      </c>
      <c r="D30" t="s">
        <v>85</v>
      </c>
      <c r="E30" t="s">
        <v>95</v>
      </c>
      <c r="F30" t="s">
        <v>87</v>
      </c>
    </row>
    <row r="31" spans="1:12" x14ac:dyDescent="0.25">
      <c r="A31" s="3" t="s">
        <v>53</v>
      </c>
      <c r="B31" s="3" t="s">
        <v>93</v>
      </c>
      <c r="C31" t="s">
        <v>82</v>
      </c>
      <c r="D31" t="s">
        <v>85</v>
      </c>
      <c r="E31" t="s">
        <v>88</v>
      </c>
      <c r="F31" t="s">
        <v>100</v>
      </c>
    </row>
    <row r="32" spans="1:12" x14ac:dyDescent="0.25">
      <c r="A32" s="3" t="s">
        <v>54</v>
      </c>
      <c r="B32" s="3" t="s">
        <v>93</v>
      </c>
      <c r="C32" t="s">
        <v>82</v>
      </c>
      <c r="D32" t="s">
        <v>85</v>
      </c>
      <c r="E32" t="s">
        <v>102</v>
      </c>
      <c r="F32" t="s">
        <v>94</v>
      </c>
    </row>
    <row r="33" spans="1:9" x14ac:dyDescent="0.25">
      <c r="A33" s="2" t="s">
        <v>55</v>
      </c>
      <c r="B33" s="2" t="s">
        <v>93</v>
      </c>
      <c r="C33" t="s">
        <v>85</v>
      </c>
      <c r="D33" t="s">
        <v>84</v>
      </c>
      <c r="E33" t="s">
        <v>82</v>
      </c>
    </row>
    <row r="34" spans="1:9" x14ac:dyDescent="0.25">
      <c r="A34" s="2" t="s">
        <v>56</v>
      </c>
      <c r="B34" s="2" t="s">
        <v>110</v>
      </c>
      <c r="C34" t="s">
        <v>93</v>
      </c>
      <c r="D34" t="s">
        <v>85</v>
      </c>
      <c r="E34" t="s">
        <v>94</v>
      </c>
    </row>
    <row r="35" spans="1:9" x14ac:dyDescent="0.25">
      <c r="A35" s="2" t="s">
        <v>57</v>
      </c>
      <c r="B35" s="2"/>
    </row>
    <row r="36" spans="1:9" x14ac:dyDescent="0.25">
      <c r="A36" s="3" t="s">
        <v>58</v>
      </c>
      <c r="B36" s="3" t="s">
        <v>93</v>
      </c>
      <c r="C36" t="s">
        <v>82</v>
      </c>
      <c r="D36" t="s">
        <v>88</v>
      </c>
      <c r="E36" t="s">
        <v>95</v>
      </c>
      <c r="F36" t="s">
        <v>87</v>
      </c>
      <c r="G36" t="s">
        <v>107</v>
      </c>
      <c r="H36" t="s">
        <v>91</v>
      </c>
    </row>
    <row r="37" spans="1:9" x14ac:dyDescent="0.25">
      <c r="A37" s="3" t="s">
        <v>59</v>
      </c>
      <c r="B37" s="2" t="s">
        <v>108</v>
      </c>
    </row>
    <row r="38" spans="1:9" x14ac:dyDescent="0.25">
      <c r="A38" s="3" t="s">
        <v>60</v>
      </c>
      <c r="B38" s="3" t="s">
        <v>93</v>
      </c>
      <c r="C38" t="s">
        <v>82</v>
      </c>
      <c r="D38" t="s">
        <v>95</v>
      </c>
      <c r="E38" t="s">
        <v>85</v>
      </c>
      <c r="F38" t="s">
        <v>100</v>
      </c>
    </row>
    <row r="39" spans="1:9" x14ac:dyDescent="0.25">
      <c r="A39" s="2" t="s">
        <v>61</v>
      </c>
      <c r="B39" s="3" t="s">
        <v>93</v>
      </c>
      <c r="C39" t="s">
        <v>82</v>
      </c>
      <c r="D39" t="s">
        <v>87</v>
      </c>
      <c r="E39" t="s">
        <v>85</v>
      </c>
      <c r="F39" t="s">
        <v>91</v>
      </c>
    </row>
    <row r="40" spans="1:9" x14ac:dyDescent="0.25">
      <c r="A40" s="3" t="s">
        <v>62</v>
      </c>
      <c r="B40" s="3"/>
    </row>
    <row r="41" spans="1:9" x14ac:dyDescent="0.25">
      <c r="A41" s="2" t="s">
        <v>63</v>
      </c>
      <c r="B41" s="2" t="s">
        <v>93</v>
      </c>
      <c r="C41" t="s">
        <v>85</v>
      </c>
      <c r="D41" t="s">
        <v>82</v>
      </c>
      <c r="E41" t="s">
        <v>94</v>
      </c>
    </row>
    <row r="42" spans="1:9" x14ac:dyDescent="0.25">
      <c r="A42" s="2" t="s">
        <v>64</v>
      </c>
      <c r="B42" s="3"/>
    </row>
    <row r="43" spans="1:9" x14ac:dyDescent="0.25">
      <c r="A43" s="3" t="s">
        <v>65</v>
      </c>
      <c r="B43" s="3" t="s">
        <v>93</v>
      </c>
      <c r="C43" t="s">
        <v>82</v>
      </c>
      <c r="D43" t="s">
        <v>83</v>
      </c>
      <c r="E43" t="s">
        <v>95</v>
      </c>
    </row>
    <row r="44" spans="1:9" x14ac:dyDescent="0.25">
      <c r="A44" s="3" t="s">
        <v>66</v>
      </c>
      <c r="B44" s="3" t="s">
        <v>93</v>
      </c>
      <c r="C44" t="s">
        <v>82</v>
      </c>
      <c r="D44" t="s">
        <v>85</v>
      </c>
      <c r="E44" t="s">
        <v>88</v>
      </c>
      <c r="F44" t="s">
        <v>95</v>
      </c>
      <c r="G44" t="s">
        <v>92</v>
      </c>
    </row>
    <row r="45" spans="1:9" x14ac:dyDescent="0.25">
      <c r="A45" s="5" t="s">
        <v>67</v>
      </c>
      <c r="B45" s="5" t="s">
        <v>93</v>
      </c>
      <c r="C45" t="s">
        <v>83</v>
      </c>
      <c r="D45" t="s">
        <v>95</v>
      </c>
      <c r="E45" t="s">
        <v>85</v>
      </c>
      <c r="F45" t="s">
        <v>100</v>
      </c>
      <c r="G45" t="s">
        <v>111</v>
      </c>
      <c r="H45" t="s">
        <v>82</v>
      </c>
      <c r="I45" t="s">
        <v>84</v>
      </c>
    </row>
    <row r="46" spans="1:9" x14ac:dyDescent="0.25">
      <c r="A46" s="3" t="s">
        <v>68</v>
      </c>
      <c r="B46" s="3" t="s">
        <v>110</v>
      </c>
      <c r="C46" t="s">
        <v>95</v>
      </c>
    </row>
    <row r="47" spans="1:9" x14ac:dyDescent="0.25">
      <c r="A47" s="3" t="s">
        <v>69</v>
      </c>
      <c r="B47" s="3" t="s">
        <v>93</v>
      </c>
      <c r="C47" t="s">
        <v>82</v>
      </c>
      <c r="D47" t="s">
        <v>85</v>
      </c>
      <c r="E47" t="s">
        <v>92</v>
      </c>
    </row>
    <row r="48" spans="1:9" x14ac:dyDescent="0.25">
      <c r="A48" s="3" t="s">
        <v>70</v>
      </c>
      <c r="B48" s="2" t="s">
        <v>93</v>
      </c>
      <c r="C48" t="s">
        <v>82</v>
      </c>
      <c r="D48" t="s">
        <v>87</v>
      </c>
      <c r="E48" t="s">
        <v>109</v>
      </c>
    </row>
    <row r="49" spans="1:7" x14ac:dyDescent="0.25">
      <c r="A49" s="3" t="s">
        <v>71</v>
      </c>
      <c r="B49" s="3" t="s">
        <v>93</v>
      </c>
      <c r="C49" t="s">
        <v>86</v>
      </c>
      <c r="D49" t="s">
        <v>91</v>
      </c>
      <c r="E49" t="s">
        <v>83</v>
      </c>
      <c r="F49" t="s">
        <v>92</v>
      </c>
      <c r="G49" t="s">
        <v>85</v>
      </c>
    </row>
    <row r="50" spans="1:7" x14ac:dyDescent="0.25">
      <c r="A50" s="2" t="s">
        <v>72</v>
      </c>
      <c r="B50" s="8"/>
    </row>
    <row r="51" spans="1:7" x14ac:dyDescent="0.25">
      <c r="A51" s="3" t="s">
        <v>73</v>
      </c>
      <c r="B51" s="3" t="s">
        <v>110</v>
      </c>
      <c r="C51" t="s">
        <v>100</v>
      </c>
    </row>
    <row r="52" spans="1:7" x14ac:dyDescent="0.25">
      <c r="A52" s="3" t="s">
        <v>74</v>
      </c>
      <c r="B52" s="3"/>
    </row>
    <row r="53" spans="1:7" x14ac:dyDescent="0.25">
      <c r="A53" s="3" t="s">
        <v>75</v>
      </c>
      <c r="B53" s="3" t="s">
        <v>93</v>
      </c>
      <c r="C53" t="s">
        <v>82</v>
      </c>
      <c r="D53" t="s">
        <v>95</v>
      </c>
      <c r="E53" t="s">
        <v>87</v>
      </c>
      <c r="F53" t="s">
        <v>83</v>
      </c>
    </row>
    <row r="54" spans="1:7" x14ac:dyDescent="0.25">
      <c r="A54" s="3"/>
    </row>
    <row r="55" spans="1:7" x14ac:dyDescent="0.25">
      <c r="A55" s="2"/>
    </row>
    <row r="56" spans="1:7" x14ac:dyDescent="0.25">
      <c r="A56" s="2"/>
    </row>
    <row r="57" spans="1:7" x14ac:dyDescent="0.25">
      <c r="A57" s="3"/>
    </row>
    <row r="58" spans="1:7" x14ac:dyDescent="0.25">
      <c r="A58" s="3"/>
    </row>
    <row r="59" spans="1:7" x14ac:dyDescent="0.25">
      <c r="A59" s="3"/>
    </row>
    <row r="60" spans="1:7" x14ac:dyDescent="0.25">
      <c r="A60" s="2"/>
    </row>
    <row r="61" spans="1:7" x14ac:dyDescent="0.25">
      <c r="A61" s="3"/>
    </row>
    <row r="62" spans="1:7" x14ac:dyDescent="0.25">
      <c r="A62" s="3"/>
    </row>
    <row r="63" spans="1:7" x14ac:dyDescent="0.25">
      <c r="A63" s="6"/>
    </row>
    <row r="64" spans="1:7" x14ac:dyDescent="0.25">
      <c r="A64" s="3"/>
    </row>
  </sheetData>
  <autoFilter ref="A2:L53" xr:uid="{E02589DF-8695-4491-8529-7F6DC449D5E5}"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C005-AAD7-4A13-9ADB-C654200E856D}">
  <dimension ref="A1:P54"/>
  <sheetViews>
    <sheetView workbookViewId="0">
      <selection activeCell="A25" sqref="A25:XFD25"/>
    </sheetView>
  </sheetViews>
  <sheetFormatPr defaultRowHeight="15" x14ac:dyDescent="0.25"/>
  <cols>
    <col min="1" max="1" width="19.7109375" bestFit="1" customWidth="1"/>
    <col min="3" max="3" width="11.42578125" bestFit="1" customWidth="1"/>
    <col min="4" max="5" width="11.42578125" customWidth="1"/>
    <col min="8" max="8" width="11.28515625" bestFit="1" customWidth="1"/>
    <col min="9" max="10" width="11.28515625" customWidth="1"/>
    <col min="11" max="11" width="6.5703125" bestFit="1" customWidth="1"/>
    <col min="12" max="16" width="9.140625" style="23"/>
  </cols>
  <sheetData>
    <row r="1" spans="1:16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6" x14ac:dyDescent="0.25">
      <c r="A2" s="18" t="s">
        <v>2</v>
      </c>
      <c r="B2" s="18" t="s">
        <v>18</v>
      </c>
      <c r="C2" s="18" t="s">
        <v>19</v>
      </c>
      <c r="D2" s="18" t="s">
        <v>269</v>
      </c>
      <c r="E2" s="18" t="s">
        <v>165</v>
      </c>
      <c r="F2" s="18" t="s">
        <v>129</v>
      </c>
      <c r="G2" s="18" t="s">
        <v>130</v>
      </c>
      <c r="H2" s="18" t="s">
        <v>182</v>
      </c>
      <c r="I2" s="18" t="s">
        <v>183</v>
      </c>
      <c r="J2" s="18" t="s">
        <v>195</v>
      </c>
      <c r="K2" t="s">
        <v>20</v>
      </c>
      <c r="L2" s="23" t="s">
        <v>21</v>
      </c>
      <c r="M2" s="23" t="s">
        <v>22</v>
      </c>
      <c r="N2" s="23" t="s">
        <v>23</v>
      </c>
      <c r="O2" s="23" t="s">
        <v>24</v>
      </c>
      <c r="P2" s="23" t="s">
        <v>25</v>
      </c>
    </row>
    <row r="3" spans="1:16" x14ac:dyDescent="0.25">
      <c r="A3" s="20" t="s">
        <v>26</v>
      </c>
      <c r="B3" s="20">
        <v>2020</v>
      </c>
      <c r="C3" s="17" t="s">
        <v>113</v>
      </c>
      <c r="D3" s="2">
        <f>4*12</f>
        <v>48</v>
      </c>
      <c r="E3" s="17" t="s">
        <v>102</v>
      </c>
      <c r="F3" s="19" t="s">
        <v>93</v>
      </c>
      <c r="G3" s="19"/>
      <c r="H3" s="19" t="s">
        <v>184</v>
      </c>
      <c r="I3" s="18"/>
      <c r="J3" s="18"/>
      <c r="K3" s="1" t="s">
        <v>211</v>
      </c>
      <c r="L3" s="23" t="s">
        <v>204</v>
      </c>
    </row>
    <row r="4" spans="1:16" x14ac:dyDescent="0.25">
      <c r="A4" s="20" t="s">
        <v>27</v>
      </c>
      <c r="B4" s="20">
        <v>2018</v>
      </c>
      <c r="C4" s="17" t="s">
        <v>114</v>
      </c>
      <c r="D4" s="2">
        <v>36</v>
      </c>
      <c r="E4" s="17" t="s">
        <v>102</v>
      </c>
      <c r="F4" s="21" t="s">
        <v>123</v>
      </c>
      <c r="G4" s="21"/>
      <c r="H4" s="19" t="s">
        <v>187</v>
      </c>
      <c r="I4" s="21" t="s">
        <v>184</v>
      </c>
      <c r="J4" s="21"/>
      <c r="K4" s="2" t="s">
        <v>215</v>
      </c>
      <c r="L4" s="20" t="s">
        <v>196</v>
      </c>
      <c r="M4" s="20" t="s">
        <v>213</v>
      </c>
    </row>
    <row r="5" spans="1:16" x14ac:dyDescent="0.25">
      <c r="A5" s="20" t="s">
        <v>28</v>
      </c>
      <c r="B5" s="20">
        <v>2016</v>
      </c>
      <c r="C5" s="17" t="s">
        <v>115</v>
      </c>
      <c r="D5" s="2">
        <f>3*12</f>
        <v>36</v>
      </c>
      <c r="E5" s="17" t="s">
        <v>102</v>
      </c>
      <c r="F5" s="21" t="s">
        <v>123</v>
      </c>
      <c r="G5" s="21"/>
      <c r="H5" s="19" t="s">
        <v>192</v>
      </c>
      <c r="I5" s="21"/>
      <c r="J5" s="21"/>
      <c r="K5" s="2" t="s">
        <v>198</v>
      </c>
      <c r="L5" s="23" t="s">
        <v>197</v>
      </c>
      <c r="M5" s="23" t="s">
        <v>202</v>
      </c>
    </row>
    <row r="6" spans="1:16" x14ac:dyDescent="0.25">
      <c r="A6" s="20" t="s">
        <v>29</v>
      </c>
      <c r="B6" s="20">
        <v>2017</v>
      </c>
      <c r="C6" s="17" t="s">
        <v>115</v>
      </c>
      <c r="D6" s="2">
        <v>36</v>
      </c>
      <c r="E6" s="17" t="s">
        <v>82</v>
      </c>
      <c r="F6" s="21" t="s">
        <v>123</v>
      </c>
      <c r="G6" s="21" t="s">
        <v>104</v>
      </c>
      <c r="H6" s="19"/>
      <c r="I6" s="18"/>
      <c r="J6" s="18"/>
      <c r="K6" s="2" t="s">
        <v>215</v>
      </c>
      <c r="L6" s="23" t="s">
        <v>197</v>
      </c>
    </row>
    <row r="7" spans="1:16" x14ac:dyDescent="0.25">
      <c r="A7" s="20" t="s">
        <v>30</v>
      </c>
      <c r="B7" s="20">
        <v>2018</v>
      </c>
      <c r="C7" s="17" t="s">
        <v>115</v>
      </c>
      <c r="D7" s="2">
        <v>12</v>
      </c>
      <c r="E7" s="17" t="s">
        <v>102</v>
      </c>
      <c r="F7" s="21" t="s">
        <v>125</v>
      </c>
      <c r="G7" s="21"/>
      <c r="H7" s="21" t="s">
        <v>187</v>
      </c>
      <c r="I7" s="21" t="s">
        <v>95</v>
      </c>
      <c r="J7" s="21"/>
      <c r="K7" s="2" t="s">
        <v>197</v>
      </c>
      <c r="L7" s="20" t="s">
        <v>202</v>
      </c>
      <c r="M7" s="20" t="s">
        <v>204</v>
      </c>
    </row>
    <row r="8" spans="1:16" x14ac:dyDescent="0.25">
      <c r="A8" s="20" t="s">
        <v>31</v>
      </c>
      <c r="B8" s="20">
        <v>2019</v>
      </c>
      <c r="C8" s="17" t="s">
        <v>115</v>
      </c>
      <c r="D8" s="2">
        <v>24</v>
      </c>
      <c r="E8" s="17" t="s">
        <v>102</v>
      </c>
      <c r="F8" s="21" t="s">
        <v>126</v>
      </c>
      <c r="G8" s="21"/>
      <c r="H8" s="21" t="s">
        <v>95</v>
      </c>
      <c r="I8" s="21" t="s">
        <v>192</v>
      </c>
      <c r="J8" s="21"/>
      <c r="K8" s="2" t="s">
        <v>218</v>
      </c>
    </row>
    <row r="9" spans="1:16" x14ac:dyDescent="0.25">
      <c r="A9" s="20" t="s">
        <v>32</v>
      </c>
      <c r="B9" s="20">
        <v>2017</v>
      </c>
      <c r="C9" s="17" t="s">
        <v>114</v>
      </c>
      <c r="D9" s="2">
        <v>18</v>
      </c>
      <c r="E9" s="17" t="s">
        <v>102</v>
      </c>
      <c r="F9" s="21" t="s">
        <v>123</v>
      </c>
      <c r="G9" s="21"/>
      <c r="H9" s="21" t="s">
        <v>184</v>
      </c>
      <c r="I9" s="21" t="s">
        <v>192</v>
      </c>
      <c r="J9" s="21"/>
      <c r="K9" s="2" t="s">
        <v>196</v>
      </c>
      <c r="L9" s="20" t="s">
        <v>215</v>
      </c>
      <c r="M9" s="20" t="s">
        <v>204</v>
      </c>
    </row>
    <row r="10" spans="1:16" x14ac:dyDescent="0.25">
      <c r="A10" s="22" t="s">
        <v>33</v>
      </c>
      <c r="B10" s="22">
        <v>2017</v>
      </c>
      <c r="C10" s="17" t="s">
        <v>115</v>
      </c>
      <c r="D10" s="2"/>
      <c r="E10" s="17" t="s">
        <v>102</v>
      </c>
      <c r="F10" s="21" t="s">
        <v>123</v>
      </c>
      <c r="G10" s="21"/>
      <c r="H10" s="21"/>
      <c r="I10" s="18"/>
      <c r="J10" s="18"/>
      <c r="K10" s="2" t="s">
        <v>196</v>
      </c>
    </row>
    <row r="11" spans="1:16" x14ac:dyDescent="0.25">
      <c r="A11" s="20" t="s">
        <v>34</v>
      </c>
      <c r="B11" s="20">
        <v>2019</v>
      </c>
      <c r="C11" s="17" t="s">
        <v>116</v>
      </c>
      <c r="D11" s="2"/>
      <c r="E11" s="17" t="s">
        <v>82</v>
      </c>
      <c r="F11" s="21" t="s">
        <v>104</v>
      </c>
      <c r="G11" s="21"/>
      <c r="H11" s="19" t="s">
        <v>95</v>
      </c>
      <c r="I11" s="21" t="s">
        <v>184</v>
      </c>
      <c r="J11" s="21"/>
      <c r="K11" s="1" t="s">
        <v>197</v>
      </c>
      <c r="L11" s="20" t="s">
        <v>202</v>
      </c>
      <c r="M11" s="20" t="s">
        <v>198</v>
      </c>
      <c r="N11" s="20" t="s">
        <v>220</v>
      </c>
      <c r="O11" s="20" t="s">
        <v>222</v>
      </c>
      <c r="P11" s="20" t="s">
        <v>223</v>
      </c>
    </row>
    <row r="12" spans="1:16" x14ac:dyDescent="0.25">
      <c r="A12" s="20" t="s">
        <v>35</v>
      </c>
      <c r="B12" s="20">
        <v>2017</v>
      </c>
      <c r="C12" s="17" t="s">
        <v>115</v>
      </c>
      <c r="D12" s="2">
        <v>36</v>
      </c>
      <c r="E12" s="17" t="s">
        <v>102</v>
      </c>
      <c r="F12" s="19" t="s">
        <v>126</v>
      </c>
      <c r="G12" s="19" t="s">
        <v>167</v>
      </c>
      <c r="H12" s="19" t="s">
        <v>184</v>
      </c>
      <c r="I12" s="18"/>
      <c r="J12" s="18"/>
      <c r="K12" s="2" t="s">
        <v>197</v>
      </c>
    </row>
    <row r="13" spans="1:16" x14ac:dyDescent="0.25">
      <c r="A13" s="20" t="s">
        <v>36</v>
      </c>
      <c r="B13" s="20">
        <v>2016</v>
      </c>
      <c r="C13" s="17" t="s">
        <v>115</v>
      </c>
      <c r="D13" s="2"/>
      <c r="E13" s="17" t="s">
        <v>102</v>
      </c>
      <c r="F13" s="21" t="s">
        <v>85</v>
      </c>
      <c r="G13" s="21"/>
      <c r="H13" s="21" t="s">
        <v>184</v>
      </c>
      <c r="I13" s="21" t="s">
        <v>192</v>
      </c>
      <c r="J13" s="21"/>
      <c r="K13" s="2" t="s">
        <v>196</v>
      </c>
    </row>
    <row r="14" spans="1:16" x14ac:dyDescent="0.25">
      <c r="A14" s="20" t="s">
        <v>37</v>
      </c>
      <c r="B14" s="20">
        <v>2017</v>
      </c>
      <c r="C14" s="17" t="s">
        <v>115</v>
      </c>
      <c r="D14" s="2"/>
      <c r="E14" s="17" t="s">
        <v>102</v>
      </c>
      <c r="F14" s="21" t="s">
        <v>123</v>
      </c>
      <c r="G14" s="21"/>
      <c r="H14" s="21" t="s">
        <v>116</v>
      </c>
      <c r="I14" s="18"/>
      <c r="J14" s="18"/>
      <c r="K14" s="2" t="s">
        <v>196</v>
      </c>
    </row>
    <row r="15" spans="1:16" x14ac:dyDescent="0.25">
      <c r="A15" s="20" t="s">
        <v>38</v>
      </c>
      <c r="B15" s="20">
        <v>2017</v>
      </c>
      <c r="C15" s="17" t="s">
        <v>117</v>
      </c>
      <c r="D15" s="2"/>
      <c r="E15" s="17" t="s">
        <v>102</v>
      </c>
      <c r="F15" s="21" t="s">
        <v>123</v>
      </c>
      <c r="G15" s="21" t="s">
        <v>105</v>
      </c>
      <c r="H15" s="21" t="s">
        <v>184</v>
      </c>
      <c r="I15" s="21" t="s">
        <v>187</v>
      </c>
      <c r="J15" s="21"/>
      <c r="K15" s="2" t="s">
        <v>196</v>
      </c>
      <c r="L15" s="20" t="s">
        <v>204</v>
      </c>
      <c r="M15" s="20" t="s">
        <v>214</v>
      </c>
    </row>
    <row r="16" spans="1:16" x14ac:dyDescent="0.25">
      <c r="A16" s="20" t="s">
        <v>39</v>
      </c>
      <c r="B16" s="20">
        <v>2016</v>
      </c>
      <c r="C16" s="17" t="s">
        <v>115</v>
      </c>
      <c r="D16" s="2">
        <v>9</v>
      </c>
      <c r="E16" s="17" t="s">
        <v>102</v>
      </c>
      <c r="F16" s="21" t="s">
        <v>123</v>
      </c>
      <c r="G16" s="21"/>
      <c r="H16" s="21" t="s">
        <v>184</v>
      </c>
      <c r="I16" s="18"/>
      <c r="J16" s="18"/>
      <c r="K16" s="2" t="s">
        <v>196</v>
      </c>
    </row>
    <row r="17" spans="1:15" x14ac:dyDescent="0.25">
      <c r="A17" s="20" t="s">
        <v>76</v>
      </c>
      <c r="B17" s="20">
        <v>2017</v>
      </c>
      <c r="C17" s="17" t="s">
        <v>118</v>
      </c>
      <c r="D17" s="2">
        <f>5*12</f>
        <v>60</v>
      </c>
      <c r="E17" s="17" t="s">
        <v>102</v>
      </c>
      <c r="F17" s="21" t="s">
        <v>123</v>
      </c>
      <c r="G17" s="21"/>
      <c r="H17" s="21" t="s">
        <v>84</v>
      </c>
      <c r="I17" s="18"/>
      <c r="J17" s="18"/>
      <c r="K17" s="2" t="s">
        <v>196</v>
      </c>
      <c r="L17" s="23" t="s">
        <v>197</v>
      </c>
      <c r="M17" s="23" t="s">
        <v>202</v>
      </c>
    </row>
    <row r="18" spans="1:15" x14ac:dyDescent="0.25">
      <c r="A18" s="20" t="s">
        <v>40</v>
      </c>
      <c r="B18" s="20">
        <v>2016</v>
      </c>
      <c r="C18" s="17" t="s">
        <v>114</v>
      </c>
      <c r="D18" s="2">
        <v>30</v>
      </c>
      <c r="E18" s="17" t="s">
        <v>102</v>
      </c>
      <c r="F18" s="21" t="s">
        <v>167</v>
      </c>
      <c r="G18" s="21"/>
      <c r="H18" s="21" t="s">
        <v>184</v>
      </c>
      <c r="I18" s="21" t="s">
        <v>187</v>
      </c>
      <c r="J18" s="21"/>
      <c r="K18" s="2" t="s">
        <v>196</v>
      </c>
    </row>
    <row r="19" spans="1:15" x14ac:dyDescent="0.25">
      <c r="A19" s="20" t="s">
        <v>41</v>
      </c>
      <c r="B19" s="20">
        <v>2019</v>
      </c>
      <c r="C19" s="17" t="s">
        <v>119</v>
      </c>
      <c r="D19" s="2">
        <f>4*12</f>
        <v>48</v>
      </c>
      <c r="E19" s="17" t="s">
        <v>82</v>
      </c>
      <c r="F19" s="21" t="s">
        <v>123</v>
      </c>
      <c r="G19" s="21"/>
      <c r="H19" s="21" t="s">
        <v>116</v>
      </c>
      <c r="I19" s="18"/>
      <c r="J19" s="18"/>
      <c r="K19" s="2" t="s">
        <v>197</v>
      </c>
      <c r="L19" s="23" t="s">
        <v>202</v>
      </c>
    </row>
    <row r="20" spans="1:15" x14ac:dyDescent="0.25">
      <c r="A20" s="20" t="s">
        <v>42</v>
      </c>
      <c r="B20" s="20">
        <v>2019</v>
      </c>
      <c r="C20" s="17" t="s">
        <v>113</v>
      </c>
      <c r="D20" s="2">
        <v>36</v>
      </c>
      <c r="E20" s="17" t="s">
        <v>102</v>
      </c>
      <c r="F20" s="21" t="s">
        <v>123</v>
      </c>
      <c r="G20" s="21"/>
      <c r="H20" s="21" t="s">
        <v>192</v>
      </c>
      <c r="I20" s="21" t="s">
        <v>184</v>
      </c>
      <c r="J20" s="21"/>
      <c r="K20" s="2" t="s">
        <v>196</v>
      </c>
      <c r="L20" s="20" t="s">
        <v>204</v>
      </c>
      <c r="M20" s="20" t="s">
        <v>214</v>
      </c>
    </row>
    <row r="21" spans="1:15" x14ac:dyDescent="0.25">
      <c r="A21" s="20" t="s">
        <v>43</v>
      </c>
      <c r="B21" s="20">
        <v>2018</v>
      </c>
      <c r="C21" s="17" t="s">
        <v>115</v>
      </c>
      <c r="D21" s="2">
        <v>36</v>
      </c>
      <c r="E21" s="17" t="s">
        <v>82</v>
      </c>
      <c r="F21" s="21" t="s">
        <v>123</v>
      </c>
      <c r="G21" s="21"/>
      <c r="H21" s="21" t="s">
        <v>116</v>
      </c>
      <c r="I21" s="18"/>
      <c r="J21" s="18"/>
      <c r="K21" s="2" t="s">
        <v>197</v>
      </c>
    </row>
    <row r="22" spans="1:15" x14ac:dyDescent="0.25">
      <c r="A22" s="20" t="s">
        <v>44</v>
      </c>
      <c r="B22" s="20">
        <v>2020</v>
      </c>
      <c r="C22" s="17" t="s">
        <v>118</v>
      </c>
      <c r="D22" s="2">
        <v>17</v>
      </c>
      <c r="E22" s="17" t="s">
        <v>102</v>
      </c>
      <c r="F22" s="21" t="s">
        <v>123</v>
      </c>
      <c r="G22" s="21"/>
      <c r="H22" s="19" t="s">
        <v>187</v>
      </c>
      <c r="I22" s="21" t="s">
        <v>95</v>
      </c>
      <c r="J22" s="21"/>
      <c r="K22" s="1" t="s">
        <v>197</v>
      </c>
      <c r="L22" s="20" t="s">
        <v>202</v>
      </c>
      <c r="M22" s="20" t="s">
        <v>204</v>
      </c>
      <c r="N22" s="20" t="s">
        <v>206</v>
      </c>
      <c r="O22" s="20" t="s">
        <v>153</v>
      </c>
    </row>
    <row r="23" spans="1:15" x14ac:dyDescent="0.25">
      <c r="A23" s="20" t="s">
        <v>45</v>
      </c>
      <c r="B23" s="20">
        <v>2015</v>
      </c>
      <c r="C23" s="17" t="s">
        <v>115</v>
      </c>
      <c r="D23" s="2">
        <v>12</v>
      </c>
      <c r="E23" s="17" t="s">
        <v>102</v>
      </c>
      <c r="F23" s="21" t="s">
        <v>123</v>
      </c>
      <c r="G23" s="21"/>
      <c r="H23" s="19" t="s">
        <v>184</v>
      </c>
      <c r="I23" s="21" t="s">
        <v>192</v>
      </c>
      <c r="J23" s="21"/>
      <c r="K23" s="1" t="s">
        <v>196</v>
      </c>
    </row>
    <row r="24" spans="1:15" x14ac:dyDescent="0.25">
      <c r="A24" s="20" t="s">
        <v>46</v>
      </c>
      <c r="B24" s="20">
        <v>2018</v>
      </c>
      <c r="C24" s="17" t="s">
        <v>120</v>
      </c>
      <c r="D24" s="2">
        <v>12</v>
      </c>
      <c r="E24" s="17" t="s">
        <v>102</v>
      </c>
      <c r="F24" s="21" t="s">
        <v>123</v>
      </c>
      <c r="G24" s="21"/>
      <c r="H24" s="21" t="s">
        <v>192</v>
      </c>
      <c r="I24" s="18"/>
      <c r="J24" s="18"/>
      <c r="K24" s="2" t="s">
        <v>197</v>
      </c>
    </row>
    <row r="25" spans="1:15" x14ac:dyDescent="0.25">
      <c r="A25" s="20" t="s">
        <v>47</v>
      </c>
      <c r="B25" s="20">
        <v>2017</v>
      </c>
      <c r="C25" s="17" t="s">
        <v>115</v>
      </c>
      <c r="D25" s="2"/>
      <c r="E25" s="17" t="s">
        <v>82</v>
      </c>
      <c r="F25" s="21" t="s">
        <v>104</v>
      </c>
      <c r="G25" s="21"/>
      <c r="H25" s="21" t="s">
        <v>100</v>
      </c>
      <c r="I25" s="21" t="s">
        <v>184</v>
      </c>
      <c r="J25" s="21"/>
      <c r="K25" s="2" t="s">
        <v>197</v>
      </c>
      <c r="L25" s="20" t="s">
        <v>202</v>
      </c>
      <c r="M25" s="20" t="s">
        <v>196</v>
      </c>
    </row>
    <row r="26" spans="1:15" x14ac:dyDescent="0.25">
      <c r="A26" s="20" t="s">
        <v>48</v>
      </c>
      <c r="B26" s="20">
        <v>2017</v>
      </c>
      <c r="C26" s="17" t="s">
        <v>114</v>
      </c>
      <c r="D26" s="2">
        <v>51</v>
      </c>
      <c r="E26" s="17" t="s">
        <v>102</v>
      </c>
      <c r="F26" s="21" t="s">
        <v>123</v>
      </c>
      <c r="G26" s="21"/>
      <c r="H26" s="21" t="s">
        <v>192</v>
      </c>
      <c r="I26" s="21" t="s">
        <v>95</v>
      </c>
      <c r="J26" s="21"/>
      <c r="K26" s="2" t="s">
        <v>196</v>
      </c>
      <c r="L26" s="20" t="s">
        <v>215</v>
      </c>
      <c r="M26" s="20" t="s">
        <v>197</v>
      </c>
      <c r="N26" s="20" t="s">
        <v>202</v>
      </c>
    </row>
    <row r="27" spans="1:15" x14ac:dyDescent="0.25">
      <c r="A27" s="20" t="s">
        <v>49</v>
      </c>
      <c r="B27" s="20">
        <v>2015</v>
      </c>
      <c r="C27" s="17" t="s">
        <v>115</v>
      </c>
      <c r="D27" s="2"/>
      <c r="E27" s="17" t="s">
        <v>102</v>
      </c>
      <c r="F27" s="21" t="s">
        <v>123</v>
      </c>
      <c r="G27" s="21"/>
      <c r="H27" s="21" t="s">
        <v>116</v>
      </c>
      <c r="I27" s="18"/>
      <c r="J27" s="18"/>
      <c r="K27" s="2" t="s">
        <v>196</v>
      </c>
    </row>
    <row r="28" spans="1:15" x14ac:dyDescent="0.25">
      <c r="A28" s="20" t="s">
        <v>50</v>
      </c>
      <c r="B28" s="20">
        <v>2019</v>
      </c>
      <c r="C28" s="17" t="s">
        <v>116</v>
      </c>
      <c r="D28" s="2">
        <v>48</v>
      </c>
      <c r="E28" s="17" t="s">
        <v>102</v>
      </c>
      <c r="F28" s="21" t="s">
        <v>123</v>
      </c>
      <c r="G28" s="21"/>
      <c r="H28" s="21" t="s">
        <v>184</v>
      </c>
      <c r="I28" s="18"/>
      <c r="J28" s="18"/>
      <c r="K28" s="2" t="s">
        <v>196</v>
      </c>
    </row>
    <row r="29" spans="1:15" x14ac:dyDescent="0.25">
      <c r="A29" s="20" t="s">
        <v>51</v>
      </c>
      <c r="B29" s="20">
        <v>2016</v>
      </c>
      <c r="C29" s="17" t="s">
        <v>115</v>
      </c>
      <c r="D29" s="2">
        <v>48</v>
      </c>
      <c r="E29" s="17" t="s">
        <v>102</v>
      </c>
      <c r="F29" s="21" t="s">
        <v>123</v>
      </c>
      <c r="G29" s="21"/>
      <c r="H29" s="19" t="s">
        <v>184</v>
      </c>
      <c r="I29" s="21" t="s">
        <v>95</v>
      </c>
      <c r="J29" s="21"/>
      <c r="K29" s="2" t="s">
        <v>197</v>
      </c>
      <c r="L29" s="20" t="s">
        <v>202</v>
      </c>
    </row>
    <row r="30" spans="1:15" x14ac:dyDescent="0.25">
      <c r="A30" s="20" t="s">
        <v>52</v>
      </c>
      <c r="B30" s="20">
        <v>2016</v>
      </c>
      <c r="C30" s="17" t="s">
        <v>115</v>
      </c>
      <c r="D30" s="2">
        <v>12</v>
      </c>
      <c r="E30" s="17" t="s">
        <v>102</v>
      </c>
      <c r="F30" s="21" t="s">
        <v>123</v>
      </c>
      <c r="G30" s="21"/>
      <c r="H30" s="21" t="s">
        <v>116</v>
      </c>
      <c r="I30" s="21" t="s">
        <v>95</v>
      </c>
      <c r="J30" s="21"/>
      <c r="K30" s="2" t="s">
        <v>196</v>
      </c>
    </row>
    <row r="31" spans="1:15" x14ac:dyDescent="0.25">
      <c r="A31" s="20" t="s">
        <v>53</v>
      </c>
      <c r="B31" s="20">
        <v>2015</v>
      </c>
      <c r="C31" s="17" t="s">
        <v>115</v>
      </c>
      <c r="D31" s="2">
        <v>12</v>
      </c>
      <c r="E31" s="17" t="s">
        <v>102</v>
      </c>
      <c r="F31" s="21" t="s">
        <v>95</v>
      </c>
      <c r="G31" s="21"/>
      <c r="H31" s="21" t="s">
        <v>192</v>
      </c>
      <c r="I31" s="21" t="s">
        <v>184</v>
      </c>
      <c r="J31" s="21"/>
      <c r="K31" s="2" t="s">
        <v>196</v>
      </c>
    </row>
    <row r="32" spans="1:15" x14ac:dyDescent="0.25">
      <c r="A32" s="20" t="s">
        <v>54</v>
      </c>
      <c r="B32" s="20">
        <v>2017</v>
      </c>
      <c r="C32" s="17" t="s">
        <v>115</v>
      </c>
      <c r="D32" s="2"/>
      <c r="E32" s="17" t="s">
        <v>102</v>
      </c>
      <c r="F32" s="21" t="s">
        <v>95</v>
      </c>
      <c r="G32" s="21"/>
      <c r="H32" s="21" t="s">
        <v>84</v>
      </c>
      <c r="I32" s="18"/>
      <c r="J32" s="18"/>
      <c r="K32" s="2" t="s">
        <v>196</v>
      </c>
    </row>
    <row r="33" spans="1:14" x14ac:dyDescent="0.25">
      <c r="A33" s="20" t="s">
        <v>55</v>
      </c>
      <c r="B33" s="20">
        <v>2017</v>
      </c>
      <c r="C33" s="17" t="s">
        <v>114</v>
      </c>
      <c r="D33" s="2">
        <v>12</v>
      </c>
      <c r="E33" s="17" t="s">
        <v>82</v>
      </c>
      <c r="F33" s="21" t="s">
        <v>123</v>
      </c>
      <c r="G33" s="21"/>
      <c r="H33" s="21" t="s">
        <v>187</v>
      </c>
      <c r="I33" s="18"/>
      <c r="J33" s="18"/>
      <c r="K33" s="2" t="s">
        <v>215</v>
      </c>
      <c r="L33" s="23" t="s">
        <v>196</v>
      </c>
    </row>
    <row r="34" spans="1:14" x14ac:dyDescent="0.25">
      <c r="A34" s="20" t="s">
        <v>56</v>
      </c>
      <c r="B34" s="20">
        <v>2018</v>
      </c>
      <c r="C34" s="17" t="s">
        <v>115</v>
      </c>
      <c r="D34" s="2">
        <v>19</v>
      </c>
      <c r="E34" s="17" t="s">
        <v>102</v>
      </c>
      <c r="F34" s="21" t="s">
        <v>123</v>
      </c>
      <c r="G34" s="21"/>
      <c r="H34" s="21" t="s">
        <v>184</v>
      </c>
      <c r="I34" s="18"/>
      <c r="J34" s="18"/>
      <c r="K34" s="2" t="s">
        <v>196</v>
      </c>
    </row>
    <row r="35" spans="1:14" x14ac:dyDescent="0.25">
      <c r="A35" s="20" t="s">
        <v>57</v>
      </c>
      <c r="B35" s="20">
        <v>2020</v>
      </c>
      <c r="C35" s="17" t="s">
        <v>114</v>
      </c>
      <c r="D35" s="2">
        <v>30</v>
      </c>
      <c r="E35" s="17" t="s">
        <v>102</v>
      </c>
      <c r="F35" s="21" t="s">
        <v>123</v>
      </c>
      <c r="G35" s="21"/>
      <c r="H35" s="19" t="s">
        <v>184</v>
      </c>
      <c r="I35" s="21" t="s">
        <v>84</v>
      </c>
      <c r="J35" s="21" t="s">
        <v>95</v>
      </c>
      <c r="K35" s="2" t="s">
        <v>197</v>
      </c>
    </row>
    <row r="36" spans="1:14" x14ac:dyDescent="0.25">
      <c r="A36" s="20" t="s">
        <v>58</v>
      </c>
      <c r="B36" s="20">
        <v>2017</v>
      </c>
      <c r="C36" s="17" t="s">
        <v>121</v>
      </c>
      <c r="D36" s="2"/>
      <c r="E36" s="17" t="s">
        <v>102</v>
      </c>
      <c r="F36" s="21" t="s">
        <v>123</v>
      </c>
      <c r="G36" s="21"/>
      <c r="H36" s="21" t="s">
        <v>192</v>
      </c>
      <c r="I36" s="18"/>
      <c r="J36" s="18"/>
      <c r="K36" s="2" t="s">
        <v>196</v>
      </c>
    </row>
    <row r="37" spans="1:14" x14ac:dyDescent="0.25">
      <c r="A37" s="20" t="s">
        <v>59</v>
      </c>
      <c r="B37" s="20">
        <v>2019</v>
      </c>
      <c r="C37" s="17" t="s">
        <v>114</v>
      </c>
      <c r="D37" s="2">
        <v>20</v>
      </c>
      <c r="E37" s="17" t="s">
        <v>102</v>
      </c>
      <c r="F37" s="21" t="s">
        <v>123</v>
      </c>
      <c r="G37" s="21"/>
      <c r="H37" s="21" t="s">
        <v>84</v>
      </c>
      <c r="I37" s="18"/>
      <c r="J37" s="18"/>
      <c r="K37" s="2" t="s">
        <v>196</v>
      </c>
      <c r="L37" s="23" t="s">
        <v>202</v>
      </c>
    </row>
    <row r="38" spans="1:14" x14ac:dyDescent="0.25">
      <c r="A38" s="20" t="s">
        <v>60</v>
      </c>
      <c r="B38" s="20">
        <v>2016</v>
      </c>
      <c r="C38" s="17" t="s">
        <v>115</v>
      </c>
      <c r="D38" s="2"/>
      <c r="E38" s="17" t="s">
        <v>102</v>
      </c>
      <c r="F38" s="21" t="s">
        <v>85</v>
      </c>
      <c r="G38" s="21"/>
      <c r="H38" s="21" t="s">
        <v>184</v>
      </c>
      <c r="I38" s="18"/>
      <c r="J38" s="18"/>
      <c r="K38" s="2" t="s">
        <v>196</v>
      </c>
    </row>
    <row r="39" spans="1:14" x14ac:dyDescent="0.25">
      <c r="A39" s="20" t="s">
        <v>61</v>
      </c>
      <c r="B39" s="20">
        <v>2018</v>
      </c>
      <c r="C39" s="17" t="s">
        <v>112</v>
      </c>
      <c r="D39" s="2"/>
      <c r="E39" s="17" t="s">
        <v>102</v>
      </c>
      <c r="F39" s="21" t="s">
        <v>123</v>
      </c>
      <c r="G39" s="21"/>
      <c r="H39" s="21" t="s">
        <v>116</v>
      </c>
      <c r="I39" s="18"/>
      <c r="J39" s="18"/>
      <c r="K39" s="2" t="s">
        <v>196</v>
      </c>
      <c r="L39" s="23" t="s">
        <v>204</v>
      </c>
    </row>
    <row r="40" spans="1:14" x14ac:dyDescent="0.25">
      <c r="A40" s="20" t="s">
        <v>62</v>
      </c>
      <c r="B40" s="20">
        <v>2019</v>
      </c>
      <c r="C40" s="17" t="s">
        <v>116</v>
      </c>
      <c r="D40" s="2"/>
      <c r="E40" s="17" t="s">
        <v>102</v>
      </c>
      <c r="F40" s="21" t="s">
        <v>123</v>
      </c>
      <c r="G40" s="21"/>
      <c r="H40" s="19" t="s">
        <v>184</v>
      </c>
      <c r="I40" s="21" t="s">
        <v>95</v>
      </c>
      <c r="J40" s="18"/>
      <c r="K40" s="2" t="s">
        <v>196</v>
      </c>
      <c r="L40" s="23" t="s">
        <v>218</v>
      </c>
    </row>
    <row r="41" spans="1:14" x14ac:dyDescent="0.25">
      <c r="A41" s="20" t="s">
        <v>63</v>
      </c>
      <c r="B41" s="20">
        <v>2019</v>
      </c>
      <c r="C41" s="17" t="s">
        <v>115</v>
      </c>
      <c r="D41" s="2">
        <v>36</v>
      </c>
      <c r="E41" s="17" t="s">
        <v>102</v>
      </c>
      <c r="F41" s="21" t="s">
        <v>123</v>
      </c>
      <c r="G41" s="21"/>
      <c r="H41" s="21"/>
      <c r="I41" s="18"/>
      <c r="J41" s="18"/>
      <c r="K41" s="2" t="s">
        <v>196</v>
      </c>
    </row>
    <row r="42" spans="1:14" x14ac:dyDescent="0.25">
      <c r="A42" s="20" t="s">
        <v>64</v>
      </c>
      <c r="B42" s="20">
        <v>2019</v>
      </c>
      <c r="C42" s="17" t="s">
        <v>115</v>
      </c>
      <c r="D42" s="2"/>
      <c r="E42" s="17" t="s">
        <v>102</v>
      </c>
      <c r="F42" s="21" t="s">
        <v>123</v>
      </c>
      <c r="G42" s="21"/>
      <c r="H42" s="19" t="s">
        <v>184</v>
      </c>
      <c r="I42" s="21" t="s">
        <v>187</v>
      </c>
      <c r="J42" s="21" t="s">
        <v>95</v>
      </c>
      <c r="K42" s="2" t="s">
        <v>197</v>
      </c>
      <c r="L42" s="20" t="s">
        <v>202</v>
      </c>
    </row>
    <row r="43" spans="1:14" x14ac:dyDescent="0.25">
      <c r="A43" s="20" t="s">
        <v>65</v>
      </c>
      <c r="B43" s="20">
        <v>2015</v>
      </c>
      <c r="C43" s="17" t="s">
        <v>115</v>
      </c>
      <c r="D43" s="2"/>
      <c r="E43" s="17" t="s">
        <v>82</v>
      </c>
      <c r="F43" s="21" t="s">
        <v>106</v>
      </c>
      <c r="G43" s="21"/>
      <c r="H43" s="21" t="s">
        <v>84</v>
      </c>
      <c r="I43" s="18"/>
      <c r="J43" s="18"/>
      <c r="K43" s="1" t="s">
        <v>227</v>
      </c>
      <c r="L43" s="23" t="s">
        <v>196</v>
      </c>
      <c r="M43" s="23" t="s">
        <v>202</v>
      </c>
    </row>
    <row r="44" spans="1:14" x14ac:dyDescent="0.25">
      <c r="A44" s="20" t="s">
        <v>66</v>
      </c>
      <c r="B44" s="20">
        <v>2014</v>
      </c>
      <c r="C44" s="17" t="s">
        <v>115</v>
      </c>
      <c r="D44" s="2">
        <v>18</v>
      </c>
      <c r="E44" s="17" t="s">
        <v>102</v>
      </c>
      <c r="F44" s="21" t="s">
        <v>123</v>
      </c>
      <c r="G44" s="21"/>
      <c r="H44" s="21" t="s">
        <v>84</v>
      </c>
      <c r="I44" s="21" t="s">
        <v>184</v>
      </c>
      <c r="J44" s="18"/>
      <c r="K44" s="2" t="s">
        <v>196</v>
      </c>
      <c r="L44" s="20" t="s">
        <v>211</v>
      </c>
      <c r="M44" s="20" t="s">
        <v>204</v>
      </c>
      <c r="N44" s="20" t="s">
        <v>197</v>
      </c>
    </row>
    <row r="45" spans="1:14" x14ac:dyDescent="0.25">
      <c r="A45" s="5" t="s">
        <v>67</v>
      </c>
      <c r="B45" s="5">
        <v>2019</v>
      </c>
      <c r="C45" s="5" t="s">
        <v>115</v>
      </c>
      <c r="D45" s="5"/>
      <c r="E45" s="5" t="s">
        <v>102</v>
      </c>
      <c r="F45" s="9" t="s">
        <v>123</v>
      </c>
      <c r="G45" s="9"/>
      <c r="H45" s="9" t="s">
        <v>95</v>
      </c>
      <c r="I45" s="9" t="s">
        <v>116</v>
      </c>
      <c r="J45" s="18"/>
      <c r="K45" s="5" t="s">
        <v>196</v>
      </c>
    </row>
    <row r="46" spans="1:14" x14ac:dyDescent="0.25">
      <c r="A46" s="20" t="s">
        <v>68</v>
      </c>
      <c r="B46" s="20">
        <v>2018</v>
      </c>
      <c r="C46" s="17" t="s">
        <v>122</v>
      </c>
      <c r="D46" s="2">
        <v>24</v>
      </c>
      <c r="E46" s="17" t="s">
        <v>102</v>
      </c>
      <c r="F46" s="21" t="s">
        <v>123</v>
      </c>
      <c r="G46" s="21"/>
      <c r="H46" s="21" t="s">
        <v>116</v>
      </c>
      <c r="I46" s="21" t="s">
        <v>95</v>
      </c>
      <c r="J46" s="18"/>
      <c r="K46" s="2" t="s">
        <v>198</v>
      </c>
      <c r="L46" s="20" t="s">
        <v>197</v>
      </c>
      <c r="M46" s="20" t="s">
        <v>202</v>
      </c>
    </row>
    <row r="47" spans="1:14" x14ac:dyDescent="0.25">
      <c r="A47" s="20" t="s">
        <v>69</v>
      </c>
      <c r="B47" s="20">
        <v>2015</v>
      </c>
      <c r="C47" s="17" t="s">
        <v>115</v>
      </c>
      <c r="D47" s="2"/>
      <c r="E47" s="17" t="s">
        <v>102</v>
      </c>
      <c r="F47" s="21" t="s">
        <v>123</v>
      </c>
      <c r="G47" s="21"/>
      <c r="H47" s="21" t="s">
        <v>184</v>
      </c>
      <c r="I47" s="18"/>
      <c r="J47" s="18"/>
      <c r="K47" s="2" t="s">
        <v>196</v>
      </c>
    </row>
    <row r="48" spans="1:14" x14ac:dyDescent="0.25">
      <c r="A48" s="20" t="s">
        <v>70</v>
      </c>
      <c r="B48" s="20">
        <v>2019</v>
      </c>
      <c r="C48" s="17" t="s">
        <v>114</v>
      </c>
      <c r="D48" s="2">
        <v>48</v>
      </c>
      <c r="E48" s="17" t="s">
        <v>166</v>
      </c>
      <c r="F48" s="21" t="s">
        <v>123</v>
      </c>
      <c r="G48" s="21" t="s">
        <v>104</v>
      </c>
      <c r="H48" s="21" t="s">
        <v>184</v>
      </c>
      <c r="I48" s="21" t="s">
        <v>187</v>
      </c>
      <c r="J48" s="18"/>
      <c r="K48" s="2" t="s">
        <v>196</v>
      </c>
      <c r="L48" s="20" t="s">
        <v>215</v>
      </c>
    </row>
    <row r="49" spans="1:13" x14ac:dyDescent="0.25">
      <c r="A49" s="20" t="s">
        <v>71</v>
      </c>
      <c r="B49" s="20">
        <v>2019</v>
      </c>
      <c r="C49" s="17" t="s">
        <v>115</v>
      </c>
      <c r="D49" s="2"/>
      <c r="E49" s="17" t="s">
        <v>102</v>
      </c>
      <c r="F49" s="21" t="s">
        <v>123</v>
      </c>
      <c r="G49" s="21"/>
      <c r="H49" s="21" t="s">
        <v>184</v>
      </c>
      <c r="I49" s="21" t="s">
        <v>95</v>
      </c>
      <c r="J49" s="18"/>
      <c r="K49" s="2" t="s">
        <v>196</v>
      </c>
      <c r="L49" s="20" t="s">
        <v>218</v>
      </c>
    </row>
    <row r="50" spans="1:13" x14ac:dyDescent="0.25">
      <c r="A50" s="20" t="s">
        <v>72</v>
      </c>
      <c r="B50" s="20">
        <v>2019</v>
      </c>
      <c r="C50" s="17" t="s">
        <v>115</v>
      </c>
      <c r="D50" s="2">
        <v>48</v>
      </c>
      <c r="E50" s="17" t="s">
        <v>102</v>
      </c>
      <c r="F50" s="21" t="s">
        <v>123</v>
      </c>
      <c r="G50" s="21"/>
      <c r="H50" s="21"/>
      <c r="I50" s="18"/>
      <c r="J50" s="18"/>
      <c r="K50" s="2" t="s">
        <v>211</v>
      </c>
    </row>
    <row r="51" spans="1:13" x14ac:dyDescent="0.25">
      <c r="A51" s="20" t="s">
        <v>73</v>
      </c>
      <c r="B51" s="20">
        <v>2019</v>
      </c>
      <c r="C51" s="17" t="s">
        <v>114</v>
      </c>
      <c r="D51" s="2">
        <v>48</v>
      </c>
      <c r="E51" s="17" t="s">
        <v>102</v>
      </c>
      <c r="F51" s="21" t="s">
        <v>85</v>
      </c>
      <c r="G51" s="21"/>
      <c r="H51" s="21" t="s">
        <v>116</v>
      </c>
      <c r="I51" s="18"/>
      <c r="J51" s="18"/>
      <c r="K51" s="2" t="s">
        <v>196</v>
      </c>
      <c r="L51" s="23" t="s">
        <v>215</v>
      </c>
    </row>
    <row r="52" spans="1:13" x14ac:dyDescent="0.25">
      <c r="A52" s="20" t="s">
        <v>74</v>
      </c>
      <c r="B52" s="20">
        <v>2016</v>
      </c>
      <c r="C52" s="17"/>
      <c r="D52" s="2"/>
      <c r="E52" s="17" t="s">
        <v>102</v>
      </c>
      <c r="F52" s="21" t="s">
        <v>123</v>
      </c>
      <c r="G52" s="21"/>
      <c r="H52" s="21" t="s">
        <v>184</v>
      </c>
      <c r="I52" s="21" t="s">
        <v>192</v>
      </c>
      <c r="J52" s="18"/>
      <c r="K52" s="6" t="s">
        <v>196</v>
      </c>
    </row>
    <row r="53" spans="1:13" x14ac:dyDescent="0.25">
      <c r="A53" s="20" t="s">
        <v>75</v>
      </c>
      <c r="B53" s="20">
        <v>2016</v>
      </c>
      <c r="C53" s="17" t="s">
        <v>118</v>
      </c>
      <c r="D53" s="2">
        <v>15</v>
      </c>
      <c r="E53" s="17" t="s">
        <v>166</v>
      </c>
      <c r="F53" s="19" t="s">
        <v>123</v>
      </c>
      <c r="G53" s="19"/>
      <c r="H53" s="21" t="s">
        <v>187</v>
      </c>
      <c r="I53" s="18"/>
      <c r="J53" s="18"/>
      <c r="K53" s="2" t="s">
        <v>198</v>
      </c>
      <c r="L53" s="23" t="s">
        <v>197</v>
      </c>
      <c r="M53" s="23" t="s">
        <v>202</v>
      </c>
    </row>
    <row r="54" spans="1:13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</sheetData>
  <autoFilter ref="A2:P53" xr:uid="{0802C005-AAD7-4A13-9ADB-C654200E856D}"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6EFA-E23C-4E33-A6C0-9E3F725FE7F2}">
  <dimension ref="A1:C73"/>
  <sheetViews>
    <sheetView tabSelected="1" workbookViewId="0">
      <selection activeCell="B9" sqref="B9"/>
    </sheetView>
  </sheetViews>
  <sheetFormatPr defaultRowHeight="15" x14ac:dyDescent="0.25"/>
  <cols>
    <col min="2" max="3" width="43.140625" bestFit="1" customWidth="1"/>
  </cols>
  <sheetData>
    <row r="1" spans="1:2" x14ac:dyDescent="0.25">
      <c r="A1" t="s">
        <v>181</v>
      </c>
    </row>
    <row r="2" spans="1:2" x14ac:dyDescent="0.25">
      <c r="A2" s="6" t="s">
        <v>84</v>
      </c>
      <c r="B2" s="14" t="s">
        <v>132</v>
      </c>
    </row>
    <row r="3" spans="1:2" x14ac:dyDescent="0.25">
      <c r="A3" s="15" t="s">
        <v>99</v>
      </c>
      <c r="B3" s="14" t="s">
        <v>133</v>
      </c>
    </row>
    <row r="4" spans="1:2" x14ac:dyDescent="0.25">
      <c r="A4" s="15" t="s">
        <v>103</v>
      </c>
      <c r="B4" s="14" t="s">
        <v>134</v>
      </c>
    </row>
    <row r="5" spans="1:2" x14ac:dyDescent="0.25">
      <c r="A5" s="15" t="s">
        <v>107</v>
      </c>
      <c r="B5" s="14" t="s">
        <v>135</v>
      </c>
    </row>
    <row r="6" spans="1:2" x14ac:dyDescent="0.25">
      <c r="A6" s="15" t="s">
        <v>85</v>
      </c>
      <c r="B6" s="14" t="s">
        <v>136</v>
      </c>
    </row>
    <row r="7" spans="1:2" x14ac:dyDescent="0.25">
      <c r="A7" s="15" t="s">
        <v>104</v>
      </c>
      <c r="B7" s="14" t="s">
        <v>137</v>
      </c>
    </row>
    <row r="8" spans="1:2" x14ac:dyDescent="0.25">
      <c r="A8" s="15" t="s">
        <v>87</v>
      </c>
      <c r="B8" s="14" t="s">
        <v>138</v>
      </c>
    </row>
    <row r="9" spans="1:2" x14ac:dyDescent="0.25">
      <c r="A9" s="15" t="s">
        <v>139</v>
      </c>
      <c r="B9" s="14" t="s">
        <v>140</v>
      </c>
    </row>
    <row r="10" spans="1:2" x14ac:dyDescent="0.25">
      <c r="A10" s="15" t="s">
        <v>91</v>
      </c>
      <c r="B10" s="14" t="s">
        <v>141</v>
      </c>
    </row>
    <row r="11" spans="1:2" x14ac:dyDescent="0.25">
      <c r="A11" s="15" t="s">
        <v>93</v>
      </c>
      <c r="B11" s="14" t="s">
        <v>142</v>
      </c>
    </row>
    <row r="12" spans="1:2" x14ac:dyDescent="0.25">
      <c r="A12" s="15" t="s">
        <v>82</v>
      </c>
      <c r="B12" s="14" t="s">
        <v>143</v>
      </c>
    </row>
    <row r="13" spans="1:2" x14ac:dyDescent="0.25">
      <c r="A13" s="15" t="s">
        <v>83</v>
      </c>
      <c r="B13" s="14" t="s">
        <v>144</v>
      </c>
    </row>
    <row r="14" spans="1:2" x14ac:dyDescent="0.25">
      <c r="A14" s="15" t="s">
        <v>88</v>
      </c>
      <c r="B14" s="14" t="s">
        <v>145</v>
      </c>
    </row>
    <row r="15" spans="1:2" x14ac:dyDescent="0.25">
      <c r="A15" s="15" t="s">
        <v>94</v>
      </c>
      <c r="B15" s="14" t="s">
        <v>146</v>
      </c>
    </row>
    <row r="16" spans="1:2" x14ac:dyDescent="0.25">
      <c r="A16" s="15" t="s">
        <v>86</v>
      </c>
      <c r="B16" s="14" t="s">
        <v>147</v>
      </c>
    </row>
    <row r="17" spans="1:3" x14ac:dyDescent="0.25">
      <c r="A17" s="15" t="s">
        <v>100</v>
      </c>
      <c r="B17" s="14" t="s">
        <v>148</v>
      </c>
    </row>
    <row r="18" spans="1:3" x14ac:dyDescent="0.25">
      <c r="A18" s="15" t="s">
        <v>92</v>
      </c>
      <c r="B18" s="14" t="s">
        <v>149</v>
      </c>
    </row>
    <row r="19" spans="1:3" x14ac:dyDescent="0.25">
      <c r="A19" s="15" t="s">
        <v>150</v>
      </c>
      <c r="B19" s="16" t="s">
        <v>151</v>
      </c>
    </row>
    <row r="20" spans="1:3" x14ac:dyDescent="0.25">
      <c r="A20" s="15" t="s">
        <v>96</v>
      </c>
      <c r="B20" s="16" t="s">
        <v>152</v>
      </c>
    </row>
    <row r="21" spans="1:3" x14ac:dyDescent="0.25">
      <c r="A21" s="15" t="s">
        <v>153</v>
      </c>
      <c r="B21" s="16" t="s">
        <v>154</v>
      </c>
    </row>
    <row r="22" spans="1:3" x14ac:dyDescent="0.25">
      <c r="A22" s="15" t="s">
        <v>108</v>
      </c>
      <c r="B22" s="16" t="s">
        <v>155</v>
      </c>
      <c r="C22" t="s">
        <v>157</v>
      </c>
    </row>
    <row r="23" spans="1:3" x14ac:dyDescent="0.25">
      <c r="A23" s="15" t="s">
        <v>98</v>
      </c>
      <c r="B23" s="16" t="s">
        <v>156</v>
      </c>
    </row>
    <row r="25" spans="1:3" x14ac:dyDescent="0.25">
      <c r="A25" t="s">
        <v>178</v>
      </c>
    </row>
    <row r="26" spans="1:3" x14ac:dyDescent="0.25">
      <c r="A26" t="s">
        <v>102</v>
      </c>
      <c r="B26" s="17" t="s">
        <v>169</v>
      </c>
    </row>
    <row r="27" spans="1:3" x14ac:dyDescent="0.25">
      <c r="A27" t="s">
        <v>82</v>
      </c>
      <c r="B27" s="17" t="s">
        <v>127</v>
      </c>
    </row>
    <row r="28" spans="1:3" x14ac:dyDescent="0.25">
      <c r="A28" t="s">
        <v>166</v>
      </c>
      <c r="B28" s="17" t="s">
        <v>179</v>
      </c>
    </row>
    <row r="29" spans="1:3" x14ac:dyDescent="0.25">
      <c r="B29" s="17"/>
    </row>
    <row r="30" spans="1:3" x14ac:dyDescent="0.25">
      <c r="A30" t="s">
        <v>180</v>
      </c>
    </row>
    <row r="31" spans="1:3" x14ac:dyDescent="0.25">
      <c r="A31" t="s">
        <v>126</v>
      </c>
      <c r="B31" s="17" t="s">
        <v>158</v>
      </c>
    </row>
    <row r="32" spans="1:3" x14ac:dyDescent="0.25">
      <c r="A32" t="s">
        <v>128</v>
      </c>
      <c r="B32" s="17" t="s">
        <v>159</v>
      </c>
    </row>
    <row r="33" spans="1:2" x14ac:dyDescent="0.25">
      <c r="A33" t="s">
        <v>131</v>
      </c>
      <c r="B33" s="17" t="s">
        <v>160</v>
      </c>
    </row>
    <row r="34" spans="1:2" x14ac:dyDescent="0.25">
      <c r="A34" t="s">
        <v>93</v>
      </c>
      <c r="B34" s="17" t="s">
        <v>161</v>
      </c>
    </row>
    <row r="35" spans="1:2" x14ac:dyDescent="0.25">
      <c r="A35" t="s">
        <v>123</v>
      </c>
      <c r="B35" s="17" t="s">
        <v>162</v>
      </c>
    </row>
    <row r="36" spans="1:2" x14ac:dyDescent="0.25">
      <c r="A36" t="s">
        <v>104</v>
      </c>
      <c r="B36" s="17" t="s">
        <v>163</v>
      </c>
    </row>
    <row r="37" spans="1:2" x14ac:dyDescent="0.25">
      <c r="A37" t="s">
        <v>125</v>
      </c>
      <c r="B37" s="17" t="s">
        <v>164</v>
      </c>
    </row>
    <row r="38" spans="1:2" x14ac:dyDescent="0.25">
      <c r="A38" t="s">
        <v>167</v>
      </c>
      <c r="B38" s="17" t="s">
        <v>168</v>
      </c>
    </row>
    <row r="39" spans="1:2" x14ac:dyDescent="0.25">
      <c r="A39" t="s">
        <v>85</v>
      </c>
      <c r="B39" s="17" t="s">
        <v>170</v>
      </c>
    </row>
    <row r="40" spans="1:2" x14ac:dyDescent="0.25">
      <c r="A40" t="s">
        <v>105</v>
      </c>
      <c r="B40" s="17" t="s">
        <v>171</v>
      </c>
    </row>
    <row r="41" spans="1:2" x14ac:dyDescent="0.25">
      <c r="A41" t="s">
        <v>173</v>
      </c>
      <c r="B41" s="17" t="s">
        <v>174</v>
      </c>
    </row>
    <row r="42" spans="1:2" x14ac:dyDescent="0.25">
      <c r="A42" t="s">
        <v>88</v>
      </c>
      <c r="B42" s="17" t="s">
        <v>175</v>
      </c>
    </row>
    <row r="43" spans="1:2" x14ac:dyDescent="0.25">
      <c r="A43" t="s">
        <v>172</v>
      </c>
      <c r="B43" s="17" t="s">
        <v>176</v>
      </c>
    </row>
    <row r="44" spans="1:2" x14ac:dyDescent="0.25">
      <c r="A44" t="s">
        <v>95</v>
      </c>
      <c r="B44" s="17" t="s">
        <v>177</v>
      </c>
    </row>
    <row r="45" spans="1:2" x14ac:dyDescent="0.25">
      <c r="A45" t="s">
        <v>106</v>
      </c>
      <c r="B45" s="17" t="s">
        <v>124</v>
      </c>
    </row>
    <row r="47" spans="1:2" x14ac:dyDescent="0.25">
      <c r="A47" t="s">
        <v>188</v>
      </c>
    </row>
    <row r="48" spans="1:2" x14ac:dyDescent="0.25">
      <c r="A48" t="s">
        <v>184</v>
      </c>
      <c r="B48" s="17" t="s">
        <v>189</v>
      </c>
    </row>
    <row r="49" spans="1:2" x14ac:dyDescent="0.25">
      <c r="A49" t="s">
        <v>187</v>
      </c>
      <c r="B49" s="17" t="s">
        <v>186</v>
      </c>
    </row>
    <row r="50" spans="1:2" x14ac:dyDescent="0.25">
      <c r="A50" t="s">
        <v>95</v>
      </c>
      <c r="B50" s="17" t="s">
        <v>190</v>
      </c>
    </row>
    <row r="51" spans="1:2" x14ac:dyDescent="0.25">
      <c r="A51" t="s">
        <v>116</v>
      </c>
      <c r="B51" s="17" t="s">
        <v>191</v>
      </c>
    </row>
    <row r="52" spans="1:2" x14ac:dyDescent="0.25">
      <c r="A52" t="s">
        <v>192</v>
      </c>
      <c r="B52" s="17" t="s">
        <v>193</v>
      </c>
    </row>
    <row r="53" spans="1:2" x14ac:dyDescent="0.25">
      <c r="A53" t="s">
        <v>84</v>
      </c>
      <c r="B53" s="17" t="s">
        <v>185</v>
      </c>
    </row>
    <row r="54" spans="1:2" x14ac:dyDescent="0.25">
      <c r="A54" t="s">
        <v>100</v>
      </c>
      <c r="B54" s="17" t="s">
        <v>194</v>
      </c>
    </row>
    <row r="56" spans="1:2" x14ac:dyDescent="0.25">
      <c r="A56" t="s">
        <v>199</v>
      </c>
    </row>
    <row r="57" spans="1:2" x14ac:dyDescent="0.25">
      <c r="A57" t="s">
        <v>196</v>
      </c>
      <c r="B57" s="17" t="s">
        <v>200</v>
      </c>
    </row>
    <row r="58" spans="1:2" x14ac:dyDescent="0.25">
      <c r="A58" t="s">
        <v>197</v>
      </c>
      <c r="B58" s="17" t="s">
        <v>201</v>
      </c>
    </row>
    <row r="59" spans="1:2" x14ac:dyDescent="0.25">
      <c r="A59" t="s">
        <v>202</v>
      </c>
      <c r="B59" s="17" t="s">
        <v>203</v>
      </c>
    </row>
    <row r="60" spans="1:2" x14ac:dyDescent="0.25">
      <c r="A60" t="s">
        <v>204</v>
      </c>
      <c r="B60" s="17" t="s">
        <v>205</v>
      </c>
    </row>
    <row r="61" spans="1:2" x14ac:dyDescent="0.25">
      <c r="A61" t="s">
        <v>206</v>
      </c>
      <c r="B61" s="17" t="s">
        <v>207</v>
      </c>
    </row>
    <row r="62" spans="1:2" x14ac:dyDescent="0.25">
      <c r="A62" t="s">
        <v>153</v>
      </c>
      <c r="B62" s="17" t="s">
        <v>208</v>
      </c>
    </row>
    <row r="63" spans="1:2" x14ac:dyDescent="0.25">
      <c r="A63" t="s">
        <v>215</v>
      </c>
      <c r="B63" s="17" t="s">
        <v>209</v>
      </c>
    </row>
    <row r="64" spans="1:2" x14ac:dyDescent="0.25">
      <c r="A64" t="s">
        <v>198</v>
      </c>
      <c r="B64" s="17" t="s">
        <v>210</v>
      </c>
    </row>
    <row r="65" spans="1:2" x14ac:dyDescent="0.25">
      <c r="A65" t="s">
        <v>211</v>
      </c>
      <c r="B65" s="17" t="s">
        <v>211</v>
      </c>
    </row>
    <row r="66" spans="1:2" x14ac:dyDescent="0.25">
      <c r="A66" t="s">
        <v>213</v>
      </c>
      <c r="B66" s="17" t="s">
        <v>212</v>
      </c>
    </row>
    <row r="67" spans="1:2" x14ac:dyDescent="0.25">
      <c r="A67" t="s">
        <v>216</v>
      </c>
      <c r="B67" s="17" t="s">
        <v>217</v>
      </c>
    </row>
    <row r="68" spans="1:2" x14ac:dyDescent="0.25">
      <c r="A68" t="s">
        <v>218</v>
      </c>
      <c r="B68" s="17" t="s">
        <v>219</v>
      </c>
    </row>
    <row r="69" spans="1:2" x14ac:dyDescent="0.25">
      <c r="A69" t="s">
        <v>220</v>
      </c>
      <c r="B69" s="17" t="s">
        <v>221</v>
      </c>
    </row>
    <row r="70" spans="1:2" x14ac:dyDescent="0.25">
      <c r="A70" t="s">
        <v>222</v>
      </c>
      <c r="B70" s="17" t="s">
        <v>224</v>
      </c>
    </row>
    <row r="71" spans="1:2" x14ac:dyDescent="0.25">
      <c r="A71" t="s">
        <v>223</v>
      </c>
      <c r="B71" s="17" t="s">
        <v>225</v>
      </c>
    </row>
    <row r="72" spans="1:2" x14ac:dyDescent="0.25">
      <c r="A72" t="s">
        <v>214</v>
      </c>
      <c r="B72" s="17" t="s">
        <v>226</v>
      </c>
    </row>
    <row r="73" spans="1:2" x14ac:dyDescent="0.25">
      <c r="A73" t="s">
        <v>227</v>
      </c>
      <c r="B73" s="17" t="s">
        <v>228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References</vt:lpstr>
      <vt:lpstr>Supplementary Tables</vt:lpstr>
      <vt:lpstr>Supplementary data</vt:lpstr>
      <vt:lpstr>Supplementary data 2</vt:lpstr>
      <vt:lpstr>Supplementary data 3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Frost</dc:creator>
  <cp:lastModifiedBy>Hannah Frost</cp:lastModifiedBy>
  <dcterms:created xsi:type="dcterms:W3CDTF">2021-08-02T14:20:02Z</dcterms:created>
  <dcterms:modified xsi:type="dcterms:W3CDTF">2022-03-24T10:56:18Z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8ff668-0f0a-479c-811d-3404043ff925_Enabled">
    <vt:lpwstr>True</vt:lpwstr>
  </property>
  <property fmtid="{D5CDD505-2E9C-101B-9397-08002B2CF9AE}" pid="3" name="MSIP_Label_848ff668-0f0a-479c-811d-3404043ff925_SiteId">
    <vt:lpwstr>0d7928da-1b33-41db-823d-8aa44d90b743</vt:lpwstr>
  </property>
  <property fmtid="{D5CDD505-2E9C-101B-9397-08002B2CF9AE}" pid="4" name="MSIP_Label_848ff668-0f0a-479c-811d-3404043ff925_Owner">
    <vt:lpwstr>hannah.frost@digitalecmt.org</vt:lpwstr>
  </property>
  <property fmtid="{D5CDD505-2E9C-101B-9397-08002B2CF9AE}" pid="5" name="MSIP_Label_848ff668-0f0a-479c-811d-3404043ff925_SetDate">
    <vt:lpwstr>2021-08-02T16:24:01.8642970Z</vt:lpwstr>
  </property>
  <property fmtid="{D5CDD505-2E9C-101B-9397-08002B2CF9AE}" pid="6" name="MSIP_Label_848ff668-0f0a-479c-811d-3404043ff925_Name">
    <vt:lpwstr>General</vt:lpwstr>
  </property>
  <property fmtid="{D5CDD505-2E9C-101B-9397-08002B2CF9AE}" pid="7" name="MSIP_Label_848ff668-0f0a-479c-811d-3404043ff925_Application">
    <vt:lpwstr>Microsoft Azure Information Protection</vt:lpwstr>
  </property>
  <property fmtid="{D5CDD505-2E9C-101B-9397-08002B2CF9AE}" pid="8" name="MSIP_Label_848ff668-0f0a-479c-811d-3404043ff925_ActionId">
    <vt:lpwstr>3ffb008a-c605-492c-80c1-b8a42d6fdf5e</vt:lpwstr>
  </property>
  <property fmtid="{D5CDD505-2E9C-101B-9397-08002B2CF9AE}" pid="9" name="MSIP_Label_848ff668-0f0a-479c-811d-3404043ff925_Extended_MSFT_Method">
    <vt:lpwstr>Automatic</vt:lpwstr>
  </property>
  <property fmtid="{D5CDD505-2E9C-101B-9397-08002B2CF9AE}" pid="10" name="Sensitivity">
    <vt:lpwstr>General</vt:lpwstr>
  </property>
</Properties>
</file>