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V:\ext01\PATHO-Mol-Dia\Projekte\Projekt microcosting MPZ\Manuskript\Supplemental material\"/>
    </mc:Choice>
  </mc:AlternateContent>
  <xr:revisionPtr revIDLastSave="0" documentId="13_ncr:1_{926F7B3C-C309-47AF-A467-BAA2CBC807A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Inflation" sheetId="2" r:id="rId1"/>
    <sheet name="Coverag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9" i="2"/>
</calcChain>
</file>

<file path=xl/sharedStrings.xml><?xml version="1.0" encoding="utf-8"?>
<sst xmlns="http://schemas.openxmlformats.org/spreadsheetml/2006/main" count="40" uniqueCount="23">
  <si>
    <t>Variables</t>
  </si>
  <si>
    <t>Z</t>
  </si>
  <si>
    <t>X</t>
  </si>
  <si>
    <t>Case count</t>
  </si>
  <si>
    <t>Years</t>
  </si>
  <si>
    <t>Values</t>
  </si>
  <si>
    <t>Constants</t>
  </si>
  <si>
    <t>Costs_Seq_Equipment (Costs for Illumina NovaSeq X Plus and DRAGEN Server)</t>
  </si>
  <si>
    <t>Costs_Equipment</t>
  </si>
  <si>
    <t>Costs_Storage-Server</t>
  </si>
  <si>
    <t>Costs_Maintenance</t>
  </si>
  <si>
    <t>Costs_Personnel-Per-Position</t>
  </si>
  <si>
    <t>Costs_R&amp;D</t>
  </si>
  <si>
    <t>Costs_Consumables</t>
  </si>
  <si>
    <t>Costs_Licenses-Data-Analysis</t>
  </si>
  <si>
    <t>Costs_Personnel-Per-Case</t>
  </si>
  <si>
    <t>Coverage</t>
  </si>
  <si>
    <t>Costs_Flow-Cell-WGS</t>
  </si>
  <si>
    <t>Costs_License-Base-Calling</t>
  </si>
  <si>
    <t>Costs_License-Variant-Databases</t>
  </si>
  <si>
    <t>Formula</t>
  </si>
  <si>
    <t>Y=(⌈(Z*X/250000)⌉*Costs_Seq-Equipment/(5*Z))+(Costs_Equipment/(7*Z))+(Costs_Flow-Cell-WGS+Costs_License-Base-Calling+Costs_Storage-Server)*((X+30)/(130)) + (Costs_Maintenance+Costs_Personnel-Per-Position+Costs_R&amp;D)/Z)+Costs_Consumables+Costs_License-Variant-Databases+Costs_Personnel-Per-Case</t>
  </si>
  <si>
    <r>
      <t>Y=(⌈(Z*100/250000)⌉*Costs_Seq_Equipment)/(5*Z))+(Costs_Equipment/(7*Z))+Costs_Storage-Server+((Costs_Maintenance+Costs_Personnel-Per-Position+Costs_R&amp;D)/Z+Costs_Consumables+Costs_Licenses-Data-Analysis+Costs_Personnel-Per-Case)*(1,02)</t>
    </r>
    <r>
      <rPr>
        <vertAlign val="superscript"/>
        <sz val="11"/>
        <color theme="1"/>
        <rFont val="Calibri"/>
        <family val="2"/>
        <scheme val="minor"/>
      </rPr>
      <t>X-2025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</si>
</sst>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A6B41-F5B9-42E0-A06B-BD048B0326FF}">
  <dimension ref="A1:F17"/>
  <sheetViews>
    <sheetView tabSelected="1" workbookViewId="0">
      <selection activeCell="A3" sqref="A3"/>
    </sheetView>
  </sheetViews>
  <sheetFormatPr baseColWidth="10" defaultRowHeight="15" x14ac:dyDescent="0.25"/>
  <cols>
    <col min="1" max="1" width="80.28515625" customWidth="1"/>
    <col min="2" max="2" width="14.5703125" bestFit="1" customWidth="1"/>
    <col min="5" max="5" width="55.7109375" customWidth="1"/>
    <col min="6" max="6" width="68.5703125" customWidth="1"/>
  </cols>
  <sheetData>
    <row r="1" spans="1:6" x14ac:dyDescent="0.25">
      <c r="A1" s="2" t="s">
        <v>20</v>
      </c>
    </row>
    <row r="2" spans="1:6" ht="17.25" x14ac:dyDescent="0.25">
      <c r="A2" s="3" t="s">
        <v>22</v>
      </c>
      <c r="B2" s="3"/>
      <c r="C2" s="3"/>
      <c r="D2" s="3"/>
      <c r="E2" s="3"/>
      <c r="F2" s="3"/>
    </row>
    <row r="4" spans="1:6" x14ac:dyDescent="0.25">
      <c r="A4" s="2" t="s">
        <v>0</v>
      </c>
      <c r="B4" s="2" t="s">
        <v>5</v>
      </c>
    </row>
    <row r="5" spans="1:6" x14ac:dyDescent="0.25">
      <c r="A5" t="s">
        <v>1</v>
      </c>
      <c r="B5" t="s">
        <v>3</v>
      </c>
    </row>
    <row r="6" spans="1:6" x14ac:dyDescent="0.25">
      <c r="A6" t="s">
        <v>2</v>
      </c>
      <c r="B6" t="s">
        <v>4</v>
      </c>
    </row>
    <row r="8" spans="1:6" x14ac:dyDescent="0.25">
      <c r="A8" s="2" t="s">
        <v>6</v>
      </c>
      <c r="B8" s="2" t="s">
        <v>5</v>
      </c>
    </row>
    <row r="9" spans="1:6" x14ac:dyDescent="0.25">
      <c r="A9" t="s">
        <v>7</v>
      </c>
      <c r="B9" s="1">
        <f>1249596+25583</f>
        <v>1275179</v>
      </c>
    </row>
    <row r="10" spans="1:6" x14ac:dyDescent="0.25">
      <c r="A10" t="s">
        <v>8</v>
      </c>
      <c r="B10" s="1">
        <v>293883.55</v>
      </c>
    </row>
    <row r="11" spans="1:6" x14ac:dyDescent="0.25">
      <c r="A11" t="s">
        <v>9</v>
      </c>
      <c r="B11" s="1">
        <v>166.67</v>
      </c>
    </row>
    <row r="12" spans="1:6" x14ac:dyDescent="0.25">
      <c r="A12" t="s">
        <v>10</v>
      </c>
      <c r="B12" s="1">
        <v>149083</v>
      </c>
    </row>
    <row r="13" spans="1:6" x14ac:dyDescent="0.25">
      <c r="A13" t="s">
        <v>11</v>
      </c>
      <c r="B13" s="1">
        <v>154582.16</v>
      </c>
    </row>
    <row r="14" spans="1:6" x14ac:dyDescent="0.25">
      <c r="A14" t="s">
        <v>12</v>
      </c>
      <c r="B14" s="1">
        <v>41000</v>
      </c>
    </row>
    <row r="15" spans="1:6" x14ac:dyDescent="0.25">
      <c r="A15" t="s">
        <v>13</v>
      </c>
      <c r="B15" s="1">
        <v>2469.7800000000002</v>
      </c>
    </row>
    <row r="16" spans="1:6" x14ac:dyDescent="0.25">
      <c r="A16" t="s">
        <v>14</v>
      </c>
      <c r="B16" s="1">
        <v>265.39</v>
      </c>
    </row>
    <row r="17" spans="1:2" x14ac:dyDescent="0.25">
      <c r="A17" t="s">
        <v>15</v>
      </c>
      <c r="B17" s="1">
        <v>232.32</v>
      </c>
    </row>
  </sheetData>
  <mergeCells count="1">
    <mergeCell ref="A2:F2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activeCell="A2" sqref="A2:D2"/>
    </sheetView>
  </sheetViews>
  <sheetFormatPr baseColWidth="10" defaultColWidth="9.140625" defaultRowHeight="15" x14ac:dyDescent="0.25"/>
  <cols>
    <col min="1" max="1" width="72.28515625" customWidth="1"/>
    <col min="2" max="2" width="18.5703125" customWidth="1"/>
    <col min="4" max="4" width="186.85546875" customWidth="1"/>
  </cols>
  <sheetData>
    <row r="1" spans="1:4" x14ac:dyDescent="0.25">
      <c r="A1" s="2" t="s">
        <v>20</v>
      </c>
    </row>
    <row r="2" spans="1:4" x14ac:dyDescent="0.25">
      <c r="A2" s="3" t="s">
        <v>21</v>
      </c>
      <c r="B2" s="3"/>
      <c r="C2" s="3"/>
      <c r="D2" s="3"/>
    </row>
    <row r="4" spans="1:4" x14ac:dyDescent="0.25">
      <c r="A4" s="2" t="s">
        <v>0</v>
      </c>
      <c r="B4" s="2" t="s">
        <v>5</v>
      </c>
    </row>
    <row r="5" spans="1:4" x14ac:dyDescent="0.25">
      <c r="A5" t="s">
        <v>1</v>
      </c>
      <c r="B5" t="s">
        <v>3</v>
      </c>
    </row>
    <row r="6" spans="1:4" x14ac:dyDescent="0.25">
      <c r="A6" t="s">
        <v>2</v>
      </c>
      <c r="B6" t="s">
        <v>16</v>
      </c>
    </row>
    <row r="8" spans="1:4" x14ac:dyDescent="0.25">
      <c r="A8" s="2" t="s">
        <v>6</v>
      </c>
      <c r="B8" s="2" t="s">
        <v>5</v>
      </c>
    </row>
    <row r="9" spans="1:4" x14ac:dyDescent="0.25">
      <c r="A9" t="s">
        <v>7</v>
      </c>
      <c r="B9" s="1">
        <f>1249596+25583</f>
        <v>1275179</v>
      </c>
    </row>
    <row r="10" spans="1:4" x14ac:dyDescent="0.25">
      <c r="A10" t="s">
        <v>8</v>
      </c>
      <c r="B10" s="1">
        <v>293883.55</v>
      </c>
    </row>
    <row r="11" spans="1:4" x14ac:dyDescent="0.25">
      <c r="A11" t="s">
        <v>9</v>
      </c>
      <c r="B11" s="1">
        <v>166.67</v>
      </c>
    </row>
    <row r="12" spans="1:4" x14ac:dyDescent="0.25">
      <c r="A12" t="s">
        <v>10</v>
      </c>
      <c r="B12" s="1">
        <v>149083</v>
      </c>
    </row>
    <row r="13" spans="1:4" x14ac:dyDescent="0.25">
      <c r="A13" t="s">
        <v>11</v>
      </c>
      <c r="B13" s="1">
        <v>154582.16</v>
      </c>
    </row>
    <row r="14" spans="1:4" x14ac:dyDescent="0.25">
      <c r="A14" t="s">
        <v>12</v>
      </c>
      <c r="B14" s="1">
        <v>41000</v>
      </c>
    </row>
    <row r="15" spans="1:4" x14ac:dyDescent="0.25">
      <c r="A15" t="s">
        <v>17</v>
      </c>
      <c r="B15" s="1">
        <v>2060</v>
      </c>
    </row>
    <row r="16" spans="1:4" x14ac:dyDescent="0.25">
      <c r="A16" t="s">
        <v>13</v>
      </c>
      <c r="B16" s="1">
        <v>409.78</v>
      </c>
    </row>
    <row r="17" spans="1:2" x14ac:dyDescent="0.25">
      <c r="A17" t="s">
        <v>18</v>
      </c>
      <c r="B17" s="1">
        <v>185.39</v>
      </c>
    </row>
    <row r="18" spans="1:2" x14ac:dyDescent="0.25">
      <c r="A18" t="s">
        <v>19</v>
      </c>
      <c r="B18" s="1">
        <v>80</v>
      </c>
    </row>
    <row r="19" spans="1:2" x14ac:dyDescent="0.25">
      <c r="A19" t="s">
        <v>15</v>
      </c>
      <c r="B19" s="1">
        <v>232.32</v>
      </c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Inflation</vt:lpstr>
      <vt:lpstr>Coverage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Altbürger, Christian, Dr. rer. nat.</dc:creator>
  <cp:lastModifiedBy>Christian Altbürger</cp:lastModifiedBy>
  <cp:lastPrinted>2025-09-23T11:34:21Z</cp:lastPrinted>
  <dcterms:created xsi:type="dcterms:W3CDTF">2015-06-05T18:19:34Z</dcterms:created>
  <dcterms:modified xsi:type="dcterms:W3CDTF">2025-09-23T12:21:43Z</dcterms:modified>
</cp:coreProperties>
</file>