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helsinkifi-my.sharepoint.com/personal/ungurean_ad_helsinki_fi/Documents/DU LAB/Juuli Folder/Manuscript 2024/CDD revision/"/>
    </mc:Choice>
  </mc:AlternateContent>
  <xr:revisionPtr revIDLastSave="83" documentId="13_ncr:1_{85337B37-BB79-4C17-B87A-A991A730992A}" xr6:coauthVersionLast="47" xr6:coauthVersionMax="47" xr10:uidLastSave="{CA444E33-25BB-4A1A-B35A-4EFC6D13A928}"/>
  <bookViews>
    <workbookView xWindow="-108" yWindow="-108" windowWidth="30936" windowHeight="16776" activeTab="3" xr2:uid="{111541C2-E47E-488B-BDF6-3C518CE29AA5}"/>
  </bookViews>
  <sheets>
    <sheet name="Figure_6D" sheetId="1" r:id="rId1"/>
    <sheet name="Figure_6E" sheetId="2" r:id="rId2"/>
    <sheet name="Figure_6F" sheetId="3" r:id="rId3"/>
    <sheet name="Figure_6G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E32" i="1"/>
  <c r="M32" i="1"/>
  <c r="N32" i="1"/>
  <c r="D33" i="1"/>
  <c r="E33" i="1"/>
  <c r="M33" i="1"/>
  <c r="N33" i="1"/>
  <c r="D34" i="1"/>
  <c r="E34" i="1"/>
  <c r="M34" i="1"/>
  <c r="N34" i="1"/>
  <c r="D35" i="1"/>
  <c r="E35" i="1"/>
  <c r="M35" i="1"/>
  <c r="N35" i="1"/>
  <c r="D36" i="1"/>
  <c r="E36" i="1"/>
  <c r="M36" i="1"/>
  <c r="N36" i="1"/>
  <c r="D37" i="1"/>
  <c r="E37" i="1"/>
  <c r="M37" i="1"/>
  <c r="N37" i="1"/>
  <c r="D38" i="1"/>
  <c r="E38" i="1"/>
  <c r="M38" i="1"/>
  <c r="N38" i="1"/>
  <c r="D39" i="1"/>
  <c r="E39" i="1"/>
  <c r="M39" i="1"/>
  <c r="N39" i="1"/>
  <c r="D40" i="1"/>
  <c r="E40" i="1"/>
  <c r="M40" i="1"/>
  <c r="N40" i="1"/>
  <c r="D41" i="1"/>
  <c r="E41" i="1"/>
  <c r="M41" i="1"/>
  <c r="N41" i="1"/>
  <c r="D42" i="1"/>
  <c r="E42" i="1"/>
  <c r="M42" i="1"/>
  <c r="N42" i="1"/>
  <c r="D43" i="1"/>
  <c r="E43" i="1"/>
  <c r="M43" i="1"/>
  <c r="N43" i="1"/>
  <c r="O38" i="4"/>
  <c r="M38" i="4"/>
  <c r="J38" i="4"/>
  <c r="I38" i="4"/>
  <c r="H38" i="4"/>
  <c r="E38" i="4"/>
  <c r="O35" i="4"/>
  <c r="N35" i="4"/>
  <c r="M35" i="4"/>
  <c r="J35" i="4"/>
  <c r="I35" i="4"/>
  <c r="H35" i="4"/>
  <c r="E35" i="4"/>
  <c r="D35" i="4"/>
  <c r="V45" i="3"/>
  <c r="Q45" i="3"/>
  <c r="C45" i="3"/>
  <c r="J37" i="3"/>
  <c r="I37" i="3"/>
  <c r="H37" i="3"/>
  <c r="G37" i="3"/>
  <c r="E37" i="3"/>
  <c r="D37" i="3"/>
  <c r="C37" i="3"/>
  <c r="B37" i="3"/>
  <c r="J36" i="3"/>
  <c r="I36" i="3"/>
  <c r="H36" i="3"/>
  <c r="G36" i="3"/>
  <c r="E36" i="3"/>
  <c r="D36" i="3"/>
  <c r="C36" i="3"/>
  <c r="B36" i="3"/>
  <c r="J28" i="3"/>
  <c r="I28" i="3"/>
  <c r="H28" i="3"/>
  <c r="G28" i="3"/>
  <c r="E28" i="3"/>
  <c r="D28" i="3"/>
  <c r="C28" i="3"/>
  <c r="B28" i="3"/>
  <c r="J27" i="3"/>
  <c r="I27" i="3"/>
  <c r="H27" i="3"/>
  <c r="G27" i="3"/>
  <c r="E27" i="3"/>
  <c r="D27" i="3"/>
  <c r="C27" i="3"/>
  <c r="B27" i="3"/>
  <c r="AB38" i="2"/>
  <c r="AA38" i="2"/>
  <c r="V38" i="2"/>
  <c r="R38" i="2"/>
  <c r="Q38" i="2"/>
  <c r="P38" i="2"/>
  <c r="E37" i="2"/>
  <c r="D37" i="2"/>
  <c r="C37" i="2"/>
  <c r="N20" i="1"/>
  <c r="N21" i="1"/>
  <c r="N22" i="1"/>
  <c r="N23" i="1"/>
  <c r="N24" i="1"/>
  <c r="N25" i="1"/>
  <c r="N26" i="1"/>
  <c r="N27" i="1"/>
  <c r="N28" i="1"/>
  <c r="N29" i="1"/>
  <c r="N30" i="1"/>
  <c r="N19" i="1"/>
  <c r="M20" i="1"/>
  <c r="M21" i="1"/>
  <c r="M22" i="1"/>
  <c r="M23" i="1"/>
  <c r="M24" i="1"/>
  <c r="M25" i="1"/>
  <c r="M26" i="1"/>
  <c r="M27" i="1"/>
  <c r="M28" i="1"/>
  <c r="M29" i="1"/>
  <c r="M30" i="1"/>
  <c r="M19" i="1"/>
  <c r="E19" i="1"/>
  <c r="D26" i="1" l="1"/>
  <c r="E26" i="1"/>
  <c r="E20" i="1"/>
  <c r="S33" i="1" s="1"/>
  <c r="E21" i="1"/>
  <c r="E22" i="1"/>
  <c r="E23" i="1"/>
  <c r="S36" i="1" s="1"/>
  <c r="E24" i="1"/>
  <c r="S37" i="1" s="1"/>
  <c r="E25" i="1"/>
  <c r="E27" i="1"/>
  <c r="S40" i="1" s="1"/>
  <c r="E28" i="1"/>
  <c r="S41" i="1" s="1"/>
  <c r="E29" i="1"/>
  <c r="S42" i="1" s="1"/>
  <c r="E30" i="1"/>
  <c r="S43" i="1" s="1"/>
  <c r="D20" i="1"/>
  <c r="D21" i="1"/>
  <c r="R34" i="1" s="1"/>
  <c r="D22" i="1"/>
  <c r="R35" i="1" s="1"/>
  <c r="D23" i="1"/>
  <c r="R36" i="1" s="1"/>
  <c r="D24" i="1"/>
  <c r="D25" i="1"/>
  <c r="R38" i="1" s="1"/>
  <c r="D27" i="1"/>
  <c r="R40" i="1" s="1"/>
  <c r="D28" i="1"/>
  <c r="D29" i="1"/>
  <c r="R42" i="1" s="1"/>
  <c r="D30" i="1"/>
  <c r="R43" i="1" s="1"/>
  <c r="D19" i="1"/>
  <c r="R32" i="1" s="1"/>
  <c r="R33" i="1" l="1"/>
  <c r="R39" i="1"/>
  <c r="R41" i="1"/>
  <c r="S39" i="1"/>
  <c r="R37" i="1"/>
  <c r="S38" i="1"/>
  <c r="S35" i="1"/>
  <c r="S34" i="1"/>
  <c r="S32" i="1"/>
</calcChain>
</file>

<file path=xl/sharedStrings.xml><?xml version="1.0" encoding="utf-8"?>
<sst xmlns="http://schemas.openxmlformats.org/spreadsheetml/2006/main" count="404" uniqueCount="69">
  <si>
    <t>Figure 6d: Densitometric quantification of the immunoblot reported in Figure 6d obtained with the software Image Studio. </t>
  </si>
  <si>
    <t>Experiment 1</t>
  </si>
  <si>
    <t>Experiment 2</t>
  </si>
  <si>
    <t>ROR1</t>
  </si>
  <si>
    <t>WEE1</t>
  </si>
  <si>
    <t>GAPDH</t>
  </si>
  <si>
    <t>Name</t>
  </si>
  <si>
    <t>DOX</t>
  </si>
  <si>
    <t>Signal</t>
  </si>
  <si>
    <t>JHOS2</t>
  </si>
  <si>
    <t>shCtr</t>
  </si>
  <si>
    <t>no</t>
  </si>
  <si>
    <t>yes</t>
  </si>
  <si>
    <t>shROR1</t>
  </si>
  <si>
    <t>Ovsaho</t>
  </si>
  <si>
    <t>Kuramochi</t>
  </si>
  <si>
    <t>Average of two experiments</t>
  </si>
  <si>
    <t xml:space="preserve">Figure 6e: raw luminescence (CellTiter-Glo) and normalized values for JHOS2 cells, along with their ROR1 overexpressing (ROR1high), ADA/PTX lt-res, and ROR1high ADA/PTX-res counterparts, after treatment with increasing concentrations of ADA for 3 days prior reading out the cell viability. Average and standard deviation (STDEV) are reported. </t>
  </si>
  <si>
    <t>Raw values</t>
  </si>
  <si>
    <t>JHOS2 parental</t>
  </si>
  <si>
    <t>JHOS2 ROR1high</t>
  </si>
  <si>
    <t>nM ADA</t>
  </si>
  <si>
    <t>nM PTX</t>
  </si>
  <si>
    <t>JHOS2 PTX lt-res</t>
  </si>
  <si>
    <t>JHOS2 ROR1high PTX-res</t>
  </si>
  <si>
    <t>JHOS2 ADA lt-res</t>
  </si>
  <si>
    <t>JHOS2 ROR1high ADA-res</t>
  </si>
  <si>
    <t>Normalized</t>
  </si>
  <si>
    <t>Average</t>
  </si>
  <si>
    <t>STDEV</t>
  </si>
  <si>
    <t>P-values : parental vs ADA-res</t>
  </si>
  <si>
    <t>P-values (NS: not significant)</t>
  </si>
  <si>
    <t>JHOS2 parental vs. PTX lt-res</t>
  </si>
  <si>
    <t>JHOS2 ROR1high vs. ROR1high PTX-res</t>
  </si>
  <si>
    <t>JHOS2 PTX lt-res vs. shROR1 PTX-res</t>
  </si>
  <si>
    <t>NS</t>
  </si>
  <si>
    <t>Figure 6f: raw luminescence (CellTiter-Glo) and normalized values for JHOS2 and Kuramochi cells, along with their ROR1 knocked-down via shRNA (shROR1), ADA lt-res, and shROR1 ADA-res counterparts, after treatment with increasing concentrations of ADA for 3 days prior reading out the cell viability. Average and standard deviation (STDEV) are reported, along with the p-values resulting from a two-tailed, Student's t-test.</t>
  </si>
  <si>
    <t>Raw values (luminescence)</t>
  </si>
  <si>
    <t>JHOS2 Parental</t>
  </si>
  <si>
    <t>JHOS2 shROR1</t>
  </si>
  <si>
    <t>Kuramochi Parental</t>
  </si>
  <si>
    <t>Kuramochi shROR1</t>
  </si>
  <si>
    <t>JHOS2 ADA res</t>
  </si>
  <si>
    <t>JHOS2 shROR1_ADA res</t>
  </si>
  <si>
    <t>Kuramochi ADA-res (0.6µM)</t>
  </si>
  <si>
    <t>Kuramochi  shROR1 ADA-res (0.6µM)</t>
  </si>
  <si>
    <t>Normalized values</t>
  </si>
  <si>
    <t>JHOS2 ADA-res (0.6µM)</t>
  </si>
  <si>
    <t>JHOS2 shROR1 ADA res (0.6µM)</t>
  </si>
  <si>
    <t>Kuramochi ADA-res</t>
  </si>
  <si>
    <t>Kuramochi shROR1 ADA-res</t>
  </si>
  <si>
    <t xml:space="preserve"> P-values (NS: not significant)</t>
  </si>
  <si>
    <t>JHOS2 parental  vs. ADA-res</t>
  </si>
  <si>
    <t>JHOS2 shROR1 vs. shROR1 ADA-res</t>
  </si>
  <si>
    <t>Kuramochi parental  vs. ADA-res</t>
  </si>
  <si>
    <t>Kuramochi shROR1 vs. shROR1 ADA-res</t>
  </si>
  <si>
    <t>JHOS2 ADA-res vs. shROR1 ADA-res</t>
  </si>
  <si>
    <t>Kuramochi ADA-res vs. shROR1 ADA-res</t>
  </si>
  <si>
    <t>Figure 6g: raw luminescence (CellTiter-Glo) and normalized values for JHOS2, Kuramochi, and Ovsaho cells, along with their ADA lt-res counterparts after treatment with zilovertamab vedotin, ADA, or combinations of thereof for 3 days prior reading out the cell viability. Concentrations: Zilo-VT, 25 µg/mL; ADA 250 nM for JHOS2 and Ovsaho, 500 nM for Kuramochi. Average and standard deviation (STDEV) are reported.</t>
  </si>
  <si>
    <t>Kuramochi parental</t>
  </si>
  <si>
    <t>Ovsaho parental</t>
  </si>
  <si>
    <t>Cntr</t>
  </si>
  <si>
    <t>Zilo</t>
  </si>
  <si>
    <t>ADA 250 nM</t>
  </si>
  <si>
    <t>Zilo + ADA</t>
  </si>
  <si>
    <t xml:space="preserve"> ADA 500nM </t>
  </si>
  <si>
    <t>Kuramochi ADA lt-res</t>
  </si>
  <si>
    <t>Ovsaho ADA lt-res</t>
  </si>
  <si>
    <t xml:space="preserve">Normalized values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</si>
</sst>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42424"/>
      <name val="Aptos Narro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20" fontId="0" fillId="0" borderId="0" xfId="0" applyNumberFormat="1"/>
    <xf numFmtId="46" fontId="0" fillId="0" borderId="0" xfId="0" applyNumberFormat="1"/>
    <xf numFmtId="0" fontId="0" fillId="0" borderId="0" xfId="0" applyAlignment="1">
      <alignment vertical="top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/>
    <xf numFmtId="165" fontId="0" fillId="0" borderId="0" xfId="0" applyNumberFormat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/>
    <xf numFmtId="2" fontId="2" fillId="0" borderId="0" xfId="0" applyNumberFormat="1" applyFont="1" applyFill="1"/>
    <xf numFmtId="2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08C2-1782-4D47-A369-5AEFBAE28B09}">
  <dimension ref="A1:AD67"/>
  <sheetViews>
    <sheetView topLeftCell="A15" workbookViewId="0">
      <selection activeCell="G48" sqref="G48"/>
    </sheetView>
  </sheetViews>
  <sheetFormatPr defaultRowHeight="14.4" x14ac:dyDescent="0.3"/>
  <cols>
    <col min="4" max="5" width="9.5546875" bestFit="1" customWidth="1"/>
  </cols>
  <sheetData>
    <row r="1" spans="1:28" x14ac:dyDescent="0.3">
      <c r="A1" s="6" t="s">
        <v>0</v>
      </c>
    </row>
    <row r="2" spans="1:28" ht="14.4" customHeight="1" x14ac:dyDescent="0.3">
      <c r="B2" t="s">
        <v>1</v>
      </c>
      <c r="K2" t="s">
        <v>2</v>
      </c>
    </row>
    <row r="3" spans="1:28" ht="14.4" customHeight="1" x14ac:dyDescent="0.3">
      <c r="D3" t="s">
        <v>3</v>
      </c>
      <c r="E3" t="s">
        <v>4</v>
      </c>
      <c r="F3" t="s">
        <v>5</v>
      </c>
      <c r="M3" t="s">
        <v>3</v>
      </c>
      <c r="N3" t="s">
        <v>4</v>
      </c>
      <c r="O3" t="s">
        <v>5</v>
      </c>
    </row>
    <row r="4" spans="1:28" ht="14.4" customHeight="1" x14ac:dyDescent="0.3">
      <c r="A4" t="s">
        <v>6</v>
      </c>
      <c r="C4" t="s">
        <v>7</v>
      </c>
      <c r="D4" t="s">
        <v>8</v>
      </c>
      <c r="E4" t="s">
        <v>8</v>
      </c>
      <c r="F4" t="s">
        <v>8</v>
      </c>
      <c r="H4" s="1"/>
      <c r="J4" t="s">
        <v>6</v>
      </c>
      <c r="L4" t="s">
        <v>7</v>
      </c>
      <c r="M4" t="s">
        <v>8</v>
      </c>
      <c r="N4" t="s">
        <v>8</v>
      </c>
      <c r="O4" t="s">
        <v>8</v>
      </c>
    </row>
    <row r="5" spans="1:28" ht="14.4" customHeight="1" x14ac:dyDescent="0.3">
      <c r="A5" s="3" t="s">
        <v>9</v>
      </c>
      <c r="B5" t="s">
        <v>10</v>
      </c>
      <c r="C5" t="s">
        <v>11</v>
      </c>
      <c r="D5">
        <v>16500</v>
      </c>
      <c r="E5">
        <v>22100</v>
      </c>
      <c r="F5">
        <v>947000</v>
      </c>
      <c r="H5" s="1"/>
      <c r="J5" s="3" t="s">
        <v>9</v>
      </c>
      <c r="K5" t="s">
        <v>10</v>
      </c>
      <c r="L5" t="s">
        <v>11</v>
      </c>
      <c r="M5">
        <v>13100</v>
      </c>
      <c r="N5">
        <v>19500</v>
      </c>
      <c r="O5">
        <v>1210000</v>
      </c>
      <c r="R5" s="1"/>
    </row>
    <row r="6" spans="1:28" ht="14.4" customHeight="1" x14ac:dyDescent="0.3">
      <c r="A6" s="3" t="s">
        <v>9</v>
      </c>
      <c r="C6" t="s">
        <v>12</v>
      </c>
      <c r="D6">
        <v>18800</v>
      </c>
      <c r="E6">
        <v>24300</v>
      </c>
      <c r="F6">
        <v>965000</v>
      </c>
      <c r="H6" s="1"/>
      <c r="J6" s="3" t="s">
        <v>9</v>
      </c>
      <c r="L6" t="s">
        <v>12</v>
      </c>
      <c r="M6">
        <v>10300</v>
      </c>
      <c r="N6">
        <v>16200</v>
      </c>
      <c r="O6">
        <v>1180000</v>
      </c>
      <c r="R6" s="1"/>
    </row>
    <row r="7" spans="1:28" ht="14.4" customHeight="1" x14ac:dyDescent="0.3">
      <c r="A7" s="3" t="s">
        <v>9</v>
      </c>
      <c r="B7" t="s">
        <v>13</v>
      </c>
      <c r="C7" t="s">
        <v>11</v>
      </c>
      <c r="D7">
        <v>19600</v>
      </c>
      <c r="E7">
        <v>28600</v>
      </c>
      <c r="F7">
        <v>925000</v>
      </c>
      <c r="H7" s="1"/>
      <c r="J7" s="3" t="s">
        <v>9</v>
      </c>
      <c r="K7" t="s">
        <v>13</v>
      </c>
      <c r="L7" t="s">
        <v>11</v>
      </c>
      <c r="M7">
        <v>15100</v>
      </c>
      <c r="N7">
        <v>24300</v>
      </c>
      <c r="O7">
        <v>1020000</v>
      </c>
      <c r="R7" s="1"/>
    </row>
    <row r="8" spans="1:28" ht="14.4" customHeight="1" x14ac:dyDescent="0.3">
      <c r="A8" s="3" t="s">
        <v>9</v>
      </c>
      <c r="C8" t="s">
        <v>12</v>
      </c>
      <c r="D8">
        <v>7030</v>
      </c>
      <c r="E8">
        <v>15500</v>
      </c>
      <c r="F8">
        <v>1110000</v>
      </c>
      <c r="H8" s="1"/>
      <c r="J8" s="3" t="s">
        <v>9</v>
      </c>
      <c r="L8" t="s">
        <v>12</v>
      </c>
      <c r="M8">
        <v>2350</v>
      </c>
      <c r="N8">
        <v>11000</v>
      </c>
      <c r="O8">
        <v>1350000</v>
      </c>
      <c r="R8" s="1"/>
    </row>
    <row r="9" spans="1:28" ht="14.4" customHeight="1" x14ac:dyDescent="0.3">
      <c r="A9" t="s">
        <v>14</v>
      </c>
      <c r="B9" t="s">
        <v>10</v>
      </c>
      <c r="C9" t="s">
        <v>11</v>
      </c>
      <c r="D9">
        <v>22700</v>
      </c>
      <c r="E9">
        <v>21300</v>
      </c>
      <c r="F9">
        <v>537000</v>
      </c>
      <c r="H9" s="1"/>
      <c r="J9" t="s">
        <v>14</v>
      </c>
      <c r="K9" t="s">
        <v>10</v>
      </c>
      <c r="L9" t="s">
        <v>11</v>
      </c>
      <c r="M9">
        <v>24700</v>
      </c>
      <c r="N9">
        <v>22400</v>
      </c>
      <c r="O9">
        <v>509000</v>
      </c>
      <c r="R9" s="1"/>
      <c r="W9" s="1"/>
    </row>
    <row r="10" spans="1:28" ht="14.4" customHeight="1" x14ac:dyDescent="0.3">
      <c r="A10" t="s">
        <v>14</v>
      </c>
      <c r="C10" t="s">
        <v>12</v>
      </c>
      <c r="D10">
        <v>24000</v>
      </c>
      <c r="E10">
        <v>19900</v>
      </c>
      <c r="F10">
        <v>528000</v>
      </c>
      <c r="H10" s="1"/>
      <c r="J10" t="s">
        <v>14</v>
      </c>
      <c r="L10" t="s">
        <v>12</v>
      </c>
      <c r="M10">
        <v>27100</v>
      </c>
      <c r="N10">
        <v>20300</v>
      </c>
      <c r="O10">
        <v>510000</v>
      </c>
      <c r="R10" s="1"/>
      <c r="W10" s="1"/>
    </row>
    <row r="11" spans="1:28" ht="14.4" customHeight="1" x14ac:dyDescent="0.3">
      <c r="A11" t="s">
        <v>14</v>
      </c>
      <c r="B11" t="s">
        <v>13</v>
      </c>
      <c r="C11" t="s">
        <v>11</v>
      </c>
      <c r="D11">
        <v>22800</v>
      </c>
      <c r="E11">
        <v>20100</v>
      </c>
      <c r="F11">
        <v>606000</v>
      </c>
      <c r="H11" s="1"/>
      <c r="J11" t="s">
        <v>14</v>
      </c>
      <c r="K11" t="s">
        <v>13</v>
      </c>
      <c r="L11" t="s">
        <v>11</v>
      </c>
      <c r="M11">
        <v>29400</v>
      </c>
      <c r="N11">
        <v>21400</v>
      </c>
      <c r="O11">
        <v>559000</v>
      </c>
      <c r="R11" s="1"/>
      <c r="W11" s="1"/>
    </row>
    <row r="12" spans="1:28" ht="14.4" customHeight="1" x14ac:dyDescent="0.3">
      <c r="A12" t="s">
        <v>14</v>
      </c>
      <c r="C12" t="s">
        <v>12</v>
      </c>
      <c r="D12">
        <v>10900</v>
      </c>
      <c r="E12">
        <v>20200</v>
      </c>
      <c r="F12">
        <v>519000</v>
      </c>
      <c r="H12" s="1"/>
      <c r="J12" t="s">
        <v>14</v>
      </c>
      <c r="L12" t="s">
        <v>12</v>
      </c>
      <c r="M12">
        <v>11600</v>
      </c>
      <c r="N12">
        <v>19500</v>
      </c>
      <c r="O12">
        <v>541000</v>
      </c>
      <c r="R12" s="1"/>
      <c r="W12" s="1"/>
    </row>
    <row r="13" spans="1:28" ht="14.4" customHeight="1" x14ac:dyDescent="0.3">
      <c r="A13" t="s">
        <v>15</v>
      </c>
      <c r="B13" t="s">
        <v>10</v>
      </c>
      <c r="C13" t="s">
        <v>11</v>
      </c>
      <c r="D13">
        <v>18500</v>
      </c>
      <c r="E13">
        <v>17100</v>
      </c>
      <c r="F13">
        <v>968000</v>
      </c>
      <c r="H13" s="1"/>
      <c r="J13" t="s">
        <v>15</v>
      </c>
      <c r="K13" t="s">
        <v>10</v>
      </c>
      <c r="L13" t="s">
        <v>11</v>
      </c>
      <c r="M13">
        <v>1190000</v>
      </c>
      <c r="N13">
        <v>1130000</v>
      </c>
      <c r="O13">
        <v>1360000</v>
      </c>
      <c r="W13" s="1"/>
      <c r="AB13" s="2"/>
    </row>
    <row r="14" spans="1:28" ht="14.4" customHeight="1" x14ac:dyDescent="0.3">
      <c r="A14" t="s">
        <v>15</v>
      </c>
      <c r="C14" t="s">
        <v>12</v>
      </c>
      <c r="D14">
        <v>18100</v>
      </c>
      <c r="E14">
        <v>18400</v>
      </c>
      <c r="F14">
        <v>881000</v>
      </c>
      <c r="H14" s="1"/>
      <c r="J14" t="s">
        <v>15</v>
      </c>
      <c r="L14" t="s">
        <v>12</v>
      </c>
      <c r="M14">
        <v>1200000</v>
      </c>
      <c r="N14">
        <v>1380000</v>
      </c>
      <c r="O14">
        <v>1300000</v>
      </c>
      <c r="W14" s="2"/>
      <c r="AA14" s="2"/>
      <c r="AB14" s="2"/>
    </row>
    <row r="15" spans="1:28" ht="14.4" customHeight="1" x14ac:dyDescent="0.3">
      <c r="A15" t="s">
        <v>15</v>
      </c>
      <c r="B15" t="s">
        <v>13</v>
      </c>
      <c r="C15" t="s">
        <v>11</v>
      </c>
      <c r="D15">
        <v>19000</v>
      </c>
      <c r="E15">
        <v>23200</v>
      </c>
      <c r="F15">
        <v>1000000</v>
      </c>
      <c r="H15" s="1"/>
      <c r="J15" t="s">
        <v>15</v>
      </c>
      <c r="K15" t="s">
        <v>13</v>
      </c>
      <c r="L15" t="s">
        <v>11</v>
      </c>
      <c r="M15">
        <v>1390000</v>
      </c>
      <c r="N15">
        <v>1410000</v>
      </c>
      <c r="O15">
        <v>1680000</v>
      </c>
      <c r="AB15" s="2"/>
    </row>
    <row r="16" spans="1:28" ht="14.4" customHeight="1" x14ac:dyDescent="0.3">
      <c r="A16" t="s">
        <v>15</v>
      </c>
      <c r="C16" t="s">
        <v>12</v>
      </c>
      <c r="D16">
        <v>7450</v>
      </c>
      <c r="E16">
        <v>15000</v>
      </c>
      <c r="F16">
        <v>1220000</v>
      </c>
      <c r="H16" s="1"/>
      <c r="J16" t="s">
        <v>15</v>
      </c>
      <c r="L16" t="s">
        <v>12</v>
      </c>
      <c r="M16">
        <v>416000</v>
      </c>
      <c r="N16">
        <v>1010000</v>
      </c>
      <c r="O16">
        <v>3410000</v>
      </c>
      <c r="T16" s="1"/>
      <c r="AB16" s="2"/>
    </row>
    <row r="17" spans="1:28" ht="14.4" customHeight="1" x14ac:dyDescent="0.3">
      <c r="T17" s="1"/>
      <c r="AB17" s="2"/>
    </row>
    <row r="18" spans="1:28" ht="14.4" customHeight="1" x14ac:dyDescent="0.3">
      <c r="T18" s="1"/>
      <c r="AB18" s="2"/>
    </row>
    <row r="19" spans="1:28" ht="14.4" customHeight="1" x14ac:dyDescent="0.3">
      <c r="A19" s="3" t="s">
        <v>9</v>
      </c>
      <c r="B19" t="s">
        <v>10</v>
      </c>
      <c r="C19" t="s">
        <v>11</v>
      </c>
      <c r="D19">
        <f>D5/F5</f>
        <v>1.7423442449841606E-2</v>
      </c>
      <c r="E19">
        <f>E5/F5</f>
        <v>2.3336853220696938E-2</v>
      </c>
      <c r="J19" s="3" t="s">
        <v>9</v>
      </c>
      <c r="K19" t="s">
        <v>10</v>
      </c>
      <c r="L19" t="s">
        <v>11</v>
      </c>
      <c r="M19">
        <f t="shared" ref="M19:M30" si="0">M5/O5</f>
        <v>1.0826446280991735E-2</v>
      </c>
      <c r="N19">
        <f t="shared" ref="N19:N30" si="1">N5/O5</f>
        <v>1.6115702479338842E-2</v>
      </c>
      <c r="Z19" s="2"/>
      <c r="AB19" s="2"/>
    </row>
    <row r="20" spans="1:28" ht="14.4" customHeight="1" x14ac:dyDescent="0.3">
      <c r="A20" s="3" t="s">
        <v>9</v>
      </c>
      <c r="C20" t="s">
        <v>12</v>
      </c>
      <c r="D20">
        <f t="shared" ref="D20:D30" si="2">D6/F6</f>
        <v>1.9481865284974094E-2</v>
      </c>
      <c r="E20">
        <f t="shared" ref="E20:E30" si="3">E6/F6</f>
        <v>2.5181347150259069E-2</v>
      </c>
      <c r="J20" s="3" t="s">
        <v>9</v>
      </c>
      <c r="L20" t="s">
        <v>12</v>
      </c>
      <c r="M20">
        <f t="shared" si="0"/>
        <v>8.7288135593220333E-3</v>
      </c>
      <c r="N20">
        <f t="shared" si="1"/>
        <v>1.3728813559322034E-2</v>
      </c>
      <c r="AB20" s="2"/>
    </row>
    <row r="21" spans="1:28" ht="14.4" customHeight="1" x14ac:dyDescent="0.3">
      <c r="A21" s="3" t="s">
        <v>9</v>
      </c>
      <c r="B21" t="s">
        <v>13</v>
      </c>
      <c r="C21" t="s">
        <v>11</v>
      </c>
      <c r="D21">
        <f t="shared" si="2"/>
        <v>2.1189189189189189E-2</v>
      </c>
      <c r="E21">
        <f t="shared" si="3"/>
        <v>3.091891891891892E-2</v>
      </c>
      <c r="J21" s="3" t="s">
        <v>9</v>
      </c>
      <c r="K21" t="s">
        <v>13</v>
      </c>
      <c r="L21" t="s">
        <v>11</v>
      </c>
      <c r="M21">
        <f t="shared" si="0"/>
        <v>1.4803921568627452E-2</v>
      </c>
      <c r="N21">
        <f t="shared" si="1"/>
        <v>2.3823529411764705E-2</v>
      </c>
      <c r="AB21" s="1"/>
    </row>
    <row r="22" spans="1:28" ht="14.4" customHeight="1" x14ac:dyDescent="0.3">
      <c r="A22" s="3" t="s">
        <v>9</v>
      </c>
      <c r="C22" t="s">
        <v>12</v>
      </c>
      <c r="D22">
        <f t="shared" si="2"/>
        <v>6.3333333333333332E-3</v>
      </c>
      <c r="E22">
        <f t="shared" si="3"/>
        <v>1.3963963963963964E-2</v>
      </c>
      <c r="J22" s="3" t="s">
        <v>9</v>
      </c>
      <c r="L22" t="s">
        <v>12</v>
      </c>
      <c r="M22">
        <f t="shared" si="0"/>
        <v>1.7407407407407408E-3</v>
      </c>
      <c r="N22">
        <f t="shared" si="1"/>
        <v>8.1481481481481474E-3</v>
      </c>
      <c r="AB22" s="1"/>
    </row>
    <row r="23" spans="1:28" ht="14.4" customHeight="1" x14ac:dyDescent="0.3">
      <c r="A23" t="s">
        <v>14</v>
      </c>
      <c r="B23" t="s">
        <v>10</v>
      </c>
      <c r="C23" t="s">
        <v>11</v>
      </c>
      <c r="D23">
        <f t="shared" si="2"/>
        <v>4.227188081936685E-2</v>
      </c>
      <c r="E23">
        <f t="shared" si="3"/>
        <v>3.9664804469273743E-2</v>
      </c>
      <c r="J23" t="s">
        <v>14</v>
      </c>
      <c r="K23" t="s">
        <v>10</v>
      </c>
      <c r="L23" t="s">
        <v>11</v>
      </c>
      <c r="M23">
        <f t="shared" si="0"/>
        <v>4.8526522593320236E-2</v>
      </c>
      <c r="N23">
        <f t="shared" si="1"/>
        <v>4.4007858546168961E-2</v>
      </c>
      <c r="AB23" s="2"/>
    </row>
    <row r="24" spans="1:28" ht="14.4" customHeight="1" x14ac:dyDescent="0.3">
      <c r="A24" t="s">
        <v>14</v>
      </c>
      <c r="C24" t="s">
        <v>12</v>
      </c>
      <c r="D24">
        <f t="shared" si="2"/>
        <v>4.5454545454545456E-2</v>
      </c>
      <c r="E24">
        <f t="shared" si="3"/>
        <v>3.7689393939393939E-2</v>
      </c>
      <c r="J24" t="s">
        <v>14</v>
      </c>
      <c r="L24" t="s">
        <v>12</v>
      </c>
      <c r="M24">
        <f t="shared" si="0"/>
        <v>5.3137254901960786E-2</v>
      </c>
      <c r="N24">
        <f t="shared" si="1"/>
        <v>3.980392156862745E-2</v>
      </c>
      <c r="AB24" s="1"/>
    </row>
    <row r="25" spans="1:28" ht="14.4" customHeight="1" x14ac:dyDescent="0.3">
      <c r="A25" t="s">
        <v>14</v>
      </c>
      <c r="B25" t="s">
        <v>13</v>
      </c>
      <c r="C25" t="s">
        <v>11</v>
      </c>
      <c r="D25">
        <f t="shared" si="2"/>
        <v>3.7623762376237622E-2</v>
      </c>
      <c r="E25">
        <f t="shared" si="3"/>
        <v>3.316831683168317E-2</v>
      </c>
      <c r="J25" t="s">
        <v>14</v>
      </c>
      <c r="K25" t="s">
        <v>13</v>
      </c>
      <c r="L25" t="s">
        <v>11</v>
      </c>
      <c r="M25">
        <f t="shared" si="0"/>
        <v>5.259391771019678E-2</v>
      </c>
      <c r="N25">
        <f t="shared" si="1"/>
        <v>3.8282647584973163E-2</v>
      </c>
      <c r="AB25" s="1"/>
    </row>
    <row r="26" spans="1:28" ht="14.4" customHeight="1" x14ac:dyDescent="0.3">
      <c r="A26" t="s">
        <v>14</v>
      </c>
      <c r="C26" t="s">
        <v>12</v>
      </c>
      <c r="D26">
        <f>D12/F12</f>
        <v>2.1001926782273604E-2</v>
      </c>
      <c r="E26">
        <f>E12/F12</f>
        <v>3.8921001926782273E-2</v>
      </c>
      <c r="J26" t="s">
        <v>14</v>
      </c>
      <c r="L26" t="s">
        <v>12</v>
      </c>
      <c r="M26">
        <f t="shared" si="0"/>
        <v>2.144177449168207E-2</v>
      </c>
      <c r="N26">
        <f t="shared" si="1"/>
        <v>3.6044362292051754E-2</v>
      </c>
      <c r="AB26" s="1"/>
    </row>
    <row r="27" spans="1:28" ht="14.4" customHeight="1" x14ac:dyDescent="0.3">
      <c r="A27" t="s">
        <v>15</v>
      </c>
      <c r="B27" t="s">
        <v>10</v>
      </c>
      <c r="C27" t="s">
        <v>11</v>
      </c>
      <c r="D27">
        <f t="shared" si="2"/>
        <v>1.9111570247933883E-2</v>
      </c>
      <c r="E27">
        <f t="shared" si="3"/>
        <v>1.7665289256198348E-2</v>
      </c>
      <c r="J27" t="s">
        <v>15</v>
      </c>
      <c r="K27" t="s">
        <v>10</v>
      </c>
      <c r="L27" t="s">
        <v>11</v>
      </c>
      <c r="M27">
        <f t="shared" si="0"/>
        <v>0.875</v>
      </c>
      <c r="N27">
        <f t="shared" si="1"/>
        <v>0.83088235294117652</v>
      </c>
      <c r="AB27" s="1"/>
    </row>
    <row r="28" spans="1:28" ht="14.4" customHeight="1" x14ac:dyDescent="0.3">
      <c r="A28" t="s">
        <v>15</v>
      </c>
      <c r="C28" t="s">
        <v>12</v>
      </c>
      <c r="D28">
        <f t="shared" si="2"/>
        <v>2.054483541430193E-2</v>
      </c>
      <c r="E28">
        <f t="shared" si="3"/>
        <v>2.0885357548240637E-2</v>
      </c>
      <c r="J28" t="s">
        <v>15</v>
      </c>
      <c r="L28" t="s">
        <v>12</v>
      </c>
      <c r="M28">
        <f t="shared" si="0"/>
        <v>0.92307692307692313</v>
      </c>
      <c r="N28">
        <f t="shared" si="1"/>
        <v>1.0615384615384615</v>
      </c>
      <c r="AB28" s="1"/>
    </row>
    <row r="29" spans="1:28" ht="14.4" customHeight="1" x14ac:dyDescent="0.3">
      <c r="A29" t="s">
        <v>15</v>
      </c>
      <c r="B29" t="s">
        <v>13</v>
      </c>
      <c r="C29" t="s">
        <v>11</v>
      </c>
      <c r="D29">
        <f t="shared" si="2"/>
        <v>1.9E-2</v>
      </c>
      <c r="E29">
        <f t="shared" si="3"/>
        <v>2.3199999999999998E-2</v>
      </c>
      <c r="J29" t="s">
        <v>15</v>
      </c>
      <c r="K29" t="s">
        <v>13</v>
      </c>
      <c r="L29" t="s">
        <v>11</v>
      </c>
      <c r="M29">
        <f t="shared" si="0"/>
        <v>0.82738095238095233</v>
      </c>
      <c r="N29">
        <f t="shared" si="1"/>
        <v>0.8392857142857143</v>
      </c>
    </row>
    <row r="30" spans="1:28" ht="14.4" customHeight="1" x14ac:dyDescent="0.3">
      <c r="A30" t="s">
        <v>15</v>
      </c>
      <c r="C30" t="s">
        <v>12</v>
      </c>
      <c r="D30">
        <f t="shared" si="2"/>
        <v>6.1065573770491804E-3</v>
      </c>
      <c r="E30">
        <f t="shared" si="3"/>
        <v>1.2295081967213115E-2</v>
      </c>
      <c r="J30" t="s">
        <v>15</v>
      </c>
      <c r="L30" t="s">
        <v>12</v>
      </c>
      <c r="M30">
        <f t="shared" si="0"/>
        <v>0.1219941348973607</v>
      </c>
      <c r="N30">
        <f t="shared" si="1"/>
        <v>0.29618768328445749</v>
      </c>
      <c r="R30" t="s">
        <v>16</v>
      </c>
    </row>
    <row r="31" spans="1:28" ht="14.4" customHeight="1" x14ac:dyDescent="0.3">
      <c r="D31" t="s">
        <v>3</v>
      </c>
      <c r="E31" t="s">
        <v>4</v>
      </c>
      <c r="M31" t="s">
        <v>3</v>
      </c>
      <c r="N31" t="s">
        <v>4</v>
      </c>
      <c r="R31" t="s">
        <v>3</v>
      </c>
      <c r="S31" t="s">
        <v>4</v>
      </c>
    </row>
    <row r="32" spans="1:28" ht="14.4" customHeight="1" x14ac:dyDescent="0.3">
      <c r="A32" s="5" t="s">
        <v>9</v>
      </c>
      <c r="B32" t="s">
        <v>10</v>
      </c>
      <c r="C32" t="s">
        <v>11</v>
      </c>
      <c r="D32" s="4">
        <f>D19/D19</f>
        <v>1</v>
      </c>
      <c r="E32" s="4">
        <f>E19/E19</f>
        <v>1</v>
      </c>
      <c r="J32" s="5" t="s">
        <v>9</v>
      </c>
      <c r="K32" t="s">
        <v>10</v>
      </c>
      <c r="L32" t="s">
        <v>11</v>
      </c>
      <c r="M32">
        <f>M19/M19</f>
        <v>1</v>
      </c>
      <c r="N32">
        <f>N19/N19</f>
        <v>1</v>
      </c>
      <c r="P32" s="5" t="s">
        <v>9</v>
      </c>
      <c r="Q32" t="s">
        <v>10</v>
      </c>
      <c r="R32" s="4">
        <f>AVERAGE(D32,M32)</f>
        <v>1</v>
      </c>
      <c r="S32" s="4">
        <f>AVERAGE(E32,N32)</f>
        <v>1</v>
      </c>
    </row>
    <row r="33" spans="1:19" ht="14.4" customHeight="1" x14ac:dyDescent="0.3">
      <c r="A33" s="5"/>
      <c r="C33" t="s">
        <v>12</v>
      </c>
      <c r="D33" s="4">
        <f>D20/D19</f>
        <v>1.118140995446695</v>
      </c>
      <c r="E33" s="4">
        <f>E20/E19</f>
        <v>1.079037816800694</v>
      </c>
      <c r="J33" s="5"/>
      <c r="L33" t="s">
        <v>12</v>
      </c>
      <c r="M33">
        <f>M20/M19</f>
        <v>0.80624919135722606</v>
      </c>
      <c r="N33">
        <f>N20/N19</f>
        <v>0.85189048239895704</v>
      </c>
      <c r="P33" s="5"/>
      <c r="R33" s="4">
        <f t="shared" ref="R33:R43" si="4">AVERAGE(D33,M33)</f>
        <v>0.96219509340196052</v>
      </c>
      <c r="S33" s="4">
        <f t="shared" ref="S33:S43" si="5">AVERAGE(E33,N33)</f>
        <v>0.96546414959982552</v>
      </c>
    </row>
    <row r="34" spans="1:19" ht="14.4" customHeight="1" x14ac:dyDescent="0.3">
      <c r="A34" s="5"/>
      <c r="B34" t="s">
        <v>13</v>
      </c>
      <c r="C34" t="s">
        <v>11</v>
      </c>
      <c r="D34" s="4">
        <f>D21/D21</f>
        <v>1</v>
      </c>
      <c r="E34" s="4">
        <f>E21/E21</f>
        <v>1</v>
      </c>
      <c r="J34" s="5"/>
      <c r="K34" t="s">
        <v>13</v>
      </c>
      <c r="L34" t="s">
        <v>11</v>
      </c>
      <c r="M34">
        <f t="shared" ref="M34:M42" si="6">M21/M21</f>
        <v>1</v>
      </c>
      <c r="N34">
        <f t="shared" ref="N34:N42" si="7">N21/N21</f>
        <v>1</v>
      </c>
      <c r="P34" s="5"/>
      <c r="Q34" t="s">
        <v>13</v>
      </c>
      <c r="R34" s="4">
        <f t="shared" si="4"/>
        <v>1</v>
      </c>
      <c r="S34" s="4">
        <f t="shared" si="5"/>
        <v>1</v>
      </c>
    </row>
    <row r="35" spans="1:19" ht="14.4" customHeight="1" x14ac:dyDescent="0.3">
      <c r="A35" s="5"/>
      <c r="C35" t="s">
        <v>12</v>
      </c>
      <c r="D35" s="4">
        <f>D22/D21</f>
        <v>0.29889455782312924</v>
      </c>
      <c r="E35" s="4">
        <f>E22/E21</f>
        <v>0.45163170163170158</v>
      </c>
      <c r="J35" s="5"/>
      <c r="L35" t="s">
        <v>12</v>
      </c>
      <c r="M35">
        <f>M22/M21</f>
        <v>0.11758646063281825</v>
      </c>
      <c r="N35">
        <f>N22/N21</f>
        <v>0.34202103337905804</v>
      </c>
      <c r="P35" s="5"/>
      <c r="R35" s="4">
        <f t="shared" si="4"/>
        <v>0.20824050922797374</v>
      </c>
      <c r="S35" s="4">
        <f t="shared" si="5"/>
        <v>0.39682636750537981</v>
      </c>
    </row>
    <row r="36" spans="1:19" ht="14.4" customHeight="1" x14ac:dyDescent="0.3">
      <c r="A36" s="5" t="s">
        <v>14</v>
      </c>
      <c r="B36" t="s">
        <v>10</v>
      </c>
      <c r="C36" t="s">
        <v>11</v>
      </c>
      <c r="D36" s="4">
        <f>D23/D23</f>
        <v>1</v>
      </c>
      <c r="E36" s="4">
        <f>E23/E23</f>
        <v>1</v>
      </c>
      <c r="J36" s="5" t="s">
        <v>14</v>
      </c>
      <c r="K36" t="s">
        <v>10</v>
      </c>
      <c r="L36" t="s">
        <v>11</v>
      </c>
      <c r="M36">
        <f t="shared" si="6"/>
        <v>1</v>
      </c>
      <c r="N36">
        <f t="shared" si="7"/>
        <v>1</v>
      </c>
      <c r="P36" s="5" t="s">
        <v>14</v>
      </c>
      <c r="Q36" t="s">
        <v>10</v>
      </c>
      <c r="R36" s="4">
        <f t="shared" si="4"/>
        <v>1</v>
      </c>
      <c r="S36" s="4">
        <f t="shared" si="5"/>
        <v>1</v>
      </c>
    </row>
    <row r="37" spans="1:19" ht="14.4" customHeight="1" x14ac:dyDescent="0.3">
      <c r="A37" s="5"/>
      <c r="C37" t="s">
        <v>12</v>
      </c>
      <c r="D37" s="4">
        <f>D24/D23</f>
        <v>1.0752903484181018</v>
      </c>
      <c r="E37" s="4">
        <f>E24/E23</f>
        <v>0.9501973965002134</v>
      </c>
      <c r="J37" s="5"/>
      <c r="L37" t="s">
        <v>12</v>
      </c>
      <c r="M37">
        <f>M24/M23</f>
        <v>1.0950146860363579</v>
      </c>
      <c r="N37">
        <f>N24/N23</f>
        <v>0.90447303921568623</v>
      </c>
      <c r="P37" s="5"/>
      <c r="R37" s="4">
        <f t="shared" si="4"/>
        <v>1.0851525172272298</v>
      </c>
      <c r="S37" s="4">
        <f t="shared" si="5"/>
        <v>0.92733521785794981</v>
      </c>
    </row>
    <row r="38" spans="1:19" ht="14.4" customHeight="1" x14ac:dyDescent="0.3">
      <c r="A38" s="5"/>
      <c r="B38" t="s">
        <v>13</v>
      </c>
      <c r="C38" t="s">
        <v>11</v>
      </c>
      <c r="D38" s="4">
        <f>D25/D25</f>
        <v>1</v>
      </c>
      <c r="E38" s="4">
        <f>E25/E25</f>
        <v>1</v>
      </c>
      <c r="J38" s="5"/>
      <c r="K38" t="s">
        <v>13</v>
      </c>
      <c r="L38" t="s">
        <v>11</v>
      </c>
      <c r="M38">
        <f t="shared" si="6"/>
        <v>1</v>
      </c>
      <c r="N38">
        <f t="shared" si="7"/>
        <v>1</v>
      </c>
      <c r="P38" s="5"/>
      <c r="Q38" t="s">
        <v>13</v>
      </c>
      <c r="R38" s="4">
        <f t="shared" si="4"/>
        <v>1</v>
      </c>
      <c r="S38" s="4">
        <f t="shared" si="5"/>
        <v>1</v>
      </c>
    </row>
    <row r="39" spans="1:19" ht="14.4" customHeight="1" x14ac:dyDescent="0.3">
      <c r="A39" s="5"/>
      <c r="C39" t="s">
        <v>12</v>
      </c>
      <c r="D39" s="4">
        <f>D26/D25</f>
        <v>0.55820910658148271</v>
      </c>
      <c r="E39" s="4">
        <f>E26/E25</f>
        <v>1.1734391625686595</v>
      </c>
      <c r="J39" s="5"/>
      <c r="L39" t="s">
        <v>12</v>
      </c>
      <c r="M39">
        <f>M26/M25</f>
        <v>0.40768544016497543</v>
      </c>
      <c r="N39">
        <f>N26/N25</f>
        <v>0.9415326411802305</v>
      </c>
      <c r="P39" s="5"/>
      <c r="R39" s="4">
        <f t="shared" si="4"/>
        <v>0.48294727337322907</v>
      </c>
      <c r="S39" s="4">
        <f t="shared" si="5"/>
        <v>1.0574859018744451</v>
      </c>
    </row>
    <row r="40" spans="1:19" ht="14.4" customHeight="1" x14ac:dyDescent="0.3">
      <c r="A40" s="5" t="s">
        <v>15</v>
      </c>
      <c r="B40" t="s">
        <v>10</v>
      </c>
      <c r="C40" t="s">
        <v>11</v>
      </c>
      <c r="D40" s="4">
        <f>D27/D27</f>
        <v>1</v>
      </c>
      <c r="E40" s="4">
        <f>E27/E27</f>
        <v>1</v>
      </c>
      <c r="J40" s="5" t="s">
        <v>15</v>
      </c>
      <c r="K40" t="s">
        <v>10</v>
      </c>
      <c r="L40" t="s">
        <v>11</v>
      </c>
      <c r="M40">
        <f t="shared" si="6"/>
        <v>1</v>
      </c>
      <c r="N40">
        <f t="shared" si="7"/>
        <v>1</v>
      </c>
      <c r="P40" s="5" t="s">
        <v>15</v>
      </c>
      <c r="Q40" t="s">
        <v>10</v>
      </c>
      <c r="R40" s="4">
        <f t="shared" si="4"/>
        <v>1</v>
      </c>
      <c r="S40" s="4">
        <f t="shared" si="5"/>
        <v>1</v>
      </c>
    </row>
    <row r="41" spans="1:19" ht="14.4" customHeight="1" x14ac:dyDescent="0.3">
      <c r="A41" s="5"/>
      <c r="C41" t="s">
        <v>12</v>
      </c>
      <c r="D41" s="4">
        <f>D28/D27</f>
        <v>1.0749946314077983</v>
      </c>
      <c r="E41" s="4">
        <f>E28/E27</f>
        <v>1.1822822284618091</v>
      </c>
      <c r="J41" s="5"/>
      <c r="L41" t="s">
        <v>12</v>
      </c>
      <c r="M41">
        <f>M28/M27</f>
        <v>1.054945054945055</v>
      </c>
      <c r="N41">
        <f>N28/N27</f>
        <v>1.2776038121170863</v>
      </c>
      <c r="P41" s="5"/>
      <c r="R41" s="4">
        <f t="shared" si="4"/>
        <v>1.0649698431764265</v>
      </c>
      <c r="S41" s="4">
        <f t="shared" si="5"/>
        <v>1.2299430202894477</v>
      </c>
    </row>
    <row r="42" spans="1:19" ht="14.4" customHeight="1" x14ac:dyDescent="0.3">
      <c r="A42" s="5"/>
      <c r="B42" t="s">
        <v>13</v>
      </c>
      <c r="C42" t="s">
        <v>11</v>
      </c>
      <c r="D42" s="4">
        <f>D29/D29</f>
        <v>1</v>
      </c>
      <c r="E42" s="4">
        <f>E29/E29</f>
        <v>1</v>
      </c>
      <c r="J42" s="5"/>
      <c r="K42" t="s">
        <v>13</v>
      </c>
      <c r="L42" t="s">
        <v>11</v>
      </c>
      <c r="M42">
        <f t="shared" si="6"/>
        <v>1</v>
      </c>
      <c r="N42">
        <f t="shared" si="7"/>
        <v>1</v>
      </c>
      <c r="P42" s="5"/>
      <c r="Q42" t="s">
        <v>13</v>
      </c>
      <c r="R42" s="4">
        <f t="shared" si="4"/>
        <v>1</v>
      </c>
      <c r="S42" s="4">
        <f t="shared" si="5"/>
        <v>1</v>
      </c>
    </row>
    <row r="43" spans="1:19" ht="14.4" customHeight="1" x14ac:dyDescent="0.3">
      <c r="A43" s="5"/>
      <c r="C43" t="s">
        <v>12</v>
      </c>
      <c r="D43" s="4">
        <f>D30/D29</f>
        <v>0.32139775668679899</v>
      </c>
      <c r="E43" s="4">
        <f>E30/E29</f>
        <v>0.529960429621255</v>
      </c>
      <c r="J43" s="5"/>
      <c r="L43" t="s">
        <v>12</v>
      </c>
      <c r="M43">
        <f>M30/M29</f>
        <v>0.14744614865292519</v>
      </c>
      <c r="N43">
        <f>N30/N29</f>
        <v>0.35290447370063022</v>
      </c>
      <c r="P43" s="5"/>
      <c r="R43" s="4">
        <f t="shared" si="4"/>
        <v>0.2344219526698621</v>
      </c>
      <c r="S43" s="4">
        <f t="shared" si="5"/>
        <v>0.44143245166094258</v>
      </c>
    </row>
    <row r="44" spans="1:19" ht="14.4" customHeight="1" x14ac:dyDescent="0.3">
      <c r="D44" s="4"/>
      <c r="E44" s="4"/>
    </row>
    <row r="45" spans="1:19" ht="14.4" customHeight="1" x14ac:dyDescent="0.3"/>
    <row r="46" spans="1:19" ht="14.4" customHeight="1" x14ac:dyDescent="0.3"/>
    <row r="47" spans="1:19" ht="14.4" customHeight="1" x14ac:dyDescent="0.3"/>
    <row r="48" spans="1:19" ht="14.4" customHeight="1" x14ac:dyDescent="0.3"/>
    <row r="49" spans="30:30" ht="14.4" customHeight="1" x14ac:dyDescent="0.3"/>
    <row r="50" spans="30:30" ht="14.4" customHeight="1" x14ac:dyDescent="0.3">
      <c r="AD50" s="2"/>
    </row>
    <row r="51" spans="30:30" ht="14.4" customHeight="1" x14ac:dyDescent="0.3">
      <c r="AD51" s="2"/>
    </row>
    <row r="52" spans="30:30" ht="14.4" customHeight="1" x14ac:dyDescent="0.3">
      <c r="AD52" s="2"/>
    </row>
    <row r="53" spans="30:30" ht="14.4" customHeight="1" x14ac:dyDescent="0.3">
      <c r="AD53" s="2"/>
    </row>
    <row r="54" spans="30:30" ht="14.4" customHeight="1" x14ac:dyDescent="0.3"/>
    <row r="55" spans="30:30" ht="14.4" customHeight="1" x14ac:dyDescent="0.3"/>
    <row r="56" spans="30:30" ht="14.4" customHeight="1" x14ac:dyDescent="0.3"/>
    <row r="57" spans="30:30" ht="14.4" customHeight="1" x14ac:dyDescent="0.3"/>
    <row r="58" spans="30:30" ht="14.4" customHeight="1" x14ac:dyDescent="0.3"/>
    <row r="59" spans="30:30" ht="14.4" customHeight="1" x14ac:dyDescent="0.3"/>
    <row r="60" spans="30:30" ht="14.4" customHeight="1" x14ac:dyDescent="0.3"/>
    <row r="61" spans="30:30" ht="14.4" customHeight="1" x14ac:dyDescent="0.3"/>
    <row r="62" spans="30:30" ht="14.4" customHeight="1" x14ac:dyDescent="0.3"/>
    <row r="63" spans="30:30" ht="14.4" customHeight="1" x14ac:dyDescent="0.3"/>
    <row r="64" spans="30:30" ht="14.4" customHeight="1" x14ac:dyDescent="0.3"/>
    <row r="65" spans="8:19" ht="14.4" customHeight="1" x14ac:dyDescent="0.3"/>
    <row r="66" spans="8:19" ht="14.4" customHeight="1" x14ac:dyDescent="0.3"/>
    <row r="67" spans="8:19" ht="14.4" customHeight="1" x14ac:dyDescent="0.3"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04DC-708B-4552-9C49-F16D8D2DB5CC}">
  <dimension ref="A1:AB45"/>
  <sheetViews>
    <sheetView workbookViewId="0">
      <selection activeCell="L43" sqref="L43"/>
    </sheetView>
  </sheetViews>
  <sheetFormatPr defaultRowHeight="14.4" x14ac:dyDescent="0.3"/>
  <sheetData>
    <row r="1" spans="1:24" x14ac:dyDescent="0.3">
      <c r="A1" s="7" t="s">
        <v>17</v>
      </c>
    </row>
    <row r="2" spans="1:24" x14ac:dyDescent="0.3">
      <c r="A2" s="21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M2" s="8"/>
      <c r="N2" s="21" t="s">
        <v>18</v>
      </c>
      <c r="O2" s="21"/>
      <c r="P2" s="21"/>
      <c r="Q2" s="21"/>
      <c r="R2" s="21"/>
      <c r="S2" s="21"/>
      <c r="T2" s="21"/>
      <c r="U2" s="21"/>
      <c r="V2" s="21"/>
      <c r="W2" s="21"/>
      <c r="X2" s="8"/>
    </row>
    <row r="3" spans="1:24" ht="15" customHeight="1" x14ac:dyDescent="0.3">
      <c r="B3" s="20" t="s">
        <v>19</v>
      </c>
      <c r="C3" s="20"/>
      <c r="D3" s="20"/>
      <c r="E3" s="20"/>
      <c r="F3" s="6"/>
      <c r="G3" s="21" t="s">
        <v>20</v>
      </c>
      <c r="H3" s="21"/>
      <c r="I3" s="21"/>
      <c r="J3" s="21"/>
      <c r="M3" s="8"/>
      <c r="O3" s="21" t="s">
        <v>19</v>
      </c>
      <c r="P3" s="21"/>
      <c r="Q3" s="21"/>
      <c r="R3" s="21"/>
      <c r="S3" s="6"/>
      <c r="T3" s="21" t="s">
        <v>20</v>
      </c>
      <c r="U3" s="21"/>
      <c r="V3" s="21"/>
      <c r="W3" s="21"/>
    </row>
    <row r="4" spans="1:24" ht="15" customHeight="1" x14ac:dyDescent="0.3">
      <c r="A4" s="6" t="s">
        <v>21</v>
      </c>
      <c r="B4" s="6">
        <v>0</v>
      </c>
      <c r="C4" s="6">
        <v>500</v>
      </c>
      <c r="D4" s="6">
        <v>1000</v>
      </c>
      <c r="E4" s="6">
        <v>5000</v>
      </c>
      <c r="L4" s="6"/>
      <c r="M4" s="8"/>
      <c r="N4" s="6" t="s">
        <v>22</v>
      </c>
      <c r="O4" s="6">
        <v>0</v>
      </c>
      <c r="P4" s="6">
        <v>10</v>
      </c>
      <c r="Q4" s="6">
        <v>100</v>
      </c>
      <c r="R4" s="6">
        <v>500</v>
      </c>
    </row>
    <row r="5" spans="1:24" ht="15" customHeight="1" x14ac:dyDescent="0.3">
      <c r="B5" s="5">
        <v>39788</v>
      </c>
      <c r="C5" s="5">
        <v>25516</v>
      </c>
      <c r="D5" s="5">
        <v>22243</v>
      </c>
      <c r="E5" s="5">
        <v>21969</v>
      </c>
      <c r="G5" s="5">
        <v>46321</v>
      </c>
      <c r="H5" s="5">
        <v>31721</v>
      </c>
      <c r="I5" s="5">
        <v>33798</v>
      </c>
      <c r="J5" s="5">
        <v>34834</v>
      </c>
      <c r="O5">
        <v>50710</v>
      </c>
      <c r="P5">
        <v>46119</v>
      </c>
      <c r="Q5">
        <v>19771</v>
      </c>
      <c r="R5">
        <v>19410</v>
      </c>
      <c r="T5">
        <v>53219</v>
      </c>
      <c r="U5">
        <v>49144</v>
      </c>
      <c r="V5">
        <v>23081</v>
      </c>
      <c r="W5">
        <v>26022</v>
      </c>
    </row>
    <row r="6" spans="1:24" ht="15" customHeight="1" x14ac:dyDescent="0.3">
      <c r="B6" s="5">
        <v>41253</v>
      </c>
      <c r="C6" s="5">
        <v>22865</v>
      </c>
      <c r="D6" s="5">
        <v>21583</v>
      </c>
      <c r="E6" s="5">
        <v>20821</v>
      </c>
      <c r="G6" s="5">
        <v>47628</v>
      </c>
      <c r="H6" s="5">
        <v>29811</v>
      </c>
      <c r="I6" s="5">
        <v>30080</v>
      </c>
      <c r="J6" s="5">
        <v>32245</v>
      </c>
      <c r="O6">
        <v>45457</v>
      </c>
      <c r="P6">
        <v>45418</v>
      </c>
      <c r="Q6">
        <v>20444</v>
      </c>
      <c r="R6">
        <v>17208</v>
      </c>
      <c r="T6">
        <v>46856</v>
      </c>
      <c r="U6">
        <v>50101</v>
      </c>
      <c r="V6">
        <v>23850</v>
      </c>
      <c r="W6">
        <v>24848</v>
      </c>
    </row>
    <row r="7" spans="1:24" ht="15" customHeight="1" x14ac:dyDescent="0.3">
      <c r="B7" s="5">
        <v>42797</v>
      </c>
      <c r="C7" s="5">
        <v>23644</v>
      </c>
      <c r="D7" s="5">
        <v>21592</v>
      </c>
      <c r="E7" s="5">
        <v>19494</v>
      </c>
      <c r="G7" s="5">
        <v>46994</v>
      </c>
      <c r="H7" s="5">
        <v>29529</v>
      </c>
      <c r="I7" s="5">
        <v>29299</v>
      </c>
      <c r="J7" s="5">
        <v>30564</v>
      </c>
      <c r="O7">
        <v>42723</v>
      </c>
      <c r="P7">
        <v>47480</v>
      </c>
      <c r="Q7">
        <v>19464</v>
      </c>
      <c r="R7">
        <v>18171</v>
      </c>
      <c r="T7">
        <v>48564</v>
      </c>
      <c r="U7">
        <v>47030</v>
      </c>
      <c r="V7">
        <v>22209</v>
      </c>
      <c r="W7">
        <v>21339</v>
      </c>
    </row>
    <row r="8" spans="1:24" ht="15" customHeight="1" x14ac:dyDescent="0.3">
      <c r="B8" s="5">
        <v>41343</v>
      </c>
      <c r="C8" s="5">
        <v>23008</v>
      </c>
      <c r="D8" s="5">
        <v>21564</v>
      </c>
      <c r="E8" s="5">
        <v>19192</v>
      </c>
      <c r="G8" s="5">
        <v>45582</v>
      </c>
      <c r="H8" s="5">
        <v>34449</v>
      </c>
      <c r="I8" s="5">
        <v>33354</v>
      </c>
      <c r="J8" s="5">
        <v>30975</v>
      </c>
    </row>
    <row r="9" spans="1:24" ht="15" customHeight="1" x14ac:dyDescent="0.3">
      <c r="B9" s="5"/>
      <c r="C9" s="5"/>
      <c r="D9" s="5"/>
      <c r="E9" s="5"/>
      <c r="O9" s="21" t="s">
        <v>23</v>
      </c>
      <c r="P9" s="21"/>
      <c r="Q9" s="21"/>
      <c r="R9" s="21"/>
      <c r="S9" s="6"/>
      <c r="T9" s="21" t="s">
        <v>24</v>
      </c>
      <c r="U9" s="21"/>
      <c r="V9" s="21"/>
      <c r="W9" s="21"/>
    </row>
    <row r="10" spans="1:24" ht="15" customHeight="1" x14ac:dyDescent="0.3">
      <c r="B10" s="20" t="s">
        <v>25</v>
      </c>
      <c r="C10" s="20"/>
      <c r="D10" s="20"/>
      <c r="E10" s="20"/>
      <c r="F10" s="6"/>
      <c r="G10" s="21" t="s">
        <v>26</v>
      </c>
      <c r="H10" s="21"/>
      <c r="I10" s="21"/>
      <c r="J10" s="21"/>
      <c r="M10" s="8"/>
      <c r="O10">
        <v>69574</v>
      </c>
      <c r="P10">
        <v>69522</v>
      </c>
      <c r="Q10">
        <v>65910</v>
      </c>
      <c r="R10">
        <v>29539</v>
      </c>
      <c r="T10">
        <v>50059</v>
      </c>
      <c r="U10">
        <v>52363</v>
      </c>
      <c r="V10">
        <v>31922</v>
      </c>
      <c r="W10">
        <v>24883</v>
      </c>
    </row>
    <row r="11" spans="1:24" ht="15" customHeight="1" x14ac:dyDescent="0.3">
      <c r="B11" s="5">
        <v>31099</v>
      </c>
      <c r="C11" s="5">
        <v>21163</v>
      </c>
      <c r="D11" s="5">
        <v>23554</v>
      </c>
      <c r="E11" s="5">
        <v>23249</v>
      </c>
      <c r="G11" s="5">
        <v>43302</v>
      </c>
      <c r="H11" s="5">
        <v>29141</v>
      </c>
      <c r="I11" s="5">
        <v>27317</v>
      </c>
      <c r="J11" s="5">
        <v>29576</v>
      </c>
      <c r="O11">
        <v>64842</v>
      </c>
      <c r="P11">
        <v>69224</v>
      </c>
      <c r="Q11">
        <v>63214</v>
      </c>
      <c r="R11">
        <v>30342</v>
      </c>
      <c r="T11">
        <v>45883</v>
      </c>
      <c r="U11">
        <v>46373</v>
      </c>
      <c r="V11">
        <v>32184</v>
      </c>
      <c r="W11">
        <v>34756</v>
      </c>
    </row>
    <row r="12" spans="1:24" ht="15" customHeight="1" x14ac:dyDescent="0.3">
      <c r="B12" s="5">
        <v>33939</v>
      </c>
      <c r="C12" s="5">
        <v>23272</v>
      </c>
      <c r="D12" s="5">
        <v>25033</v>
      </c>
      <c r="E12" s="5">
        <v>25722</v>
      </c>
      <c r="G12" s="5">
        <v>41448</v>
      </c>
      <c r="H12" s="5">
        <v>29227</v>
      </c>
      <c r="I12" s="5">
        <v>24926</v>
      </c>
      <c r="J12" s="5">
        <v>33067</v>
      </c>
      <c r="O12">
        <v>64359</v>
      </c>
      <c r="P12">
        <v>70319</v>
      </c>
      <c r="Q12">
        <v>61359</v>
      </c>
      <c r="R12">
        <v>25583</v>
      </c>
      <c r="T12">
        <v>34269</v>
      </c>
      <c r="U12">
        <v>37277</v>
      </c>
      <c r="V12">
        <v>35655</v>
      </c>
      <c r="W12">
        <v>26252</v>
      </c>
    </row>
    <row r="13" spans="1:24" ht="15" customHeight="1" x14ac:dyDescent="0.3">
      <c r="A13" s="27"/>
      <c r="B13" s="28">
        <v>33273</v>
      </c>
      <c r="C13" s="28">
        <v>22587</v>
      </c>
      <c r="D13" s="28">
        <v>23895</v>
      </c>
      <c r="E13" s="28">
        <v>24050</v>
      </c>
      <c r="F13" s="27"/>
      <c r="G13" s="28">
        <v>40831</v>
      </c>
      <c r="H13" s="28">
        <v>29353</v>
      </c>
      <c r="I13" s="28">
        <v>26054</v>
      </c>
      <c r="J13" s="28">
        <v>31401</v>
      </c>
      <c r="K13" s="27"/>
      <c r="L13" s="27"/>
      <c r="M13" s="27"/>
      <c r="N13" s="27"/>
      <c r="O13" s="27"/>
      <c r="P13" s="27"/>
      <c r="Q13" s="27"/>
      <c r="R13" s="27"/>
      <c r="S13" s="27"/>
    </row>
    <row r="14" spans="1:24" ht="15" customHeight="1" x14ac:dyDescent="0.3">
      <c r="A14" s="27"/>
      <c r="B14" s="28">
        <v>33424</v>
      </c>
      <c r="C14" s="28">
        <v>22489</v>
      </c>
      <c r="D14" s="28">
        <v>24926</v>
      </c>
      <c r="E14" s="28">
        <v>24645</v>
      </c>
      <c r="F14" s="27"/>
      <c r="G14" s="28">
        <v>41426</v>
      </c>
      <c r="H14" s="28">
        <v>28637</v>
      </c>
      <c r="I14" s="28">
        <v>28310</v>
      </c>
      <c r="J14" s="28">
        <v>28623</v>
      </c>
      <c r="K14" s="27"/>
      <c r="L14" s="27"/>
      <c r="M14" s="27"/>
      <c r="N14" s="27"/>
      <c r="O14" s="27"/>
      <c r="P14" s="27"/>
      <c r="Q14" s="27"/>
      <c r="R14" s="27"/>
      <c r="S14" s="27"/>
    </row>
    <row r="15" spans="1:24" ht="15" customHeight="1" x14ac:dyDescent="0.3">
      <c r="A15" s="29" t="s">
        <v>27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7"/>
      <c r="M15" s="27"/>
      <c r="N15" s="29" t="s">
        <v>27</v>
      </c>
      <c r="O15" s="29"/>
      <c r="P15" s="29"/>
      <c r="Q15" s="29"/>
      <c r="R15" s="29"/>
      <c r="S15" s="29"/>
      <c r="T15" s="8"/>
      <c r="U15" s="8"/>
      <c r="V15" s="8"/>
      <c r="W15" s="8"/>
      <c r="X15" s="8"/>
    </row>
    <row r="16" spans="1:24" ht="15" customHeight="1" x14ac:dyDescent="0.3">
      <c r="A16" s="27"/>
      <c r="B16" s="30" t="s">
        <v>19</v>
      </c>
      <c r="C16" s="30"/>
      <c r="D16" s="30"/>
      <c r="E16" s="30"/>
      <c r="F16" s="31"/>
      <c r="G16" s="32" t="s">
        <v>20</v>
      </c>
      <c r="H16" s="32"/>
      <c r="I16" s="32"/>
      <c r="J16" s="32"/>
      <c r="K16" s="27"/>
      <c r="L16" s="27"/>
      <c r="M16" s="27"/>
      <c r="N16" s="27"/>
      <c r="O16" s="32" t="s">
        <v>19</v>
      </c>
      <c r="P16" s="32"/>
      <c r="Q16" s="32"/>
      <c r="R16" s="32"/>
      <c r="S16" s="31"/>
      <c r="T16" s="21" t="s">
        <v>20</v>
      </c>
      <c r="U16" s="21"/>
      <c r="V16" s="21"/>
      <c r="W16" s="21"/>
    </row>
    <row r="17" spans="1:23" ht="15" customHeight="1" x14ac:dyDescent="0.3">
      <c r="A17" s="27"/>
      <c r="B17" s="33">
        <v>0.96350064474727726</v>
      </c>
      <c r="C17" s="33">
        <v>0.61789188829223696</v>
      </c>
      <c r="D17" s="33">
        <v>0.53863337793087585</v>
      </c>
      <c r="E17" s="33">
        <v>0.53199823224220699</v>
      </c>
      <c r="F17" s="27"/>
      <c r="G17" s="28">
        <v>0.99334673636241788</v>
      </c>
      <c r="H17" s="28">
        <v>0.68025197694678996</v>
      </c>
      <c r="I17" s="28">
        <v>0.72479292320064337</v>
      </c>
      <c r="J17" s="28">
        <v>0.74700978421123176</v>
      </c>
      <c r="K17" s="27"/>
      <c r="L17" s="27"/>
      <c r="M17" s="27"/>
      <c r="N17" s="27"/>
      <c r="O17" s="33">
        <v>1.095327237382101</v>
      </c>
      <c r="P17" s="33">
        <v>0.99616243070055444</v>
      </c>
      <c r="Q17" s="33">
        <v>0.42705018359853125</v>
      </c>
      <c r="R17" s="33">
        <v>0.41925264597883222</v>
      </c>
      <c r="S17" s="27"/>
      <c r="T17" s="9">
        <v>1.0741259023540255</v>
      </c>
      <c r="U17" s="9">
        <v>0.99187965473395268</v>
      </c>
      <c r="V17" s="9">
        <v>0.46584678314574235</v>
      </c>
      <c r="W17" s="9">
        <v>0.52520536332994705</v>
      </c>
    </row>
    <row r="18" spans="1:23" ht="15" customHeight="1" x14ac:dyDescent="0.3">
      <c r="A18" s="27"/>
      <c r="B18" s="33">
        <v>0.9989768799074954</v>
      </c>
      <c r="C18" s="33">
        <v>0.55369564296135754</v>
      </c>
      <c r="D18" s="33">
        <v>0.5226509102136444</v>
      </c>
      <c r="E18" s="33">
        <v>0.50419842475829546</v>
      </c>
      <c r="F18" s="27"/>
      <c r="G18" s="28">
        <v>1.0213751507840771</v>
      </c>
      <c r="H18" s="28">
        <v>0.63929232006433456</v>
      </c>
      <c r="I18" s="28">
        <v>0.64506098378233478</v>
      </c>
      <c r="J18" s="28">
        <v>0.6914890765312961</v>
      </c>
      <c r="K18" s="27"/>
      <c r="L18" s="27"/>
      <c r="M18" s="27"/>
      <c r="N18" s="27"/>
      <c r="O18" s="33">
        <v>0.98186334509323936</v>
      </c>
      <c r="P18" s="33">
        <v>0.98102095183238536</v>
      </c>
      <c r="Q18" s="33">
        <v>0.44158686730506158</v>
      </c>
      <c r="R18" s="33">
        <v>0.37168982648138815</v>
      </c>
      <c r="S18" s="27"/>
      <c r="T18" s="9">
        <v>0.94570065729720998</v>
      </c>
      <c r="U18" s="9">
        <v>1.0111949084695133</v>
      </c>
      <c r="V18" s="9">
        <v>0.48136760877024198</v>
      </c>
      <c r="W18" s="9">
        <v>0.5015103707640659</v>
      </c>
    </row>
    <row r="19" spans="1:23" ht="15" customHeight="1" x14ac:dyDescent="0.3">
      <c r="A19" s="27"/>
      <c r="B19" s="33">
        <v>1.0363661680217457</v>
      </c>
      <c r="C19" s="33">
        <v>0.57255979803972612</v>
      </c>
      <c r="D19" s="33">
        <v>0.52286885295524299</v>
      </c>
      <c r="E19" s="33">
        <v>0.47206397830258928</v>
      </c>
      <c r="F19" s="27"/>
      <c r="G19" s="28">
        <v>1.0077791180806863</v>
      </c>
      <c r="H19" s="28">
        <v>0.63324487334137514</v>
      </c>
      <c r="I19" s="28">
        <v>0.62831255863825219</v>
      </c>
      <c r="J19" s="28">
        <v>0.65544028950542821</v>
      </c>
      <c r="K19" s="27"/>
      <c r="L19" s="27"/>
      <c r="M19" s="27"/>
      <c r="N19" s="27"/>
      <c r="O19" s="33">
        <v>0.92280941752465984</v>
      </c>
      <c r="P19" s="33">
        <v>1.0255597955216358</v>
      </c>
      <c r="Q19" s="33">
        <v>0.42041903664770686</v>
      </c>
      <c r="R19" s="33">
        <v>0.39249046007631944</v>
      </c>
      <c r="S19" s="27"/>
      <c r="T19" s="9">
        <v>0.98017344034876441</v>
      </c>
      <c r="U19" s="9">
        <v>0.94921252161276648</v>
      </c>
      <c r="V19" s="9">
        <v>0.44824709531145929</v>
      </c>
      <c r="W19" s="9">
        <v>0.43068777373367689</v>
      </c>
    </row>
    <row r="20" spans="1:23" ht="15" customHeight="1" x14ac:dyDescent="0.3">
      <c r="A20" s="27"/>
      <c r="B20" s="33">
        <v>1.0011563073234815</v>
      </c>
      <c r="C20" s="33">
        <v>0.55715851096675773</v>
      </c>
      <c r="D20" s="33">
        <v>0.52219080887026958</v>
      </c>
      <c r="E20" s="33">
        <v>0.46475078852894702</v>
      </c>
      <c r="F20" s="27"/>
      <c r="G20" s="28">
        <v>0.97749899477281865</v>
      </c>
      <c r="H20" s="28">
        <v>0.73875351829513469</v>
      </c>
      <c r="I20" s="28">
        <v>0.71527141133896266</v>
      </c>
      <c r="J20" s="28">
        <v>0.66425412143144347</v>
      </c>
      <c r="K20" s="27"/>
      <c r="L20" s="27"/>
      <c r="M20" s="27"/>
      <c r="N20" s="27"/>
      <c r="O20" s="27"/>
      <c r="P20" s="27"/>
      <c r="Q20" s="27"/>
      <c r="R20" s="27"/>
      <c r="S20" s="27"/>
    </row>
    <row r="21" spans="1:23" ht="15" customHeight="1" x14ac:dyDescent="0.3">
      <c r="A21" s="27"/>
      <c r="B21" s="28"/>
      <c r="C21" s="28"/>
      <c r="D21" s="28"/>
      <c r="E21" s="28"/>
      <c r="F21" s="27"/>
      <c r="G21" s="28"/>
      <c r="H21" s="28"/>
      <c r="I21" s="28"/>
      <c r="J21" s="28"/>
      <c r="K21" s="27"/>
      <c r="L21" s="27"/>
      <c r="M21" s="27"/>
      <c r="N21" s="27"/>
      <c r="O21" s="33"/>
      <c r="P21" s="33"/>
      <c r="Q21" s="33"/>
      <c r="R21" s="33"/>
      <c r="S21" s="27"/>
      <c r="T21" s="9"/>
      <c r="U21" s="9"/>
      <c r="V21" s="9"/>
      <c r="W21" s="9"/>
    </row>
    <row r="22" spans="1:23" ht="15" customHeight="1" x14ac:dyDescent="0.3">
      <c r="A22" s="31" t="s">
        <v>28</v>
      </c>
      <c r="B22" s="34">
        <v>1</v>
      </c>
      <c r="C22" s="34">
        <v>0.57532646006501964</v>
      </c>
      <c r="D22" s="34">
        <v>0.52658598749250829</v>
      </c>
      <c r="E22" s="34">
        <v>0.49325285595800966</v>
      </c>
      <c r="F22" s="31" t="s">
        <v>28</v>
      </c>
      <c r="G22" s="34">
        <v>1</v>
      </c>
      <c r="H22" s="34">
        <v>0.67288567216190864</v>
      </c>
      <c r="I22" s="34">
        <v>0.67835946924004831</v>
      </c>
      <c r="J22" s="34">
        <v>0.68954831791984983</v>
      </c>
      <c r="K22" s="27"/>
      <c r="L22" s="31"/>
      <c r="M22" s="27"/>
      <c r="N22" s="27"/>
      <c r="O22" s="34">
        <v>1</v>
      </c>
      <c r="P22" s="34">
        <v>1.0009143926848585</v>
      </c>
      <c r="Q22" s="34">
        <v>0.42968536251709982</v>
      </c>
      <c r="R22" s="34">
        <v>0.39447764417884662</v>
      </c>
      <c r="S22" s="31" t="s">
        <v>28</v>
      </c>
      <c r="T22" s="10">
        <v>1</v>
      </c>
      <c r="U22" s="10">
        <v>0.98409569493874416</v>
      </c>
      <c r="V22" s="10">
        <v>0.46515382907581454</v>
      </c>
      <c r="W22" s="10">
        <v>0.48580116927589662</v>
      </c>
    </row>
    <row r="23" spans="1:23" ht="15" customHeight="1" x14ac:dyDescent="0.3">
      <c r="A23" s="31" t="s">
        <v>29</v>
      </c>
      <c r="B23" s="34">
        <v>2.5773459856024014E-2</v>
      </c>
      <c r="C23" s="34">
        <v>2.5580445275335349E-2</v>
      </c>
      <c r="D23" s="34">
        <v>6.9598695004758427E-3</v>
      </c>
      <c r="E23" s="34">
        <v>2.6843742491468273E-2</v>
      </c>
      <c r="F23" s="31" t="s">
        <v>29</v>
      </c>
      <c r="G23" s="34">
        <v>1.6339927343933552E-2</v>
      </c>
      <c r="H23" s="34">
        <v>4.2109208721773976E-2</v>
      </c>
      <c r="I23" s="34">
        <v>4.2225701624680076E-2</v>
      </c>
      <c r="J23" s="34">
        <v>3.5737727371283091E-2</v>
      </c>
      <c r="K23" s="27"/>
      <c r="L23" s="31"/>
      <c r="M23" s="27"/>
      <c r="N23" s="27"/>
      <c r="O23" s="34">
        <v>7.1588189111967945E-2</v>
      </c>
      <c r="P23" s="34">
        <v>1.8490772587411886E-2</v>
      </c>
      <c r="Q23" s="34">
        <v>8.8403389691520725E-3</v>
      </c>
      <c r="R23" s="34">
        <v>1.9468215551330739E-2</v>
      </c>
      <c r="S23" s="31" t="s">
        <v>29</v>
      </c>
      <c r="T23" s="10">
        <v>5.4271418154057123E-2</v>
      </c>
      <c r="U23" s="10">
        <v>2.5895901769519732E-2</v>
      </c>
      <c r="V23" s="10">
        <v>1.3530268338078728E-2</v>
      </c>
      <c r="W23" s="10">
        <v>4.0153687620766661E-2</v>
      </c>
    </row>
    <row r="24" spans="1:23" ht="15" customHeight="1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3" ht="15" customHeight="1" x14ac:dyDescent="0.3">
      <c r="A25" s="27"/>
      <c r="B25" s="30" t="s">
        <v>25</v>
      </c>
      <c r="C25" s="30"/>
      <c r="D25" s="30"/>
      <c r="E25" s="30"/>
      <c r="F25" s="31"/>
      <c r="G25" s="32" t="s">
        <v>26</v>
      </c>
      <c r="H25" s="32"/>
      <c r="I25" s="32"/>
      <c r="J25" s="32"/>
      <c r="K25" s="27"/>
      <c r="L25" s="27"/>
      <c r="M25" s="27"/>
      <c r="N25" s="27"/>
      <c r="O25" s="32" t="s">
        <v>23</v>
      </c>
      <c r="P25" s="32"/>
      <c r="Q25" s="32"/>
      <c r="R25" s="32"/>
      <c r="S25" s="31"/>
      <c r="T25" s="21" t="s">
        <v>24</v>
      </c>
      <c r="U25" s="21"/>
      <c r="V25" s="21"/>
      <c r="W25" s="21"/>
    </row>
    <row r="26" spans="1:23" ht="15" customHeight="1" x14ac:dyDescent="0.3">
      <c r="A26" s="27"/>
      <c r="B26" s="33">
        <v>0.94428967244847606</v>
      </c>
      <c r="C26" s="33">
        <v>0.64259308460166242</v>
      </c>
      <c r="D26" s="33">
        <v>0.71519338065054849</v>
      </c>
      <c r="E26" s="33">
        <v>0.70593236421603978</v>
      </c>
      <c r="F26" s="27"/>
      <c r="G26" s="28">
        <v>1.0371301801720887</v>
      </c>
      <c r="H26" s="28">
        <v>0.69795876819534508</v>
      </c>
      <c r="I26" s="28">
        <v>0.65427197662373437</v>
      </c>
      <c r="J26" s="28">
        <v>0.70837749315896936</v>
      </c>
      <c r="K26" s="27"/>
      <c r="L26" s="27"/>
      <c r="M26" s="27"/>
      <c r="N26" s="27"/>
      <c r="O26" s="35">
        <v>1.0500415042133067</v>
      </c>
      <c r="P26" s="35">
        <v>1.0492566972707835</v>
      </c>
      <c r="Q26" s="35">
        <v>0.99474279964784307</v>
      </c>
      <c r="R26" s="35">
        <v>0.44581562067664449</v>
      </c>
      <c r="S26" s="27"/>
      <c r="T26" s="11">
        <v>1.1533357396840513</v>
      </c>
      <c r="U26" s="11">
        <v>1.2064188125427191</v>
      </c>
      <c r="V26" s="11">
        <v>0.73546781761909519</v>
      </c>
      <c r="W26" s="11">
        <v>0.5732925789679828</v>
      </c>
    </row>
    <row r="27" spans="1:23" ht="15" customHeight="1" x14ac:dyDescent="0.3">
      <c r="A27" s="27"/>
      <c r="B27" s="33">
        <v>1.0305233992484912</v>
      </c>
      <c r="C27" s="33">
        <v>0.70663073594716663</v>
      </c>
      <c r="D27" s="33">
        <v>0.76010171936083804</v>
      </c>
      <c r="E27" s="33">
        <v>0.78102250730633471</v>
      </c>
      <c r="F27" s="27"/>
      <c r="G27" s="28">
        <v>0.99272485584436576</v>
      </c>
      <c r="H27" s="28">
        <v>0.70001856209619961</v>
      </c>
      <c r="I27" s="28">
        <v>0.59700491596160643</v>
      </c>
      <c r="J27" s="28">
        <v>0.79199075487853798</v>
      </c>
      <c r="K27" s="27"/>
      <c r="L27" s="27"/>
      <c r="M27" s="27"/>
      <c r="N27" s="27"/>
      <c r="O27" s="35">
        <v>0.97862407244371785</v>
      </c>
      <c r="P27" s="35">
        <v>1.0447591497924791</v>
      </c>
      <c r="Q27" s="35">
        <v>0.95405357816626846</v>
      </c>
      <c r="R27" s="35">
        <v>0.45793485096214315</v>
      </c>
      <c r="S27" s="27"/>
      <c r="T27" s="11">
        <v>1.0571226701277159</v>
      </c>
      <c r="U27" s="11">
        <v>1.0684120389214429</v>
      </c>
      <c r="V27" s="11">
        <v>0.74150417399451662</v>
      </c>
      <c r="W27" s="11">
        <v>0.80076184039750875</v>
      </c>
    </row>
    <row r="28" spans="1:23" ht="15" customHeight="1" x14ac:dyDescent="0.3">
      <c r="A28" s="27"/>
      <c r="B28" s="33">
        <v>1.0103009830341216</v>
      </c>
      <c r="C28" s="33">
        <v>0.68583140395490949</v>
      </c>
      <c r="D28" s="33">
        <v>0.72554750066421225</v>
      </c>
      <c r="E28" s="33">
        <v>0.73025391885224122</v>
      </c>
      <c r="F28" s="27"/>
      <c r="G28" s="28">
        <v>0.97794703216032863</v>
      </c>
      <c r="H28" s="28">
        <v>0.70303639967187004</v>
      </c>
      <c r="I28" s="28">
        <v>0.62402174759141837</v>
      </c>
      <c r="J28" s="28">
        <v>0.75208823582245055</v>
      </c>
      <c r="K28" s="27"/>
      <c r="L28" s="27"/>
      <c r="M28" s="27"/>
      <c r="N28" s="27"/>
      <c r="O28" s="35">
        <v>0.97133442334297582</v>
      </c>
      <c r="P28" s="35">
        <v>1.0612853729090681</v>
      </c>
      <c r="Q28" s="35">
        <v>0.92605709973588235</v>
      </c>
      <c r="R28" s="35">
        <v>0.38610992328009058</v>
      </c>
      <c r="S28" s="27"/>
      <c r="T28" s="11">
        <v>0.789541590188233</v>
      </c>
      <c r="U28" s="11">
        <v>0.85884449086482717</v>
      </c>
      <c r="V28" s="11">
        <v>0.82147437620477537</v>
      </c>
      <c r="W28" s="11">
        <v>0.60483369300596723</v>
      </c>
    </row>
    <row r="29" spans="1:23" ht="15" customHeight="1" x14ac:dyDescent="0.3">
      <c r="A29" s="27"/>
      <c r="B29" s="33">
        <v>1.014885945268911</v>
      </c>
      <c r="C29" s="33">
        <v>0.68285573310054271</v>
      </c>
      <c r="D29" s="33">
        <v>0.75685277261168249</v>
      </c>
      <c r="E29" s="33">
        <v>0.74832049189661065</v>
      </c>
      <c r="F29" s="27"/>
      <c r="G29" s="28">
        <v>0.99219793182321703</v>
      </c>
      <c r="H29" s="28">
        <v>0.68588741789266316</v>
      </c>
      <c r="I29" s="28">
        <v>0.67805541085104215</v>
      </c>
      <c r="J29" s="28">
        <v>0.68555210260647759</v>
      </c>
      <c r="K29" s="27"/>
      <c r="L29" s="27"/>
      <c r="M29" s="27"/>
      <c r="N29" s="27"/>
      <c r="O29" s="27"/>
      <c r="P29" s="27"/>
      <c r="Q29" s="27"/>
      <c r="R29" s="27"/>
      <c r="S29" s="27"/>
    </row>
    <row r="30" spans="1:23" ht="15" customHeight="1" x14ac:dyDescent="0.3">
      <c r="A30" s="27"/>
      <c r="B30" s="28"/>
      <c r="C30" s="28"/>
      <c r="D30" s="28"/>
      <c r="E30" s="28"/>
      <c r="F30" s="27"/>
      <c r="G30" s="28"/>
      <c r="H30" s="28"/>
      <c r="I30" s="28"/>
      <c r="J30" s="28"/>
      <c r="K30" s="27"/>
      <c r="L30" s="27"/>
      <c r="M30" s="33"/>
      <c r="N30" s="27"/>
      <c r="O30" s="35"/>
      <c r="P30" s="35"/>
      <c r="Q30" s="35"/>
      <c r="R30" s="35"/>
      <c r="S30" s="27"/>
      <c r="T30" s="11"/>
      <c r="U30" s="11"/>
      <c r="V30" s="11"/>
      <c r="W30" s="11"/>
    </row>
    <row r="31" spans="1:23" ht="15" customHeight="1" x14ac:dyDescent="0.3">
      <c r="A31" s="31" t="s">
        <v>28</v>
      </c>
      <c r="B31" s="34">
        <v>1</v>
      </c>
      <c r="C31" s="34">
        <v>0.67947773940107026</v>
      </c>
      <c r="D31" s="34">
        <v>0.73942384332182032</v>
      </c>
      <c r="E31" s="34">
        <v>0.74138232056780662</v>
      </c>
      <c r="F31" s="31" t="s">
        <v>28</v>
      </c>
      <c r="G31" s="34">
        <v>1</v>
      </c>
      <c r="H31" s="34">
        <v>0.69672528696401959</v>
      </c>
      <c r="I31" s="34">
        <v>0.6383385127569503</v>
      </c>
      <c r="J31" s="34">
        <v>0.73450214661660884</v>
      </c>
      <c r="K31" s="27"/>
      <c r="L31" s="31"/>
      <c r="M31" s="34"/>
      <c r="N31" s="31" t="s">
        <v>28</v>
      </c>
      <c r="O31" s="36">
        <v>1.0000000000000002</v>
      </c>
      <c r="P31" s="36">
        <v>1.0517670733241102</v>
      </c>
      <c r="Q31" s="36">
        <v>0.9582844925166647</v>
      </c>
      <c r="R31" s="36">
        <v>0.42995346497295944</v>
      </c>
      <c r="S31" s="31" t="s">
        <v>28</v>
      </c>
      <c r="T31" s="12">
        <v>1</v>
      </c>
      <c r="U31" s="12">
        <v>1.0445584474429965</v>
      </c>
      <c r="V31" s="12">
        <v>0.76614878927279584</v>
      </c>
      <c r="W31" s="12">
        <v>0.65962937079048622</v>
      </c>
    </row>
    <row r="32" spans="1:23" ht="15" customHeight="1" x14ac:dyDescent="0.3">
      <c r="A32" s="31" t="s">
        <v>29</v>
      </c>
      <c r="B32" s="34">
        <v>3.3026580641958521E-2</v>
      </c>
      <c r="C32" s="34">
        <v>2.3181581459211262E-2</v>
      </c>
      <c r="D32" s="34">
        <v>1.943585822964379E-2</v>
      </c>
      <c r="E32" s="34">
        <v>2.7386234480749585E-2</v>
      </c>
      <c r="F32" s="31" t="s">
        <v>29</v>
      </c>
      <c r="G32" s="34">
        <v>2.2241760611908492E-2</v>
      </c>
      <c r="H32" s="34">
        <v>6.5126163456656044E-3</v>
      </c>
      <c r="I32" s="34">
        <v>3.059715368239193E-2</v>
      </c>
      <c r="J32" s="34">
        <v>4.0904813104098492E-2</v>
      </c>
      <c r="K32" s="27"/>
      <c r="L32" s="31"/>
      <c r="M32" s="34"/>
      <c r="N32" s="31" t="s">
        <v>29</v>
      </c>
      <c r="O32" s="36">
        <v>3.5509612350749668E-2</v>
      </c>
      <c r="P32" s="36">
        <v>6.9764128113550114E-3</v>
      </c>
      <c r="Q32" s="36">
        <v>2.8199962414623549E-2</v>
      </c>
      <c r="R32" s="36">
        <v>3.139438428348805E-2</v>
      </c>
      <c r="S32" s="31" t="s">
        <v>29</v>
      </c>
      <c r="T32" s="12">
        <v>0.15391295241951253</v>
      </c>
      <c r="U32" s="12">
        <v>0.14289558575472064</v>
      </c>
      <c r="V32" s="12">
        <v>3.9198637957619568E-2</v>
      </c>
      <c r="W32" s="12">
        <v>0.10062302901331667</v>
      </c>
    </row>
    <row r="33" spans="1:28" ht="15" customHeight="1" x14ac:dyDescent="0.3">
      <c r="A33" s="31"/>
      <c r="B33" s="34"/>
      <c r="C33" s="34"/>
      <c r="D33" s="34"/>
      <c r="E33" s="34"/>
      <c r="F33" s="31"/>
      <c r="G33" s="34"/>
      <c r="H33" s="34"/>
      <c r="I33" s="34"/>
      <c r="J33" s="34"/>
      <c r="K33" s="27"/>
      <c r="L33" s="31"/>
      <c r="M33" s="34"/>
      <c r="N33" s="27"/>
      <c r="O33" s="27"/>
      <c r="P33" s="27"/>
      <c r="Q33" s="27"/>
      <c r="R33" s="27"/>
      <c r="S33" s="27"/>
    </row>
    <row r="34" spans="1:28" ht="15" customHeight="1" x14ac:dyDescent="0.3">
      <c r="A34" s="27"/>
      <c r="B34" s="27"/>
      <c r="C34" s="27"/>
      <c r="D34" s="27"/>
      <c r="E34" s="27"/>
      <c r="F34" s="29"/>
      <c r="G34" s="29"/>
      <c r="H34" s="29"/>
      <c r="I34" s="29"/>
      <c r="J34" s="29"/>
      <c r="K34" s="29"/>
      <c r="L34" s="29"/>
      <c r="M34" s="29"/>
      <c r="N34" s="31"/>
      <c r="O34" s="31"/>
      <c r="P34" s="31"/>
      <c r="Q34" s="31"/>
      <c r="R34" s="31"/>
      <c r="S34" s="27"/>
    </row>
    <row r="35" spans="1:28" ht="15" customHeight="1" x14ac:dyDescent="0.3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31"/>
      <c r="O35" s="31"/>
      <c r="P35" s="31"/>
      <c r="Q35" s="31"/>
      <c r="R35" s="31"/>
      <c r="S35" s="27"/>
    </row>
    <row r="36" spans="1:28" ht="15" customHeight="1" x14ac:dyDescent="0.3">
      <c r="A36" s="27"/>
      <c r="B36" s="27"/>
      <c r="C36" s="29" t="s">
        <v>30</v>
      </c>
      <c r="D36" s="29"/>
      <c r="E36" s="29"/>
      <c r="F36" s="27"/>
      <c r="G36" s="27"/>
      <c r="H36" s="27"/>
      <c r="I36" s="27"/>
      <c r="J36" s="27"/>
      <c r="K36" s="27"/>
      <c r="L36" s="27"/>
      <c r="M36" s="27"/>
      <c r="N36" s="27"/>
      <c r="O36" s="29" t="s">
        <v>31</v>
      </c>
      <c r="P36" s="37"/>
      <c r="Q36" s="37"/>
      <c r="R36" s="37"/>
      <c r="S36" s="37"/>
      <c r="T36" s="13"/>
      <c r="U36" s="13"/>
      <c r="V36" s="13"/>
      <c r="W36" s="13"/>
      <c r="X36" s="13"/>
      <c r="Y36" s="13"/>
    </row>
    <row r="37" spans="1:28" ht="15" customHeight="1" x14ac:dyDescent="0.3">
      <c r="A37" s="27"/>
      <c r="B37" s="27"/>
      <c r="C37" s="27">
        <f>_xlfn.T.TEST(C17:C20,C26:C29,2,3)</f>
        <v>2.0239928847977551E-3</v>
      </c>
      <c r="D37" s="27">
        <f>_xlfn.T.TEST(D17:D20,D26:D29,2,3)</f>
        <v>9.0133621792532352E-5</v>
      </c>
      <c r="E37" s="27">
        <f>_xlfn.T.TEST(E17:E20,E26:E29,2,3)</f>
        <v>3.0220700168780246E-5</v>
      </c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37" t="s">
        <v>32</v>
      </c>
      <c r="Q37" s="37"/>
      <c r="R37" s="37"/>
      <c r="S37" s="27"/>
      <c r="U37" s="13" t="s">
        <v>33</v>
      </c>
      <c r="V37" s="13"/>
      <c r="W37" s="13"/>
      <c r="Z37" s="13" t="s">
        <v>34</v>
      </c>
      <c r="AA37" s="13"/>
      <c r="AB37" s="13"/>
    </row>
    <row r="38" spans="1:28" ht="15" customHeight="1" x14ac:dyDescent="0.3">
      <c r="A38" s="27"/>
      <c r="B38" s="31" t="s">
        <v>21</v>
      </c>
      <c r="C38" s="31">
        <v>500</v>
      </c>
      <c r="D38" s="31">
        <v>1000</v>
      </c>
      <c r="E38" s="31">
        <v>5000</v>
      </c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>
        <f>_xlfn.T.TEST(P17:P19,P26:P28,2,3)</f>
        <v>4.6361380585876202E-2</v>
      </c>
      <c r="Q38" s="27">
        <f>_xlfn.T.TEST(Q17:Q19,Q26:Q28,2,3)</f>
        <v>5.8422993096915118E-4</v>
      </c>
      <c r="R38" s="27">
        <f>_xlfn.T.TEST(R17:R19,R26:R28,2,3)</f>
        <v>0.2588942364690463</v>
      </c>
      <c r="S38" s="27"/>
      <c r="U38" t="s">
        <v>35</v>
      </c>
      <c r="V38">
        <f>_xlfn.T.TEST(V17:V19,V26:V28,2,3)</f>
        <v>4.3651323823053556E-3</v>
      </c>
      <c r="W38" s="14" t="s">
        <v>35</v>
      </c>
      <c r="Z38" t="s">
        <v>35</v>
      </c>
      <c r="AA38">
        <f>_xlfn.T.TEST(Q26:Q28,V26:V28,2,3)</f>
        <v>6.5106623281281301E-3</v>
      </c>
      <c r="AB38">
        <f>_xlfn.T.TEST(R26:R28,W26:W28,2,3)</f>
        <v>7.2911589288436149E-2</v>
      </c>
    </row>
    <row r="39" spans="1:28" ht="15" customHeight="1" x14ac:dyDescent="0.3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31" t="s">
        <v>22</v>
      </c>
      <c r="P39" s="31">
        <v>10</v>
      </c>
      <c r="Q39" s="31">
        <v>100</v>
      </c>
      <c r="R39" s="31">
        <v>500</v>
      </c>
      <c r="S39" s="27"/>
      <c r="T39" s="6" t="s">
        <v>22</v>
      </c>
      <c r="U39" s="6">
        <v>10</v>
      </c>
      <c r="V39" s="6">
        <v>100</v>
      </c>
      <c r="W39" s="6">
        <v>500</v>
      </c>
      <c r="Y39" s="6" t="s">
        <v>22</v>
      </c>
      <c r="Z39" s="6">
        <v>10</v>
      </c>
      <c r="AA39" s="6">
        <v>100</v>
      </c>
      <c r="AB39" s="6">
        <v>500</v>
      </c>
    </row>
    <row r="40" spans="1:28" ht="15" customHeight="1" x14ac:dyDescent="0.3">
      <c r="N40" s="6"/>
      <c r="O40" s="6"/>
      <c r="P40" s="6"/>
      <c r="Q40" s="6"/>
    </row>
    <row r="41" spans="1:28" ht="15" customHeight="1" x14ac:dyDescent="0.3">
      <c r="T41" s="13"/>
    </row>
    <row r="42" spans="1:28" ht="15" customHeight="1" x14ac:dyDescent="0.3"/>
    <row r="43" spans="1:28" ht="15" customHeight="1" x14ac:dyDescent="0.3"/>
    <row r="44" spans="1:28" ht="15" customHeight="1" x14ac:dyDescent="0.3"/>
    <row r="45" spans="1:28" ht="15" customHeight="1" x14ac:dyDescent="0.3"/>
  </sheetData>
  <mergeCells count="18">
    <mergeCell ref="A2:K2"/>
    <mergeCell ref="N2:W2"/>
    <mergeCell ref="B3:E3"/>
    <mergeCell ref="G3:J3"/>
    <mergeCell ref="O3:R3"/>
    <mergeCell ref="T3:W3"/>
    <mergeCell ref="B25:E25"/>
    <mergeCell ref="G25:J25"/>
    <mergeCell ref="O25:R25"/>
    <mergeCell ref="T25:W25"/>
    <mergeCell ref="O9:R9"/>
    <mergeCell ref="T9:W9"/>
    <mergeCell ref="B10:E10"/>
    <mergeCell ref="G10:J10"/>
    <mergeCell ref="B16:E16"/>
    <mergeCell ref="G16:J16"/>
    <mergeCell ref="O16:R16"/>
    <mergeCell ref="T16:W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D7821-9D29-4462-85E3-5A133F9FA87C}">
  <dimension ref="A1:V49"/>
  <sheetViews>
    <sheetView topLeftCell="A8" workbookViewId="0">
      <selection activeCell="AC35" sqref="AC35"/>
    </sheetView>
  </sheetViews>
  <sheetFormatPr defaultRowHeight="14.4" x14ac:dyDescent="0.3"/>
  <cols>
    <col min="19" max="22" width="9.88671875" style="5" customWidth="1"/>
  </cols>
  <sheetData>
    <row r="1" spans="1:22" x14ac:dyDescent="0.3">
      <c r="A1" s="7" t="s">
        <v>36</v>
      </c>
    </row>
    <row r="2" spans="1:22" x14ac:dyDescent="0.3">
      <c r="A2" s="7"/>
    </row>
    <row r="3" spans="1:22" x14ac:dyDescent="0.3">
      <c r="B3" s="23" t="s">
        <v>37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x14ac:dyDescent="0.3">
      <c r="A4" s="6" t="s">
        <v>21</v>
      </c>
      <c r="B4" s="6">
        <v>0</v>
      </c>
      <c r="C4" s="6">
        <v>500</v>
      </c>
      <c r="D4" s="6">
        <v>1000</v>
      </c>
      <c r="E4" s="6">
        <v>5000</v>
      </c>
      <c r="F4" s="8"/>
      <c r="G4" s="6">
        <v>0</v>
      </c>
      <c r="H4" s="6">
        <v>500</v>
      </c>
      <c r="I4" s="6">
        <v>1000</v>
      </c>
      <c r="J4" s="6">
        <v>5000</v>
      </c>
      <c r="K4" s="6"/>
      <c r="L4" s="13"/>
      <c r="M4" s="6" t="s">
        <v>21</v>
      </c>
      <c r="N4" s="6">
        <v>0</v>
      </c>
      <c r="O4" s="6">
        <v>500</v>
      </c>
      <c r="P4" s="6">
        <v>1000</v>
      </c>
      <c r="Q4" s="6">
        <v>5000</v>
      </c>
      <c r="R4" s="15"/>
      <c r="S4" s="6">
        <v>0</v>
      </c>
      <c r="T4" s="6">
        <v>500</v>
      </c>
      <c r="U4" s="6">
        <v>1000</v>
      </c>
      <c r="V4" s="6">
        <v>5000</v>
      </c>
    </row>
    <row r="5" spans="1:22" x14ac:dyDescent="0.3">
      <c r="A5" s="6"/>
      <c r="B5" s="22" t="s">
        <v>38</v>
      </c>
      <c r="C5" s="22"/>
      <c r="D5" s="22"/>
      <c r="E5" s="22"/>
      <c r="F5" s="8"/>
      <c r="G5" s="22" t="s">
        <v>39</v>
      </c>
      <c r="H5" s="22"/>
      <c r="I5" s="22"/>
      <c r="J5" s="22"/>
      <c r="K5" s="6"/>
      <c r="L5" s="13"/>
      <c r="M5" s="6"/>
      <c r="N5" s="22" t="s">
        <v>40</v>
      </c>
      <c r="O5" s="22"/>
      <c r="P5" s="22"/>
      <c r="Q5" s="22"/>
      <c r="R5" s="15"/>
      <c r="S5" s="22" t="s">
        <v>41</v>
      </c>
      <c r="T5" s="22"/>
      <c r="U5" s="22"/>
      <c r="V5" s="22"/>
    </row>
    <row r="6" spans="1:22" x14ac:dyDescent="0.3">
      <c r="B6" s="22"/>
      <c r="C6" s="22"/>
      <c r="D6" s="22"/>
      <c r="E6" s="22"/>
      <c r="G6" s="22"/>
      <c r="H6" s="22"/>
      <c r="I6" s="22"/>
      <c r="J6" s="22"/>
      <c r="L6" s="15"/>
      <c r="N6" s="22"/>
      <c r="O6" s="22"/>
      <c r="P6" s="22"/>
      <c r="Q6" s="22"/>
      <c r="R6" s="15"/>
      <c r="S6" s="22"/>
      <c r="T6" s="22"/>
      <c r="U6" s="22"/>
      <c r="V6" s="22"/>
    </row>
    <row r="7" spans="1:22" x14ac:dyDescent="0.3">
      <c r="B7" s="15">
        <v>47240</v>
      </c>
      <c r="C7" s="15">
        <v>29132</v>
      </c>
      <c r="D7" s="15">
        <v>34006</v>
      </c>
      <c r="E7" s="15">
        <v>31861</v>
      </c>
      <c r="F7" s="15"/>
      <c r="G7" s="15">
        <v>43320</v>
      </c>
      <c r="H7" s="15">
        <v>28343</v>
      </c>
      <c r="I7" s="15">
        <v>27449</v>
      </c>
      <c r="J7" s="15">
        <v>28534</v>
      </c>
      <c r="K7" s="15"/>
      <c r="L7" s="15"/>
      <c r="N7" s="15">
        <v>27688</v>
      </c>
      <c r="O7" s="15">
        <v>22151</v>
      </c>
      <c r="P7" s="15">
        <v>21083</v>
      </c>
      <c r="Q7" s="15">
        <v>7680</v>
      </c>
      <c r="R7" s="15"/>
      <c r="S7" s="5">
        <v>21799</v>
      </c>
      <c r="T7" s="5">
        <v>21568</v>
      </c>
      <c r="U7" s="5">
        <v>15014</v>
      </c>
      <c r="V7" s="5">
        <v>4037</v>
      </c>
    </row>
    <row r="8" spans="1:22" x14ac:dyDescent="0.3">
      <c r="B8" s="15">
        <v>47083</v>
      </c>
      <c r="C8" s="15">
        <v>32379</v>
      </c>
      <c r="D8" s="15">
        <v>24834</v>
      </c>
      <c r="E8" s="15">
        <v>30987</v>
      </c>
      <c r="F8" s="15"/>
      <c r="G8" s="15">
        <v>44905</v>
      </c>
      <c r="H8" s="15">
        <v>29851</v>
      </c>
      <c r="I8" s="15">
        <v>29013</v>
      </c>
      <c r="J8" s="15">
        <v>27687</v>
      </c>
      <c r="K8" s="15"/>
      <c r="L8" s="15"/>
      <c r="N8" s="15">
        <v>32444</v>
      </c>
      <c r="O8" s="15">
        <v>21502</v>
      </c>
      <c r="P8" s="15">
        <v>23915</v>
      </c>
      <c r="Q8" s="15">
        <v>6730</v>
      </c>
      <c r="R8" s="15"/>
      <c r="S8" s="5">
        <v>18767</v>
      </c>
      <c r="T8" s="5">
        <v>19263</v>
      </c>
      <c r="U8" s="5">
        <v>19668</v>
      </c>
      <c r="V8" s="5">
        <v>6353</v>
      </c>
    </row>
    <row r="9" spans="1:22" x14ac:dyDescent="0.3">
      <c r="B9" s="15">
        <v>47617</v>
      </c>
      <c r="C9" s="15">
        <v>28492</v>
      </c>
      <c r="D9" s="15">
        <v>34198</v>
      </c>
      <c r="E9" s="15">
        <v>32896</v>
      </c>
      <c r="F9" s="15"/>
      <c r="G9" s="15">
        <v>43043</v>
      </c>
      <c r="H9" s="15">
        <v>28365</v>
      </c>
      <c r="I9" s="15">
        <v>28450</v>
      </c>
      <c r="J9" s="15">
        <v>29936</v>
      </c>
      <c r="K9" s="15"/>
      <c r="L9" s="15"/>
      <c r="N9" s="15">
        <v>25599</v>
      </c>
      <c r="O9" s="15">
        <v>21800</v>
      </c>
      <c r="P9" s="15">
        <v>16233</v>
      </c>
      <c r="Q9" s="15">
        <v>8339</v>
      </c>
      <c r="R9" s="15"/>
      <c r="S9" s="5">
        <v>22737</v>
      </c>
      <c r="T9" s="5">
        <v>17013</v>
      </c>
      <c r="U9" s="5">
        <v>10606</v>
      </c>
      <c r="V9" s="5">
        <v>5335</v>
      </c>
    </row>
    <row r="10" spans="1:22" x14ac:dyDescent="0.3">
      <c r="B10" s="15">
        <v>37462</v>
      </c>
      <c r="C10" s="15">
        <v>33249</v>
      </c>
      <c r="D10" s="15">
        <v>29040</v>
      </c>
      <c r="E10" s="15">
        <v>37108</v>
      </c>
      <c r="F10" s="15"/>
      <c r="G10" s="16">
        <v>40941</v>
      </c>
      <c r="H10" s="16">
        <v>24800</v>
      </c>
      <c r="I10" s="16">
        <v>23870</v>
      </c>
      <c r="J10" s="16">
        <v>27350</v>
      </c>
      <c r="K10" s="15"/>
      <c r="L10" s="6"/>
      <c r="N10" s="15">
        <v>17184</v>
      </c>
      <c r="O10" s="15">
        <v>19272</v>
      </c>
      <c r="P10" s="15">
        <v>10815</v>
      </c>
      <c r="Q10" s="15">
        <v>8324</v>
      </c>
      <c r="R10" s="16"/>
      <c r="S10" s="5">
        <v>30987</v>
      </c>
      <c r="T10" s="5">
        <v>14263</v>
      </c>
      <c r="U10" s="5">
        <v>13653</v>
      </c>
      <c r="V10" s="5">
        <v>3535</v>
      </c>
    </row>
    <row r="11" spans="1:22" x14ac:dyDescent="0.3">
      <c r="B11" s="24" t="s">
        <v>42</v>
      </c>
      <c r="C11" s="24"/>
      <c r="D11" s="24"/>
      <c r="E11" s="24"/>
      <c r="F11" s="17"/>
      <c r="G11" s="22" t="s">
        <v>43</v>
      </c>
      <c r="H11" s="22"/>
      <c r="I11" s="22"/>
      <c r="J11" s="22"/>
      <c r="K11" s="17"/>
      <c r="L11" s="13"/>
      <c r="N11" s="24" t="s">
        <v>44</v>
      </c>
      <c r="O11" s="24"/>
      <c r="P11" s="24"/>
      <c r="Q11" s="24"/>
      <c r="R11" s="15"/>
      <c r="S11" s="24" t="s">
        <v>45</v>
      </c>
      <c r="T11" s="24"/>
      <c r="U11" s="24"/>
      <c r="V11" s="24"/>
    </row>
    <row r="12" spans="1:22" x14ac:dyDescent="0.3">
      <c r="B12" s="22"/>
      <c r="C12" s="22"/>
      <c r="D12" s="22"/>
      <c r="E12" s="22"/>
      <c r="G12" s="22"/>
      <c r="H12" s="22"/>
      <c r="I12" s="22"/>
      <c r="J12" s="22"/>
      <c r="L12" s="15"/>
      <c r="N12" s="22"/>
      <c r="O12" s="22"/>
      <c r="P12" s="22"/>
      <c r="Q12" s="22"/>
      <c r="R12" s="15"/>
      <c r="S12" s="22"/>
      <c r="T12" s="22"/>
      <c r="U12" s="22"/>
      <c r="V12" s="22"/>
    </row>
    <row r="13" spans="1:22" x14ac:dyDescent="0.3">
      <c r="B13" s="15">
        <v>52477</v>
      </c>
      <c r="C13" s="15">
        <v>60136</v>
      </c>
      <c r="D13" s="15">
        <v>54910</v>
      </c>
      <c r="E13" s="15">
        <v>48344</v>
      </c>
      <c r="F13" s="15"/>
      <c r="G13" s="15">
        <v>21367</v>
      </c>
      <c r="H13" s="15">
        <v>10704</v>
      </c>
      <c r="I13" s="15">
        <v>9663</v>
      </c>
      <c r="J13" s="15">
        <v>11680</v>
      </c>
      <c r="K13" s="15"/>
      <c r="L13" s="15"/>
      <c r="N13" s="15">
        <v>36288</v>
      </c>
      <c r="O13" s="15">
        <v>50033</v>
      </c>
      <c r="P13" s="15">
        <v>34467</v>
      </c>
      <c r="Q13" s="15">
        <v>35067</v>
      </c>
      <c r="R13" s="15"/>
      <c r="S13" s="19">
        <v>20332</v>
      </c>
      <c r="T13" s="19">
        <v>18219</v>
      </c>
      <c r="U13" s="19">
        <v>21967</v>
      </c>
      <c r="V13" s="19">
        <v>22786</v>
      </c>
    </row>
    <row r="14" spans="1:22" x14ac:dyDescent="0.3">
      <c r="B14" s="15">
        <v>64912</v>
      </c>
      <c r="C14" s="15">
        <v>58609</v>
      </c>
      <c r="D14" s="15">
        <v>49073</v>
      </c>
      <c r="E14" s="15">
        <v>52798</v>
      </c>
      <c r="F14" s="15"/>
      <c r="G14" s="15">
        <v>19363</v>
      </c>
      <c r="H14" s="15">
        <v>13145</v>
      </c>
      <c r="I14" s="15">
        <v>12597</v>
      </c>
      <c r="J14" s="15">
        <v>12997</v>
      </c>
      <c r="K14" s="15"/>
      <c r="L14" s="15"/>
      <c r="N14" s="15">
        <v>35915</v>
      </c>
      <c r="O14" s="15">
        <v>36572</v>
      </c>
      <c r="P14" s="15">
        <v>38790</v>
      </c>
      <c r="Q14" s="15">
        <v>35348</v>
      </c>
      <c r="R14" s="15"/>
      <c r="S14" s="19">
        <v>25424</v>
      </c>
      <c r="T14" s="19">
        <v>19039</v>
      </c>
      <c r="U14" s="19">
        <v>19607</v>
      </c>
      <c r="V14" s="19">
        <v>18644</v>
      </c>
    </row>
    <row r="15" spans="1:22" x14ac:dyDescent="0.3">
      <c r="B15" s="15">
        <v>68976</v>
      </c>
      <c r="C15" s="15">
        <v>66443</v>
      </c>
      <c r="D15" s="15">
        <v>48530</v>
      </c>
      <c r="E15" s="15">
        <v>56909</v>
      </c>
      <c r="F15" s="15"/>
      <c r="G15" s="15">
        <v>18380</v>
      </c>
      <c r="H15" s="15">
        <v>10957</v>
      </c>
      <c r="I15" s="15">
        <v>10765</v>
      </c>
      <c r="J15" s="15">
        <v>10979</v>
      </c>
      <c r="K15" s="15"/>
      <c r="L15" s="15"/>
      <c r="N15" s="15">
        <v>50490</v>
      </c>
      <c r="O15" s="15">
        <v>45432</v>
      </c>
      <c r="P15" s="15">
        <v>29869</v>
      </c>
      <c r="Q15" s="15">
        <v>24599</v>
      </c>
      <c r="R15" s="15"/>
      <c r="S15" s="19">
        <v>29641</v>
      </c>
      <c r="T15" s="19">
        <v>27615</v>
      </c>
      <c r="U15" s="19">
        <v>20508</v>
      </c>
      <c r="V15" s="19">
        <v>19206</v>
      </c>
    </row>
    <row r="16" spans="1:22" x14ac:dyDescent="0.3">
      <c r="B16" s="15">
        <v>55753</v>
      </c>
      <c r="C16" s="15">
        <v>43336</v>
      </c>
      <c r="D16" s="15">
        <v>46916</v>
      </c>
      <c r="E16" s="15">
        <v>38163</v>
      </c>
      <c r="F16" s="15"/>
      <c r="G16" s="15">
        <v>16961</v>
      </c>
      <c r="H16" s="15">
        <v>9518</v>
      </c>
      <c r="I16" s="15">
        <v>11153</v>
      </c>
      <c r="J16" s="15">
        <v>10714</v>
      </c>
      <c r="K16" s="15"/>
      <c r="L16" s="6"/>
      <c r="N16" s="15">
        <v>36067</v>
      </c>
      <c r="O16" s="15">
        <v>34028</v>
      </c>
      <c r="P16" s="15">
        <v>33663</v>
      </c>
      <c r="Q16" s="15">
        <v>30097</v>
      </c>
      <c r="R16" s="15"/>
      <c r="S16" s="19">
        <v>22896</v>
      </c>
      <c r="T16" s="19">
        <v>26765</v>
      </c>
      <c r="U16" s="19">
        <v>19716</v>
      </c>
      <c r="V16" s="19">
        <v>16754</v>
      </c>
    </row>
    <row r="17" spans="1:22" x14ac:dyDescent="0.3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6"/>
      <c r="N17" s="15"/>
      <c r="O17" s="15"/>
      <c r="P17" s="15"/>
      <c r="Q17" s="15"/>
      <c r="R17" s="15"/>
    </row>
    <row r="19" spans="1:22" ht="15" customHeight="1" x14ac:dyDescent="0.3">
      <c r="A19" s="27"/>
      <c r="B19" s="32" t="s">
        <v>46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1:22" ht="15" customHeight="1" x14ac:dyDescent="0.3">
      <c r="A20" s="27"/>
      <c r="B20" s="38" t="s">
        <v>38</v>
      </c>
      <c r="C20" s="38"/>
      <c r="D20" s="38"/>
      <c r="E20" s="38"/>
      <c r="F20" s="27"/>
      <c r="G20" s="38" t="s">
        <v>39</v>
      </c>
      <c r="H20" s="38"/>
      <c r="I20" s="38"/>
      <c r="J20" s="38"/>
      <c r="K20" s="27"/>
      <c r="L20" s="27"/>
      <c r="M20" s="27"/>
      <c r="N20" s="38" t="s">
        <v>40</v>
      </c>
      <c r="O20" s="38"/>
      <c r="P20" s="38"/>
      <c r="Q20" s="38"/>
      <c r="R20" s="27"/>
      <c r="S20" s="38" t="s">
        <v>41</v>
      </c>
      <c r="T20" s="38"/>
      <c r="U20" s="38"/>
      <c r="V20" s="38"/>
    </row>
    <row r="21" spans="1:22" ht="15" customHeight="1" x14ac:dyDescent="0.3">
      <c r="A21" s="27"/>
      <c r="B21" s="38"/>
      <c r="C21" s="38"/>
      <c r="D21" s="38"/>
      <c r="E21" s="38"/>
      <c r="F21" s="27"/>
      <c r="G21" s="38"/>
      <c r="H21" s="38"/>
      <c r="I21" s="38"/>
      <c r="J21" s="38"/>
      <c r="K21" s="27"/>
      <c r="L21" s="27"/>
      <c r="M21" s="27"/>
      <c r="N21" s="38"/>
      <c r="O21" s="38"/>
      <c r="P21" s="38"/>
      <c r="Q21" s="38"/>
      <c r="R21" s="27"/>
      <c r="S21" s="38"/>
      <c r="T21" s="38"/>
      <c r="U21" s="38"/>
      <c r="V21" s="38"/>
    </row>
    <row r="22" spans="1:22" ht="15" customHeight="1" x14ac:dyDescent="0.3">
      <c r="A22" s="27"/>
      <c r="B22" s="39">
        <v>1.0532769980267778</v>
      </c>
      <c r="C22" s="39">
        <v>0.64953567964682668</v>
      </c>
      <c r="D22" s="39">
        <v>0.75820782377008056</v>
      </c>
      <c r="E22" s="39">
        <v>0.71038226998584186</v>
      </c>
      <c r="F22" s="39"/>
      <c r="G22" s="39">
        <v>1.0062191871504973</v>
      </c>
      <c r="H22" s="39">
        <v>0.65833957574807356</v>
      </c>
      <c r="I22" s="39">
        <v>0.63757411052848578</v>
      </c>
      <c r="J22" s="39">
        <v>0.66277604538671031</v>
      </c>
      <c r="K22" s="39"/>
      <c r="L22" s="27"/>
      <c r="M22" s="27"/>
      <c r="N22" s="33">
        <v>1.0761502210562115</v>
      </c>
      <c r="O22" s="33">
        <v>0.86094349706068118</v>
      </c>
      <c r="P22" s="33">
        <v>0.81943351309332946</v>
      </c>
      <c r="Q22" s="33">
        <v>0.29849876111354029</v>
      </c>
      <c r="R22" s="27"/>
      <c r="S22" s="33">
        <v>0.92476402587761164</v>
      </c>
      <c r="T22" s="33">
        <v>0.91496447131191005</v>
      </c>
      <c r="U22" s="33">
        <v>0.63692862445646414</v>
      </c>
      <c r="V22" s="33">
        <v>0.17125888217202248</v>
      </c>
    </row>
    <row r="23" spans="1:22" x14ac:dyDescent="0.3">
      <c r="A23" s="27"/>
      <c r="B23" s="39">
        <v>1.0497764796379081</v>
      </c>
      <c r="C23" s="39">
        <v>0.72193175103956475</v>
      </c>
      <c r="D23" s="39">
        <v>0.55370620171458507</v>
      </c>
      <c r="E23" s="39">
        <v>0.69089530774461827</v>
      </c>
      <c r="F23" s="39"/>
      <c r="G23" s="39">
        <v>1.0430349168742632</v>
      </c>
      <c r="H23" s="39">
        <v>0.69336678106254612</v>
      </c>
      <c r="I23" s="39">
        <v>0.67390206086789894</v>
      </c>
      <c r="J23" s="39">
        <v>0.6431022768844834</v>
      </c>
      <c r="K23" s="39"/>
      <c r="L23" s="27"/>
      <c r="M23" s="27"/>
      <c r="N23" s="33">
        <v>1.2610017975999612</v>
      </c>
      <c r="O23" s="33">
        <v>0.83571879706553953</v>
      </c>
      <c r="P23" s="33">
        <v>0.9295049312539474</v>
      </c>
      <c r="Q23" s="33">
        <v>0.26157508623621434</v>
      </c>
      <c r="R23" s="27"/>
      <c r="S23" s="33">
        <v>0.79613956941351149</v>
      </c>
      <c r="T23" s="33">
        <v>0.81718103722558066</v>
      </c>
      <c r="U23" s="33">
        <v>0.83436207445116128</v>
      </c>
      <c r="V23" s="33">
        <v>0.26950896171386152</v>
      </c>
    </row>
    <row r="24" spans="1:22" x14ac:dyDescent="0.3">
      <c r="A24" s="27"/>
      <c r="B24" s="39">
        <v>1.0616827014191592</v>
      </c>
      <c r="C24" s="39">
        <v>0.63526605054570184</v>
      </c>
      <c r="D24" s="39">
        <v>0.76248871250041805</v>
      </c>
      <c r="E24" s="39">
        <v>0.73345893579781718</v>
      </c>
      <c r="F24" s="39"/>
      <c r="G24" s="39">
        <v>0.99978514479498748</v>
      </c>
      <c r="H24" s="39">
        <v>0.65885058272215735</v>
      </c>
      <c r="I24" s="39">
        <v>0.66082492784929936</v>
      </c>
      <c r="J24" s="39">
        <v>0.69534112618968813</v>
      </c>
      <c r="K24" s="39"/>
      <c r="L24" s="27"/>
      <c r="M24" s="27"/>
      <c r="N24" s="33">
        <v>0.99495700335228099</v>
      </c>
      <c r="O24" s="33">
        <v>0.8473011708691639</v>
      </c>
      <c r="P24" s="33">
        <v>0.63092843608803384</v>
      </c>
      <c r="Q24" s="33">
        <v>0.32411213137054851</v>
      </c>
      <c r="R24" s="27"/>
      <c r="S24" s="33">
        <v>0.96455615653833915</v>
      </c>
      <c r="T24" s="33">
        <v>0.7217308304167992</v>
      </c>
      <c r="U24" s="33">
        <v>0.44993106373952702</v>
      </c>
      <c r="V24" s="33">
        <v>0.22632304592215505</v>
      </c>
    </row>
    <row r="25" spans="1:22" x14ac:dyDescent="0.3">
      <c r="A25" s="27"/>
      <c r="B25" s="39">
        <v>0.83526382091615481</v>
      </c>
      <c r="C25" s="39">
        <v>0.7413295280989064</v>
      </c>
      <c r="D25" s="39">
        <v>0.64748442046353993</v>
      </c>
      <c r="E25" s="39">
        <v>0.82737093231959513</v>
      </c>
      <c r="F25" s="39"/>
      <c r="G25" s="39">
        <v>0.95096075118025192</v>
      </c>
      <c r="H25" s="39">
        <v>0.57604422533084798</v>
      </c>
      <c r="I25" s="39">
        <v>0.55444256688094118</v>
      </c>
      <c r="J25" s="39">
        <v>0.63527457914510854</v>
      </c>
      <c r="K25" s="39"/>
      <c r="L25" s="27"/>
      <c r="M25" s="27"/>
      <c r="N25" s="33">
        <v>0.6678909779915464</v>
      </c>
      <c r="O25" s="33">
        <v>0.74904532866929019</v>
      </c>
      <c r="P25" s="33">
        <v>0.42034688820871591</v>
      </c>
      <c r="Q25" s="33">
        <v>0.32352912597774863</v>
      </c>
      <c r="R25" s="27"/>
      <c r="S25" s="33">
        <v>1.3145402481705377</v>
      </c>
      <c r="T25" s="33">
        <v>0.60506946653939975</v>
      </c>
      <c r="U25" s="33">
        <v>0.5791918549156857</v>
      </c>
      <c r="V25" s="33">
        <v>0.14996288047512993</v>
      </c>
    </row>
    <row r="26" spans="1:22" x14ac:dyDescent="0.3">
      <c r="A26" s="27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27"/>
      <c r="M26" s="27"/>
      <c r="N26" s="33"/>
      <c r="O26" s="33"/>
      <c r="P26" s="33"/>
      <c r="Q26" s="33"/>
      <c r="R26" s="27"/>
      <c r="S26" s="33"/>
      <c r="T26" s="33"/>
      <c r="U26" s="33"/>
      <c r="V26" s="33"/>
    </row>
    <row r="27" spans="1:22" x14ac:dyDescent="0.3">
      <c r="A27" s="31" t="s">
        <v>28</v>
      </c>
      <c r="B27" s="40">
        <f>AVERAGE(B22:B25)</f>
        <v>1</v>
      </c>
      <c r="C27" s="40">
        <f>AVERAGE(C22:C25)</f>
        <v>0.68701575233274992</v>
      </c>
      <c r="D27" s="40">
        <f>AVERAGE(D22:D25)</f>
        <v>0.68047178961215593</v>
      </c>
      <c r="E27" s="40">
        <f>AVERAGE(E22:E25)</f>
        <v>0.74052686146196811</v>
      </c>
      <c r="F27" s="31" t="s">
        <v>28</v>
      </c>
      <c r="G27" s="40">
        <f>AVERAGE(G22:G25)</f>
        <v>1</v>
      </c>
      <c r="H27" s="40">
        <f>AVERAGE(H22:H25)</f>
        <v>0.64665029121590623</v>
      </c>
      <c r="I27" s="40">
        <f>AVERAGE(I22:I25)</f>
        <v>0.63168591653165629</v>
      </c>
      <c r="J27" s="40">
        <f>AVERAGE(J22:J25)</f>
        <v>0.65912350690149757</v>
      </c>
      <c r="K27" s="39"/>
      <c r="L27" s="27"/>
      <c r="M27" s="31" t="s">
        <v>28</v>
      </c>
      <c r="N27" s="34">
        <v>1</v>
      </c>
      <c r="O27" s="34">
        <v>0.8232521984161687</v>
      </c>
      <c r="P27" s="34">
        <v>0.70005344216100662</v>
      </c>
      <c r="Q27" s="34">
        <v>0.30192877617451297</v>
      </c>
      <c r="R27" s="31" t="s">
        <v>28</v>
      </c>
      <c r="S27" s="34">
        <v>1</v>
      </c>
      <c r="T27" s="34">
        <v>0.7647364513734225</v>
      </c>
      <c r="U27" s="34">
        <v>0.62510340439070955</v>
      </c>
      <c r="V27" s="34">
        <v>0.20426344257079224</v>
      </c>
    </row>
    <row r="28" spans="1:22" x14ac:dyDescent="0.3">
      <c r="A28" s="31" t="s">
        <v>29</v>
      </c>
      <c r="B28" s="40">
        <f>_xlfn.STDEV.P(B22:B25)</f>
        <v>9.5208850425522712E-2</v>
      </c>
      <c r="C28" s="40">
        <f>_xlfn.STDEV.P(C22:C25)</f>
        <v>4.541998647969063E-2</v>
      </c>
      <c r="D28" s="40">
        <f>_xlfn.STDEV.P(D22:D25)</f>
        <v>8.6497611881809766E-2</v>
      </c>
      <c r="E28" s="40">
        <f>_xlfn.STDEV.P(E22:E25)</f>
        <v>5.2354168258074811E-2</v>
      </c>
      <c r="F28" s="31" t="s">
        <v>29</v>
      </c>
      <c r="G28" s="41">
        <f>_xlfn.STDEV.P(G22:G25)</f>
        <v>3.2770323643320713E-2</v>
      </c>
      <c r="H28" s="41">
        <f>_xlfn.STDEV.P(H22:H25)</f>
        <v>4.3165766091510134E-2</v>
      </c>
      <c r="I28" s="41">
        <f>_xlfn.STDEV.P(I22:I25)</f>
        <v>4.6455599008610182E-2</v>
      </c>
      <c r="J28" s="41">
        <f>_xlfn.STDEV.P(J22:J25)</f>
        <v>2.3186785841712798E-2</v>
      </c>
      <c r="K28" s="39"/>
      <c r="L28" s="27"/>
      <c r="M28" s="31" t="s">
        <v>29</v>
      </c>
      <c r="N28" s="34">
        <v>0.21461746715488991</v>
      </c>
      <c r="O28" s="34">
        <v>4.3763748322868321E-2</v>
      </c>
      <c r="P28" s="34">
        <v>0.19359339475510848</v>
      </c>
      <c r="Q28" s="34">
        <v>2.5489515758103681E-2</v>
      </c>
      <c r="R28" s="31" t="s">
        <v>29</v>
      </c>
      <c r="S28" s="42">
        <v>0.19197093576865451</v>
      </c>
      <c r="T28" s="42">
        <v>0.11474092778918878</v>
      </c>
      <c r="U28" s="42">
        <v>0.13849390431485051</v>
      </c>
      <c r="V28" s="42">
        <v>4.6854711394077084E-2</v>
      </c>
    </row>
    <row r="29" spans="1:22" x14ac:dyDescent="0.3">
      <c r="A29" s="27"/>
      <c r="B29" s="43" t="s">
        <v>47</v>
      </c>
      <c r="C29" s="43"/>
      <c r="D29" s="43"/>
      <c r="E29" s="43"/>
      <c r="F29" s="44"/>
      <c r="G29" s="38" t="s">
        <v>48</v>
      </c>
      <c r="H29" s="38"/>
      <c r="I29" s="38"/>
      <c r="J29" s="38"/>
      <c r="K29" s="27"/>
      <c r="L29" s="27"/>
      <c r="M29" s="27"/>
      <c r="N29" s="43" t="s">
        <v>49</v>
      </c>
      <c r="O29" s="43"/>
      <c r="P29" s="43"/>
      <c r="Q29" s="43"/>
      <c r="R29" s="44"/>
      <c r="S29" s="38" t="s">
        <v>50</v>
      </c>
      <c r="T29" s="38"/>
      <c r="U29" s="38"/>
      <c r="V29" s="38"/>
    </row>
    <row r="30" spans="1:22" x14ac:dyDescent="0.3">
      <c r="A30" s="27"/>
      <c r="B30" s="38"/>
      <c r="C30" s="38"/>
      <c r="D30" s="38"/>
      <c r="E30" s="38"/>
      <c r="F30" s="27"/>
      <c r="G30" s="38"/>
      <c r="H30" s="38"/>
      <c r="I30" s="38"/>
      <c r="J30" s="38"/>
      <c r="K30" s="27"/>
      <c r="L30" s="27"/>
      <c r="M30" s="27"/>
      <c r="N30" s="38"/>
      <c r="O30" s="38"/>
      <c r="P30" s="38"/>
      <c r="Q30" s="38"/>
      <c r="R30" s="27"/>
      <c r="S30" s="38"/>
      <c r="T30" s="38"/>
      <c r="U30" s="38"/>
      <c r="V30" s="38"/>
    </row>
    <row r="31" spans="1:22" x14ac:dyDescent="0.3">
      <c r="A31" s="27"/>
      <c r="B31" s="39">
        <v>0.86696569441346782</v>
      </c>
      <c r="C31" s="39">
        <v>0.99349903765932313</v>
      </c>
      <c r="D31" s="39">
        <v>0.90716097109673799</v>
      </c>
      <c r="E31" s="39">
        <v>0.79868493874887447</v>
      </c>
      <c r="F31" s="39"/>
      <c r="G31" s="39">
        <v>1.123529334437565</v>
      </c>
      <c r="H31" s="39">
        <v>0.5628426075639863</v>
      </c>
      <c r="I31" s="39">
        <v>0.50810427100997757</v>
      </c>
      <c r="J31" s="39">
        <v>0.61416308448686097</v>
      </c>
      <c r="K31" s="39"/>
      <c r="L31" s="27"/>
      <c r="M31" s="27"/>
      <c r="N31" s="33">
        <v>0.91428571428571426</v>
      </c>
      <c r="O31" s="33">
        <v>1.2605946082136559</v>
      </c>
      <c r="P31" s="33">
        <v>0.86840513983371126</v>
      </c>
      <c r="Q31" s="33">
        <v>0.88352229780801206</v>
      </c>
      <c r="R31" s="27"/>
      <c r="S31" s="33">
        <v>0.82740378256844338</v>
      </c>
      <c r="T31" s="33">
        <v>0.89393954808582499</v>
      </c>
      <c r="U31" s="33">
        <v>0.92726847283122904</v>
      </c>
      <c r="V31" s="33">
        <v>0.67658938072904484</v>
      </c>
    </row>
    <row r="32" spans="1:22" x14ac:dyDescent="0.3">
      <c r="A32" s="27"/>
      <c r="B32" s="39">
        <v>1.0724027127268523</v>
      </c>
      <c r="C32" s="39">
        <v>0.9682716691860993</v>
      </c>
      <c r="D32" s="39">
        <v>0.81072865297086549</v>
      </c>
      <c r="E32" s="39">
        <v>0.8722688936799412</v>
      </c>
      <c r="F32" s="39"/>
      <c r="G32" s="39">
        <v>1.0181540928869084</v>
      </c>
      <c r="H32" s="39">
        <v>0.69119638232703662</v>
      </c>
      <c r="I32" s="39">
        <v>0.66238119651378313</v>
      </c>
      <c r="J32" s="39">
        <v>0.68341417885922362</v>
      </c>
      <c r="K32" s="39"/>
      <c r="L32" s="27"/>
      <c r="M32" s="27"/>
      <c r="N32" s="33">
        <v>0.90488788107835727</v>
      </c>
      <c r="O32" s="33">
        <v>0.92144116906021667</v>
      </c>
      <c r="P32" s="33">
        <v>0.9773242630385488</v>
      </c>
      <c r="Q32" s="33">
        <v>0.89060216679264304</v>
      </c>
      <c r="R32" s="27"/>
      <c r="S32" s="33">
        <v>1.0346209801308333</v>
      </c>
      <c r="T32" s="33">
        <v>0.79790015565706607</v>
      </c>
      <c r="U32" s="33">
        <v>0.7587112001871954</v>
      </c>
      <c r="V32" s="33">
        <v>0.4650992440967312</v>
      </c>
    </row>
    <row r="33" spans="1:22" x14ac:dyDescent="0.3">
      <c r="A33" s="27"/>
      <c r="B33" s="39">
        <v>1.1395435283622035</v>
      </c>
      <c r="C33" s="39">
        <v>1.0976961646800321</v>
      </c>
      <c r="D33" s="39">
        <v>0.80175782056683109</v>
      </c>
      <c r="E33" s="39">
        <v>0.94018619020477623</v>
      </c>
      <c r="F33" s="39"/>
      <c r="G33" s="39">
        <v>0.96646553877298835</v>
      </c>
      <c r="H33" s="39">
        <v>0.57614596889747738</v>
      </c>
      <c r="I33" s="39">
        <v>0.56605013737166598</v>
      </c>
      <c r="J33" s="39">
        <v>0.57730278292647663</v>
      </c>
      <c r="K33" s="39"/>
      <c r="L33" s="27"/>
      <c r="M33" s="27"/>
      <c r="N33" s="33">
        <v>1.272108843537415</v>
      </c>
      <c r="O33" s="33">
        <v>1.144671201814059</v>
      </c>
      <c r="P33" s="33">
        <v>0.75255731922398594</v>
      </c>
      <c r="Q33" s="33">
        <v>0.61977828168304361</v>
      </c>
      <c r="R33" s="27"/>
      <c r="S33" s="33">
        <v>1.2062303521105266</v>
      </c>
      <c r="T33" s="33">
        <v>0.83456604234279141</v>
      </c>
      <c r="U33" s="33">
        <v>0.78158159787573889</v>
      </c>
      <c r="V33" s="33">
        <v>0.71215651165393268</v>
      </c>
    </row>
    <row r="34" spans="1:22" x14ac:dyDescent="0.3">
      <c r="A34" s="27"/>
      <c r="B34" s="39">
        <v>0.92108806449747649</v>
      </c>
      <c r="C34" s="39">
        <v>0.71594842184389429</v>
      </c>
      <c r="D34" s="39">
        <v>0.77509313640456301</v>
      </c>
      <c r="E34" s="39">
        <v>0.63048596139072688</v>
      </c>
      <c r="F34" s="39"/>
      <c r="G34" s="39">
        <v>0.89185103390253839</v>
      </c>
      <c r="H34" s="39">
        <v>0.50047981490975535</v>
      </c>
      <c r="I34" s="39">
        <v>0.58645213024674314</v>
      </c>
      <c r="J34" s="39">
        <v>0.56336843212262233</v>
      </c>
      <c r="K34" s="39"/>
      <c r="L34" s="27"/>
      <c r="M34" s="27"/>
      <c r="N34" s="33">
        <v>0.90871756109851343</v>
      </c>
      <c r="O34" s="33">
        <v>0.85734441924918114</v>
      </c>
      <c r="P34" s="33">
        <v>0.8481481481481481</v>
      </c>
      <c r="Q34" s="33">
        <v>0.75830183925422023</v>
      </c>
      <c r="R34" s="27"/>
      <c r="S34" s="33">
        <v>0.9317448851901966</v>
      </c>
      <c r="T34" s="33">
        <v>0.80233587335822487</v>
      </c>
      <c r="U34" s="33">
        <v>0.68179829692857075</v>
      </c>
      <c r="V34" s="33">
        <v>0.61798907348437837</v>
      </c>
    </row>
    <row r="35" spans="1:22" x14ac:dyDescent="0.3">
      <c r="A35" s="27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27"/>
      <c r="M35" s="27"/>
      <c r="N35" s="33"/>
      <c r="O35" s="33"/>
      <c r="P35" s="33"/>
      <c r="Q35" s="33"/>
      <c r="R35" s="27"/>
      <c r="S35" s="33"/>
      <c r="T35" s="33"/>
      <c r="U35" s="33"/>
      <c r="V35" s="33"/>
    </row>
    <row r="36" spans="1:22" x14ac:dyDescent="0.3">
      <c r="A36" s="31" t="s">
        <v>28</v>
      </c>
      <c r="B36" s="40">
        <f>AVERAGE(B31:B34)</f>
        <v>1</v>
      </c>
      <c r="C36" s="40">
        <f>AVERAGE(C31:C34)</f>
        <v>0.94385382334233725</v>
      </c>
      <c r="D36" s="40">
        <f>AVERAGE(D31:D34)</f>
        <v>0.82368514525974934</v>
      </c>
      <c r="E36" s="40">
        <f>AVERAGE(E31:E34)</f>
        <v>0.81040649600607961</v>
      </c>
      <c r="F36" s="31" t="s">
        <v>28</v>
      </c>
      <c r="G36" s="40">
        <f>AVERAGE(G31:G34)</f>
        <v>1</v>
      </c>
      <c r="H36" s="40">
        <f>AVERAGE(H31:H34)</f>
        <v>0.58266619342456383</v>
      </c>
      <c r="I36" s="40">
        <f>AVERAGE(I31:I34)</f>
        <v>0.58074693378554243</v>
      </c>
      <c r="J36" s="40">
        <f>AVERAGE(J31:J34)</f>
        <v>0.6095621195987958</v>
      </c>
      <c r="K36" s="39"/>
      <c r="L36" s="27"/>
      <c r="M36" s="31" t="s">
        <v>28</v>
      </c>
      <c r="N36" s="34">
        <v>1</v>
      </c>
      <c r="O36" s="34">
        <v>1.0460128495842782</v>
      </c>
      <c r="P36" s="34">
        <v>0.86160871756109847</v>
      </c>
      <c r="Q36" s="34">
        <v>0.78805114638447971</v>
      </c>
      <c r="R36" s="31" t="s">
        <v>28</v>
      </c>
      <c r="S36" s="34">
        <v>1</v>
      </c>
      <c r="T36" s="34">
        <v>0.83218540486097692</v>
      </c>
      <c r="U36" s="34">
        <v>0.78733989195568355</v>
      </c>
      <c r="V36" s="34">
        <v>0.61795855249102172</v>
      </c>
    </row>
    <row r="37" spans="1:22" x14ac:dyDescent="0.3">
      <c r="A37" s="31" t="s">
        <v>29</v>
      </c>
      <c r="B37" s="40">
        <f>_xlfn.STDEV.P(B31:B34)</f>
        <v>0.11027212832990252</v>
      </c>
      <c r="C37" s="40">
        <f>_xlfn.STDEV.P(C31:C34)</f>
        <v>0.14024016589467092</v>
      </c>
      <c r="D37" s="40">
        <f>_xlfn.STDEV.P(D31:D34)</f>
        <v>4.9945157634074838E-2</v>
      </c>
      <c r="E37" s="40">
        <f>_xlfn.STDEV.P(E31:E34)</f>
        <v>0.11530234055850203</v>
      </c>
      <c r="F37" s="31" t="s">
        <v>29</v>
      </c>
      <c r="G37" s="40">
        <f>_xlfn.STDEV.P(G31:G34)</f>
        <v>8.4276073877569371E-2</v>
      </c>
      <c r="H37" s="40">
        <f>_xlfn.STDEV.P(H31:H34)</f>
        <v>6.8863797820120282E-2</v>
      </c>
      <c r="I37" s="40">
        <f>_xlfn.STDEV.P(I31:I34)</f>
        <v>5.5203383949264592E-2</v>
      </c>
      <c r="J37" s="40">
        <f>_xlfn.STDEV.P(J31:J34)</f>
        <v>4.6502196453746605E-2</v>
      </c>
      <c r="K37" s="39"/>
      <c r="L37" s="27"/>
      <c r="M37" s="31" t="s">
        <v>29</v>
      </c>
      <c r="N37" s="34">
        <v>0.15713764692487586</v>
      </c>
      <c r="O37" s="34">
        <v>0.1634722314300433</v>
      </c>
      <c r="P37" s="34">
        <v>7.9858739704950249E-2</v>
      </c>
      <c r="Q37" s="34">
        <v>0.11049007965700922</v>
      </c>
      <c r="R37" s="31" t="s">
        <v>29</v>
      </c>
      <c r="S37" s="34">
        <v>0.1398014532884323</v>
      </c>
      <c r="T37" s="34">
        <v>3.83592051669574E-2</v>
      </c>
      <c r="U37" s="34">
        <v>8.8842270302200738E-2</v>
      </c>
      <c r="V37" s="34">
        <v>9.4441514474099278E-2</v>
      </c>
    </row>
    <row r="38" spans="1:22" x14ac:dyDescent="0.3">
      <c r="A38" s="27"/>
      <c r="B38" s="27"/>
      <c r="C38" s="27"/>
      <c r="D38" s="27"/>
      <c r="E38" s="27"/>
      <c r="F38" s="39"/>
      <c r="G38" s="39"/>
      <c r="H38" s="39"/>
      <c r="I38" s="39"/>
      <c r="J38" s="39"/>
      <c r="K38" s="39"/>
      <c r="L38" s="27"/>
      <c r="M38" s="27"/>
      <c r="N38" s="27"/>
      <c r="O38" s="27"/>
      <c r="P38" s="27"/>
      <c r="Q38" s="27"/>
      <c r="R38" s="27"/>
      <c r="S38" s="28"/>
      <c r="T38" s="28"/>
      <c r="U38" s="28"/>
      <c r="V38" s="28"/>
    </row>
    <row r="39" spans="1:22" x14ac:dyDescent="0.3">
      <c r="A39" s="31"/>
      <c r="B39" s="31"/>
      <c r="C39" s="31"/>
      <c r="D39" s="31"/>
      <c r="E39" s="31"/>
      <c r="F39" s="39"/>
      <c r="G39" s="39"/>
      <c r="H39" s="39"/>
      <c r="I39" s="39"/>
      <c r="J39" s="39"/>
      <c r="K39" s="39"/>
      <c r="L39" s="27"/>
      <c r="M39" s="27"/>
      <c r="N39" s="27"/>
      <c r="O39" s="27"/>
      <c r="P39" s="27"/>
      <c r="Q39" s="27"/>
      <c r="R39" s="27"/>
      <c r="S39" s="28"/>
      <c r="T39" s="28"/>
      <c r="U39" s="28"/>
      <c r="V39" s="28"/>
    </row>
    <row r="40" spans="1:22" x14ac:dyDescent="0.3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1:22" x14ac:dyDescent="0.3">
      <c r="A41" s="27"/>
      <c r="B41" s="27"/>
      <c r="C41" s="45" t="s">
        <v>51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  <row r="42" spans="1:22" x14ac:dyDescent="0.3">
      <c r="A42" s="27"/>
      <c r="B42" s="27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  <row r="43" spans="1:22" x14ac:dyDescent="0.3">
      <c r="A43" s="27"/>
      <c r="B43" s="27"/>
      <c r="C43" s="47" t="s">
        <v>52</v>
      </c>
      <c r="D43" s="47"/>
      <c r="E43" s="47"/>
      <c r="F43" s="27"/>
      <c r="G43" s="27"/>
      <c r="H43" s="47" t="s">
        <v>53</v>
      </c>
      <c r="I43" s="47"/>
      <c r="J43" s="47"/>
      <c r="K43" s="27"/>
      <c r="L43" s="27"/>
      <c r="M43" s="27"/>
      <c r="N43" s="27"/>
      <c r="O43" s="47" t="s">
        <v>54</v>
      </c>
      <c r="P43" s="47"/>
      <c r="Q43" s="47"/>
      <c r="R43" s="27"/>
      <c r="S43" s="27"/>
      <c r="T43" s="47" t="s">
        <v>55</v>
      </c>
      <c r="U43" s="47"/>
      <c r="V43" s="47"/>
    </row>
    <row r="44" spans="1:22" x14ac:dyDescent="0.3">
      <c r="A44" s="27"/>
      <c r="B44" s="27"/>
      <c r="C44" s="47"/>
      <c r="D44" s="47"/>
      <c r="E44" s="47"/>
      <c r="F44" s="27"/>
      <c r="G44" s="27"/>
      <c r="H44" s="47"/>
      <c r="I44" s="47"/>
      <c r="J44" s="47"/>
      <c r="K44" s="27"/>
      <c r="L44" s="27"/>
      <c r="M44" s="27"/>
      <c r="N44" s="27"/>
      <c r="O44" s="47"/>
      <c r="P44" s="47"/>
      <c r="Q44" s="47"/>
      <c r="R44" s="27"/>
      <c r="S44" s="27"/>
      <c r="T44" s="47"/>
      <c r="U44" s="47"/>
      <c r="V44" s="47"/>
    </row>
    <row r="45" spans="1:22" x14ac:dyDescent="0.3">
      <c r="A45" s="27"/>
      <c r="B45" s="27"/>
      <c r="C45" s="27">
        <f>_xlfn.T.TEST(C22:C25,C31:C34,2,3)</f>
        <v>4.4603590810875469E-2</v>
      </c>
      <c r="D45" s="27" t="s">
        <v>35</v>
      </c>
      <c r="E45" s="27" t="s">
        <v>35</v>
      </c>
      <c r="F45" s="27"/>
      <c r="G45" s="27"/>
      <c r="H45" s="27" t="s">
        <v>35</v>
      </c>
      <c r="I45" s="27" t="s">
        <v>35</v>
      </c>
      <c r="J45" s="27" t="s">
        <v>35</v>
      </c>
      <c r="K45" s="27"/>
      <c r="L45" s="27"/>
      <c r="M45" s="27"/>
      <c r="N45" s="27"/>
      <c r="O45" s="27" t="s">
        <v>35</v>
      </c>
      <c r="P45" s="27" t="s">
        <v>35</v>
      </c>
      <c r="Q45" s="27">
        <f>_xlfn.T.TEST(Q22:Q25,Q31:Q34,2,3)</f>
        <v>3.5470742995007297E-3</v>
      </c>
      <c r="R45" s="27"/>
      <c r="S45" s="27"/>
      <c r="T45" s="27" t="s">
        <v>35</v>
      </c>
      <c r="U45" s="27" t="s">
        <v>35</v>
      </c>
      <c r="V45" s="27">
        <f>_xlfn.T.TEST(V22:V25,V31:V34,2,3)</f>
        <v>1.732083579124181E-3</v>
      </c>
    </row>
    <row r="46" spans="1:22" x14ac:dyDescent="0.3">
      <c r="A46" s="27"/>
      <c r="B46" s="31" t="s">
        <v>21</v>
      </c>
      <c r="C46" s="31">
        <v>500</v>
      </c>
      <c r="D46" s="31">
        <v>1000</v>
      </c>
      <c r="E46" s="31">
        <v>5000</v>
      </c>
      <c r="F46" s="27"/>
      <c r="G46" s="31" t="s">
        <v>21</v>
      </c>
      <c r="H46" s="31">
        <v>500</v>
      </c>
      <c r="I46" s="31">
        <v>1000</v>
      </c>
      <c r="J46" s="31">
        <v>5000</v>
      </c>
      <c r="K46" s="27"/>
      <c r="L46" s="27"/>
      <c r="M46" s="27"/>
      <c r="N46" s="31" t="s">
        <v>21</v>
      </c>
      <c r="O46" s="31">
        <v>500</v>
      </c>
      <c r="P46" s="31">
        <v>1000</v>
      </c>
      <c r="Q46" s="31">
        <v>5000</v>
      </c>
      <c r="R46" s="27"/>
      <c r="S46" s="31" t="s">
        <v>21</v>
      </c>
      <c r="T46" s="31">
        <v>500</v>
      </c>
      <c r="U46" s="31">
        <v>1000</v>
      </c>
      <c r="V46" s="31">
        <v>5000</v>
      </c>
    </row>
    <row r="47" spans="1:22" x14ac:dyDescent="0.3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8"/>
      <c r="T47" s="28"/>
      <c r="U47" s="28"/>
      <c r="V47" s="28"/>
    </row>
    <row r="48" spans="1:22" x14ac:dyDescent="0.3">
      <c r="A48" s="27"/>
      <c r="B48" s="27"/>
      <c r="C48" s="38" t="s">
        <v>56</v>
      </c>
      <c r="D48" s="38"/>
      <c r="E48" s="38"/>
      <c r="F48" s="38"/>
      <c r="G48" s="38"/>
      <c r="H48" s="27"/>
      <c r="I48" s="27"/>
      <c r="J48" s="27"/>
      <c r="K48" s="27"/>
      <c r="L48" s="27"/>
      <c r="M48" s="27"/>
      <c r="N48" s="27"/>
      <c r="O48" s="38" t="s">
        <v>57</v>
      </c>
      <c r="P48" s="38"/>
      <c r="Q48" s="38"/>
      <c r="R48" s="38"/>
      <c r="S48" s="38"/>
      <c r="T48" s="28"/>
      <c r="U48" s="28"/>
      <c r="V48" s="28"/>
    </row>
    <row r="49" spans="1:22" x14ac:dyDescent="0.3">
      <c r="A49" s="27"/>
      <c r="B49" s="27"/>
      <c r="C49" s="27"/>
      <c r="D49" s="27">
        <v>1.3501405540078792E-2</v>
      </c>
      <c r="E49" s="27">
        <v>1.3611091066860284E-3</v>
      </c>
      <c r="F49" s="27">
        <v>4.9601092134244545E-2</v>
      </c>
      <c r="G49" s="27"/>
      <c r="H49" s="27"/>
      <c r="I49" s="27"/>
      <c r="J49" s="27"/>
      <c r="K49" s="27"/>
      <c r="L49" s="27"/>
      <c r="M49" s="27"/>
      <c r="N49" s="27"/>
      <c r="O49" s="27"/>
      <c r="P49" s="27" t="s">
        <v>35</v>
      </c>
      <c r="Q49" s="27" t="s">
        <v>35</v>
      </c>
      <c r="R49" s="27" t="s">
        <v>35</v>
      </c>
      <c r="S49" s="28"/>
      <c r="T49" s="28"/>
      <c r="U49" s="28"/>
      <c r="V49" s="28"/>
    </row>
  </sheetData>
  <mergeCells count="25">
    <mergeCell ref="B11:E12"/>
    <mergeCell ref="G11:J12"/>
    <mergeCell ref="N11:Q12"/>
    <mergeCell ref="S11:V12"/>
    <mergeCell ref="B3:V3"/>
    <mergeCell ref="B5:E6"/>
    <mergeCell ref="G5:J6"/>
    <mergeCell ref="N5:Q6"/>
    <mergeCell ref="S5:V6"/>
    <mergeCell ref="C48:G48"/>
    <mergeCell ref="O48:S48"/>
    <mergeCell ref="B19:V19"/>
    <mergeCell ref="B20:E21"/>
    <mergeCell ref="G20:J21"/>
    <mergeCell ref="N20:Q21"/>
    <mergeCell ref="S20:V21"/>
    <mergeCell ref="B29:E30"/>
    <mergeCell ref="G29:J30"/>
    <mergeCell ref="N29:Q30"/>
    <mergeCell ref="S29:V30"/>
    <mergeCell ref="C41:V42"/>
    <mergeCell ref="C43:E44"/>
    <mergeCell ref="H43:J44"/>
    <mergeCell ref="O43:Q44"/>
    <mergeCell ref="T43:V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76A4-6F82-4196-B67A-0FAD00FD6DB2}">
  <dimension ref="A1:O38"/>
  <sheetViews>
    <sheetView tabSelected="1" workbookViewId="0">
      <selection activeCell="T26" sqref="T26"/>
    </sheetView>
  </sheetViews>
  <sheetFormatPr defaultRowHeight="14.4" x14ac:dyDescent="0.3"/>
  <cols>
    <col min="1" max="1" width="10.33203125" customWidth="1"/>
    <col min="6" max="6" width="9.6640625" customWidth="1"/>
    <col min="9" max="10" width="12" bestFit="1" customWidth="1"/>
    <col min="11" max="11" width="11" customWidth="1"/>
    <col min="12" max="12" width="12" bestFit="1" customWidth="1"/>
  </cols>
  <sheetData>
    <row r="1" spans="1:15" x14ac:dyDescent="0.3">
      <c r="A1" s="7" t="s">
        <v>58</v>
      </c>
    </row>
    <row r="2" spans="1:15" ht="21" x14ac:dyDescent="0.3">
      <c r="A2" s="26" t="s">
        <v>37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4" spans="1:15" x14ac:dyDescent="0.3">
      <c r="B4" s="24" t="s">
        <v>19</v>
      </c>
      <c r="C4" s="24"/>
      <c r="D4" s="24"/>
      <c r="E4" s="24"/>
      <c r="G4" s="24" t="s">
        <v>59</v>
      </c>
      <c r="H4" s="24"/>
      <c r="I4" s="24"/>
      <c r="J4" s="24"/>
      <c r="L4" s="24" t="s">
        <v>60</v>
      </c>
      <c r="M4" s="24"/>
      <c r="N4" s="24"/>
      <c r="O4" s="24"/>
    </row>
    <row r="5" spans="1:15" x14ac:dyDescent="0.3">
      <c r="B5" s="22"/>
      <c r="C5" s="22"/>
      <c r="D5" s="22"/>
      <c r="E5" s="22"/>
      <c r="G5" s="22"/>
      <c r="H5" s="22"/>
      <c r="I5" s="22"/>
      <c r="J5" s="22"/>
      <c r="L5" s="22"/>
      <c r="M5" s="22"/>
      <c r="N5" s="22"/>
      <c r="O5" s="22"/>
    </row>
    <row r="6" spans="1:15" x14ac:dyDescent="0.3">
      <c r="B6" s="15">
        <v>39959</v>
      </c>
      <c r="C6" s="15">
        <v>38492</v>
      </c>
      <c r="D6" s="15">
        <v>22175</v>
      </c>
      <c r="E6" s="15">
        <v>13626</v>
      </c>
      <c r="G6" s="15">
        <v>51527</v>
      </c>
      <c r="H6" s="15">
        <v>31336</v>
      </c>
      <c r="I6" s="15">
        <v>26787</v>
      </c>
      <c r="J6" s="15">
        <v>33963</v>
      </c>
      <c r="L6" s="15">
        <v>32014</v>
      </c>
      <c r="M6" s="15">
        <v>21882</v>
      </c>
      <c r="N6" s="15">
        <v>17680</v>
      </c>
      <c r="O6" s="15">
        <v>15783</v>
      </c>
    </row>
    <row r="7" spans="1:15" x14ac:dyDescent="0.3">
      <c r="B7" s="15">
        <v>32001</v>
      </c>
      <c r="C7" s="15">
        <v>36434</v>
      </c>
      <c r="D7" s="15">
        <v>29922</v>
      </c>
      <c r="E7" s="15">
        <v>17532</v>
      </c>
      <c r="G7" s="15">
        <v>52149</v>
      </c>
      <c r="H7" s="15">
        <v>30897</v>
      </c>
      <c r="I7" s="15">
        <v>22003</v>
      </c>
      <c r="J7" s="15">
        <v>33361</v>
      </c>
      <c r="L7" s="15">
        <v>28183</v>
      </c>
      <c r="M7" s="15">
        <v>27520</v>
      </c>
      <c r="N7" s="15">
        <v>12426</v>
      </c>
      <c r="O7" s="15">
        <v>14815</v>
      </c>
    </row>
    <row r="8" spans="1:15" x14ac:dyDescent="0.3">
      <c r="B8" s="15">
        <v>38601</v>
      </c>
      <c r="C8" s="15">
        <v>36803</v>
      </c>
      <c r="D8" s="15">
        <v>26211</v>
      </c>
      <c r="E8" s="15">
        <v>13705</v>
      </c>
      <c r="G8" s="15">
        <v>52364</v>
      </c>
      <c r="H8" s="15">
        <v>28502</v>
      </c>
      <c r="I8" s="15">
        <v>25358</v>
      </c>
      <c r="J8" s="15">
        <v>36483</v>
      </c>
      <c r="L8" s="15">
        <v>36530</v>
      </c>
      <c r="M8" s="15">
        <v>24155</v>
      </c>
      <c r="N8" s="15">
        <v>12893</v>
      </c>
      <c r="O8" s="15">
        <v>11498</v>
      </c>
    </row>
    <row r="9" spans="1:15" x14ac:dyDescent="0.3">
      <c r="B9" s="15"/>
      <c r="C9" s="15"/>
      <c r="D9" s="15"/>
      <c r="G9" s="15">
        <v>50798</v>
      </c>
      <c r="H9" s="15">
        <v>20127</v>
      </c>
      <c r="I9" s="15">
        <v>24298</v>
      </c>
      <c r="J9" s="15">
        <v>33054</v>
      </c>
      <c r="L9" s="15">
        <v>36843</v>
      </c>
      <c r="M9" s="15">
        <v>29907</v>
      </c>
      <c r="N9" s="15">
        <v>20547</v>
      </c>
      <c r="O9" s="15">
        <v>12417</v>
      </c>
    </row>
    <row r="10" spans="1:15" x14ac:dyDescent="0.3">
      <c r="B10" s="6" t="s">
        <v>61</v>
      </c>
      <c r="C10" s="6" t="s">
        <v>62</v>
      </c>
      <c r="D10" s="6" t="s">
        <v>63</v>
      </c>
      <c r="E10" s="6" t="s">
        <v>64</v>
      </c>
      <c r="G10" s="6" t="s">
        <v>61</v>
      </c>
      <c r="H10" s="6" t="s">
        <v>62</v>
      </c>
      <c r="I10" s="6" t="s">
        <v>65</v>
      </c>
      <c r="J10" s="6" t="s">
        <v>64</v>
      </c>
      <c r="L10" s="6" t="s">
        <v>61</v>
      </c>
      <c r="M10" s="6" t="s">
        <v>62</v>
      </c>
      <c r="N10" s="6" t="s">
        <v>63</v>
      </c>
      <c r="O10" s="6" t="s">
        <v>64</v>
      </c>
    </row>
    <row r="11" spans="1:15" x14ac:dyDescent="0.3">
      <c r="B11" s="22" t="s">
        <v>25</v>
      </c>
      <c r="C11" s="22"/>
      <c r="D11" s="22"/>
      <c r="E11" s="22"/>
      <c r="G11" s="22" t="s">
        <v>66</v>
      </c>
      <c r="H11" s="22"/>
      <c r="I11" s="22"/>
      <c r="J11" s="22"/>
      <c r="L11" s="22" t="s">
        <v>67</v>
      </c>
      <c r="M11" s="22"/>
      <c r="N11" s="22"/>
      <c r="O11" s="22"/>
    </row>
    <row r="12" spans="1:15" x14ac:dyDescent="0.3">
      <c r="B12" s="15">
        <v>30751</v>
      </c>
      <c r="C12" s="15">
        <v>28163</v>
      </c>
      <c r="D12" s="15">
        <v>26645</v>
      </c>
      <c r="E12" s="15">
        <v>25740</v>
      </c>
      <c r="G12" s="15">
        <v>51201</v>
      </c>
      <c r="H12" s="15">
        <v>42564</v>
      </c>
      <c r="I12" s="15">
        <v>45674</v>
      </c>
      <c r="J12" s="15">
        <v>31399</v>
      </c>
      <c r="L12" s="15">
        <v>16623</v>
      </c>
      <c r="M12" s="15">
        <v>12784</v>
      </c>
      <c r="N12" s="15">
        <v>14777</v>
      </c>
      <c r="O12" s="15">
        <v>13451</v>
      </c>
    </row>
    <row r="13" spans="1:15" x14ac:dyDescent="0.3">
      <c r="B13" s="15">
        <v>31037</v>
      </c>
      <c r="C13" s="15">
        <v>24355</v>
      </c>
      <c r="D13" s="15">
        <v>30051</v>
      </c>
      <c r="E13" s="15">
        <v>27700</v>
      </c>
      <c r="G13" s="15">
        <v>52730</v>
      </c>
      <c r="H13" s="15">
        <v>30565</v>
      </c>
      <c r="I13" s="15">
        <v>42209</v>
      </c>
      <c r="J13" s="15">
        <v>35005</v>
      </c>
      <c r="L13" s="15">
        <v>17904</v>
      </c>
      <c r="M13" s="15">
        <v>11786</v>
      </c>
      <c r="N13" s="15">
        <v>9611</v>
      </c>
      <c r="O13" s="15">
        <v>13986</v>
      </c>
    </row>
    <row r="14" spans="1:15" x14ac:dyDescent="0.3">
      <c r="B14" s="15">
        <v>32940</v>
      </c>
      <c r="C14" s="15">
        <v>31403</v>
      </c>
      <c r="D14" s="15">
        <v>23748</v>
      </c>
      <c r="E14" s="15">
        <v>30275</v>
      </c>
      <c r="G14" s="15">
        <v>52454</v>
      </c>
      <c r="H14" s="15">
        <v>34579</v>
      </c>
      <c r="I14" s="15">
        <v>43381</v>
      </c>
      <c r="J14" s="15">
        <v>31386</v>
      </c>
      <c r="L14" s="15">
        <v>18770</v>
      </c>
      <c r="M14" s="15">
        <v>15296</v>
      </c>
      <c r="N14" s="15">
        <v>15942</v>
      </c>
      <c r="O14" s="15">
        <v>15510</v>
      </c>
    </row>
    <row r="15" spans="1:15" x14ac:dyDescent="0.3">
      <c r="B15" s="15">
        <v>29279</v>
      </c>
      <c r="C15" s="15">
        <v>26046</v>
      </c>
      <c r="D15" s="15">
        <v>31290</v>
      </c>
      <c r="E15" s="15">
        <v>25752</v>
      </c>
      <c r="G15" s="15">
        <v>53341</v>
      </c>
      <c r="H15" s="15">
        <v>35428</v>
      </c>
      <c r="I15" s="15">
        <v>41283</v>
      </c>
      <c r="J15" s="15">
        <v>33452</v>
      </c>
      <c r="L15" s="15">
        <v>19216</v>
      </c>
      <c r="M15" s="15">
        <v>10502</v>
      </c>
      <c r="N15" s="15">
        <v>16806</v>
      </c>
      <c r="O15" s="15">
        <v>15620</v>
      </c>
    </row>
    <row r="16" spans="1:15" x14ac:dyDescent="0.3">
      <c r="B16" s="6" t="s">
        <v>61</v>
      </c>
      <c r="C16" s="6" t="s">
        <v>62</v>
      </c>
      <c r="D16" s="6" t="s">
        <v>63</v>
      </c>
      <c r="E16" s="6" t="s">
        <v>64</v>
      </c>
      <c r="G16" s="6" t="s">
        <v>61</v>
      </c>
      <c r="H16" s="6" t="s">
        <v>62</v>
      </c>
      <c r="I16" s="6" t="s">
        <v>65</v>
      </c>
      <c r="J16" s="6" t="s">
        <v>64</v>
      </c>
      <c r="L16" s="6" t="s">
        <v>61</v>
      </c>
      <c r="M16" s="6" t="s">
        <v>62</v>
      </c>
      <c r="N16" s="6" t="s">
        <v>63</v>
      </c>
      <c r="O16" s="6" t="s">
        <v>64</v>
      </c>
    </row>
    <row r="17" spans="2:15" x14ac:dyDescent="0.3">
      <c r="I17" s="6"/>
      <c r="J17" s="6"/>
      <c r="K17" s="6"/>
      <c r="L17" s="6"/>
    </row>
    <row r="18" spans="2:15" ht="21" x14ac:dyDescent="0.3">
      <c r="B18" s="26" t="s">
        <v>68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2:15" x14ac:dyDescent="0.3">
      <c r="B19" s="24" t="s">
        <v>19</v>
      </c>
      <c r="C19" s="24"/>
      <c r="D19" s="24"/>
      <c r="E19" s="24"/>
      <c r="G19" s="24" t="s">
        <v>59</v>
      </c>
      <c r="H19" s="24"/>
      <c r="I19" s="24"/>
      <c r="J19" s="24"/>
      <c r="K19" s="6"/>
      <c r="L19" s="24" t="s">
        <v>60</v>
      </c>
      <c r="M19" s="24"/>
      <c r="N19" s="24"/>
      <c r="O19" s="24"/>
    </row>
    <row r="20" spans="2:15" x14ac:dyDescent="0.3">
      <c r="B20" s="22"/>
      <c r="C20" s="22"/>
      <c r="D20" s="22"/>
      <c r="E20" s="22"/>
      <c r="G20" s="22"/>
      <c r="H20" s="22"/>
      <c r="I20" s="22"/>
      <c r="J20" s="22"/>
      <c r="K20" s="6"/>
      <c r="L20" s="22"/>
      <c r="M20" s="22"/>
      <c r="N20" s="22"/>
      <c r="O20" s="22"/>
    </row>
    <row r="21" spans="2:15" x14ac:dyDescent="0.3">
      <c r="B21">
        <v>1.0842611770877599</v>
      </c>
      <c r="C21">
        <v>1.0444550971861688</v>
      </c>
      <c r="D21">
        <v>0.60170403668563055</v>
      </c>
      <c r="E21">
        <v>0.36973254583442627</v>
      </c>
      <c r="G21">
        <v>0.99647066786567262</v>
      </c>
      <c r="H21">
        <v>0.60600083156866724</v>
      </c>
      <c r="I21">
        <v>0.51802860209439272</v>
      </c>
      <c r="J21">
        <v>0.65680387549676555</v>
      </c>
      <c r="L21">
        <v>0.95871827506176532</v>
      </c>
      <c r="M21">
        <v>0.65529684809463207</v>
      </c>
      <c r="N21">
        <v>0.52946020813056827</v>
      </c>
      <c r="O21">
        <v>0.47265104439619676</v>
      </c>
    </row>
    <row r="22" spans="2:15" x14ac:dyDescent="0.3">
      <c r="B22">
        <v>0.86832608243413145</v>
      </c>
      <c r="C22">
        <v>0.98861262108700176</v>
      </c>
      <c r="D22">
        <v>0.81191378515027912</v>
      </c>
      <c r="E22">
        <v>0.47571928618590648</v>
      </c>
      <c r="G22">
        <v>1.0084994053317089</v>
      </c>
      <c r="H22">
        <v>0.5975110956400661</v>
      </c>
      <c r="I22">
        <v>0.42551175315947748</v>
      </c>
      <c r="J22">
        <v>0.64516191415503921</v>
      </c>
      <c r="L22">
        <v>0.84399191435202514</v>
      </c>
      <c r="M22">
        <v>0.82413715654712882</v>
      </c>
      <c r="N22">
        <v>0.3721194879089616</v>
      </c>
      <c r="O22">
        <v>0.44366249906416111</v>
      </c>
    </row>
    <row r="23" spans="2:15" x14ac:dyDescent="0.3">
      <c r="B23">
        <v>1.0474127404781073</v>
      </c>
      <c r="C23">
        <v>0.99862519333218769</v>
      </c>
      <c r="D23">
        <v>0.71121824151373458</v>
      </c>
      <c r="E23">
        <v>0.37187615886252839</v>
      </c>
      <c r="G23">
        <v>1.0126572486680396</v>
      </c>
      <c r="H23">
        <v>0.55119465475396201</v>
      </c>
      <c r="I23">
        <v>0.49039344801245421</v>
      </c>
      <c r="J23">
        <v>0.70553766715980626</v>
      </c>
      <c r="L23">
        <v>1.09395822415213</v>
      </c>
      <c r="M23">
        <v>0.72336602530508343</v>
      </c>
      <c r="N23">
        <v>0.3861046642210077</v>
      </c>
      <c r="O23">
        <v>0.34432881635097701</v>
      </c>
    </row>
    <row r="24" spans="2:15" x14ac:dyDescent="0.3">
      <c r="B24" s="15"/>
      <c r="C24" s="15"/>
      <c r="D24" s="15"/>
      <c r="G24">
        <v>0.98237267813457874</v>
      </c>
      <c r="H24">
        <v>0.38923215269921385</v>
      </c>
      <c r="I24">
        <v>0.46989431342403232</v>
      </c>
      <c r="J24">
        <v>0.63922490064688309</v>
      </c>
      <c r="L24">
        <v>1.1033315864340796</v>
      </c>
      <c r="M24">
        <v>0.89562027401362576</v>
      </c>
      <c r="N24">
        <v>0.61531781088567794</v>
      </c>
      <c r="O24">
        <v>0.37184996630980011</v>
      </c>
    </row>
    <row r="25" spans="2:15" x14ac:dyDescent="0.3">
      <c r="B25" s="6" t="s">
        <v>61</v>
      </c>
      <c r="C25" s="6" t="s">
        <v>62</v>
      </c>
      <c r="D25" s="6" t="s">
        <v>63</v>
      </c>
      <c r="E25" s="6" t="s">
        <v>64</v>
      </c>
      <c r="G25" s="6" t="s">
        <v>61</v>
      </c>
      <c r="H25" s="6" t="s">
        <v>62</v>
      </c>
      <c r="I25" s="6" t="s">
        <v>65</v>
      </c>
      <c r="J25" s="6" t="s">
        <v>64</v>
      </c>
      <c r="L25" s="6" t="s">
        <v>61</v>
      </c>
      <c r="M25" s="6" t="s">
        <v>62</v>
      </c>
      <c r="N25" s="6" t="s">
        <v>63</v>
      </c>
      <c r="O25" s="6" t="s">
        <v>64</v>
      </c>
    </row>
    <row r="26" spans="2:15" x14ac:dyDescent="0.3">
      <c r="B26" s="22" t="s">
        <v>25</v>
      </c>
      <c r="C26" s="22"/>
      <c r="D26" s="22"/>
      <c r="E26" s="22"/>
      <c r="G26" s="22" t="s">
        <v>66</v>
      </c>
      <c r="H26" s="22"/>
      <c r="I26" s="22"/>
      <c r="J26" s="22"/>
      <c r="L26" s="22" t="s">
        <v>67</v>
      </c>
      <c r="M26" s="22"/>
      <c r="N26" s="22"/>
      <c r="O26" s="22"/>
    </row>
    <row r="27" spans="2:15" x14ac:dyDescent="0.3">
      <c r="B27">
        <v>0.99191174691751272</v>
      </c>
      <c r="C27">
        <v>0.9084325884829082</v>
      </c>
      <c r="D27">
        <v>0.85946761069939603</v>
      </c>
      <c r="E27">
        <v>0.83027571024216373</v>
      </c>
      <c r="G27">
        <v>0.97653128367489006</v>
      </c>
      <c r="H27">
        <v>0.81180206555219669</v>
      </c>
      <c r="I27">
        <v>0.87111755337917096</v>
      </c>
      <c r="J27">
        <v>0.59885755700294674</v>
      </c>
      <c r="L27">
        <v>0.91696661288320713</v>
      </c>
      <c r="M27">
        <v>0.70519768869030386</v>
      </c>
      <c r="N27">
        <v>0.81513659619654411</v>
      </c>
      <c r="O27">
        <v>0.74199109125260299</v>
      </c>
    </row>
    <row r="28" spans="2:15" x14ac:dyDescent="0.3">
      <c r="B28">
        <v>1.00113703258687</v>
      </c>
      <c r="C28">
        <v>0.78560081285733874</v>
      </c>
      <c r="D28">
        <v>0.96933237639810654</v>
      </c>
      <c r="E28">
        <v>0.89349794769650104</v>
      </c>
      <c r="G28">
        <v>1.0056931424811422</v>
      </c>
      <c r="H28">
        <v>0.5829510885631729</v>
      </c>
      <c r="I28">
        <v>0.80503132658802434</v>
      </c>
      <c r="J28">
        <v>0.66763300687563776</v>
      </c>
      <c r="L28">
        <v>0.98762980431095115</v>
      </c>
      <c r="M28">
        <v>0.65014549115331044</v>
      </c>
      <c r="N28">
        <v>0.53016700453711751</v>
      </c>
      <c r="O28">
        <v>0.7715030408340573</v>
      </c>
    </row>
    <row r="29" spans="2:15" x14ac:dyDescent="0.3">
      <c r="B29">
        <v>1.0625206641560556</v>
      </c>
      <c r="C29">
        <v>1.0129428177441595</v>
      </c>
      <c r="D29">
        <v>0.76602127299265366</v>
      </c>
      <c r="E29">
        <v>0.97655777496431651</v>
      </c>
      <c r="G29">
        <v>1.0004291313427998</v>
      </c>
      <c r="H29">
        <v>0.65950812011863102</v>
      </c>
      <c r="I29">
        <v>0.82738430142185515</v>
      </c>
      <c r="J29">
        <v>0.59860961444932914</v>
      </c>
      <c r="L29">
        <v>1.0354005488670996</v>
      </c>
      <c r="M29">
        <v>0.84376594541668393</v>
      </c>
      <c r="N29">
        <v>0.8794009350047578</v>
      </c>
      <c r="O29">
        <v>0.8555707252492657</v>
      </c>
    </row>
    <row r="30" spans="2:15" x14ac:dyDescent="0.3">
      <c r="B30">
        <v>0.94443055633956152</v>
      </c>
      <c r="C30">
        <v>0.84014612078350415</v>
      </c>
      <c r="D30">
        <v>1.0092978622174555</v>
      </c>
      <c r="E30">
        <v>0.83066278516535352</v>
      </c>
      <c r="G30">
        <v>1.0173464425011682</v>
      </c>
      <c r="H30">
        <v>0.67570067612027118</v>
      </c>
      <c r="I30">
        <v>0.78737018776880308</v>
      </c>
      <c r="J30">
        <v>0.63801340797039952</v>
      </c>
      <c r="L30">
        <v>1.0600030339387421</v>
      </c>
      <c r="M30">
        <v>0.57931681215781994</v>
      </c>
      <c r="N30">
        <v>0.92706135451574201</v>
      </c>
      <c r="O30">
        <v>0.86163860273330295</v>
      </c>
    </row>
    <row r="31" spans="2:15" x14ac:dyDescent="0.3">
      <c r="B31" s="6" t="s">
        <v>61</v>
      </c>
      <c r="C31" s="6" t="s">
        <v>62</v>
      </c>
      <c r="D31" s="6" t="s">
        <v>63</v>
      </c>
      <c r="E31" s="6" t="s">
        <v>64</v>
      </c>
      <c r="G31" s="6" t="s">
        <v>61</v>
      </c>
      <c r="H31" s="6" t="s">
        <v>62</v>
      </c>
      <c r="I31" s="6" t="s">
        <v>65</v>
      </c>
      <c r="J31" s="6" t="s">
        <v>64</v>
      </c>
      <c r="L31" s="6" t="s">
        <v>61</v>
      </c>
      <c r="M31" s="6" t="s">
        <v>62</v>
      </c>
      <c r="N31" s="6" t="s">
        <v>63</v>
      </c>
      <c r="O31" s="6" t="s">
        <v>64</v>
      </c>
    </row>
    <row r="33" spans="1:15" x14ac:dyDescent="0.3">
      <c r="A33" s="21" t="s">
        <v>31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1:15" x14ac:dyDescent="0.3">
      <c r="A34" s="25" t="s">
        <v>19</v>
      </c>
      <c r="B34" s="6" t="s">
        <v>61</v>
      </c>
      <c r="C34" s="6" t="s">
        <v>62</v>
      </c>
      <c r="D34" s="6" t="s">
        <v>63</v>
      </c>
      <c r="E34" s="6" t="s">
        <v>64</v>
      </c>
      <c r="F34" s="25" t="s">
        <v>59</v>
      </c>
      <c r="G34" s="6" t="s">
        <v>61</v>
      </c>
      <c r="H34" s="6" t="s">
        <v>62</v>
      </c>
      <c r="I34" s="6" t="s">
        <v>63</v>
      </c>
      <c r="J34" s="6" t="s">
        <v>64</v>
      </c>
      <c r="K34" s="25" t="s">
        <v>60</v>
      </c>
      <c r="L34" s="6" t="s">
        <v>61</v>
      </c>
      <c r="M34" s="6" t="s">
        <v>62</v>
      </c>
      <c r="N34" s="6" t="s">
        <v>63</v>
      </c>
      <c r="O34" s="6" t="s">
        <v>64</v>
      </c>
    </row>
    <row r="35" spans="1:15" x14ac:dyDescent="0.3">
      <c r="A35" s="25"/>
      <c r="C35" s="18" t="s">
        <v>35</v>
      </c>
      <c r="D35" s="18">
        <f>_xlfn.T.TEST(B21:B23,D21:D23,2,3)</f>
        <v>3.2231104827022891E-2</v>
      </c>
      <c r="E35" s="18">
        <f>_xlfn.T.TEST(B21:B23,E21:E23,2,3)</f>
        <v>4.1275637943422342E-3</v>
      </c>
      <c r="F35" s="25"/>
      <c r="G35" s="18"/>
      <c r="H35" s="18">
        <f>_xlfn.T.TEST(G21:G24,H21:H24,2,3)</f>
        <v>2.4049143009924907E-3</v>
      </c>
      <c r="I35" s="18">
        <f>_xlfn.T.TEST(G21:G24,I21:I24,2,3)</f>
        <v>2.6303261761419044E-5</v>
      </c>
      <c r="J35" s="18">
        <f>_xlfn.T.TEST(G21:G24,J21:J24,2,3)</f>
        <v>2.4028642521787902E-5</v>
      </c>
      <c r="K35" s="25"/>
      <c r="L35" s="18"/>
      <c r="M35" s="18">
        <f>_xlfn.T.TEST(L21:L24,M21:M24,2,3)</f>
        <v>3.3183632526982317E-2</v>
      </c>
      <c r="N35" s="18">
        <f>_xlfn.T.TEST(L21:L24,N21:N24,2,3)</f>
        <v>8.4215820572890198E-4</v>
      </c>
      <c r="O35" s="18">
        <f>_xlfn.T.TEST(L21:L24,O21:O24,2,3)</f>
        <v>6.7488585397445079E-4</v>
      </c>
    </row>
    <row r="36" spans="1:15" x14ac:dyDescent="0.3">
      <c r="C36" s="18"/>
      <c r="D36" s="18"/>
      <c r="E36" s="18"/>
      <c r="G36" s="18"/>
      <c r="H36" s="18"/>
      <c r="I36" s="18"/>
      <c r="J36" s="18"/>
      <c r="L36" s="18"/>
      <c r="M36" s="18"/>
      <c r="N36" s="18"/>
      <c r="O36" s="18"/>
    </row>
    <row r="37" spans="1:15" x14ac:dyDescent="0.3">
      <c r="A37" s="25" t="s">
        <v>25</v>
      </c>
      <c r="B37" s="6" t="s">
        <v>61</v>
      </c>
      <c r="C37" s="6" t="s">
        <v>62</v>
      </c>
      <c r="D37" s="6" t="s">
        <v>63</v>
      </c>
      <c r="E37" s="6" t="s">
        <v>64</v>
      </c>
      <c r="F37" s="25" t="s">
        <v>66</v>
      </c>
      <c r="G37" s="6" t="s">
        <v>61</v>
      </c>
      <c r="H37" s="6" t="s">
        <v>62</v>
      </c>
      <c r="I37" s="6" t="s">
        <v>63</v>
      </c>
      <c r="J37" s="6" t="s">
        <v>64</v>
      </c>
      <c r="K37" s="25" t="s">
        <v>67</v>
      </c>
      <c r="L37" s="6" t="s">
        <v>61</v>
      </c>
      <c r="M37" s="6" t="s">
        <v>62</v>
      </c>
      <c r="N37" s="6" t="s">
        <v>63</v>
      </c>
      <c r="O37" s="6" t="s">
        <v>64</v>
      </c>
    </row>
    <row r="38" spans="1:15" x14ac:dyDescent="0.3">
      <c r="A38" s="25"/>
      <c r="C38" s="18" t="s">
        <v>35</v>
      </c>
      <c r="D38" s="18" t="s">
        <v>35</v>
      </c>
      <c r="E38" s="18">
        <f>_xlfn.T.TEST(B27:B30,E27:E30,2,3)</f>
        <v>3.6262893783526109E-2</v>
      </c>
      <c r="F38" s="25"/>
      <c r="G38" s="18"/>
      <c r="H38" s="18">
        <f>_xlfn.T.TEST(G27:G30,H27:H30,2,3)</f>
        <v>5.9079316980829933E-3</v>
      </c>
      <c r="I38" s="18">
        <f>_xlfn.T.TEST(G27:G30,I27:I30,2,3)</f>
        <v>6.5193626471661559E-4</v>
      </c>
      <c r="J38" s="18">
        <f>_xlfn.T.TEST(G27:G30,J27:J30,2,3)</f>
        <v>1.5419996456287925E-5</v>
      </c>
      <c r="K38" s="25"/>
      <c r="L38" s="18"/>
      <c r="M38" s="18">
        <f>_xlfn.T.TEST(L27:L30,M27:M30,2,3)</f>
        <v>5.8869021262419469E-3</v>
      </c>
      <c r="N38" s="18" t="s">
        <v>35</v>
      </c>
      <c r="O38" s="18">
        <f>_xlfn.T.TEST(L27:L30,O27:O30,2,3)</f>
        <v>4.4996397682935578E-3</v>
      </c>
    </row>
  </sheetData>
  <mergeCells count="21">
    <mergeCell ref="A2:N2"/>
    <mergeCell ref="B4:E5"/>
    <mergeCell ref="G4:J5"/>
    <mergeCell ref="L4:O5"/>
    <mergeCell ref="B11:E11"/>
    <mergeCell ref="G11:J11"/>
    <mergeCell ref="L11:O11"/>
    <mergeCell ref="B18:O18"/>
    <mergeCell ref="B19:E20"/>
    <mergeCell ref="G19:J20"/>
    <mergeCell ref="L19:O20"/>
    <mergeCell ref="B26:E26"/>
    <mergeCell ref="G26:J26"/>
    <mergeCell ref="L26:O26"/>
    <mergeCell ref="A33:O33"/>
    <mergeCell ref="A34:A35"/>
    <mergeCell ref="F34:F35"/>
    <mergeCell ref="K34:K35"/>
    <mergeCell ref="A37:A38"/>
    <mergeCell ref="F37:F38"/>
    <mergeCell ref="K37:K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9F5D0332A7CA4294C1472ACAD2DCA9" ma:contentTypeVersion="14" ma:contentTypeDescription="Create a new document." ma:contentTypeScope="" ma:versionID="2b27a6368a73f526de257d5f072ff6e5">
  <xsd:schema xmlns:xsd="http://www.w3.org/2001/XMLSchema" xmlns:xs="http://www.w3.org/2001/XMLSchema" xmlns:p="http://schemas.microsoft.com/office/2006/metadata/properties" xmlns:ns2="f4ca7e04-863c-408d-8adf-f2f0f7fcd90d" xmlns:ns3="d8206c0c-ee0c-46aa-a941-922b6b7245ca" targetNamespace="http://schemas.microsoft.com/office/2006/metadata/properties" ma:root="true" ma:fieldsID="f57411d6cf03eef08c9212281398017a" ns2:_="" ns3:_="">
    <xsd:import namespace="f4ca7e04-863c-408d-8adf-f2f0f7fcd90d"/>
    <xsd:import namespace="d8206c0c-ee0c-46aa-a941-922b6b724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a7e04-863c-408d-8adf-f2f0f7fcd9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c5529c5-a027-4c82-ab4e-2b087dfb9f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06c0c-ee0c-46aa-a941-922b6b7245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e5520d5-76aa-4b1f-bf45-b81372ddfbf6}" ma:internalName="TaxCatchAll" ma:showField="CatchAllData" ma:web="d8206c0c-ee0c-46aa-a941-922b6b724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206c0c-ee0c-46aa-a941-922b6b7245ca" xsi:nil="true"/>
    <lcf76f155ced4ddcb4097134ff3c332f xmlns="f4ca7e04-863c-408d-8adf-f2f0f7fcd90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17B755-EB1B-4DA0-BF41-C88E3EAD16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651DB5-3AFD-4760-9DCF-AB66A3AE7D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a7e04-863c-408d-8adf-f2f0f7fcd90d"/>
    <ds:schemaRef ds:uri="d8206c0c-ee0c-46aa-a941-922b6b724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31C906-0F27-4004-AEAE-DDD2D011EFD5}">
  <ds:schemaRefs>
    <ds:schemaRef ds:uri="http://schemas.microsoft.com/office/2006/metadata/properties"/>
    <ds:schemaRef ds:uri="http://schemas.microsoft.com/office/infopath/2007/PartnerControls"/>
    <ds:schemaRef ds:uri="d8206c0c-ee0c-46aa-a941-922b6b7245ca"/>
    <ds:schemaRef ds:uri="f4ca7e04-863c-408d-8adf-f2f0f7fcd9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Figure_6D</vt:lpstr>
      <vt:lpstr>Figure_6E</vt:lpstr>
      <vt:lpstr>Figure_6F</vt:lpstr>
      <vt:lpstr>Figure_6G</vt:lpstr>
    </vt:vector>
  </TitlesOfParts>
  <Manager/>
  <Company>University of Oulu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Ungureanu, Daniela E</dc:creator>
  <cp:keywords/>
  <dc:description/>
  <cp:lastModifiedBy>Ungureanu, Daniela E</cp:lastModifiedBy>
  <cp:revision/>
  <dcterms:created xsi:type="dcterms:W3CDTF">2025-06-24T09:10:02Z</dcterms:created>
  <dcterms:modified xsi:type="dcterms:W3CDTF">2026-01-13T14:19:17Z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0x010100199F5D0332A7CA4294C1472ACAD2DCA9</vt:lpwstr>
  </property>
  <property fmtid="{D5CDD505-2E9C-101B-9397-08002B2CF9AE}" pid="3" name="MediaServiceImageTags">
    <vt:lpwstr/>
  </property>
</Properties>
</file>