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3"/>
  <workbookPr/>
  <mc:AlternateContent xmlns:mc="http://schemas.openxmlformats.org/markup-compatibility/2006">
    <mc:Choice Requires="x15">
      <x15ac:absPath xmlns:x15ac="http://schemas.microsoft.com/office/spreadsheetml/2010/11/ac" url="/Users/aguirregarciama/Desktop/PhD LU 2021-2025 MA Aguirre G/Chapter 5- Gbp1 precipitates resolution of inflammation in zebrafish larvae infected with mycobacteria/Submission/Revised version/"/>
    </mc:Choice>
  </mc:AlternateContent>
  <xr:revisionPtr revIDLastSave="0" documentId="13_ncr:1_{E70643BE-607E-4346-817F-7170D2B45CB2}" xr6:coauthVersionLast="47" xr6:coauthVersionMax="47" xr10:uidLastSave="{00000000-0000-0000-0000-000000000000}"/>
  <bookViews>
    <workbookView xWindow="300" yWindow="600" windowWidth="26240" windowHeight="15960" activeTab="5" xr2:uid="{00000000-000D-0000-FFFF-FFFF00000000}"/>
  </bookViews>
  <sheets>
    <sheet name="Gbp1" sheetId="5" r:id="rId1"/>
    <sheet name="Gbp2" sheetId="10" r:id="rId2"/>
    <sheet name="Gbp3" sheetId="11" r:id="rId3"/>
    <sheet name="Gbp4" sheetId="12" r:id="rId4"/>
    <sheet name="IFNG1 " sheetId="13" r:id="rId5"/>
    <sheet name="IFNG2" sheetId="1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2" i="14" l="1"/>
  <c r="I22" i="14"/>
  <c r="X22" i="14" s="1"/>
  <c r="S21" i="14"/>
  <c r="I21" i="14"/>
  <c r="X21" i="14" s="1"/>
  <c r="AC21" i="14" s="1"/>
  <c r="AH21" i="14" s="1"/>
  <c r="S20" i="14"/>
  <c r="I20" i="14"/>
  <c r="X20" i="14" s="1"/>
  <c r="AC20" i="14" s="1"/>
  <c r="AH20" i="14" s="1"/>
  <c r="S19" i="14"/>
  <c r="I19" i="14"/>
  <c r="X19" i="14" s="1"/>
  <c r="AC19" i="14" s="1"/>
  <c r="AH19" i="14" s="1"/>
  <c r="S18" i="14"/>
  <c r="I18" i="14"/>
  <c r="X18" i="14" s="1"/>
  <c r="X17" i="14"/>
  <c r="X23" i="14" s="1"/>
  <c r="S17" i="14"/>
  <c r="I17" i="14"/>
  <c r="S10" i="14"/>
  <c r="X10" i="14" s="1"/>
  <c r="I10" i="14"/>
  <c r="S9" i="14"/>
  <c r="I9" i="14"/>
  <c r="X9" i="14" s="1"/>
  <c r="S8" i="14"/>
  <c r="I8" i="14"/>
  <c r="X8" i="14" s="1"/>
  <c r="X7" i="14"/>
  <c r="S7" i="14"/>
  <c r="I7" i="14"/>
  <c r="S6" i="14"/>
  <c r="I6" i="14"/>
  <c r="X6" i="14" s="1"/>
  <c r="S5" i="14"/>
  <c r="I5" i="14"/>
  <c r="X5" i="14" s="1"/>
  <c r="AM21" i="14" l="1"/>
  <c r="X11" i="14"/>
  <c r="AC6" i="14" s="1"/>
  <c r="AH6" i="14" s="1"/>
  <c r="AC18" i="14"/>
  <c r="AH18" i="14" s="1"/>
  <c r="AC22" i="14"/>
  <c r="AH22" i="14" s="1"/>
  <c r="AM22" i="14" s="1"/>
  <c r="AC17" i="14"/>
  <c r="AH17" i="14" s="1"/>
  <c r="AM20" i="14" s="1"/>
  <c r="S22" i="13"/>
  <c r="I22" i="13"/>
  <c r="X22" i="13" s="1"/>
  <c r="S21" i="13"/>
  <c r="I21" i="13"/>
  <c r="X21" i="13" s="1"/>
  <c r="X20" i="13"/>
  <c r="S20" i="13"/>
  <c r="I20" i="13"/>
  <c r="S19" i="13"/>
  <c r="I19" i="13"/>
  <c r="X19" i="13" s="1"/>
  <c r="S18" i="13"/>
  <c r="I18" i="13"/>
  <c r="X18" i="13" s="1"/>
  <c r="AC18" i="13" s="1"/>
  <c r="AH18" i="13" s="1"/>
  <c r="X17" i="13"/>
  <c r="X23" i="13" s="1"/>
  <c r="S17" i="13"/>
  <c r="I17" i="13"/>
  <c r="X10" i="13"/>
  <c r="S10" i="13"/>
  <c r="I10" i="13"/>
  <c r="S9" i="13"/>
  <c r="I9" i="13"/>
  <c r="X9" i="13" s="1"/>
  <c r="S8" i="13"/>
  <c r="I8" i="13"/>
  <c r="X8" i="13" s="1"/>
  <c r="X7" i="13"/>
  <c r="S7" i="13"/>
  <c r="I7" i="13"/>
  <c r="S6" i="13"/>
  <c r="I6" i="13"/>
  <c r="X6" i="13" s="1"/>
  <c r="S5" i="13"/>
  <c r="I5" i="13"/>
  <c r="X5" i="13" s="1"/>
  <c r="S22" i="12"/>
  <c r="I22" i="12"/>
  <c r="X22" i="12" s="1"/>
  <c r="S21" i="12"/>
  <c r="I21" i="12"/>
  <c r="X21" i="12" s="1"/>
  <c r="S20" i="12"/>
  <c r="I20" i="12"/>
  <c r="X20" i="12" s="1"/>
  <c r="S19" i="12"/>
  <c r="I19" i="12"/>
  <c r="X19" i="12" s="1"/>
  <c r="S18" i="12"/>
  <c r="I18" i="12"/>
  <c r="S17" i="12"/>
  <c r="I17" i="12"/>
  <c r="X17" i="12" s="1"/>
  <c r="S10" i="12"/>
  <c r="I10" i="12"/>
  <c r="S9" i="12"/>
  <c r="I9" i="12"/>
  <c r="X9" i="12" s="1"/>
  <c r="S8" i="12"/>
  <c r="I8" i="12"/>
  <c r="S7" i="12"/>
  <c r="I7" i="12"/>
  <c r="X7" i="12" s="1"/>
  <c r="S6" i="12"/>
  <c r="I6" i="12"/>
  <c r="X6" i="12" s="1"/>
  <c r="S5" i="12"/>
  <c r="I5" i="12"/>
  <c r="X5" i="12" s="1"/>
  <c r="S22" i="11"/>
  <c r="I22" i="11"/>
  <c r="X22" i="11" s="1"/>
  <c r="S21" i="11"/>
  <c r="I21" i="11"/>
  <c r="X21" i="11" s="1"/>
  <c r="S20" i="11"/>
  <c r="I20" i="11"/>
  <c r="X20" i="11" s="1"/>
  <c r="S19" i="11"/>
  <c r="I19" i="11"/>
  <c r="X19" i="11" s="1"/>
  <c r="S18" i="11"/>
  <c r="I18" i="11"/>
  <c r="X18" i="11" s="1"/>
  <c r="S17" i="11"/>
  <c r="I17" i="11"/>
  <c r="X17" i="11" s="1"/>
  <c r="X23" i="11" s="1"/>
  <c r="S10" i="11"/>
  <c r="I10" i="11"/>
  <c r="S9" i="11"/>
  <c r="I9" i="11"/>
  <c r="X9" i="11" s="1"/>
  <c r="S8" i="11"/>
  <c r="I8" i="11"/>
  <c r="X8" i="11" s="1"/>
  <c r="S7" i="11"/>
  <c r="I7" i="11"/>
  <c r="X7" i="11" s="1"/>
  <c r="S6" i="11"/>
  <c r="I6" i="11"/>
  <c r="X6" i="11" s="1"/>
  <c r="S5" i="11"/>
  <c r="I5" i="11"/>
  <c r="X5" i="11" s="1"/>
  <c r="S22" i="10"/>
  <c r="I22" i="10"/>
  <c r="X22" i="10" s="1"/>
  <c r="S21" i="10"/>
  <c r="I21" i="10"/>
  <c r="X21" i="10" s="1"/>
  <c r="S20" i="10"/>
  <c r="I20" i="10"/>
  <c r="X20" i="10" s="1"/>
  <c r="S19" i="10"/>
  <c r="I19" i="10"/>
  <c r="X19" i="10" s="1"/>
  <c r="S18" i="10"/>
  <c r="I18" i="10"/>
  <c r="X18" i="10" s="1"/>
  <c r="S17" i="10"/>
  <c r="I17" i="10"/>
  <c r="X17" i="10" s="1"/>
  <c r="X23" i="10" s="1"/>
  <c r="S10" i="10"/>
  <c r="I10" i="10"/>
  <c r="X10" i="10" s="1"/>
  <c r="S9" i="10"/>
  <c r="I9" i="10"/>
  <c r="X9" i="10" s="1"/>
  <c r="S8" i="10"/>
  <c r="I8" i="10"/>
  <c r="X8" i="10" s="1"/>
  <c r="S7" i="10"/>
  <c r="I7" i="10"/>
  <c r="X7" i="10" s="1"/>
  <c r="S6" i="10"/>
  <c r="I6" i="10"/>
  <c r="X6" i="10" s="1"/>
  <c r="S5" i="10"/>
  <c r="I5" i="10"/>
  <c r="X5" i="10" s="1"/>
  <c r="S10" i="5"/>
  <c r="S9" i="5"/>
  <c r="S8" i="5"/>
  <c r="S22" i="5"/>
  <c r="I22" i="5"/>
  <c r="S21" i="5"/>
  <c r="I21" i="5"/>
  <c r="S20" i="5"/>
  <c r="I20" i="5"/>
  <c r="S19" i="5"/>
  <c r="I19" i="5"/>
  <c r="S18" i="5"/>
  <c r="I18" i="5"/>
  <c r="S17" i="5"/>
  <c r="I17" i="5"/>
  <c r="I10" i="5"/>
  <c r="I9" i="5"/>
  <c r="I8" i="5"/>
  <c r="S7" i="5"/>
  <c r="I7" i="5"/>
  <c r="S6" i="5"/>
  <c r="I6" i="5"/>
  <c r="S5" i="5"/>
  <c r="I5" i="5"/>
  <c r="X8" i="5" l="1"/>
  <c r="AC5" i="14"/>
  <c r="AH5" i="14" s="1"/>
  <c r="AC8" i="14"/>
  <c r="AH8" i="14" s="1"/>
  <c r="AC7" i="14"/>
  <c r="AH7" i="14" s="1"/>
  <c r="AC10" i="14"/>
  <c r="AH10" i="14" s="1"/>
  <c r="AM10" i="14" s="1"/>
  <c r="AC9" i="14"/>
  <c r="AH9" i="14" s="1"/>
  <c r="AM9" i="14" s="1"/>
  <c r="X18" i="12"/>
  <c r="X23" i="12" s="1"/>
  <c r="X10" i="12"/>
  <c r="X8" i="12"/>
  <c r="AC19" i="11"/>
  <c r="AH19" i="11" s="1"/>
  <c r="AC20" i="11"/>
  <c r="AH20" i="11" s="1"/>
  <c r="AC21" i="11"/>
  <c r="AH21" i="11" s="1"/>
  <c r="X10" i="11"/>
  <c r="AC20" i="10"/>
  <c r="AH20" i="10" s="1"/>
  <c r="X11" i="12"/>
  <c r="AC7" i="13"/>
  <c r="AH7" i="13" s="1"/>
  <c r="X11" i="13"/>
  <c r="AC8" i="13" s="1"/>
  <c r="AH8" i="13" s="1"/>
  <c r="AC17" i="13"/>
  <c r="AH17" i="13" s="1"/>
  <c r="AC20" i="13"/>
  <c r="AH20" i="13" s="1"/>
  <c r="AM20" i="13" s="1"/>
  <c r="AC21" i="13"/>
  <c r="AH21" i="13" s="1"/>
  <c r="AM21" i="13" s="1"/>
  <c r="AC22" i="13"/>
  <c r="AH22" i="13" s="1"/>
  <c r="AM22" i="13" s="1"/>
  <c r="AC19" i="13"/>
  <c r="AH19" i="13" s="1"/>
  <c r="AC22" i="11"/>
  <c r="AH22" i="11" s="1"/>
  <c r="AM22" i="11" s="1"/>
  <c r="X11" i="11"/>
  <c r="AC6" i="11" s="1"/>
  <c r="AH6" i="11" s="1"/>
  <c r="AC18" i="11"/>
  <c r="AH18" i="11" s="1"/>
  <c r="AM21" i="11" s="1"/>
  <c r="AC17" i="11"/>
  <c r="AH17" i="11" s="1"/>
  <c r="AM20" i="11" s="1"/>
  <c r="AC21" i="10"/>
  <c r="AH21" i="10" s="1"/>
  <c r="AC18" i="10"/>
  <c r="AH18" i="10" s="1"/>
  <c r="AC22" i="10"/>
  <c r="AH22" i="10" s="1"/>
  <c r="AM22" i="10" s="1"/>
  <c r="X11" i="10"/>
  <c r="AC10" i="10" s="1"/>
  <c r="AH10" i="10" s="1"/>
  <c r="AC19" i="10"/>
  <c r="AH19" i="10" s="1"/>
  <c r="AC17" i="10"/>
  <c r="AH17" i="10" s="1"/>
  <c r="AM20" i="10" s="1"/>
  <c r="X18" i="5"/>
  <c r="X19" i="5"/>
  <c r="X22" i="5"/>
  <c r="X20" i="5"/>
  <c r="X17" i="5"/>
  <c r="X23" i="5" s="1"/>
  <c r="AC17" i="5" s="1"/>
  <c r="AH17" i="5" s="1"/>
  <c r="X21" i="5"/>
  <c r="X5" i="5"/>
  <c r="X11" i="5" s="1"/>
  <c r="AC6" i="5" s="1"/>
  <c r="AH6" i="5" s="1"/>
  <c r="X9" i="5"/>
  <c r="X6" i="5"/>
  <c r="X10" i="5"/>
  <c r="X7" i="5"/>
  <c r="AM8" i="14" l="1"/>
  <c r="AC18" i="12"/>
  <c r="AH18" i="12" s="1"/>
  <c r="AC22" i="12"/>
  <c r="AH22" i="12" s="1"/>
  <c r="AC17" i="12"/>
  <c r="AH17" i="12" s="1"/>
  <c r="AC19" i="12"/>
  <c r="AH19" i="12" s="1"/>
  <c r="AC20" i="12"/>
  <c r="AH20" i="12" s="1"/>
  <c r="AM20" i="12" s="1"/>
  <c r="AC8" i="12"/>
  <c r="AH8" i="12" s="1"/>
  <c r="AC5" i="11"/>
  <c r="AH5" i="11" s="1"/>
  <c r="AC7" i="11"/>
  <c r="AH7" i="11" s="1"/>
  <c r="AC8" i="10"/>
  <c r="AH8" i="10" s="1"/>
  <c r="AC9" i="10"/>
  <c r="AH9" i="10" s="1"/>
  <c r="AC6" i="12"/>
  <c r="AH6" i="12" s="1"/>
  <c r="AC6" i="13"/>
  <c r="AH6" i="13" s="1"/>
  <c r="AC5" i="13"/>
  <c r="AH5" i="13" s="1"/>
  <c r="AM8" i="13" s="1"/>
  <c r="AC5" i="12"/>
  <c r="AH5" i="12" s="1"/>
  <c r="AC10" i="13"/>
  <c r="AH10" i="13" s="1"/>
  <c r="AM10" i="13" s="1"/>
  <c r="AC9" i="13"/>
  <c r="AH9" i="13" s="1"/>
  <c r="AM9" i="13" s="1"/>
  <c r="AC10" i="12"/>
  <c r="AH10" i="12" s="1"/>
  <c r="AC21" i="12"/>
  <c r="AH21" i="12" s="1"/>
  <c r="AM21" i="12" s="1"/>
  <c r="AC7" i="12"/>
  <c r="AH7" i="12" s="1"/>
  <c r="AC9" i="12"/>
  <c r="AH9" i="12" s="1"/>
  <c r="AC8" i="11"/>
  <c r="AH8" i="11" s="1"/>
  <c r="AM8" i="11" s="1"/>
  <c r="AC9" i="11"/>
  <c r="AH9" i="11" s="1"/>
  <c r="AM9" i="11" s="1"/>
  <c r="AC10" i="11"/>
  <c r="AH10" i="11" s="1"/>
  <c r="AM8" i="10"/>
  <c r="AM21" i="10"/>
  <c r="AC6" i="10"/>
  <c r="AH6" i="10" s="1"/>
  <c r="AM9" i="10" s="1"/>
  <c r="AC7" i="10"/>
  <c r="AH7" i="10" s="1"/>
  <c r="AM10" i="10" s="1"/>
  <c r="AC5" i="10"/>
  <c r="AH5" i="10" s="1"/>
  <c r="AC22" i="5"/>
  <c r="AH22" i="5" s="1"/>
  <c r="AC21" i="5"/>
  <c r="AH21" i="5" s="1"/>
  <c r="AC20" i="5"/>
  <c r="AH20" i="5" s="1"/>
  <c r="AM20" i="5" s="1"/>
  <c r="AC19" i="5"/>
  <c r="AH19" i="5" s="1"/>
  <c r="AC18" i="5"/>
  <c r="AH18" i="5" s="1"/>
  <c r="AC5" i="5"/>
  <c r="AH5" i="5" s="1"/>
  <c r="AC10" i="5"/>
  <c r="AH10" i="5" s="1"/>
  <c r="AC9" i="5"/>
  <c r="AH9" i="5" s="1"/>
  <c r="AM9" i="5" s="1"/>
  <c r="AC8" i="5"/>
  <c r="AH8" i="5" s="1"/>
  <c r="AC7" i="5"/>
  <c r="AH7" i="5" s="1"/>
  <c r="AM22" i="12" l="1"/>
  <c r="AM10" i="12"/>
  <c r="AM9" i="12"/>
  <c r="AM8" i="12"/>
  <c r="AM10" i="11"/>
  <c r="AM8" i="5"/>
  <c r="AM21" i="5"/>
  <c r="AM22" i="5"/>
  <c r="AM10" i="5"/>
</calcChain>
</file>

<file path=xl/sharedStrings.xml><?xml version="1.0" encoding="utf-8"?>
<sst xmlns="http://schemas.openxmlformats.org/spreadsheetml/2006/main" count="2280" uniqueCount="35">
  <si>
    <t>Step1: Copy paste data from qPCR analysis</t>
  </si>
  <si>
    <t>Step2: Copy paste data from qPCR analysis</t>
  </si>
  <si>
    <t>Step3</t>
  </si>
  <si>
    <t>Step4</t>
  </si>
  <si>
    <t>Step5</t>
  </si>
  <si>
    <t xml:space="preserve">Step6 </t>
  </si>
  <si>
    <t> </t>
  </si>
  <si>
    <t>Housekeeping gene</t>
  </si>
  <si>
    <t>∆Ct</t>
  </si>
  <si>
    <t>∆Ct - Average ∆Ct control =</t>
  </si>
  <si>
    <t>∆∆Ct</t>
  </si>
  <si>
    <t>Follow the equation</t>
  </si>
  <si>
    <t>2^-∆∆Ct</t>
  </si>
  <si>
    <t>Fold change (Values to plot)</t>
  </si>
  <si>
    <t xml:space="preserve">dpi </t>
  </si>
  <si>
    <t>dpi</t>
  </si>
  <si>
    <t>Gene of interest - HK</t>
  </si>
  <si>
    <t>Av.</t>
  </si>
  <si>
    <t>Ctrl</t>
  </si>
  <si>
    <t>R1</t>
  </si>
  <si>
    <t>A</t>
  </si>
  <si>
    <t>Cq</t>
  </si>
  <si>
    <t>R2</t>
  </si>
  <si>
    <t>B</t>
  </si>
  <si>
    <t>R3</t>
  </si>
  <si>
    <t>C</t>
  </si>
  <si>
    <t>Condition 1</t>
  </si>
  <si>
    <t>D</t>
  </si>
  <si>
    <t>E</t>
  </si>
  <si>
    <t>F</t>
  </si>
  <si>
    <t xml:space="preserve">Average of the control group </t>
  </si>
  <si>
    <t>Gene of interest</t>
  </si>
  <si>
    <t xml:space="preserve">Condition </t>
  </si>
  <si>
    <t>300 CFU</t>
  </si>
  <si>
    <t>500 CFU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</si>
</sst>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</font>
    <font>
      <sz val="12"/>
      <color rgb="FF000000"/>
      <name val="Aptos Narrow"/>
      <family val="2"/>
    </font>
    <font>
      <b/>
      <sz val="8.25"/>
      <name val="Microsoft Sans Serif"/>
      <family val="2"/>
    </font>
    <font>
      <sz val="8.25"/>
      <name val="Microsoft Sans Serif"/>
      <family val="2"/>
    </font>
    <font>
      <b/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E4ECF7"/>
        <bgColor rgb="FF000000"/>
      </patternFill>
    </fill>
    <fill>
      <patternFill patternType="solid">
        <fgColor rgb="FFD3DCE9"/>
        <bgColor rgb="FF000000"/>
      </patternFill>
    </fill>
    <fill>
      <patternFill patternType="solid">
        <fgColor rgb="FFA9C4E9"/>
        <bgColor rgb="FF000000"/>
      </patternFill>
    </fill>
    <fill>
      <patternFill patternType="solid">
        <fgColor rgb="FFDAF2D0"/>
        <bgColor rgb="FF000000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4" xfId="0" applyFont="1" applyBorder="1"/>
    <xf numFmtId="0" fontId="3" fillId="0" borderId="6" xfId="0" applyFont="1" applyBorder="1"/>
    <xf numFmtId="0" fontId="3" fillId="0" borderId="10" xfId="0" applyFont="1" applyBorder="1"/>
    <xf numFmtId="0" fontId="4" fillId="2" borderId="0" xfId="0" applyFont="1" applyFill="1"/>
    <xf numFmtId="0" fontId="3" fillId="0" borderId="13" xfId="0" applyFont="1" applyBorder="1"/>
    <xf numFmtId="0" fontId="3" fillId="0" borderId="14" xfId="0" applyFont="1" applyBorder="1"/>
    <xf numFmtId="0" fontId="5" fillId="0" borderId="13" xfId="0" applyFont="1" applyBorder="1" applyAlignment="1">
      <alignment wrapText="1"/>
    </xf>
    <xf numFmtId="0" fontId="4" fillId="3" borderId="13" xfId="0" applyFont="1" applyFill="1" applyBorder="1"/>
    <xf numFmtId="0" fontId="4" fillId="3" borderId="0" xfId="0" applyFont="1" applyFill="1"/>
    <xf numFmtId="0" fontId="4" fillId="4" borderId="0" xfId="0" applyFont="1" applyFill="1"/>
    <xf numFmtId="0" fontId="4" fillId="3" borderId="16" xfId="0" applyFont="1" applyFill="1" applyBorder="1" applyAlignment="1">
      <alignment wrapText="1"/>
    </xf>
    <xf numFmtId="0" fontId="4" fillId="3" borderId="17" xfId="0" applyFont="1" applyFill="1" applyBorder="1" applyAlignment="1">
      <alignment wrapText="1"/>
    </xf>
    <xf numFmtId="0" fontId="4" fillId="3" borderId="13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13" xfId="0" applyFont="1" applyBorder="1"/>
    <xf numFmtId="0" fontId="4" fillId="3" borderId="14" xfId="0" applyFont="1" applyFill="1" applyBorder="1"/>
    <xf numFmtId="0" fontId="4" fillId="4" borderId="13" xfId="0" applyFont="1" applyFill="1" applyBorder="1"/>
    <xf numFmtId="0" fontId="4" fillId="3" borderId="10" xfId="0" applyFont="1" applyFill="1" applyBorder="1" applyAlignment="1">
      <alignment wrapText="1"/>
    </xf>
    <xf numFmtId="0" fontId="4" fillId="0" borderId="19" xfId="0" applyFont="1" applyBorder="1"/>
    <xf numFmtId="0" fontId="4" fillId="0" borderId="20" xfId="0" applyFont="1" applyBorder="1"/>
    <xf numFmtId="0" fontId="3" fillId="0" borderId="21" xfId="0" applyFont="1" applyBorder="1"/>
    <xf numFmtId="0" fontId="3" fillId="0" borderId="19" xfId="0" applyFont="1" applyBorder="1"/>
    <xf numFmtId="0" fontId="3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3" fillId="0" borderId="25" xfId="0" applyFont="1" applyBorder="1"/>
    <xf numFmtId="0" fontId="3" fillId="0" borderId="25" xfId="0" quotePrefix="1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6" xfId="0" applyFont="1" applyBorder="1"/>
    <xf numFmtId="0" fontId="3" fillId="0" borderId="23" xfId="0" applyFont="1" applyBorder="1"/>
    <xf numFmtId="0" fontId="3" fillId="0" borderId="24" xfId="0" applyFont="1" applyBorder="1"/>
    <xf numFmtId="3" fontId="3" fillId="0" borderId="25" xfId="0" applyNumberFormat="1" applyFont="1" applyBorder="1"/>
    <xf numFmtId="0" fontId="4" fillId="0" borderId="27" xfId="0" applyFont="1" applyBorder="1"/>
    <xf numFmtId="0" fontId="4" fillId="0" borderId="1" xfId="0" applyFont="1" applyBorder="1"/>
    <xf numFmtId="0" fontId="3" fillId="0" borderId="28" xfId="0" applyFont="1" applyBorder="1"/>
    <xf numFmtId="0" fontId="3" fillId="0" borderId="27" xfId="0" applyFont="1" applyBorder="1"/>
    <xf numFmtId="0" fontId="4" fillId="5" borderId="24" xfId="0" applyFont="1" applyFill="1" applyBorder="1"/>
    <xf numFmtId="0" fontId="4" fillId="5" borderId="26" xfId="0" applyFont="1" applyFill="1" applyBorder="1"/>
    <xf numFmtId="0" fontId="3" fillId="5" borderId="23" xfId="0" applyFont="1" applyFill="1" applyBorder="1"/>
    <xf numFmtId="0" fontId="3" fillId="5" borderId="24" xfId="0" applyFont="1" applyFill="1" applyBorder="1"/>
    <xf numFmtId="0" fontId="3" fillId="5" borderId="25" xfId="0" applyFont="1" applyFill="1" applyBorder="1"/>
    <xf numFmtId="0" fontId="4" fillId="5" borderId="23" xfId="0" applyFont="1" applyFill="1" applyBorder="1"/>
    <xf numFmtId="0" fontId="4" fillId="5" borderId="25" xfId="0" applyFont="1" applyFill="1" applyBorder="1"/>
    <xf numFmtId="0" fontId="3" fillId="5" borderId="25" xfId="0" quotePrefix="1" applyFont="1" applyFill="1" applyBorder="1"/>
    <xf numFmtId="0" fontId="4" fillId="5" borderId="27" xfId="0" applyFont="1" applyFill="1" applyBorder="1"/>
    <xf numFmtId="0" fontId="4" fillId="5" borderId="1" xfId="0" applyFont="1" applyFill="1" applyBorder="1"/>
    <xf numFmtId="0" fontId="3" fillId="5" borderId="28" xfId="0" applyFont="1" applyFill="1" applyBorder="1"/>
    <xf numFmtId="0" fontId="3" fillId="5" borderId="27" xfId="0" applyFont="1" applyFill="1" applyBorder="1"/>
    <xf numFmtId="0" fontId="3" fillId="5" borderId="6" xfId="0" applyFont="1" applyFill="1" applyBorder="1"/>
    <xf numFmtId="0" fontId="3" fillId="0" borderId="1" xfId="0" applyFont="1" applyBorder="1"/>
    <xf numFmtId="0" fontId="4" fillId="5" borderId="28" xfId="0" applyFont="1" applyFill="1" applyBorder="1"/>
    <xf numFmtId="0" fontId="4" fillId="5" borderId="6" xfId="0" applyFont="1" applyFill="1" applyBorder="1"/>
    <xf numFmtId="0" fontId="3" fillId="5" borderId="6" xfId="0" quotePrefix="1" applyFont="1" applyFill="1" applyBorder="1"/>
    <xf numFmtId="3" fontId="3" fillId="5" borderId="6" xfId="0" applyNumberFormat="1" applyFont="1" applyFill="1" applyBorder="1"/>
    <xf numFmtId="0" fontId="3" fillId="0" borderId="30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35" xfId="0" applyFont="1" applyBorder="1"/>
    <xf numFmtId="0" fontId="1" fillId="0" borderId="29" xfId="0" applyFont="1" applyBorder="1"/>
    <xf numFmtId="0" fontId="1" fillId="0" borderId="36" xfId="0" applyFont="1" applyBorder="1"/>
    <xf numFmtId="0" fontId="1" fillId="0" borderId="1" xfId="0" applyFont="1" applyBorder="1"/>
    <xf numFmtId="0" fontId="3" fillId="0" borderId="34" xfId="0" applyFont="1" applyBorder="1"/>
    <xf numFmtId="0" fontId="3" fillId="0" borderId="1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0" borderId="11" xfId="0" applyFont="1" applyBorder="1"/>
    <xf numFmtId="0" fontId="3" fillId="0" borderId="2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0" xfId="0" applyFont="1"/>
    <xf numFmtId="0" fontId="3" fillId="0" borderId="15" xfId="0" applyFont="1" applyBorder="1"/>
    <xf numFmtId="0" fontId="4" fillId="0" borderId="8" xfId="0" applyFont="1" applyBorder="1"/>
    <xf numFmtId="0" fontId="4" fillId="0" borderId="18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56D5-0428-42A6-8B8B-93B319640BC6}">
  <dimension ref="A1:AN30"/>
  <sheetViews>
    <sheetView topLeftCell="Q10" workbookViewId="0">
      <selection activeCell="X41" sqref="X41"/>
    </sheetView>
  </sheetViews>
  <sheetFormatPr baseColWidth="10" defaultColWidth="8.83203125" defaultRowHeight="15" x14ac:dyDescent="0.2"/>
  <sheetData>
    <row r="1" spans="1:40" ht="15" customHeight="1" x14ac:dyDescent="0.2">
      <c r="A1" s="1"/>
      <c r="B1" s="1"/>
      <c r="C1" s="64" t="s">
        <v>0</v>
      </c>
      <c r="D1" s="65"/>
      <c r="E1" s="65"/>
      <c r="F1" s="65"/>
      <c r="G1" s="65"/>
      <c r="H1" s="65"/>
      <c r="I1" s="66"/>
      <c r="J1" s="1"/>
      <c r="K1" s="1"/>
      <c r="L1" s="1"/>
      <c r="M1" s="67" t="s">
        <v>1</v>
      </c>
      <c r="N1" s="68"/>
      <c r="O1" s="68"/>
      <c r="P1" s="68"/>
      <c r="Q1" s="68"/>
      <c r="R1" s="68"/>
      <c r="S1" s="69"/>
      <c r="T1" s="1"/>
      <c r="U1" s="70" t="s">
        <v>2</v>
      </c>
      <c r="V1" s="70"/>
      <c r="W1" s="70"/>
      <c r="X1" s="70"/>
      <c r="Y1" s="1"/>
      <c r="Z1" s="70" t="s">
        <v>3</v>
      </c>
      <c r="AA1" s="70"/>
      <c r="AB1" s="70"/>
      <c r="AC1" s="70"/>
      <c r="AD1" s="1"/>
      <c r="AE1" s="70" t="s">
        <v>4</v>
      </c>
      <c r="AF1" s="70"/>
      <c r="AG1" s="70"/>
      <c r="AH1" s="70"/>
      <c r="AI1" s="1"/>
      <c r="AJ1" s="70" t="s">
        <v>5</v>
      </c>
      <c r="AK1" s="70"/>
      <c r="AL1" s="70"/>
      <c r="AM1" s="70"/>
      <c r="AN1" s="1"/>
    </row>
    <row r="2" spans="1:40" ht="15" customHeight="1" x14ac:dyDescent="0.2">
      <c r="A2" s="2"/>
      <c r="B2" s="3"/>
      <c r="C2" s="71"/>
      <c r="D2" s="72"/>
      <c r="E2" s="72"/>
      <c r="F2" s="72"/>
      <c r="G2" s="72"/>
      <c r="H2" s="72"/>
      <c r="I2" s="72"/>
      <c r="J2" s="4" t="s">
        <v>6</v>
      </c>
      <c r="K2" s="4"/>
      <c r="L2" s="4" t="s">
        <v>6</v>
      </c>
      <c r="M2" s="73" t="s">
        <v>7</v>
      </c>
      <c r="N2" s="74"/>
      <c r="O2" s="74"/>
      <c r="P2" s="74"/>
      <c r="Q2" s="74"/>
      <c r="R2" s="74"/>
      <c r="S2" s="75"/>
      <c r="T2" s="2"/>
      <c r="U2" s="61" t="s">
        <v>8</v>
      </c>
      <c r="V2" s="62"/>
      <c r="W2" s="62"/>
      <c r="X2" s="63"/>
      <c r="Y2" s="2"/>
      <c r="Z2" s="61" t="s">
        <v>9</v>
      </c>
      <c r="AA2" s="62"/>
      <c r="AB2" s="63"/>
      <c r="AC2" s="5" t="s">
        <v>10</v>
      </c>
      <c r="AD2" s="2"/>
      <c r="AE2" s="61" t="s">
        <v>11</v>
      </c>
      <c r="AF2" s="62"/>
      <c r="AG2" s="63"/>
      <c r="AH2" s="5" t="s">
        <v>12</v>
      </c>
      <c r="AI2" s="2"/>
      <c r="AJ2" s="61" t="s">
        <v>13</v>
      </c>
      <c r="AK2" s="62"/>
      <c r="AL2" s="62"/>
      <c r="AM2" s="63"/>
      <c r="AN2" s="2"/>
    </row>
    <row r="3" spans="1:40" ht="25" x14ac:dyDescent="0.2">
      <c r="A3" s="76" t="s">
        <v>33</v>
      </c>
      <c r="B3" s="6" t="s">
        <v>6</v>
      </c>
      <c r="C3" s="3" t="s">
        <v>6</v>
      </c>
      <c r="D3" s="7" t="s">
        <v>6</v>
      </c>
      <c r="E3" s="7" t="s">
        <v>6</v>
      </c>
      <c r="F3" s="79" t="s">
        <v>14</v>
      </c>
      <c r="G3" s="80"/>
      <c r="H3" s="81"/>
      <c r="I3" s="8" t="s">
        <v>6</v>
      </c>
      <c r="J3" s="3" t="s">
        <v>6</v>
      </c>
      <c r="K3" s="3"/>
      <c r="L3" s="8" t="s">
        <v>6</v>
      </c>
      <c r="M3" s="3" t="s">
        <v>6</v>
      </c>
      <c r="N3" s="7" t="s">
        <v>6</v>
      </c>
      <c r="O3" s="7" t="s">
        <v>6</v>
      </c>
      <c r="P3" s="82" t="s">
        <v>15</v>
      </c>
      <c r="Q3" s="83"/>
      <c r="R3" s="84"/>
      <c r="S3" s="8" t="s">
        <v>6</v>
      </c>
      <c r="T3" s="2"/>
      <c r="U3" s="9" t="s">
        <v>6</v>
      </c>
      <c r="V3" s="3" t="s">
        <v>6</v>
      </c>
      <c r="W3" s="8" t="s">
        <v>6</v>
      </c>
      <c r="X3" s="10" t="s">
        <v>16</v>
      </c>
      <c r="Y3" s="2"/>
      <c r="Z3" s="9" t="s">
        <v>6</v>
      </c>
      <c r="AA3" s="3" t="s">
        <v>6</v>
      </c>
      <c r="AB3" s="8" t="s">
        <v>6</v>
      </c>
      <c r="AC3" s="8" t="s">
        <v>6</v>
      </c>
      <c r="AD3" s="2"/>
      <c r="AE3" s="9" t="s">
        <v>6</v>
      </c>
      <c r="AF3" s="3" t="s">
        <v>6</v>
      </c>
      <c r="AG3" s="8" t="s">
        <v>6</v>
      </c>
      <c r="AH3" s="8" t="s">
        <v>6</v>
      </c>
      <c r="AI3" s="2"/>
      <c r="AJ3" s="9" t="s">
        <v>6</v>
      </c>
      <c r="AK3" s="3" t="s">
        <v>6</v>
      </c>
      <c r="AL3" s="8" t="s">
        <v>6</v>
      </c>
      <c r="AM3" s="8" t="s">
        <v>6</v>
      </c>
      <c r="AN3" s="2"/>
    </row>
    <row r="4" spans="1:40" ht="16" x14ac:dyDescent="0.2">
      <c r="A4" s="77"/>
      <c r="B4" s="11" t="s">
        <v>6</v>
      </c>
      <c r="C4" s="12" t="s">
        <v>6</v>
      </c>
      <c r="D4" s="13" t="s">
        <v>6</v>
      </c>
      <c r="E4" s="13" t="s">
        <v>6</v>
      </c>
      <c r="F4" s="14">
        <v>1</v>
      </c>
      <c r="G4" s="15">
        <v>2</v>
      </c>
      <c r="H4" s="16">
        <v>3</v>
      </c>
      <c r="I4" s="16" t="s">
        <v>17</v>
      </c>
      <c r="J4" s="17" t="s">
        <v>6</v>
      </c>
      <c r="K4" s="17"/>
      <c r="L4" s="18" t="s">
        <v>6</v>
      </c>
      <c r="M4" s="12" t="s">
        <v>6</v>
      </c>
      <c r="N4" s="13" t="s">
        <v>6</v>
      </c>
      <c r="O4" s="13" t="s">
        <v>6</v>
      </c>
      <c r="P4" s="14">
        <v>1</v>
      </c>
      <c r="Q4" s="15">
        <v>2</v>
      </c>
      <c r="R4" s="16">
        <v>3</v>
      </c>
      <c r="S4" s="16" t="s">
        <v>17</v>
      </c>
      <c r="T4" s="2"/>
      <c r="U4" s="19" t="s">
        <v>6</v>
      </c>
      <c r="V4" s="13" t="s">
        <v>6</v>
      </c>
      <c r="W4" s="20" t="s">
        <v>6</v>
      </c>
      <c r="X4" s="21" t="s">
        <v>17</v>
      </c>
      <c r="Y4" s="2"/>
      <c r="Z4" s="19" t="s">
        <v>6</v>
      </c>
      <c r="AA4" s="13" t="s">
        <v>6</v>
      </c>
      <c r="AB4" s="20" t="s">
        <v>6</v>
      </c>
      <c r="AC4" s="21" t="s">
        <v>17</v>
      </c>
      <c r="AD4" s="2"/>
      <c r="AE4" s="19" t="s">
        <v>6</v>
      </c>
      <c r="AF4" s="13" t="s">
        <v>6</v>
      </c>
      <c r="AG4" s="20" t="s">
        <v>6</v>
      </c>
      <c r="AH4" s="21" t="s">
        <v>17</v>
      </c>
      <c r="AI4" s="2"/>
      <c r="AJ4" s="19" t="s">
        <v>6</v>
      </c>
      <c r="AK4" s="13" t="s">
        <v>6</v>
      </c>
      <c r="AL4" s="20" t="s">
        <v>6</v>
      </c>
      <c r="AM4" s="21" t="s">
        <v>17</v>
      </c>
      <c r="AN4" s="2"/>
    </row>
    <row r="5" spans="1:40" ht="16" x14ac:dyDescent="0.2">
      <c r="A5" s="77"/>
      <c r="B5" s="85" t="s">
        <v>18</v>
      </c>
      <c r="C5" s="22" t="s">
        <v>19</v>
      </c>
      <c r="D5" s="22" t="s">
        <v>20</v>
      </c>
      <c r="E5" s="23" t="s">
        <v>21</v>
      </c>
      <c r="F5" s="24">
        <v>29.2147228898551</v>
      </c>
      <c r="G5" s="25">
        <v>28.745691576605999</v>
      </c>
      <c r="H5" s="26">
        <v>28.434909010249601</v>
      </c>
      <c r="I5" s="26">
        <f>AVERAGE(F5:H5)</f>
        <v>28.798441158903568</v>
      </c>
      <c r="J5" s="3" t="s">
        <v>6</v>
      </c>
      <c r="K5" s="3"/>
      <c r="L5" s="87" t="s">
        <v>18</v>
      </c>
      <c r="M5" s="22" t="s">
        <v>19</v>
      </c>
      <c r="N5" s="22" t="s">
        <v>20</v>
      </c>
      <c r="O5" s="23" t="s">
        <v>21</v>
      </c>
      <c r="P5" s="24">
        <v>13.4033261905054</v>
      </c>
      <c r="Q5" s="25">
        <v>13.178337798824201</v>
      </c>
      <c r="R5" s="26">
        <v>14.3048432032333</v>
      </c>
      <c r="S5" s="26">
        <f>AVERAGE(P5:R5)</f>
        <v>13.6288357308543</v>
      </c>
      <c r="T5" s="2"/>
      <c r="U5" s="27" t="s">
        <v>19</v>
      </c>
      <c r="V5" s="28" t="s">
        <v>20</v>
      </c>
      <c r="W5" s="29" t="s">
        <v>21</v>
      </c>
      <c r="X5" s="30">
        <f t="shared" ref="X5:X10" si="0">I5-S5</f>
        <v>15.169605428049268</v>
      </c>
      <c r="Y5" s="2"/>
      <c r="Z5" s="27" t="s">
        <v>19</v>
      </c>
      <c r="AA5" s="28" t="s">
        <v>20</v>
      </c>
      <c r="AB5" s="29" t="s">
        <v>21</v>
      </c>
      <c r="AC5" s="31">
        <f>X5-$X$11</f>
        <v>-0.11736670988862841</v>
      </c>
      <c r="AD5" s="2"/>
      <c r="AE5" s="27" t="s">
        <v>19</v>
      </c>
      <c r="AF5" s="28" t="s">
        <v>20</v>
      </c>
      <c r="AG5" s="29" t="s">
        <v>21</v>
      </c>
      <c r="AH5" s="30">
        <f>2^-(AC5)</f>
        <v>1.0847531006045585</v>
      </c>
      <c r="AI5" s="2"/>
      <c r="AJ5" s="32" t="s">
        <v>19</v>
      </c>
      <c r="AK5" s="22" t="s">
        <v>20</v>
      </c>
      <c r="AL5" s="33" t="s">
        <v>21</v>
      </c>
      <c r="AM5" s="26" t="s">
        <v>6</v>
      </c>
      <c r="AN5" s="2"/>
    </row>
    <row r="6" spans="1:40" ht="16" x14ac:dyDescent="0.2">
      <c r="A6" s="77"/>
      <c r="B6" s="85"/>
      <c r="C6" s="28" t="s">
        <v>22</v>
      </c>
      <c r="D6" s="28" t="s">
        <v>23</v>
      </c>
      <c r="E6" s="34" t="s">
        <v>21</v>
      </c>
      <c r="F6" s="35">
        <v>29.143307710749799</v>
      </c>
      <c r="G6" s="36">
        <v>28.567963525305501</v>
      </c>
      <c r="H6" s="30">
        <v>28.929608305791302</v>
      </c>
      <c r="I6" s="30">
        <f t="shared" ref="I6:I10" si="1">AVERAGE(F6:H6)</f>
        <v>28.880293180615535</v>
      </c>
      <c r="J6" s="3" t="s">
        <v>6</v>
      </c>
      <c r="K6" s="3"/>
      <c r="L6" s="85"/>
      <c r="M6" s="28" t="s">
        <v>22</v>
      </c>
      <c r="N6" s="28" t="s">
        <v>23</v>
      </c>
      <c r="O6" s="34" t="s">
        <v>21</v>
      </c>
      <c r="P6" s="35">
        <v>13.5838169530257</v>
      </c>
      <c r="Q6" s="36">
        <v>13.3345936909098</v>
      </c>
      <c r="R6" s="30">
        <v>13.6317086721851</v>
      </c>
      <c r="S6" s="30">
        <f t="shared" ref="S6:S7" si="2">AVERAGE(P6:R6)</f>
        <v>13.516706438706867</v>
      </c>
      <c r="T6" s="2"/>
      <c r="U6" s="27" t="s">
        <v>22</v>
      </c>
      <c r="V6" s="28" t="s">
        <v>23</v>
      </c>
      <c r="W6" s="29" t="s">
        <v>21</v>
      </c>
      <c r="X6" s="30">
        <f t="shared" si="0"/>
        <v>15.363586741908668</v>
      </c>
      <c r="Y6" s="2"/>
      <c r="Z6" s="27" t="s">
        <v>22</v>
      </c>
      <c r="AA6" s="28" t="s">
        <v>23</v>
      </c>
      <c r="AB6" s="29" t="s">
        <v>21</v>
      </c>
      <c r="AC6" s="37">
        <f t="shared" ref="AC6:AC8" si="3">X6-$X$11</f>
        <v>7.6614603970771356E-2</v>
      </c>
      <c r="AD6" s="2"/>
      <c r="AE6" s="27" t="s">
        <v>22</v>
      </c>
      <c r="AF6" s="28" t="s">
        <v>23</v>
      </c>
      <c r="AG6" s="29" t="s">
        <v>21</v>
      </c>
      <c r="AH6" s="30">
        <f t="shared" ref="AH6:AH10" si="4">2^-(AC6)</f>
        <v>0.94828025125160664</v>
      </c>
      <c r="AI6" s="2"/>
      <c r="AJ6" s="27" t="s">
        <v>22</v>
      </c>
      <c r="AK6" s="28" t="s">
        <v>23</v>
      </c>
      <c r="AL6" s="29" t="s">
        <v>21</v>
      </c>
      <c r="AM6" s="30" t="s">
        <v>6</v>
      </c>
      <c r="AN6" s="2"/>
    </row>
    <row r="7" spans="1:40" ht="17" thickBot="1" x14ac:dyDescent="0.25">
      <c r="A7" s="77"/>
      <c r="B7" s="86"/>
      <c r="C7" s="38" t="s">
        <v>24</v>
      </c>
      <c r="D7" s="38" t="s">
        <v>25</v>
      </c>
      <c r="E7" s="39" t="s">
        <v>21</v>
      </c>
      <c r="F7" s="40">
        <v>28.938777619186201</v>
      </c>
      <c r="G7" s="41">
        <v>29.035302871410501</v>
      </c>
      <c r="H7" s="5"/>
      <c r="I7" s="5">
        <f t="shared" si="1"/>
        <v>28.987040245298353</v>
      </c>
      <c r="J7" s="3" t="s">
        <v>6</v>
      </c>
      <c r="K7" s="3"/>
      <c r="L7" s="88"/>
      <c r="M7" s="38" t="s">
        <v>24</v>
      </c>
      <c r="N7" s="38" t="s">
        <v>25</v>
      </c>
      <c r="O7" s="39" t="s">
        <v>21</v>
      </c>
      <c r="P7" s="40">
        <v>13.546429284714399</v>
      </c>
      <c r="Q7" s="41">
        <v>13.772202718170799</v>
      </c>
      <c r="R7" s="5"/>
      <c r="S7" s="5">
        <f t="shared" si="2"/>
        <v>13.659316001442599</v>
      </c>
      <c r="T7" s="2"/>
      <c r="U7" s="27" t="s">
        <v>24</v>
      </c>
      <c r="V7" s="28" t="s">
        <v>25</v>
      </c>
      <c r="W7" s="29" t="s">
        <v>21</v>
      </c>
      <c r="X7" s="30">
        <f t="shared" si="0"/>
        <v>15.327724243855753</v>
      </c>
      <c r="Y7" s="2"/>
      <c r="Z7" s="27" t="s">
        <v>24</v>
      </c>
      <c r="AA7" s="28" t="s">
        <v>25</v>
      </c>
      <c r="AB7" s="29" t="s">
        <v>21</v>
      </c>
      <c r="AC7" s="30">
        <f t="shared" si="3"/>
        <v>4.0752105917857051E-2</v>
      </c>
      <c r="AD7" s="2"/>
      <c r="AE7" s="27" t="s">
        <v>24</v>
      </c>
      <c r="AF7" s="28" t="s">
        <v>25</v>
      </c>
      <c r="AG7" s="29" t="s">
        <v>21</v>
      </c>
      <c r="AH7" s="30">
        <f t="shared" si="4"/>
        <v>0.97214801498980352</v>
      </c>
      <c r="AI7" s="2"/>
      <c r="AJ7" s="27" t="s">
        <v>24</v>
      </c>
      <c r="AK7" s="28" t="s">
        <v>25</v>
      </c>
      <c r="AL7" s="29" t="s">
        <v>21</v>
      </c>
      <c r="AM7" s="30" t="s">
        <v>6</v>
      </c>
      <c r="AN7" s="2"/>
    </row>
    <row r="8" spans="1:40" ht="16" x14ac:dyDescent="0.2">
      <c r="A8" s="77"/>
      <c r="B8" s="85" t="s">
        <v>26</v>
      </c>
      <c r="C8" s="42" t="s">
        <v>19</v>
      </c>
      <c r="D8" s="42" t="s">
        <v>27</v>
      </c>
      <c r="E8" s="43" t="s">
        <v>21</v>
      </c>
      <c r="F8" s="44">
        <v>29.793158272567201</v>
      </c>
      <c r="G8" s="45">
        <v>29.892893242213699</v>
      </c>
      <c r="H8" s="46">
        <v>28.848077545460701</v>
      </c>
      <c r="I8" s="46">
        <f t="shared" si="1"/>
        <v>29.511376353413866</v>
      </c>
      <c r="J8" s="3" t="s">
        <v>6</v>
      </c>
      <c r="K8" s="3"/>
      <c r="L8" s="89" t="s">
        <v>26</v>
      </c>
      <c r="M8" s="42" t="s">
        <v>19</v>
      </c>
      <c r="N8" s="42" t="s">
        <v>27</v>
      </c>
      <c r="O8" s="43" t="s">
        <v>21</v>
      </c>
      <c r="P8" s="44">
        <v>14.649543601752301</v>
      </c>
      <c r="Q8" s="45">
        <v>14.035085156267799</v>
      </c>
      <c r="R8" s="46">
        <v>13.5223112597625</v>
      </c>
      <c r="S8" s="46">
        <f>AVERAGE(P8:R8)</f>
        <v>14.068980005927534</v>
      </c>
      <c r="T8" s="2"/>
      <c r="U8" s="47" t="s">
        <v>19</v>
      </c>
      <c r="V8" s="42" t="s">
        <v>27</v>
      </c>
      <c r="W8" s="48" t="s">
        <v>21</v>
      </c>
      <c r="X8" s="46">
        <f t="shared" si="0"/>
        <v>15.442396347486332</v>
      </c>
      <c r="Y8" s="2"/>
      <c r="Z8" s="47" t="s">
        <v>19</v>
      </c>
      <c r="AA8" s="42" t="s">
        <v>27</v>
      </c>
      <c r="AB8" s="48" t="s">
        <v>21</v>
      </c>
      <c r="AC8" s="49">
        <f t="shared" si="3"/>
        <v>0.1554242095484355</v>
      </c>
      <c r="AD8" s="2"/>
      <c r="AE8" s="47" t="s">
        <v>19</v>
      </c>
      <c r="AF8" s="42" t="s">
        <v>27</v>
      </c>
      <c r="AG8" s="48" t="s">
        <v>21</v>
      </c>
      <c r="AH8" s="46">
        <f t="shared" si="4"/>
        <v>0.8978683251752948</v>
      </c>
      <c r="AI8" s="2"/>
      <c r="AJ8" s="47" t="s">
        <v>19</v>
      </c>
      <c r="AK8" s="42" t="s">
        <v>27</v>
      </c>
      <c r="AL8" s="48" t="s">
        <v>21</v>
      </c>
      <c r="AM8" s="46">
        <f>AH8/AH5</f>
        <v>0.82771676308174791</v>
      </c>
      <c r="AN8" s="2"/>
    </row>
    <row r="9" spans="1:40" ht="16" x14ac:dyDescent="0.2">
      <c r="A9" s="77"/>
      <c r="B9" s="85"/>
      <c r="C9" s="42" t="s">
        <v>22</v>
      </c>
      <c r="D9" s="42" t="s">
        <v>28</v>
      </c>
      <c r="E9" s="43" t="s">
        <v>21</v>
      </c>
      <c r="F9" s="44">
        <v>29.126001374146199</v>
      </c>
      <c r="G9" s="45">
        <v>28.5928912834353</v>
      </c>
      <c r="H9" s="46">
        <v>28.914003360205999</v>
      </c>
      <c r="I9" s="46">
        <f t="shared" si="1"/>
        <v>28.877632005929168</v>
      </c>
      <c r="J9" s="3" t="s">
        <v>6</v>
      </c>
      <c r="K9" s="3"/>
      <c r="L9" s="89"/>
      <c r="M9" s="42" t="s">
        <v>22</v>
      </c>
      <c r="N9" s="42" t="s">
        <v>28</v>
      </c>
      <c r="O9" s="43" t="s">
        <v>21</v>
      </c>
      <c r="P9" s="44">
        <v>13.2934882698172</v>
      </c>
      <c r="Q9" s="45">
        <v>13.598586645085501</v>
      </c>
      <c r="R9" s="46">
        <v>12.782781521472799</v>
      </c>
      <c r="S9" s="46">
        <f>AVERAGE(P9:R9)</f>
        <v>13.2249521454585</v>
      </c>
      <c r="T9" s="2"/>
      <c r="U9" s="47" t="s">
        <v>22</v>
      </c>
      <c r="V9" s="42" t="s">
        <v>28</v>
      </c>
      <c r="W9" s="48" t="s">
        <v>21</v>
      </c>
      <c r="X9" s="46">
        <f t="shared" si="0"/>
        <v>15.652679860470668</v>
      </c>
      <c r="Y9" s="2"/>
      <c r="Z9" s="47" t="s">
        <v>22</v>
      </c>
      <c r="AA9" s="42" t="s">
        <v>28</v>
      </c>
      <c r="AB9" s="48" t="s">
        <v>21</v>
      </c>
      <c r="AC9" s="46">
        <f>X9-$X$11</f>
        <v>0.36570772253277184</v>
      </c>
      <c r="AD9" s="2"/>
      <c r="AE9" s="47" t="s">
        <v>22</v>
      </c>
      <c r="AF9" s="42" t="s">
        <v>28</v>
      </c>
      <c r="AG9" s="48" t="s">
        <v>21</v>
      </c>
      <c r="AH9" s="46">
        <f t="shared" si="4"/>
        <v>0.77608806704158928</v>
      </c>
      <c r="AI9" s="2"/>
      <c r="AJ9" s="47" t="s">
        <v>22</v>
      </c>
      <c r="AK9" s="42" t="s">
        <v>28</v>
      </c>
      <c r="AL9" s="48" t="s">
        <v>21</v>
      </c>
      <c r="AM9" s="46">
        <f t="shared" ref="AM9:AM10" si="5">AH9/AH6</f>
        <v>0.81841635530978729</v>
      </c>
      <c r="AN9" s="2"/>
    </row>
    <row r="10" spans="1:40" ht="17" thickBot="1" x14ac:dyDescent="0.25">
      <c r="A10" s="78"/>
      <c r="B10" s="88"/>
      <c r="C10" s="50" t="s">
        <v>24</v>
      </c>
      <c r="D10" s="50" t="s">
        <v>29</v>
      </c>
      <c r="E10" s="51" t="s">
        <v>21</v>
      </c>
      <c r="F10" s="52">
        <v>29.2846287437124</v>
      </c>
      <c r="G10" s="53">
        <v>28.902053227773902</v>
      </c>
      <c r="H10" s="54"/>
      <c r="I10" s="54">
        <f t="shared" si="1"/>
        <v>29.093340985743151</v>
      </c>
      <c r="J10" s="55" t="s">
        <v>6</v>
      </c>
      <c r="K10" s="3"/>
      <c r="L10" s="90"/>
      <c r="M10" s="50" t="s">
        <v>24</v>
      </c>
      <c r="N10" s="50" t="s">
        <v>29</v>
      </c>
      <c r="O10" s="51" t="s">
        <v>21</v>
      </c>
      <c r="P10" s="52">
        <v>13.5073118425868</v>
      </c>
      <c r="Q10" s="53">
        <v>14.588249036918</v>
      </c>
      <c r="R10" s="54"/>
      <c r="S10" s="54">
        <f>AVERAGE(P10:R10)</f>
        <v>14.047780439752401</v>
      </c>
      <c r="T10" s="2"/>
      <c r="U10" s="56" t="s">
        <v>24</v>
      </c>
      <c r="V10" s="50" t="s">
        <v>29</v>
      </c>
      <c r="W10" s="57" t="s">
        <v>21</v>
      </c>
      <c r="X10" s="54">
        <f t="shared" si="0"/>
        <v>15.04556054599075</v>
      </c>
      <c r="Y10" s="2"/>
      <c r="Z10" s="56" t="s">
        <v>24</v>
      </c>
      <c r="AA10" s="50" t="s">
        <v>29</v>
      </c>
      <c r="AB10" s="57" t="s">
        <v>21</v>
      </c>
      <c r="AC10" s="58">
        <f>X10-$X$11</f>
        <v>-0.24141159194714668</v>
      </c>
      <c r="AD10" s="2"/>
      <c r="AE10" s="56" t="s">
        <v>24</v>
      </c>
      <c r="AF10" s="50" t="s">
        <v>29</v>
      </c>
      <c r="AG10" s="57" t="s">
        <v>21</v>
      </c>
      <c r="AH10" s="54">
        <f t="shared" si="4"/>
        <v>1.1821487585386654</v>
      </c>
      <c r="AI10" s="2"/>
      <c r="AJ10" s="56" t="s">
        <v>24</v>
      </c>
      <c r="AK10" s="50" t="s">
        <v>29</v>
      </c>
      <c r="AL10" s="57" t="s">
        <v>21</v>
      </c>
      <c r="AM10" s="59">
        <f t="shared" si="5"/>
        <v>1.2160172528368167</v>
      </c>
      <c r="AN10" s="2"/>
    </row>
    <row r="11" spans="1:40" ht="1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80" t="s">
        <v>30</v>
      </c>
      <c r="V11" s="80"/>
      <c r="W11" s="80"/>
      <c r="X11" s="3">
        <f>AVERAGE(X5:X7)</f>
        <v>15.286972137937896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5" customHeight="1" x14ac:dyDescent="0.2">
      <c r="A14" s="2"/>
      <c r="B14" s="3"/>
      <c r="C14" s="61" t="s">
        <v>31</v>
      </c>
      <c r="D14" s="62"/>
      <c r="E14" s="62"/>
      <c r="F14" s="62"/>
      <c r="G14" s="62"/>
      <c r="H14" s="62"/>
      <c r="I14" s="62"/>
      <c r="J14" s="4" t="s">
        <v>6</v>
      </c>
      <c r="K14" s="4"/>
      <c r="L14" s="4" t="s">
        <v>6</v>
      </c>
      <c r="M14" s="61" t="s">
        <v>7</v>
      </c>
      <c r="N14" s="62"/>
      <c r="O14" s="62"/>
      <c r="P14" s="62"/>
      <c r="Q14" s="62"/>
      <c r="R14" s="62"/>
      <c r="S14" s="63"/>
      <c r="T14" s="2"/>
      <c r="U14" s="61" t="s">
        <v>8</v>
      </c>
      <c r="V14" s="62"/>
      <c r="W14" s="62"/>
      <c r="X14" s="63"/>
      <c r="Y14" s="2"/>
      <c r="Z14" s="61" t="s">
        <v>9</v>
      </c>
      <c r="AA14" s="62"/>
      <c r="AB14" s="63"/>
      <c r="AC14" s="60" t="s">
        <v>10</v>
      </c>
      <c r="AD14" s="2"/>
      <c r="AE14" s="61" t="s">
        <v>11</v>
      </c>
      <c r="AF14" s="62"/>
      <c r="AG14" s="63"/>
      <c r="AH14" s="60" t="s">
        <v>12</v>
      </c>
      <c r="AI14" s="2"/>
      <c r="AJ14" s="61" t="s">
        <v>13</v>
      </c>
      <c r="AK14" s="62"/>
      <c r="AL14" s="62"/>
      <c r="AM14" s="63"/>
      <c r="AN14" s="2"/>
    </row>
    <row r="15" spans="1:40" ht="25" x14ac:dyDescent="0.2">
      <c r="A15" s="76" t="s">
        <v>34</v>
      </c>
      <c r="B15" s="6" t="s">
        <v>6</v>
      </c>
      <c r="C15" s="3" t="s">
        <v>6</v>
      </c>
      <c r="D15" s="7" t="s">
        <v>6</v>
      </c>
      <c r="E15" s="7" t="s">
        <v>6</v>
      </c>
      <c r="F15" s="79" t="s">
        <v>14</v>
      </c>
      <c r="G15" s="80"/>
      <c r="H15" s="81"/>
      <c r="I15" s="8" t="s">
        <v>6</v>
      </c>
      <c r="J15" s="3" t="s">
        <v>6</v>
      </c>
      <c r="K15" s="3"/>
      <c r="L15" s="8" t="s">
        <v>6</v>
      </c>
      <c r="M15" s="3" t="s">
        <v>6</v>
      </c>
      <c r="N15" s="7" t="s">
        <v>6</v>
      </c>
      <c r="O15" s="7" t="s">
        <v>6</v>
      </c>
      <c r="P15" s="82" t="s">
        <v>15</v>
      </c>
      <c r="Q15" s="83"/>
      <c r="R15" s="84"/>
      <c r="S15" s="8" t="s">
        <v>6</v>
      </c>
      <c r="T15" s="2"/>
      <c r="U15" s="9" t="s">
        <v>6</v>
      </c>
      <c r="V15" s="3" t="s">
        <v>6</v>
      </c>
      <c r="W15" s="8" t="s">
        <v>6</v>
      </c>
      <c r="X15" s="10" t="s">
        <v>16</v>
      </c>
      <c r="Y15" s="2"/>
      <c r="Z15" s="9" t="s">
        <v>6</v>
      </c>
      <c r="AA15" s="3" t="s">
        <v>6</v>
      </c>
      <c r="AB15" s="8" t="s">
        <v>6</v>
      </c>
      <c r="AC15" s="8" t="s">
        <v>6</v>
      </c>
      <c r="AD15" s="2"/>
      <c r="AE15" s="9" t="s">
        <v>6</v>
      </c>
      <c r="AF15" s="3" t="s">
        <v>6</v>
      </c>
      <c r="AG15" s="8" t="s">
        <v>6</v>
      </c>
      <c r="AH15" s="8" t="s">
        <v>6</v>
      </c>
      <c r="AI15" s="2"/>
      <c r="AJ15" s="9" t="s">
        <v>6</v>
      </c>
      <c r="AK15" s="3" t="s">
        <v>6</v>
      </c>
      <c r="AL15" s="8" t="s">
        <v>6</v>
      </c>
      <c r="AM15" s="8" t="s">
        <v>6</v>
      </c>
      <c r="AN15" s="2"/>
    </row>
    <row r="16" spans="1:40" ht="16" x14ac:dyDescent="0.2">
      <c r="A16" s="77"/>
      <c r="B16" s="11" t="s">
        <v>6</v>
      </c>
      <c r="C16" s="12" t="s">
        <v>6</v>
      </c>
      <c r="D16" s="13" t="s">
        <v>6</v>
      </c>
      <c r="E16" s="13" t="s">
        <v>6</v>
      </c>
      <c r="F16" s="14">
        <v>1</v>
      </c>
      <c r="G16" s="15">
        <v>2</v>
      </c>
      <c r="H16" s="16">
        <v>3</v>
      </c>
      <c r="I16" s="16" t="s">
        <v>17</v>
      </c>
      <c r="J16" s="17" t="s">
        <v>6</v>
      </c>
      <c r="K16" s="17"/>
      <c r="L16" s="18" t="s">
        <v>6</v>
      </c>
      <c r="M16" s="12" t="s">
        <v>6</v>
      </c>
      <c r="N16" s="13" t="s">
        <v>6</v>
      </c>
      <c r="O16" s="13" t="s">
        <v>6</v>
      </c>
      <c r="P16" s="14">
        <v>1</v>
      </c>
      <c r="Q16" s="15">
        <v>2</v>
      </c>
      <c r="R16" s="16">
        <v>3</v>
      </c>
      <c r="S16" s="16" t="s">
        <v>17</v>
      </c>
      <c r="T16" s="2"/>
      <c r="U16" s="19" t="s">
        <v>6</v>
      </c>
      <c r="V16" s="13" t="s">
        <v>6</v>
      </c>
      <c r="W16" s="20" t="s">
        <v>6</v>
      </c>
      <c r="X16" s="21" t="s">
        <v>17</v>
      </c>
      <c r="Y16" s="2"/>
      <c r="Z16" s="19" t="s">
        <v>6</v>
      </c>
      <c r="AA16" s="13" t="s">
        <v>6</v>
      </c>
      <c r="AB16" s="20" t="s">
        <v>6</v>
      </c>
      <c r="AC16" s="21" t="s">
        <v>17</v>
      </c>
      <c r="AD16" s="2"/>
      <c r="AE16" s="19" t="s">
        <v>6</v>
      </c>
      <c r="AF16" s="13" t="s">
        <v>6</v>
      </c>
      <c r="AG16" s="20" t="s">
        <v>6</v>
      </c>
      <c r="AH16" s="21" t="s">
        <v>17</v>
      </c>
      <c r="AI16" s="2"/>
      <c r="AJ16" s="19" t="s">
        <v>6</v>
      </c>
      <c r="AK16" s="13" t="s">
        <v>6</v>
      </c>
      <c r="AL16" s="20" t="s">
        <v>6</v>
      </c>
      <c r="AM16" s="21" t="s">
        <v>17</v>
      </c>
      <c r="AN16" s="2"/>
    </row>
    <row r="17" spans="1:40" ht="16" x14ac:dyDescent="0.2">
      <c r="A17" s="77"/>
      <c r="B17" s="85" t="s">
        <v>18</v>
      </c>
      <c r="C17" s="22" t="s">
        <v>19</v>
      </c>
      <c r="D17" s="22" t="s">
        <v>20</v>
      </c>
      <c r="E17" s="23" t="s">
        <v>21</v>
      </c>
      <c r="F17" s="24">
        <v>29.2147228898551</v>
      </c>
      <c r="G17" s="25">
        <v>28.745691576605999</v>
      </c>
      <c r="H17" s="26">
        <v>28.434909010249601</v>
      </c>
      <c r="I17" s="26">
        <f>AVERAGE(F17:H17)</f>
        <v>28.798441158903568</v>
      </c>
      <c r="J17" s="3" t="s">
        <v>6</v>
      </c>
      <c r="K17" s="3"/>
      <c r="L17" s="87" t="s">
        <v>18</v>
      </c>
      <c r="M17" s="22" t="s">
        <v>19</v>
      </c>
      <c r="N17" s="22" t="s">
        <v>20</v>
      </c>
      <c r="O17" s="23" t="s">
        <v>21</v>
      </c>
      <c r="P17" s="24">
        <v>13.4033261905054</v>
      </c>
      <c r="Q17" s="25">
        <v>13.178337798824201</v>
      </c>
      <c r="R17" s="26">
        <v>14.3048432032333</v>
      </c>
      <c r="S17" s="26">
        <f>AVERAGE(P17:R17)</f>
        <v>13.6288357308543</v>
      </c>
      <c r="T17" s="2"/>
      <c r="U17" s="27" t="s">
        <v>19</v>
      </c>
      <c r="V17" s="28" t="s">
        <v>20</v>
      </c>
      <c r="W17" s="29" t="s">
        <v>21</v>
      </c>
      <c r="X17" s="30">
        <f t="shared" ref="X17:X22" si="6">I17-S17</f>
        <v>15.169605428049268</v>
      </c>
      <c r="Y17" s="2"/>
      <c r="Z17" s="27" t="s">
        <v>19</v>
      </c>
      <c r="AA17" s="28" t="s">
        <v>20</v>
      </c>
      <c r="AB17" s="29" t="s">
        <v>21</v>
      </c>
      <c r="AC17" s="30">
        <f>X17-$X$23</f>
        <v>-0.11736670988862841</v>
      </c>
      <c r="AD17" s="2"/>
      <c r="AE17" s="27" t="s">
        <v>19</v>
      </c>
      <c r="AF17" s="28" t="s">
        <v>20</v>
      </c>
      <c r="AG17" s="29" t="s">
        <v>21</v>
      </c>
      <c r="AH17" s="30">
        <f>2^-(AC17)</f>
        <v>1.0847531006045585</v>
      </c>
      <c r="AI17" s="2"/>
      <c r="AJ17" s="32" t="s">
        <v>19</v>
      </c>
      <c r="AK17" s="22" t="s">
        <v>20</v>
      </c>
      <c r="AL17" s="33" t="s">
        <v>21</v>
      </c>
      <c r="AM17" s="26"/>
      <c r="AN17" s="2"/>
    </row>
    <row r="18" spans="1:40" ht="16" x14ac:dyDescent="0.2">
      <c r="A18" s="77"/>
      <c r="B18" s="85"/>
      <c r="C18" s="28" t="s">
        <v>22</v>
      </c>
      <c r="D18" s="28" t="s">
        <v>23</v>
      </c>
      <c r="E18" s="34" t="s">
        <v>21</v>
      </c>
      <c r="F18" s="35">
        <v>29.143307710749799</v>
      </c>
      <c r="G18" s="36">
        <v>28.567963525305501</v>
      </c>
      <c r="H18" s="30">
        <v>28.929608305791302</v>
      </c>
      <c r="I18" s="30">
        <f t="shared" ref="I18:I22" si="7">AVERAGE(F18:H18)</f>
        <v>28.880293180615535</v>
      </c>
      <c r="J18" s="3" t="s">
        <v>6</v>
      </c>
      <c r="K18" s="3"/>
      <c r="L18" s="85"/>
      <c r="M18" s="28" t="s">
        <v>22</v>
      </c>
      <c r="N18" s="28" t="s">
        <v>23</v>
      </c>
      <c r="O18" s="34" t="s">
        <v>21</v>
      </c>
      <c r="P18" s="35">
        <v>13.5838169530257</v>
      </c>
      <c r="Q18" s="36">
        <v>13.3345936909098</v>
      </c>
      <c r="R18" s="30">
        <v>13.6317086721851</v>
      </c>
      <c r="S18" s="30">
        <f t="shared" ref="S18:S22" si="8">AVERAGE(P18:R18)</f>
        <v>13.516706438706867</v>
      </c>
      <c r="T18" s="2"/>
      <c r="U18" s="27" t="s">
        <v>22</v>
      </c>
      <c r="V18" s="28" t="s">
        <v>23</v>
      </c>
      <c r="W18" s="29" t="s">
        <v>21</v>
      </c>
      <c r="X18" s="30">
        <f t="shared" si="6"/>
        <v>15.363586741908668</v>
      </c>
      <c r="Y18" s="2"/>
      <c r="Z18" s="27" t="s">
        <v>22</v>
      </c>
      <c r="AA18" s="28" t="s">
        <v>23</v>
      </c>
      <c r="AB18" s="29" t="s">
        <v>21</v>
      </c>
      <c r="AC18" s="30">
        <f t="shared" ref="AC18:AC22" si="9">X18-$X$23</f>
        <v>7.6614603970771356E-2</v>
      </c>
      <c r="AD18" s="2"/>
      <c r="AE18" s="27" t="s">
        <v>22</v>
      </c>
      <c r="AF18" s="28" t="s">
        <v>23</v>
      </c>
      <c r="AG18" s="29" t="s">
        <v>21</v>
      </c>
      <c r="AH18" s="30">
        <f t="shared" ref="AH18:AH22" si="10">2^-(AC18)</f>
        <v>0.94828025125160664</v>
      </c>
      <c r="AI18" s="2"/>
      <c r="AJ18" s="27" t="s">
        <v>22</v>
      </c>
      <c r="AK18" s="28" t="s">
        <v>23</v>
      </c>
      <c r="AL18" s="29" t="s">
        <v>21</v>
      </c>
      <c r="AM18" s="30"/>
      <c r="AN18" s="2"/>
    </row>
    <row r="19" spans="1:40" ht="16" x14ac:dyDescent="0.2">
      <c r="A19" s="77"/>
      <c r="B19" s="86"/>
      <c r="C19" s="38" t="s">
        <v>24</v>
      </c>
      <c r="D19" s="38" t="s">
        <v>25</v>
      </c>
      <c r="E19" s="39" t="s">
        <v>21</v>
      </c>
      <c r="F19" s="40">
        <v>28.938777619186201</v>
      </c>
      <c r="G19" s="41">
        <v>29.035302871410501</v>
      </c>
      <c r="H19" s="5"/>
      <c r="I19" s="5">
        <f t="shared" si="7"/>
        <v>28.987040245298353</v>
      </c>
      <c r="J19" s="3" t="s">
        <v>6</v>
      </c>
      <c r="K19" s="3"/>
      <c r="L19" s="88"/>
      <c r="M19" s="38" t="s">
        <v>24</v>
      </c>
      <c r="N19" s="38" t="s">
        <v>25</v>
      </c>
      <c r="O19" s="39" t="s">
        <v>21</v>
      </c>
      <c r="P19" s="40">
        <v>13.546429284714399</v>
      </c>
      <c r="Q19" s="41">
        <v>13.772202718170799</v>
      </c>
      <c r="R19" s="5"/>
      <c r="S19" s="5">
        <f t="shared" si="8"/>
        <v>13.659316001442599</v>
      </c>
      <c r="T19" s="2"/>
      <c r="U19" s="27" t="s">
        <v>24</v>
      </c>
      <c r="V19" s="28" t="s">
        <v>25</v>
      </c>
      <c r="W19" s="29" t="s">
        <v>21</v>
      </c>
      <c r="X19" s="30">
        <f t="shared" si="6"/>
        <v>15.327724243855753</v>
      </c>
      <c r="Y19" s="2"/>
      <c r="Z19" s="27" t="s">
        <v>24</v>
      </c>
      <c r="AA19" s="28" t="s">
        <v>25</v>
      </c>
      <c r="AB19" s="29" t="s">
        <v>21</v>
      </c>
      <c r="AC19" s="30">
        <f t="shared" si="9"/>
        <v>4.0752105917857051E-2</v>
      </c>
      <c r="AD19" s="2"/>
      <c r="AE19" s="27" t="s">
        <v>24</v>
      </c>
      <c r="AF19" s="28" t="s">
        <v>25</v>
      </c>
      <c r="AG19" s="29" t="s">
        <v>21</v>
      </c>
      <c r="AH19" s="30">
        <f t="shared" si="10"/>
        <v>0.97214801498980352</v>
      </c>
      <c r="AI19" s="2"/>
      <c r="AJ19" s="27" t="s">
        <v>24</v>
      </c>
      <c r="AK19" s="28" t="s">
        <v>25</v>
      </c>
      <c r="AL19" s="29" t="s">
        <v>21</v>
      </c>
      <c r="AM19" s="30"/>
      <c r="AN19" s="2"/>
    </row>
    <row r="20" spans="1:40" ht="16" x14ac:dyDescent="0.2">
      <c r="A20" s="77"/>
      <c r="B20" s="85" t="s">
        <v>32</v>
      </c>
      <c r="C20" s="42" t="s">
        <v>19</v>
      </c>
      <c r="D20" s="42" t="s">
        <v>27</v>
      </c>
      <c r="E20" s="43" t="s">
        <v>21</v>
      </c>
      <c r="F20" s="44">
        <v>28.989720216644699</v>
      </c>
      <c r="G20" s="45">
        <v>28.6842585339934</v>
      </c>
      <c r="H20" s="46">
        <v>28.249910073035998</v>
      </c>
      <c r="I20" s="46">
        <f t="shared" si="7"/>
        <v>28.641296274558034</v>
      </c>
      <c r="J20" s="3" t="s">
        <v>6</v>
      </c>
      <c r="K20" s="3"/>
      <c r="L20" s="89" t="s">
        <v>32</v>
      </c>
      <c r="M20" s="42" t="s">
        <v>19</v>
      </c>
      <c r="N20" s="42" t="s">
        <v>27</v>
      </c>
      <c r="O20" s="43" t="s">
        <v>21</v>
      </c>
      <c r="P20" s="44">
        <v>13.676882973502201</v>
      </c>
      <c r="Q20" s="45">
        <v>13.731557818295601</v>
      </c>
      <c r="R20" s="46">
        <v>13.538205799044199</v>
      </c>
      <c r="S20" s="46">
        <f t="shared" si="8"/>
        <v>13.648882196947334</v>
      </c>
      <c r="T20" s="2"/>
      <c r="U20" s="47" t="s">
        <v>19</v>
      </c>
      <c r="V20" s="42" t="s">
        <v>27</v>
      </c>
      <c r="W20" s="48" t="s">
        <v>21</v>
      </c>
      <c r="X20" s="46">
        <f t="shared" si="6"/>
        <v>14.9924140776107</v>
      </c>
      <c r="Y20" s="2"/>
      <c r="Z20" s="47" t="s">
        <v>19</v>
      </c>
      <c r="AA20" s="42" t="s">
        <v>27</v>
      </c>
      <c r="AB20" s="48" t="s">
        <v>21</v>
      </c>
      <c r="AC20" s="49">
        <f>X20-$X$23</f>
        <v>-0.294558060327196</v>
      </c>
      <c r="AD20" s="2"/>
      <c r="AE20" s="47" t="s">
        <v>19</v>
      </c>
      <c r="AF20" s="42" t="s">
        <v>27</v>
      </c>
      <c r="AG20" s="48" t="s">
        <v>21</v>
      </c>
      <c r="AH20" s="46">
        <f t="shared" si="10"/>
        <v>1.2265092040714802</v>
      </c>
      <c r="AI20" s="2"/>
      <c r="AJ20" s="47" t="s">
        <v>19</v>
      </c>
      <c r="AK20" s="42" t="s">
        <v>27</v>
      </c>
      <c r="AL20" s="48" t="s">
        <v>21</v>
      </c>
      <c r="AM20" s="46">
        <f>AH20/AH17</f>
        <v>1.1306805238795055</v>
      </c>
      <c r="AN20" s="2"/>
    </row>
    <row r="21" spans="1:40" ht="16" x14ac:dyDescent="0.2">
      <c r="A21" s="77"/>
      <c r="B21" s="85"/>
      <c r="C21" s="42" t="s">
        <v>22</v>
      </c>
      <c r="D21" s="42" t="s">
        <v>28</v>
      </c>
      <c r="E21" s="43" t="s">
        <v>21</v>
      </c>
      <c r="F21" s="44">
        <v>28.229472040791801</v>
      </c>
      <c r="G21" s="45">
        <v>28.265937312901102</v>
      </c>
      <c r="H21" s="46">
        <v>28.221897275300499</v>
      </c>
      <c r="I21" s="46">
        <f t="shared" si="7"/>
        <v>28.23910220966447</v>
      </c>
      <c r="J21" s="3" t="s">
        <v>6</v>
      </c>
      <c r="K21" s="3"/>
      <c r="L21" s="89"/>
      <c r="M21" s="42" t="s">
        <v>22</v>
      </c>
      <c r="N21" s="42" t="s">
        <v>28</v>
      </c>
      <c r="O21" s="43" t="s">
        <v>21</v>
      </c>
      <c r="P21" s="44">
        <v>14.3091706680852</v>
      </c>
      <c r="Q21" s="45">
        <v>13.369912655016901</v>
      </c>
      <c r="R21" s="46">
        <v>13.7462411597808</v>
      </c>
      <c r="S21" s="46">
        <f t="shared" si="8"/>
        <v>13.8084414942943</v>
      </c>
      <c r="T21" s="2"/>
      <c r="U21" s="47" t="s">
        <v>22</v>
      </c>
      <c r="V21" s="42" t="s">
        <v>28</v>
      </c>
      <c r="W21" s="48" t="s">
        <v>21</v>
      </c>
      <c r="X21" s="46">
        <f t="shared" si="6"/>
        <v>14.43066071537017</v>
      </c>
      <c r="Y21" s="2"/>
      <c r="Z21" s="47" t="s">
        <v>22</v>
      </c>
      <c r="AA21" s="42" t="s">
        <v>28</v>
      </c>
      <c r="AB21" s="48" t="s">
        <v>21</v>
      </c>
      <c r="AC21" s="49">
        <f t="shared" si="9"/>
        <v>-0.85631142256772641</v>
      </c>
      <c r="AD21" s="2"/>
      <c r="AE21" s="47" t="s">
        <v>22</v>
      </c>
      <c r="AF21" s="42" t="s">
        <v>28</v>
      </c>
      <c r="AG21" s="48" t="s">
        <v>21</v>
      </c>
      <c r="AH21" s="46">
        <f t="shared" si="10"/>
        <v>1.8104036803602976</v>
      </c>
      <c r="AI21" s="2"/>
      <c r="AJ21" s="47" t="s">
        <v>22</v>
      </c>
      <c r="AK21" s="42" t="s">
        <v>28</v>
      </c>
      <c r="AL21" s="48" t="s">
        <v>21</v>
      </c>
      <c r="AM21" s="46">
        <f t="shared" ref="AM21:AM22" si="11">AH21/AH18</f>
        <v>1.9091441353658902</v>
      </c>
      <c r="AN21" s="2"/>
    </row>
    <row r="22" spans="1:40" ht="16" x14ac:dyDescent="0.2">
      <c r="A22" s="78"/>
      <c r="B22" s="88"/>
      <c r="C22" s="50" t="s">
        <v>24</v>
      </c>
      <c r="D22" s="50" t="s">
        <v>29</v>
      </c>
      <c r="E22" s="51" t="s">
        <v>21</v>
      </c>
      <c r="F22" s="52">
        <v>28.113497491092399</v>
      </c>
      <c r="G22" s="53">
        <v>28.386872604202299</v>
      </c>
      <c r="H22" s="54"/>
      <c r="I22" s="54">
        <f t="shared" si="7"/>
        <v>28.250185047647349</v>
      </c>
      <c r="J22" s="55" t="s">
        <v>6</v>
      </c>
      <c r="K22" s="3"/>
      <c r="L22" s="90"/>
      <c r="M22" s="50" t="s">
        <v>24</v>
      </c>
      <c r="N22" s="50" t="s">
        <v>29</v>
      </c>
      <c r="O22" s="51" t="s">
        <v>21</v>
      </c>
      <c r="P22" s="52">
        <v>13.383362896934999</v>
      </c>
      <c r="Q22" s="53">
        <v>13.304476851918601</v>
      </c>
      <c r="R22" s="54"/>
      <c r="S22" s="54">
        <f t="shared" si="8"/>
        <v>13.343919874426799</v>
      </c>
      <c r="T22" s="2"/>
      <c r="U22" s="56" t="s">
        <v>24</v>
      </c>
      <c r="V22" s="50" t="s">
        <v>29</v>
      </c>
      <c r="W22" s="57" t="s">
        <v>21</v>
      </c>
      <c r="X22" s="54">
        <f t="shared" si="6"/>
        <v>14.90626517322055</v>
      </c>
      <c r="Y22" s="2"/>
      <c r="Z22" s="56" t="s">
        <v>24</v>
      </c>
      <c r="AA22" s="50" t="s">
        <v>29</v>
      </c>
      <c r="AB22" s="57" t="s">
        <v>21</v>
      </c>
      <c r="AC22" s="58">
        <f t="shared" si="9"/>
        <v>-0.380706964717346</v>
      </c>
      <c r="AD22" s="2"/>
      <c r="AE22" s="56" t="s">
        <v>24</v>
      </c>
      <c r="AF22" s="50" t="s">
        <v>29</v>
      </c>
      <c r="AG22" s="57" t="s">
        <v>21</v>
      </c>
      <c r="AH22" s="54">
        <f t="shared" si="10"/>
        <v>1.3019797090440484</v>
      </c>
      <c r="AI22" s="2"/>
      <c r="AJ22" s="56" t="s">
        <v>24</v>
      </c>
      <c r="AK22" s="50" t="s">
        <v>29</v>
      </c>
      <c r="AL22" s="57" t="s">
        <v>21</v>
      </c>
      <c r="AM22" s="59">
        <f t="shared" si="11"/>
        <v>1.3392813532183208</v>
      </c>
      <c r="AN22" s="2"/>
    </row>
    <row r="23" spans="1:40" ht="1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80" t="s">
        <v>30</v>
      </c>
      <c r="V23" s="80"/>
      <c r="W23" s="80"/>
      <c r="X23" s="3">
        <f>AVERAGE(X17:X19)</f>
        <v>15.286972137937896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1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40" ht="15" customHeight="1" x14ac:dyDescent="0.2">
      <c r="A26" s="2"/>
      <c r="B26" s="2"/>
      <c r="K26" s="2"/>
      <c r="L26" s="2"/>
      <c r="M26" s="2"/>
      <c r="N26" s="2"/>
      <c r="O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40" ht="15" customHeight="1" x14ac:dyDescent="0.2">
      <c r="A27" s="2"/>
      <c r="B27" s="2"/>
      <c r="C27" s="2"/>
      <c r="L27" s="2"/>
      <c r="M27" s="2"/>
      <c r="N27" s="2"/>
      <c r="O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40" ht="1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40" ht="1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1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</sheetData>
  <mergeCells count="34">
    <mergeCell ref="U23:W23"/>
    <mergeCell ref="AJ14:AM14"/>
    <mergeCell ref="A15:A22"/>
    <mergeCell ref="F15:H15"/>
    <mergeCell ref="P15:R15"/>
    <mergeCell ref="B17:B19"/>
    <mergeCell ref="L17:L19"/>
    <mergeCell ref="B20:B22"/>
    <mergeCell ref="L20:L22"/>
    <mergeCell ref="AE14:AG14"/>
    <mergeCell ref="U11:W11"/>
    <mergeCell ref="C14:I14"/>
    <mergeCell ref="M14:S14"/>
    <mergeCell ref="U14:X14"/>
    <mergeCell ref="Z14:AB14"/>
    <mergeCell ref="A3:A10"/>
    <mergeCell ref="F3:H3"/>
    <mergeCell ref="P3:R3"/>
    <mergeCell ref="B5:B7"/>
    <mergeCell ref="L5:L7"/>
    <mergeCell ref="B8:B10"/>
    <mergeCell ref="L8:L10"/>
    <mergeCell ref="AJ2:AM2"/>
    <mergeCell ref="C1:I1"/>
    <mergeCell ref="M1:S1"/>
    <mergeCell ref="U1:X1"/>
    <mergeCell ref="Z1:AC1"/>
    <mergeCell ref="AE1:AH1"/>
    <mergeCell ref="AJ1:AM1"/>
    <mergeCell ref="C2:I2"/>
    <mergeCell ref="M2:S2"/>
    <mergeCell ref="U2:X2"/>
    <mergeCell ref="Z2:AB2"/>
    <mergeCell ref="AE2:AG2"/>
  </mergeCells>
  <pageMargins left="0.7" right="0.7" top="0.75" bottom="0.75" header="0.3" footer="0.3"/>
  <headerFooter>
    <oddFooter>&amp;L_x000D_&amp;1#&amp;"Aptos"&amp;10&amp;K000000 Classified as Internal |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C2C3-023D-EA4C-93F1-28D69BBFEA6C}">
  <dimension ref="A1:AN30"/>
  <sheetViews>
    <sheetView topLeftCell="Q1" workbookViewId="0">
      <selection activeCell="K27" sqref="K27"/>
    </sheetView>
  </sheetViews>
  <sheetFormatPr baseColWidth="10" defaultColWidth="8.83203125" defaultRowHeight="15" x14ac:dyDescent="0.2"/>
  <sheetData>
    <row r="1" spans="1:40" ht="15" customHeight="1" thickBot="1" x14ac:dyDescent="0.25">
      <c r="A1" s="1"/>
      <c r="B1" s="1"/>
      <c r="C1" s="64" t="s">
        <v>0</v>
      </c>
      <c r="D1" s="65"/>
      <c r="E1" s="65"/>
      <c r="F1" s="65"/>
      <c r="G1" s="65"/>
      <c r="H1" s="65"/>
      <c r="I1" s="66"/>
      <c r="J1" s="1"/>
      <c r="K1" s="1"/>
      <c r="L1" s="1"/>
      <c r="M1" s="67" t="s">
        <v>1</v>
      </c>
      <c r="N1" s="68"/>
      <c r="O1" s="68"/>
      <c r="P1" s="68"/>
      <c r="Q1" s="68"/>
      <c r="R1" s="68"/>
      <c r="S1" s="69"/>
      <c r="T1" s="1"/>
      <c r="U1" s="70" t="s">
        <v>2</v>
      </c>
      <c r="V1" s="70"/>
      <c r="W1" s="70"/>
      <c r="X1" s="70"/>
      <c r="Y1" s="1"/>
      <c r="Z1" s="70" t="s">
        <v>3</v>
      </c>
      <c r="AA1" s="70"/>
      <c r="AB1" s="70"/>
      <c r="AC1" s="70"/>
      <c r="AD1" s="1"/>
      <c r="AE1" s="70" t="s">
        <v>4</v>
      </c>
      <c r="AF1" s="70"/>
      <c r="AG1" s="70"/>
      <c r="AH1" s="70"/>
      <c r="AI1" s="1"/>
      <c r="AJ1" s="70" t="s">
        <v>5</v>
      </c>
      <c r="AK1" s="70"/>
      <c r="AL1" s="70"/>
      <c r="AM1" s="70"/>
      <c r="AN1" s="1"/>
    </row>
    <row r="2" spans="1:40" ht="15" customHeight="1" thickBot="1" x14ac:dyDescent="0.25">
      <c r="A2" s="2"/>
      <c r="B2" s="3"/>
      <c r="C2" s="71"/>
      <c r="D2" s="72"/>
      <c r="E2" s="72"/>
      <c r="F2" s="72"/>
      <c r="G2" s="72"/>
      <c r="H2" s="72"/>
      <c r="I2" s="72"/>
      <c r="J2" s="4" t="s">
        <v>6</v>
      </c>
      <c r="K2" s="4"/>
      <c r="L2" s="4" t="s">
        <v>6</v>
      </c>
      <c r="M2" s="73" t="s">
        <v>7</v>
      </c>
      <c r="N2" s="74"/>
      <c r="O2" s="74"/>
      <c r="P2" s="74"/>
      <c r="Q2" s="74"/>
      <c r="R2" s="74"/>
      <c r="S2" s="75"/>
      <c r="T2" s="2"/>
      <c r="U2" s="61" t="s">
        <v>8</v>
      </c>
      <c r="V2" s="62"/>
      <c r="W2" s="62"/>
      <c r="X2" s="63"/>
      <c r="Y2" s="2"/>
      <c r="Z2" s="61" t="s">
        <v>9</v>
      </c>
      <c r="AA2" s="62"/>
      <c r="AB2" s="63"/>
      <c r="AC2" s="5" t="s">
        <v>10</v>
      </c>
      <c r="AD2" s="2"/>
      <c r="AE2" s="61" t="s">
        <v>11</v>
      </c>
      <c r="AF2" s="62"/>
      <c r="AG2" s="63"/>
      <c r="AH2" s="5" t="s">
        <v>12</v>
      </c>
      <c r="AI2" s="2"/>
      <c r="AJ2" s="61" t="s">
        <v>13</v>
      </c>
      <c r="AK2" s="62"/>
      <c r="AL2" s="62"/>
      <c r="AM2" s="63"/>
      <c r="AN2" s="2"/>
    </row>
    <row r="3" spans="1:40" ht="26" thickBot="1" x14ac:dyDescent="0.25">
      <c r="A3" s="76" t="s">
        <v>33</v>
      </c>
      <c r="B3" s="6" t="s">
        <v>6</v>
      </c>
      <c r="C3" s="3" t="s">
        <v>6</v>
      </c>
      <c r="D3" s="7" t="s">
        <v>6</v>
      </c>
      <c r="E3" s="7" t="s">
        <v>6</v>
      </c>
      <c r="F3" s="79" t="s">
        <v>14</v>
      </c>
      <c r="G3" s="80"/>
      <c r="H3" s="81"/>
      <c r="I3" s="8" t="s">
        <v>6</v>
      </c>
      <c r="J3" s="3" t="s">
        <v>6</v>
      </c>
      <c r="K3" s="3"/>
      <c r="L3" s="8" t="s">
        <v>6</v>
      </c>
      <c r="M3" s="3" t="s">
        <v>6</v>
      </c>
      <c r="N3" s="7" t="s">
        <v>6</v>
      </c>
      <c r="O3" s="7" t="s">
        <v>6</v>
      </c>
      <c r="P3" s="82" t="s">
        <v>15</v>
      </c>
      <c r="Q3" s="83"/>
      <c r="R3" s="84"/>
      <c r="S3" s="8" t="s">
        <v>6</v>
      </c>
      <c r="T3" s="2"/>
      <c r="U3" s="9" t="s">
        <v>6</v>
      </c>
      <c r="V3" s="3" t="s">
        <v>6</v>
      </c>
      <c r="W3" s="8" t="s">
        <v>6</v>
      </c>
      <c r="X3" s="10" t="s">
        <v>16</v>
      </c>
      <c r="Y3" s="2"/>
      <c r="Z3" s="9" t="s">
        <v>6</v>
      </c>
      <c r="AA3" s="3" t="s">
        <v>6</v>
      </c>
      <c r="AB3" s="8" t="s">
        <v>6</v>
      </c>
      <c r="AC3" s="8" t="s">
        <v>6</v>
      </c>
      <c r="AD3" s="2"/>
      <c r="AE3" s="9" t="s">
        <v>6</v>
      </c>
      <c r="AF3" s="3" t="s">
        <v>6</v>
      </c>
      <c r="AG3" s="8" t="s">
        <v>6</v>
      </c>
      <c r="AH3" s="8" t="s">
        <v>6</v>
      </c>
      <c r="AI3" s="2"/>
      <c r="AJ3" s="9" t="s">
        <v>6</v>
      </c>
      <c r="AK3" s="3" t="s">
        <v>6</v>
      </c>
      <c r="AL3" s="8" t="s">
        <v>6</v>
      </c>
      <c r="AM3" s="8" t="s">
        <v>6</v>
      </c>
      <c r="AN3" s="2"/>
    </row>
    <row r="4" spans="1:40" ht="17" thickBot="1" x14ac:dyDescent="0.25">
      <c r="A4" s="77"/>
      <c r="B4" s="11" t="s">
        <v>6</v>
      </c>
      <c r="C4" s="12" t="s">
        <v>6</v>
      </c>
      <c r="D4" s="13" t="s">
        <v>6</v>
      </c>
      <c r="E4" s="13" t="s">
        <v>6</v>
      </c>
      <c r="F4" s="14">
        <v>1</v>
      </c>
      <c r="G4" s="15">
        <v>2</v>
      </c>
      <c r="H4" s="16">
        <v>3</v>
      </c>
      <c r="I4" s="16" t="s">
        <v>17</v>
      </c>
      <c r="J4" s="17" t="s">
        <v>6</v>
      </c>
      <c r="K4" s="17"/>
      <c r="L4" s="18" t="s">
        <v>6</v>
      </c>
      <c r="M4" s="12" t="s">
        <v>6</v>
      </c>
      <c r="N4" s="13" t="s">
        <v>6</v>
      </c>
      <c r="O4" s="13" t="s">
        <v>6</v>
      </c>
      <c r="P4" s="14">
        <v>1</v>
      </c>
      <c r="Q4" s="15">
        <v>2</v>
      </c>
      <c r="R4" s="16">
        <v>3</v>
      </c>
      <c r="S4" s="16" t="s">
        <v>17</v>
      </c>
      <c r="T4" s="2"/>
      <c r="U4" s="19" t="s">
        <v>6</v>
      </c>
      <c r="V4" s="13" t="s">
        <v>6</v>
      </c>
      <c r="W4" s="20" t="s">
        <v>6</v>
      </c>
      <c r="X4" s="21" t="s">
        <v>17</v>
      </c>
      <c r="Y4" s="2"/>
      <c r="Z4" s="19" t="s">
        <v>6</v>
      </c>
      <c r="AA4" s="13" t="s">
        <v>6</v>
      </c>
      <c r="AB4" s="20" t="s">
        <v>6</v>
      </c>
      <c r="AC4" s="21" t="s">
        <v>17</v>
      </c>
      <c r="AD4" s="2"/>
      <c r="AE4" s="19" t="s">
        <v>6</v>
      </c>
      <c r="AF4" s="13" t="s">
        <v>6</v>
      </c>
      <c r="AG4" s="20" t="s">
        <v>6</v>
      </c>
      <c r="AH4" s="21" t="s">
        <v>17</v>
      </c>
      <c r="AI4" s="2"/>
      <c r="AJ4" s="19" t="s">
        <v>6</v>
      </c>
      <c r="AK4" s="13" t="s">
        <v>6</v>
      </c>
      <c r="AL4" s="20" t="s">
        <v>6</v>
      </c>
      <c r="AM4" s="21" t="s">
        <v>17</v>
      </c>
      <c r="AN4" s="2"/>
    </row>
    <row r="5" spans="1:40" ht="16" x14ac:dyDescent="0.2">
      <c r="A5" s="77"/>
      <c r="B5" s="85" t="s">
        <v>18</v>
      </c>
      <c r="C5" s="22" t="s">
        <v>19</v>
      </c>
      <c r="D5" s="22" t="s">
        <v>20</v>
      </c>
      <c r="E5" s="23" t="s">
        <v>21</v>
      </c>
      <c r="F5" s="24">
        <v>30.694878030161401</v>
      </c>
      <c r="G5" s="25">
        <v>30.3455698596002</v>
      </c>
      <c r="H5" s="26">
        <v>30.207063729763799</v>
      </c>
      <c r="I5" s="26">
        <f>AVERAGE(F5:H5)</f>
        <v>30.415837206508467</v>
      </c>
      <c r="J5" s="3" t="s">
        <v>6</v>
      </c>
      <c r="K5" s="3"/>
      <c r="L5" s="87" t="s">
        <v>18</v>
      </c>
      <c r="M5" s="22" t="s">
        <v>19</v>
      </c>
      <c r="N5" s="22" t="s">
        <v>20</v>
      </c>
      <c r="O5" s="23" t="s">
        <v>21</v>
      </c>
      <c r="P5" s="24">
        <v>13.4033261905054</v>
      </c>
      <c r="Q5" s="25">
        <v>13.178337798824201</v>
      </c>
      <c r="R5" s="26">
        <v>14.3048432032333</v>
      </c>
      <c r="S5" s="26">
        <f>AVERAGE(P5:R5)</f>
        <v>13.6288357308543</v>
      </c>
      <c r="T5" s="2"/>
      <c r="U5" s="27" t="s">
        <v>19</v>
      </c>
      <c r="V5" s="28" t="s">
        <v>20</v>
      </c>
      <c r="W5" s="29" t="s">
        <v>21</v>
      </c>
      <c r="X5" s="30">
        <f t="shared" ref="X5:X10" si="0">I5-S5</f>
        <v>16.787001475654165</v>
      </c>
      <c r="Y5" s="2"/>
      <c r="Z5" s="27" t="s">
        <v>19</v>
      </c>
      <c r="AA5" s="28" t="s">
        <v>20</v>
      </c>
      <c r="AB5" s="29" t="s">
        <v>21</v>
      </c>
      <c r="AC5" s="31">
        <f>X5-$X$11</f>
        <v>0.11936018893504396</v>
      </c>
      <c r="AD5" s="2"/>
      <c r="AE5" s="27" t="s">
        <v>19</v>
      </c>
      <c r="AF5" s="28" t="s">
        <v>20</v>
      </c>
      <c r="AG5" s="29" t="s">
        <v>21</v>
      </c>
      <c r="AH5" s="30">
        <f>2^-(AC5)</f>
        <v>0.92059582892511227</v>
      </c>
      <c r="AI5" s="2"/>
      <c r="AJ5" s="32" t="s">
        <v>19</v>
      </c>
      <c r="AK5" s="22" t="s">
        <v>20</v>
      </c>
      <c r="AL5" s="33" t="s">
        <v>21</v>
      </c>
      <c r="AM5" s="26" t="s">
        <v>6</v>
      </c>
      <c r="AN5" s="2"/>
    </row>
    <row r="6" spans="1:40" ht="16" x14ac:dyDescent="0.2">
      <c r="A6" s="77"/>
      <c r="B6" s="85"/>
      <c r="C6" s="28" t="s">
        <v>22</v>
      </c>
      <c r="D6" s="28" t="s">
        <v>23</v>
      </c>
      <c r="E6" s="34" t="s">
        <v>21</v>
      </c>
      <c r="F6" s="35">
        <v>30.1748569002451</v>
      </c>
      <c r="G6" s="36">
        <v>30.283198013866201</v>
      </c>
      <c r="H6" s="30">
        <v>30.289161314217701</v>
      </c>
      <c r="I6" s="30">
        <f t="shared" ref="I6:I10" si="1">AVERAGE(F6:H6)</f>
        <v>30.249072076109666</v>
      </c>
      <c r="J6" s="3" t="s">
        <v>6</v>
      </c>
      <c r="K6" s="3"/>
      <c r="L6" s="85"/>
      <c r="M6" s="28" t="s">
        <v>22</v>
      </c>
      <c r="N6" s="28" t="s">
        <v>23</v>
      </c>
      <c r="O6" s="34" t="s">
        <v>21</v>
      </c>
      <c r="P6" s="35">
        <v>13.5838169530257</v>
      </c>
      <c r="Q6" s="36">
        <v>13.3345936909098</v>
      </c>
      <c r="R6" s="30">
        <v>13.6317086721851</v>
      </c>
      <c r="S6" s="30">
        <f t="shared" ref="S6:S7" si="2">AVERAGE(P6:R6)</f>
        <v>13.516706438706867</v>
      </c>
      <c r="T6" s="2"/>
      <c r="U6" s="27" t="s">
        <v>22</v>
      </c>
      <c r="V6" s="28" t="s">
        <v>23</v>
      </c>
      <c r="W6" s="29" t="s">
        <v>21</v>
      </c>
      <c r="X6" s="30">
        <f t="shared" si="0"/>
        <v>16.7323656374028</v>
      </c>
      <c r="Y6" s="2"/>
      <c r="Z6" s="27" t="s">
        <v>22</v>
      </c>
      <c r="AA6" s="28" t="s">
        <v>23</v>
      </c>
      <c r="AB6" s="29" t="s">
        <v>21</v>
      </c>
      <c r="AC6" s="37">
        <f t="shared" ref="AC6:AC8" si="3">X6-$X$11</f>
        <v>6.4724350683679432E-2</v>
      </c>
      <c r="AD6" s="2"/>
      <c r="AE6" s="27" t="s">
        <v>22</v>
      </c>
      <c r="AF6" s="28" t="s">
        <v>23</v>
      </c>
      <c r="AG6" s="29" t="s">
        <v>21</v>
      </c>
      <c r="AH6" s="30">
        <f t="shared" ref="AH6:AH10" si="4">2^-(AC6)</f>
        <v>0.95612798325820803</v>
      </c>
      <c r="AI6" s="2"/>
      <c r="AJ6" s="27" t="s">
        <v>22</v>
      </c>
      <c r="AK6" s="28" t="s">
        <v>23</v>
      </c>
      <c r="AL6" s="29" t="s">
        <v>21</v>
      </c>
      <c r="AM6" s="30" t="s">
        <v>6</v>
      </c>
      <c r="AN6" s="2"/>
    </row>
    <row r="7" spans="1:40" ht="17" thickBot="1" x14ac:dyDescent="0.25">
      <c r="A7" s="77"/>
      <c r="B7" s="86"/>
      <c r="C7" s="38" t="s">
        <v>24</v>
      </c>
      <c r="D7" s="38" t="s">
        <v>25</v>
      </c>
      <c r="E7" s="39" t="s">
        <v>21</v>
      </c>
      <c r="F7" s="40">
        <v>30.198592523143699</v>
      </c>
      <c r="G7" s="41">
        <v>30.087152973942299</v>
      </c>
      <c r="H7" s="5"/>
      <c r="I7" s="5">
        <f t="shared" si="1"/>
        <v>30.142872748542999</v>
      </c>
      <c r="J7" s="3" t="s">
        <v>6</v>
      </c>
      <c r="K7" s="3"/>
      <c r="L7" s="88"/>
      <c r="M7" s="38" t="s">
        <v>24</v>
      </c>
      <c r="N7" s="38" t="s">
        <v>25</v>
      </c>
      <c r="O7" s="39" t="s">
        <v>21</v>
      </c>
      <c r="P7" s="40">
        <v>13.546429284714399</v>
      </c>
      <c r="Q7" s="41">
        <v>13.772202718170799</v>
      </c>
      <c r="R7" s="5"/>
      <c r="S7" s="5">
        <f t="shared" si="2"/>
        <v>13.659316001442599</v>
      </c>
      <c r="T7" s="2"/>
      <c r="U7" s="27" t="s">
        <v>24</v>
      </c>
      <c r="V7" s="28" t="s">
        <v>25</v>
      </c>
      <c r="W7" s="29" t="s">
        <v>21</v>
      </c>
      <c r="X7" s="30">
        <f t="shared" si="0"/>
        <v>16.483556747100401</v>
      </c>
      <c r="Y7" s="2"/>
      <c r="Z7" s="27" t="s">
        <v>24</v>
      </c>
      <c r="AA7" s="28" t="s">
        <v>25</v>
      </c>
      <c r="AB7" s="29" t="s">
        <v>21</v>
      </c>
      <c r="AC7" s="30">
        <f t="shared" si="3"/>
        <v>-0.18408453961871984</v>
      </c>
      <c r="AD7" s="2"/>
      <c r="AE7" s="27" t="s">
        <v>24</v>
      </c>
      <c r="AF7" s="28" t="s">
        <v>25</v>
      </c>
      <c r="AG7" s="29" t="s">
        <v>21</v>
      </c>
      <c r="AH7" s="30">
        <f t="shared" si="4"/>
        <v>1.1360958362325653</v>
      </c>
      <c r="AI7" s="2"/>
      <c r="AJ7" s="27" t="s">
        <v>24</v>
      </c>
      <c r="AK7" s="28" t="s">
        <v>25</v>
      </c>
      <c r="AL7" s="29" t="s">
        <v>21</v>
      </c>
      <c r="AM7" s="30" t="s">
        <v>6</v>
      </c>
      <c r="AN7" s="2"/>
    </row>
    <row r="8" spans="1:40" ht="16" x14ac:dyDescent="0.2">
      <c r="A8" s="77"/>
      <c r="B8" s="85" t="s">
        <v>26</v>
      </c>
      <c r="C8" s="42" t="s">
        <v>19</v>
      </c>
      <c r="D8" s="42" t="s">
        <v>27</v>
      </c>
      <c r="E8" s="43" t="s">
        <v>21</v>
      </c>
      <c r="F8" s="44">
        <v>29.914991343240299</v>
      </c>
      <c r="G8" s="45">
        <v>30.068629463310099</v>
      </c>
      <c r="H8" s="46">
        <v>29.814282721373001</v>
      </c>
      <c r="I8" s="46">
        <f t="shared" si="1"/>
        <v>29.9326345093078</v>
      </c>
      <c r="J8" s="3" t="s">
        <v>6</v>
      </c>
      <c r="K8" s="3"/>
      <c r="L8" s="89" t="s">
        <v>26</v>
      </c>
      <c r="M8" s="42" t="s">
        <v>19</v>
      </c>
      <c r="N8" s="42" t="s">
        <v>27</v>
      </c>
      <c r="O8" s="43" t="s">
        <v>21</v>
      </c>
      <c r="P8" s="44">
        <v>14.649543601752301</v>
      </c>
      <c r="Q8" s="45">
        <v>14.035085156267799</v>
      </c>
      <c r="R8" s="46">
        <v>13.5223112597625</v>
      </c>
      <c r="S8" s="46">
        <f>AVERAGE(P8:R8)</f>
        <v>14.068980005927534</v>
      </c>
      <c r="T8" s="2"/>
      <c r="U8" s="47" t="s">
        <v>19</v>
      </c>
      <c r="V8" s="42" t="s">
        <v>27</v>
      </c>
      <c r="W8" s="48" t="s">
        <v>21</v>
      </c>
      <c r="X8" s="46">
        <f t="shared" si="0"/>
        <v>15.863654503380266</v>
      </c>
      <c r="Y8" s="2"/>
      <c r="Z8" s="47" t="s">
        <v>19</v>
      </c>
      <c r="AA8" s="42" t="s">
        <v>27</v>
      </c>
      <c r="AB8" s="48" t="s">
        <v>21</v>
      </c>
      <c r="AC8" s="49">
        <f t="shared" si="3"/>
        <v>-0.8039867833388552</v>
      </c>
      <c r="AD8" s="2"/>
      <c r="AE8" s="47" t="s">
        <v>19</v>
      </c>
      <c r="AF8" s="42" t="s">
        <v>27</v>
      </c>
      <c r="AG8" s="48" t="s">
        <v>21</v>
      </c>
      <c r="AH8" s="46">
        <f t="shared" si="4"/>
        <v>1.745919187668991</v>
      </c>
      <c r="AI8" s="2"/>
      <c r="AJ8" s="47" t="s">
        <v>19</v>
      </c>
      <c r="AK8" s="42" t="s">
        <v>27</v>
      </c>
      <c r="AL8" s="48" t="s">
        <v>21</v>
      </c>
      <c r="AM8" s="46">
        <f>AH8/AH5</f>
        <v>1.8965099914775048</v>
      </c>
      <c r="AN8" s="2"/>
    </row>
    <row r="9" spans="1:40" ht="16" x14ac:dyDescent="0.2">
      <c r="A9" s="77"/>
      <c r="B9" s="85"/>
      <c r="C9" s="42" t="s">
        <v>22</v>
      </c>
      <c r="D9" s="42" t="s">
        <v>28</v>
      </c>
      <c r="E9" s="43" t="s">
        <v>21</v>
      </c>
      <c r="F9" s="44">
        <v>30.227695418484799</v>
      </c>
      <c r="G9" s="45">
        <v>30.008734219498901</v>
      </c>
      <c r="H9" s="46">
        <v>30.280223301487201</v>
      </c>
      <c r="I9" s="46">
        <f t="shared" si="1"/>
        <v>30.172217646490299</v>
      </c>
      <c r="J9" s="3" t="s">
        <v>6</v>
      </c>
      <c r="K9" s="3"/>
      <c r="L9" s="89"/>
      <c r="M9" s="42" t="s">
        <v>22</v>
      </c>
      <c r="N9" s="42" t="s">
        <v>28</v>
      </c>
      <c r="O9" s="43" t="s">
        <v>21</v>
      </c>
      <c r="P9" s="44">
        <v>13.2934882698172</v>
      </c>
      <c r="Q9" s="45">
        <v>13.598586645085501</v>
      </c>
      <c r="R9" s="46">
        <v>12.782781521472799</v>
      </c>
      <c r="S9" s="46">
        <f>AVERAGE(P9:R9)</f>
        <v>13.2249521454585</v>
      </c>
      <c r="T9" s="2"/>
      <c r="U9" s="47" t="s">
        <v>22</v>
      </c>
      <c r="V9" s="42" t="s">
        <v>28</v>
      </c>
      <c r="W9" s="48" t="s">
        <v>21</v>
      </c>
      <c r="X9" s="46">
        <f t="shared" si="0"/>
        <v>16.947265501031801</v>
      </c>
      <c r="Y9" s="2"/>
      <c r="Z9" s="47" t="s">
        <v>22</v>
      </c>
      <c r="AA9" s="42" t="s">
        <v>28</v>
      </c>
      <c r="AB9" s="48" t="s">
        <v>21</v>
      </c>
      <c r="AC9" s="46">
        <f>X9-$X$11</f>
        <v>0.2796242143126797</v>
      </c>
      <c r="AD9" s="2"/>
      <c r="AE9" s="47" t="s">
        <v>22</v>
      </c>
      <c r="AF9" s="42" t="s">
        <v>28</v>
      </c>
      <c r="AG9" s="48" t="s">
        <v>21</v>
      </c>
      <c r="AH9" s="46">
        <f t="shared" si="4"/>
        <v>0.82380556990612608</v>
      </c>
      <c r="AI9" s="2"/>
      <c r="AJ9" s="47" t="s">
        <v>22</v>
      </c>
      <c r="AK9" s="42" t="s">
        <v>28</v>
      </c>
      <c r="AL9" s="48" t="s">
        <v>21</v>
      </c>
      <c r="AM9" s="46">
        <f t="shared" ref="AM9:AM10" si="5">AH9/AH6</f>
        <v>0.86160596105432941</v>
      </c>
      <c r="AN9" s="2"/>
    </row>
    <row r="10" spans="1:40" ht="17" thickBot="1" x14ac:dyDescent="0.25">
      <c r="A10" s="78"/>
      <c r="B10" s="88"/>
      <c r="C10" s="50" t="s">
        <v>24</v>
      </c>
      <c r="D10" s="50" t="s">
        <v>29</v>
      </c>
      <c r="E10" s="51" t="s">
        <v>21</v>
      </c>
      <c r="F10" s="52">
        <v>30.852386811418601</v>
      </c>
      <c r="G10" s="53">
        <v>30.715339362907599</v>
      </c>
      <c r="H10" s="54"/>
      <c r="I10" s="54">
        <f t="shared" si="1"/>
        <v>30.783863087163098</v>
      </c>
      <c r="J10" s="55" t="s">
        <v>6</v>
      </c>
      <c r="K10" s="3"/>
      <c r="L10" s="90"/>
      <c r="M10" s="50" t="s">
        <v>24</v>
      </c>
      <c r="N10" s="50" t="s">
        <v>29</v>
      </c>
      <c r="O10" s="51" t="s">
        <v>21</v>
      </c>
      <c r="P10" s="52">
        <v>13.5073118425868</v>
      </c>
      <c r="Q10" s="53">
        <v>14.588249036918</v>
      </c>
      <c r="R10" s="54"/>
      <c r="S10" s="54">
        <f>AVERAGE(P10:R10)</f>
        <v>14.047780439752401</v>
      </c>
      <c r="T10" s="2"/>
      <c r="U10" s="56" t="s">
        <v>24</v>
      </c>
      <c r="V10" s="50" t="s">
        <v>29</v>
      </c>
      <c r="W10" s="57" t="s">
        <v>21</v>
      </c>
      <c r="X10" s="54">
        <f t="shared" si="0"/>
        <v>16.736082647410697</v>
      </c>
      <c r="Y10" s="2"/>
      <c r="Z10" s="56" t="s">
        <v>24</v>
      </c>
      <c r="AA10" s="50" t="s">
        <v>29</v>
      </c>
      <c r="AB10" s="57" t="s">
        <v>21</v>
      </c>
      <c r="AC10" s="58">
        <f>X10-$X$11</f>
        <v>6.8441360691576136E-2</v>
      </c>
      <c r="AD10" s="2"/>
      <c r="AE10" s="56" t="s">
        <v>24</v>
      </c>
      <c r="AF10" s="50" t="s">
        <v>29</v>
      </c>
      <c r="AG10" s="57" t="s">
        <v>21</v>
      </c>
      <c r="AH10" s="54">
        <f t="shared" si="4"/>
        <v>0.9536677523243593</v>
      </c>
      <c r="AI10" s="2"/>
      <c r="AJ10" s="56" t="s">
        <v>24</v>
      </c>
      <c r="AK10" s="50" t="s">
        <v>29</v>
      </c>
      <c r="AL10" s="57" t="s">
        <v>21</v>
      </c>
      <c r="AM10" s="59">
        <f t="shared" si="5"/>
        <v>0.83942544450021039</v>
      </c>
      <c r="AN10" s="2"/>
    </row>
    <row r="11" spans="1:40" ht="1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80" t="s">
        <v>30</v>
      </c>
      <c r="V11" s="80"/>
      <c r="W11" s="80"/>
      <c r="X11" s="3">
        <f>AVERAGE(X5:X7)</f>
        <v>16.667641286719121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7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5" customHeight="1" thickBot="1" x14ac:dyDescent="0.25">
      <c r="A14" s="2"/>
      <c r="B14" s="3"/>
      <c r="C14" s="61" t="s">
        <v>31</v>
      </c>
      <c r="D14" s="62"/>
      <c r="E14" s="62"/>
      <c r="F14" s="62"/>
      <c r="G14" s="62"/>
      <c r="H14" s="62"/>
      <c r="I14" s="62"/>
      <c r="J14" s="4" t="s">
        <v>6</v>
      </c>
      <c r="K14" s="4"/>
      <c r="L14" s="4" t="s">
        <v>6</v>
      </c>
      <c r="M14" s="61" t="s">
        <v>7</v>
      </c>
      <c r="N14" s="62"/>
      <c r="O14" s="62"/>
      <c r="P14" s="62"/>
      <c r="Q14" s="62"/>
      <c r="R14" s="62"/>
      <c r="S14" s="63"/>
      <c r="T14" s="2"/>
      <c r="U14" s="61" t="s">
        <v>8</v>
      </c>
      <c r="V14" s="62"/>
      <c r="W14" s="62"/>
      <c r="X14" s="63"/>
      <c r="Y14" s="2"/>
      <c r="Z14" s="61" t="s">
        <v>9</v>
      </c>
      <c r="AA14" s="62"/>
      <c r="AB14" s="63"/>
      <c r="AC14" s="60" t="s">
        <v>10</v>
      </c>
      <c r="AD14" s="2"/>
      <c r="AE14" s="61" t="s">
        <v>11</v>
      </c>
      <c r="AF14" s="62"/>
      <c r="AG14" s="63"/>
      <c r="AH14" s="60" t="s">
        <v>12</v>
      </c>
      <c r="AI14" s="2"/>
      <c r="AJ14" s="61" t="s">
        <v>13</v>
      </c>
      <c r="AK14" s="62"/>
      <c r="AL14" s="62"/>
      <c r="AM14" s="63"/>
      <c r="AN14" s="2"/>
    </row>
    <row r="15" spans="1:40" ht="26" thickBot="1" x14ac:dyDescent="0.25">
      <c r="A15" s="76" t="s">
        <v>34</v>
      </c>
      <c r="B15" s="6" t="s">
        <v>6</v>
      </c>
      <c r="C15" s="3" t="s">
        <v>6</v>
      </c>
      <c r="D15" s="7" t="s">
        <v>6</v>
      </c>
      <c r="E15" s="7" t="s">
        <v>6</v>
      </c>
      <c r="F15" s="79" t="s">
        <v>14</v>
      </c>
      <c r="G15" s="80"/>
      <c r="H15" s="81"/>
      <c r="I15" s="8" t="s">
        <v>6</v>
      </c>
      <c r="J15" s="3" t="s">
        <v>6</v>
      </c>
      <c r="K15" s="3"/>
      <c r="L15" s="8" t="s">
        <v>6</v>
      </c>
      <c r="M15" s="3" t="s">
        <v>6</v>
      </c>
      <c r="N15" s="7" t="s">
        <v>6</v>
      </c>
      <c r="O15" s="7" t="s">
        <v>6</v>
      </c>
      <c r="P15" s="82" t="s">
        <v>15</v>
      </c>
      <c r="Q15" s="83"/>
      <c r="R15" s="84"/>
      <c r="S15" s="8" t="s">
        <v>6</v>
      </c>
      <c r="T15" s="2"/>
      <c r="U15" s="9" t="s">
        <v>6</v>
      </c>
      <c r="V15" s="3" t="s">
        <v>6</v>
      </c>
      <c r="W15" s="8" t="s">
        <v>6</v>
      </c>
      <c r="X15" s="10" t="s">
        <v>16</v>
      </c>
      <c r="Y15" s="2"/>
      <c r="Z15" s="9" t="s">
        <v>6</v>
      </c>
      <c r="AA15" s="3" t="s">
        <v>6</v>
      </c>
      <c r="AB15" s="8" t="s">
        <v>6</v>
      </c>
      <c r="AC15" s="8" t="s">
        <v>6</v>
      </c>
      <c r="AD15" s="2"/>
      <c r="AE15" s="9" t="s">
        <v>6</v>
      </c>
      <c r="AF15" s="3" t="s">
        <v>6</v>
      </c>
      <c r="AG15" s="8" t="s">
        <v>6</v>
      </c>
      <c r="AH15" s="8" t="s">
        <v>6</v>
      </c>
      <c r="AI15" s="2"/>
      <c r="AJ15" s="9" t="s">
        <v>6</v>
      </c>
      <c r="AK15" s="3" t="s">
        <v>6</v>
      </c>
      <c r="AL15" s="8" t="s">
        <v>6</v>
      </c>
      <c r="AM15" s="8" t="s">
        <v>6</v>
      </c>
      <c r="AN15" s="2"/>
    </row>
    <row r="16" spans="1:40" ht="17" thickBot="1" x14ac:dyDescent="0.25">
      <c r="A16" s="77"/>
      <c r="B16" s="11" t="s">
        <v>6</v>
      </c>
      <c r="C16" s="12" t="s">
        <v>6</v>
      </c>
      <c r="D16" s="13" t="s">
        <v>6</v>
      </c>
      <c r="E16" s="13" t="s">
        <v>6</v>
      </c>
      <c r="F16" s="14">
        <v>1</v>
      </c>
      <c r="G16" s="15">
        <v>2</v>
      </c>
      <c r="H16" s="16">
        <v>3</v>
      </c>
      <c r="I16" s="16" t="s">
        <v>17</v>
      </c>
      <c r="J16" s="17" t="s">
        <v>6</v>
      </c>
      <c r="K16" s="17"/>
      <c r="L16" s="18" t="s">
        <v>6</v>
      </c>
      <c r="M16" s="12" t="s">
        <v>6</v>
      </c>
      <c r="N16" s="13" t="s">
        <v>6</v>
      </c>
      <c r="O16" s="13" t="s">
        <v>6</v>
      </c>
      <c r="P16" s="14">
        <v>1</v>
      </c>
      <c r="Q16" s="15">
        <v>2</v>
      </c>
      <c r="R16" s="16">
        <v>3</v>
      </c>
      <c r="S16" s="16" t="s">
        <v>17</v>
      </c>
      <c r="T16" s="2"/>
      <c r="U16" s="19" t="s">
        <v>6</v>
      </c>
      <c r="V16" s="13" t="s">
        <v>6</v>
      </c>
      <c r="W16" s="20" t="s">
        <v>6</v>
      </c>
      <c r="X16" s="21" t="s">
        <v>17</v>
      </c>
      <c r="Y16" s="2"/>
      <c r="Z16" s="19" t="s">
        <v>6</v>
      </c>
      <c r="AA16" s="13" t="s">
        <v>6</v>
      </c>
      <c r="AB16" s="20" t="s">
        <v>6</v>
      </c>
      <c r="AC16" s="21" t="s">
        <v>17</v>
      </c>
      <c r="AD16" s="2"/>
      <c r="AE16" s="19" t="s">
        <v>6</v>
      </c>
      <c r="AF16" s="13" t="s">
        <v>6</v>
      </c>
      <c r="AG16" s="20" t="s">
        <v>6</v>
      </c>
      <c r="AH16" s="21" t="s">
        <v>17</v>
      </c>
      <c r="AI16" s="2"/>
      <c r="AJ16" s="19" t="s">
        <v>6</v>
      </c>
      <c r="AK16" s="13" t="s">
        <v>6</v>
      </c>
      <c r="AL16" s="20" t="s">
        <v>6</v>
      </c>
      <c r="AM16" s="21" t="s">
        <v>17</v>
      </c>
      <c r="AN16" s="2"/>
    </row>
    <row r="17" spans="1:40" ht="16" x14ac:dyDescent="0.2">
      <c r="A17" s="77"/>
      <c r="B17" s="85" t="s">
        <v>18</v>
      </c>
      <c r="C17" s="22" t="s">
        <v>19</v>
      </c>
      <c r="D17" s="22" t="s">
        <v>20</v>
      </c>
      <c r="E17" s="23" t="s">
        <v>21</v>
      </c>
      <c r="F17" s="24">
        <v>30.694878030161401</v>
      </c>
      <c r="G17" s="25">
        <v>30.3455698596002</v>
      </c>
      <c r="H17" s="26">
        <v>30.207063729763799</v>
      </c>
      <c r="I17" s="26">
        <f>AVERAGE(F17:H17)</f>
        <v>30.415837206508467</v>
      </c>
      <c r="J17" s="3" t="s">
        <v>6</v>
      </c>
      <c r="K17" s="3"/>
      <c r="L17" s="87" t="s">
        <v>18</v>
      </c>
      <c r="M17" s="22" t="s">
        <v>19</v>
      </c>
      <c r="N17" s="22" t="s">
        <v>20</v>
      </c>
      <c r="O17" s="23" t="s">
        <v>21</v>
      </c>
      <c r="P17" s="24">
        <v>13.4033261905054</v>
      </c>
      <c r="Q17" s="25">
        <v>13.178337798824201</v>
      </c>
      <c r="R17" s="26">
        <v>14.3048432032333</v>
      </c>
      <c r="S17" s="26">
        <f>AVERAGE(P17:R17)</f>
        <v>13.6288357308543</v>
      </c>
      <c r="T17" s="2"/>
      <c r="U17" s="27" t="s">
        <v>19</v>
      </c>
      <c r="V17" s="28" t="s">
        <v>20</v>
      </c>
      <c r="W17" s="29" t="s">
        <v>21</v>
      </c>
      <c r="X17" s="30">
        <f t="shared" ref="X17:X22" si="6">I17-S17</f>
        <v>16.787001475654165</v>
      </c>
      <c r="Y17" s="2"/>
      <c r="Z17" s="27" t="s">
        <v>19</v>
      </c>
      <c r="AA17" s="28" t="s">
        <v>20</v>
      </c>
      <c r="AB17" s="29" t="s">
        <v>21</v>
      </c>
      <c r="AC17" s="30">
        <f>X17-$X$23</f>
        <v>0.11936018893504396</v>
      </c>
      <c r="AD17" s="2"/>
      <c r="AE17" s="27" t="s">
        <v>19</v>
      </c>
      <c r="AF17" s="28" t="s">
        <v>20</v>
      </c>
      <c r="AG17" s="29" t="s">
        <v>21</v>
      </c>
      <c r="AH17" s="30">
        <f>2^-(AC17)</f>
        <v>0.92059582892511227</v>
      </c>
      <c r="AI17" s="2"/>
      <c r="AJ17" s="32" t="s">
        <v>19</v>
      </c>
      <c r="AK17" s="22" t="s">
        <v>20</v>
      </c>
      <c r="AL17" s="33" t="s">
        <v>21</v>
      </c>
      <c r="AM17" s="26"/>
      <c r="AN17" s="2"/>
    </row>
    <row r="18" spans="1:40" ht="16" x14ac:dyDescent="0.2">
      <c r="A18" s="77"/>
      <c r="B18" s="85"/>
      <c r="C18" s="28" t="s">
        <v>22</v>
      </c>
      <c r="D18" s="28" t="s">
        <v>23</v>
      </c>
      <c r="E18" s="34" t="s">
        <v>21</v>
      </c>
      <c r="F18" s="35">
        <v>30.1748569002451</v>
      </c>
      <c r="G18" s="36">
        <v>30.283198013866201</v>
      </c>
      <c r="H18" s="30">
        <v>30.289161314217701</v>
      </c>
      <c r="I18" s="30">
        <f t="shared" ref="I18:I22" si="7">AVERAGE(F18:H18)</f>
        <v>30.249072076109666</v>
      </c>
      <c r="J18" s="3" t="s">
        <v>6</v>
      </c>
      <c r="K18" s="3"/>
      <c r="L18" s="85"/>
      <c r="M18" s="28" t="s">
        <v>22</v>
      </c>
      <c r="N18" s="28" t="s">
        <v>23</v>
      </c>
      <c r="O18" s="34" t="s">
        <v>21</v>
      </c>
      <c r="P18" s="35">
        <v>13.5838169530257</v>
      </c>
      <c r="Q18" s="36">
        <v>13.3345936909098</v>
      </c>
      <c r="R18" s="30">
        <v>13.6317086721851</v>
      </c>
      <c r="S18" s="30">
        <f t="shared" ref="S18:S22" si="8">AVERAGE(P18:R18)</f>
        <v>13.516706438706867</v>
      </c>
      <c r="T18" s="2"/>
      <c r="U18" s="27" t="s">
        <v>22</v>
      </c>
      <c r="V18" s="28" t="s">
        <v>23</v>
      </c>
      <c r="W18" s="29" t="s">
        <v>21</v>
      </c>
      <c r="X18" s="30">
        <f t="shared" si="6"/>
        <v>16.7323656374028</v>
      </c>
      <c r="Y18" s="2"/>
      <c r="Z18" s="27" t="s">
        <v>22</v>
      </c>
      <c r="AA18" s="28" t="s">
        <v>23</v>
      </c>
      <c r="AB18" s="29" t="s">
        <v>21</v>
      </c>
      <c r="AC18" s="30">
        <f t="shared" ref="AC18:AC22" si="9">X18-$X$23</f>
        <v>6.4724350683679432E-2</v>
      </c>
      <c r="AD18" s="2"/>
      <c r="AE18" s="27" t="s">
        <v>22</v>
      </c>
      <c r="AF18" s="28" t="s">
        <v>23</v>
      </c>
      <c r="AG18" s="29" t="s">
        <v>21</v>
      </c>
      <c r="AH18" s="30">
        <f t="shared" ref="AH18:AH22" si="10">2^-(AC18)</f>
        <v>0.95612798325820803</v>
      </c>
      <c r="AI18" s="2"/>
      <c r="AJ18" s="27" t="s">
        <v>22</v>
      </c>
      <c r="AK18" s="28" t="s">
        <v>23</v>
      </c>
      <c r="AL18" s="29" t="s">
        <v>21</v>
      </c>
      <c r="AM18" s="30"/>
      <c r="AN18" s="2"/>
    </row>
    <row r="19" spans="1:40" ht="17" thickBot="1" x14ac:dyDescent="0.25">
      <c r="A19" s="77"/>
      <c r="B19" s="86"/>
      <c r="C19" s="38" t="s">
        <v>24</v>
      </c>
      <c r="D19" s="38" t="s">
        <v>25</v>
      </c>
      <c r="E19" s="39" t="s">
        <v>21</v>
      </c>
      <c r="F19" s="40">
        <v>30.198592523143699</v>
      </c>
      <c r="G19" s="41">
        <v>30.087152973942299</v>
      </c>
      <c r="H19" s="5"/>
      <c r="I19" s="5">
        <f t="shared" si="7"/>
        <v>30.142872748542999</v>
      </c>
      <c r="J19" s="3" t="s">
        <v>6</v>
      </c>
      <c r="K19" s="3"/>
      <c r="L19" s="88"/>
      <c r="M19" s="38" t="s">
        <v>24</v>
      </c>
      <c r="N19" s="38" t="s">
        <v>25</v>
      </c>
      <c r="O19" s="39" t="s">
        <v>21</v>
      </c>
      <c r="P19" s="40">
        <v>13.546429284714399</v>
      </c>
      <c r="Q19" s="41">
        <v>13.772202718170799</v>
      </c>
      <c r="R19" s="5"/>
      <c r="S19" s="5">
        <f t="shared" si="8"/>
        <v>13.659316001442599</v>
      </c>
      <c r="T19" s="2"/>
      <c r="U19" s="27" t="s">
        <v>24</v>
      </c>
      <c r="V19" s="28" t="s">
        <v>25</v>
      </c>
      <c r="W19" s="29" t="s">
        <v>21</v>
      </c>
      <c r="X19" s="30">
        <f t="shared" si="6"/>
        <v>16.483556747100401</v>
      </c>
      <c r="Y19" s="2"/>
      <c r="Z19" s="27" t="s">
        <v>24</v>
      </c>
      <c r="AA19" s="28" t="s">
        <v>25</v>
      </c>
      <c r="AB19" s="29" t="s">
        <v>21</v>
      </c>
      <c r="AC19" s="30">
        <f t="shared" si="9"/>
        <v>-0.18408453961871984</v>
      </c>
      <c r="AD19" s="2"/>
      <c r="AE19" s="27" t="s">
        <v>24</v>
      </c>
      <c r="AF19" s="28" t="s">
        <v>25</v>
      </c>
      <c r="AG19" s="29" t="s">
        <v>21</v>
      </c>
      <c r="AH19" s="30">
        <f t="shared" si="10"/>
        <v>1.1360958362325653</v>
      </c>
      <c r="AI19" s="2"/>
      <c r="AJ19" s="27" t="s">
        <v>24</v>
      </c>
      <c r="AK19" s="28" t="s">
        <v>25</v>
      </c>
      <c r="AL19" s="29" t="s">
        <v>21</v>
      </c>
      <c r="AM19" s="30"/>
      <c r="AN19" s="2"/>
    </row>
    <row r="20" spans="1:40" ht="16" x14ac:dyDescent="0.2">
      <c r="A20" s="77"/>
      <c r="B20" s="85" t="s">
        <v>32</v>
      </c>
      <c r="C20" s="42" t="s">
        <v>19</v>
      </c>
      <c r="D20" s="42" t="s">
        <v>27</v>
      </c>
      <c r="E20" s="43" t="s">
        <v>21</v>
      </c>
      <c r="F20" s="44">
        <v>30.239836546738399</v>
      </c>
      <c r="G20" s="45">
        <v>30.770386801697299</v>
      </c>
      <c r="H20" s="46">
        <v>29.982812759016099</v>
      </c>
      <c r="I20" s="46">
        <f t="shared" si="7"/>
        <v>30.331012035817267</v>
      </c>
      <c r="J20" s="3" t="s">
        <v>6</v>
      </c>
      <c r="K20" s="3"/>
      <c r="L20" s="89" t="s">
        <v>32</v>
      </c>
      <c r="M20" s="42" t="s">
        <v>19</v>
      </c>
      <c r="N20" s="42" t="s">
        <v>27</v>
      </c>
      <c r="O20" s="43" t="s">
        <v>21</v>
      </c>
      <c r="P20" s="44">
        <v>13.676882973502201</v>
      </c>
      <c r="Q20" s="45">
        <v>13.731557818295601</v>
      </c>
      <c r="R20" s="46">
        <v>13.538205799044199</v>
      </c>
      <c r="S20" s="46">
        <f t="shared" si="8"/>
        <v>13.648882196947334</v>
      </c>
      <c r="T20" s="2"/>
      <c r="U20" s="47" t="s">
        <v>19</v>
      </c>
      <c r="V20" s="42" t="s">
        <v>27</v>
      </c>
      <c r="W20" s="48" t="s">
        <v>21</v>
      </c>
      <c r="X20" s="46">
        <f t="shared" si="6"/>
        <v>16.682129838869933</v>
      </c>
      <c r="Y20" s="2"/>
      <c r="Z20" s="47" t="s">
        <v>19</v>
      </c>
      <c r="AA20" s="42" t="s">
        <v>27</v>
      </c>
      <c r="AB20" s="48" t="s">
        <v>21</v>
      </c>
      <c r="AC20" s="49">
        <f>X20-$X$23</f>
        <v>1.4488552150812239E-2</v>
      </c>
      <c r="AD20" s="2"/>
      <c r="AE20" s="47" t="s">
        <v>19</v>
      </c>
      <c r="AF20" s="42" t="s">
        <v>27</v>
      </c>
      <c r="AG20" s="48" t="s">
        <v>21</v>
      </c>
      <c r="AH20" s="46">
        <f t="shared" si="10"/>
        <v>0.99000756044084115</v>
      </c>
      <c r="AI20" s="2"/>
      <c r="AJ20" s="47" t="s">
        <v>19</v>
      </c>
      <c r="AK20" s="42" t="s">
        <v>27</v>
      </c>
      <c r="AL20" s="48" t="s">
        <v>21</v>
      </c>
      <c r="AM20" s="46">
        <f>AH20/AH17</f>
        <v>1.0753987030299432</v>
      </c>
      <c r="AN20" s="2"/>
    </row>
    <row r="21" spans="1:40" ht="16" x14ac:dyDescent="0.2">
      <c r="A21" s="77"/>
      <c r="B21" s="85"/>
      <c r="C21" s="42" t="s">
        <v>22</v>
      </c>
      <c r="D21" s="42" t="s">
        <v>28</v>
      </c>
      <c r="E21" s="43" t="s">
        <v>21</v>
      </c>
      <c r="F21" s="44">
        <v>30.139362538214598</v>
      </c>
      <c r="G21" s="45">
        <v>30.137400320318999</v>
      </c>
      <c r="H21" s="46">
        <v>30.221329234962699</v>
      </c>
      <c r="I21" s="46">
        <f t="shared" si="7"/>
        <v>30.166030697832099</v>
      </c>
      <c r="J21" s="3" t="s">
        <v>6</v>
      </c>
      <c r="K21" s="3"/>
      <c r="L21" s="89"/>
      <c r="M21" s="42" t="s">
        <v>22</v>
      </c>
      <c r="N21" s="42" t="s">
        <v>28</v>
      </c>
      <c r="O21" s="43" t="s">
        <v>21</v>
      </c>
      <c r="P21" s="44">
        <v>14.3091706680852</v>
      </c>
      <c r="Q21" s="45">
        <v>13.369912655016901</v>
      </c>
      <c r="R21" s="46">
        <v>13.7462411597808</v>
      </c>
      <c r="S21" s="46">
        <f t="shared" si="8"/>
        <v>13.8084414942943</v>
      </c>
      <c r="T21" s="2"/>
      <c r="U21" s="47" t="s">
        <v>22</v>
      </c>
      <c r="V21" s="42" t="s">
        <v>28</v>
      </c>
      <c r="W21" s="48" t="s">
        <v>21</v>
      </c>
      <c r="X21" s="46">
        <f t="shared" si="6"/>
        <v>16.357589203537799</v>
      </c>
      <c r="Y21" s="2"/>
      <c r="Z21" s="47" t="s">
        <v>22</v>
      </c>
      <c r="AA21" s="42" t="s">
        <v>28</v>
      </c>
      <c r="AB21" s="48" t="s">
        <v>21</v>
      </c>
      <c r="AC21" s="49">
        <f t="shared" si="9"/>
        <v>-0.31005208318132205</v>
      </c>
      <c r="AD21" s="2"/>
      <c r="AE21" s="47" t="s">
        <v>22</v>
      </c>
      <c r="AF21" s="42" t="s">
        <v>28</v>
      </c>
      <c r="AG21" s="48" t="s">
        <v>21</v>
      </c>
      <c r="AH21" s="46">
        <f t="shared" si="10"/>
        <v>1.2397524558191966</v>
      </c>
      <c r="AI21" s="2"/>
      <c r="AJ21" s="47" t="s">
        <v>22</v>
      </c>
      <c r="AK21" s="42" t="s">
        <v>28</v>
      </c>
      <c r="AL21" s="48" t="s">
        <v>21</v>
      </c>
      <c r="AM21" s="46">
        <f t="shared" ref="AM21:AM22" si="11">AH21/AH18</f>
        <v>1.2966386064703161</v>
      </c>
      <c r="AN21" s="2"/>
    </row>
    <row r="22" spans="1:40" ht="17" thickBot="1" x14ac:dyDescent="0.25">
      <c r="A22" s="78"/>
      <c r="B22" s="88"/>
      <c r="C22" s="50" t="s">
        <v>24</v>
      </c>
      <c r="D22" s="50" t="s">
        <v>29</v>
      </c>
      <c r="E22" s="51" t="s">
        <v>21</v>
      </c>
      <c r="F22" s="52">
        <v>30.300506447373699</v>
      </c>
      <c r="G22" s="53">
        <v>30.234585884908501</v>
      </c>
      <c r="H22" s="54"/>
      <c r="I22" s="54">
        <f t="shared" si="7"/>
        <v>30.267546166141102</v>
      </c>
      <c r="J22" s="55" t="s">
        <v>6</v>
      </c>
      <c r="K22" s="3"/>
      <c r="L22" s="90"/>
      <c r="M22" s="50" t="s">
        <v>24</v>
      </c>
      <c r="N22" s="50" t="s">
        <v>29</v>
      </c>
      <c r="O22" s="51" t="s">
        <v>21</v>
      </c>
      <c r="P22" s="52">
        <v>13.383362896934999</v>
      </c>
      <c r="Q22" s="53">
        <v>13.304476851918601</v>
      </c>
      <c r="R22" s="54"/>
      <c r="S22" s="54">
        <f t="shared" si="8"/>
        <v>13.343919874426799</v>
      </c>
      <c r="T22" s="2"/>
      <c r="U22" s="56" t="s">
        <v>24</v>
      </c>
      <c r="V22" s="50" t="s">
        <v>29</v>
      </c>
      <c r="W22" s="57" t="s">
        <v>21</v>
      </c>
      <c r="X22" s="54">
        <f t="shared" si="6"/>
        <v>16.923626291714303</v>
      </c>
      <c r="Y22" s="2"/>
      <c r="Z22" s="56" t="s">
        <v>24</v>
      </c>
      <c r="AA22" s="50" t="s">
        <v>29</v>
      </c>
      <c r="AB22" s="57" t="s">
        <v>21</v>
      </c>
      <c r="AC22" s="58">
        <f t="shared" si="9"/>
        <v>0.25598500499518195</v>
      </c>
      <c r="AD22" s="2"/>
      <c r="AE22" s="56" t="s">
        <v>24</v>
      </c>
      <c r="AF22" s="50" t="s">
        <v>29</v>
      </c>
      <c r="AG22" s="57" t="s">
        <v>21</v>
      </c>
      <c r="AH22" s="54">
        <f t="shared" si="10"/>
        <v>0.83741519134341313</v>
      </c>
      <c r="AI22" s="2"/>
      <c r="AJ22" s="56" t="s">
        <v>24</v>
      </c>
      <c r="AK22" s="50" t="s">
        <v>29</v>
      </c>
      <c r="AL22" s="57" t="s">
        <v>21</v>
      </c>
      <c r="AM22" s="59">
        <f t="shared" si="11"/>
        <v>0.73709907618391224</v>
      </c>
      <c r="AN22" s="2"/>
    </row>
    <row r="23" spans="1:40" ht="1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80" t="s">
        <v>30</v>
      </c>
      <c r="V23" s="80"/>
      <c r="W23" s="80"/>
      <c r="X23" s="3">
        <f>AVERAGE(X17:X19)</f>
        <v>16.667641286719121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16" x14ac:dyDescent="0.2">
      <c r="A25" s="2"/>
      <c r="B25" s="2"/>
      <c r="C25" s="2"/>
      <c r="D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40" ht="15" customHeight="1" x14ac:dyDescent="0.2">
      <c r="A26" s="2"/>
      <c r="B26" s="2"/>
      <c r="C26" s="2"/>
      <c r="D26" s="2"/>
      <c r="I26" s="2"/>
      <c r="J26" s="2"/>
      <c r="K26" s="2"/>
      <c r="L26" s="2"/>
      <c r="M26" s="2"/>
      <c r="N26" s="2"/>
      <c r="O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40" ht="15" customHeight="1" x14ac:dyDescent="0.2">
      <c r="A27" s="2"/>
      <c r="B27" s="2"/>
      <c r="C27" s="2"/>
      <c r="D27" s="2"/>
      <c r="H27" s="2"/>
      <c r="I27" s="2"/>
      <c r="J27" s="2"/>
      <c r="K27" s="2"/>
      <c r="L27" s="2"/>
      <c r="M27" s="2"/>
      <c r="N27" s="2"/>
      <c r="O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40" ht="1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40" ht="1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1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</sheetData>
  <mergeCells count="34">
    <mergeCell ref="U23:W23"/>
    <mergeCell ref="AJ14:AM14"/>
    <mergeCell ref="A15:A22"/>
    <mergeCell ref="F15:H15"/>
    <mergeCell ref="P15:R15"/>
    <mergeCell ref="B17:B19"/>
    <mergeCell ref="L17:L19"/>
    <mergeCell ref="B20:B22"/>
    <mergeCell ref="L20:L22"/>
    <mergeCell ref="AE14:AG14"/>
    <mergeCell ref="U11:W11"/>
    <mergeCell ref="C14:I14"/>
    <mergeCell ref="M14:S14"/>
    <mergeCell ref="U14:X14"/>
    <mergeCell ref="Z14:AB14"/>
    <mergeCell ref="A3:A10"/>
    <mergeCell ref="F3:H3"/>
    <mergeCell ref="P3:R3"/>
    <mergeCell ref="B5:B7"/>
    <mergeCell ref="L5:L7"/>
    <mergeCell ref="B8:B10"/>
    <mergeCell ref="L8:L10"/>
    <mergeCell ref="AJ2:AM2"/>
    <mergeCell ref="C1:I1"/>
    <mergeCell ref="M1:S1"/>
    <mergeCell ref="U1:X1"/>
    <mergeCell ref="Z1:AC1"/>
    <mergeCell ref="AE1:AH1"/>
    <mergeCell ref="AJ1:AM1"/>
    <mergeCell ref="C2:I2"/>
    <mergeCell ref="M2:S2"/>
    <mergeCell ref="U2:X2"/>
    <mergeCell ref="Z2:AB2"/>
    <mergeCell ref="AE2:AG2"/>
  </mergeCells>
  <pageMargins left="0.7" right="0.7" top="0.75" bottom="0.75" header="0.3" footer="0.3"/>
  <headerFooter>
    <oddFooter>&amp;L_x000D_&amp;1#&amp;"Aptos"&amp;10&amp;K000000 Classified as Internal |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5FBD3-2DCB-BE4F-890E-E5C0B35321D2}">
  <dimension ref="A1:AN30"/>
  <sheetViews>
    <sheetView topLeftCell="Q1" workbookViewId="0">
      <selection activeCell="H29" sqref="H29"/>
    </sheetView>
  </sheetViews>
  <sheetFormatPr baseColWidth="10" defaultColWidth="8.83203125" defaultRowHeight="15" x14ac:dyDescent="0.2"/>
  <sheetData>
    <row r="1" spans="1:40" ht="15" customHeight="1" thickBot="1" x14ac:dyDescent="0.25">
      <c r="A1" s="1"/>
      <c r="B1" s="1"/>
      <c r="C1" s="64" t="s">
        <v>0</v>
      </c>
      <c r="D1" s="65"/>
      <c r="E1" s="65"/>
      <c r="F1" s="65"/>
      <c r="G1" s="65"/>
      <c r="H1" s="65"/>
      <c r="I1" s="66"/>
      <c r="J1" s="1"/>
      <c r="K1" s="1"/>
      <c r="L1" s="1"/>
      <c r="M1" s="67" t="s">
        <v>1</v>
      </c>
      <c r="N1" s="68"/>
      <c r="O1" s="68"/>
      <c r="P1" s="68"/>
      <c r="Q1" s="68"/>
      <c r="R1" s="68"/>
      <c r="S1" s="69"/>
      <c r="T1" s="1"/>
      <c r="U1" s="70" t="s">
        <v>2</v>
      </c>
      <c r="V1" s="70"/>
      <c r="W1" s="70"/>
      <c r="X1" s="70"/>
      <c r="Y1" s="1"/>
      <c r="Z1" s="70" t="s">
        <v>3</v>
      </c>
      <c r="AA1" s="70"/>
      <c r="AB1" s="70"/>
      <c r="AC1" s="70"/>
      <c r="AD1" s="1"/>
      <c r="AE1" s="70" t="s">
        <v>4</v>
      </c>
      <c r="AF1" s="70"/>
      <c r="AG1" s="70"/>
      <c r="AH1" s="70"/>
      <c r="AI1" s="1"/>
      <c r="AJ1" s="70" t="s">
        <v>5</v>
      </c>
      <c r="AK1" s="70"/>
      <c r="AL1" s="70"/>
      <c r="AM1" s="70"/>
      <c r="AN1" s="1"/>
    </row>
    <row r="2" spans="1:40" ht="15" customHeight="1" thickBot="1" x14ac:dyDescent="0.25">
      <c r="A2" s="2"/>
      <c r="B2" s="3"/>
      <c r="C2" s="71"/>
      <c r="D2" s="72"/>
      <c r="E2" s="72"/>
      <c r="F2" s="72"/>
      <c r="G2" s="72"/>
      <c r="H2" s="72"/>
      <c r="I2" s="72"/>
      <c r="J2" s="4" t="s">
        <v>6</v>
      </c>
      <c r="K2" s="4"/>
      <c r="L2" s="4" t="s">
        <v>6</v>
      </c>
      <c r="M2" s="73" t="s">
        <v>7</v>
      </c>
      <c r="N2" s="74"/>
      <c r="O2" s="74"/>
      <c r="P2" s="74"/>
      <c r="Q2" s="74"/>
      <c r="R2" s="74"/>
      <c r="S2" s="75"/>
      <c r="T2" s="2"/>
      <c r="U2" s="61" t="s">
        <v>8</v>
      </c>
      <c r="V2" s="62"/>
      <c r="W2" s="62"/>
      <c r="X2" s="63"/>
      <c r="Y2" s="2"/>
      <c r="Z2" s="61" t="s">
        <v>9</v>
      </c>
      <c r="AA2" s="62"/>
      <c r="AB2" s="63"/>
      <c r="AC2" s="5" t="s">
        <v>10</v>
      </c>
      <c r="AD2" s="2"/>
      <c r="AE2" s="61" t="s">
        <v>11</v>
      </c>
      <c r="AF2" s="62"/>
      <c r="AG2" s="63"/>
      <c r="AH2" s="5" t="s">
        <v>12</v>
      </c>
      <c r="AI2" s="2"/>
      <c r="AJ2" s="61" t="s">
        <v>13</v>
      </c>
      <c r="AK2" s="62"/>
      <c r="AL2" s="62"/>
      <c r="AM2" s="63"/>
      <c r="AN2" s="2"/>
    </row>
    <row r="3" spans="1:40" ht="26" thickBot="1" x14ac:dyDescent="0.25">
      <c r="A3" s="76" t="s">
        <v>33</v>
      </c>
      <c r="B3" s="6" t="s">
        <v>6</v>
      </c>
      <c r="C3" s="3" t="s">
        <v>6</v>
      </c>
      <c r="D3" s="7" t="s">
        <v>6</v>
      </c>
      <c r="E3" s="7" t="s">
        <v>6</v>
      </c>
      <c r="F3" s="79" t="s">
        <v>14</v>
      </c>
      <c r="G3" s="80"/>
      <c r="H3" s="81"/>
      <c r="I3" s="8" t="s">
        <v>6</v>
      </c>
      <c r="J3" s="3" t="s">
        <v>6</v>
      </c>
      <c r="K3" s="3"/>
      <c r="L3" s="8" t="s">
        <v>6</v>
      </c>
      <c r="M3" s="3" t="s">
        <v>6</v>
      </c>
      <c r="N3" s="7" t="s">
        <v>6</v>
      </c>
      <c r="O3" s="7" t="s">
        <v>6</v>
      </c>
      <c r="P3" s="82" t="s">
        <v>15</v>
      </c>
      <c r="Q3" s="83"/>
      <c r="R3" s="84"/>
      <c r="S3" s="8" t="s">
        <v>6</v>
      </c>
      <c r="T3" s="2"/>
      <c r="U3" s="9" t="s">
        <v>6</v>
      </c>
      <c r="V3" s="3" t="s">
        <v>6</v>
      </c>
      <c r="W3" s="8" t="s">
        <v>6</v>
      </c>
      <c r="X3" s="10" t="s">
        <v>16</v>
      </c>
      <c r="Y3" s="2"/>
      <c r="Z3" s="9" t="s">
        <v>6</v>
      </c>
      <c r="AA3" s="3" t="s">
        <v>6</v>
      </c>
      <c r="AB3" s="8" t="s">
        <v>6</v>
      </c>
      <c r="AC3" s="8" t="s">
        <v>6</v>
      </c>
      <c r="AD3" s="2"/>
      <c r="AE3" s="9" t="s">
        <v>6</v>
      </c>
      <c r="AF3" s="3" t="s">
        <v>6</v>
      </c>
      <c r="AG3" s="8" t="s">
        <v>6</v>
      </c>
      <c r="AH3" s="8" t="s">
        <v>6</v>
      </c>
      <c r="AI3" s="2"/>
      <c r="AJ3" s="9" t="s">
        <v>6</v>
      </c>
      <c r="AK3" s="3" t="s">
        <v>6</v>
      </c>
      <c r="AL3" s="8" t="s">
        <v>6</v>
      </c>
      <c r="AM3" s="8" t="s">
        <v>6</v>
      </c>
      <c r="AN3" s="2"/>
    </row>
    <row r="4" spans="1:40" ht="17" thickBot="1" x14ac:dyDescent="0.25">
      <c r="A4" s="77"/>
      <c r="B4" s="11" t="s">
        <v>6</v>
      </c>
      <c r="C4" s="12" t="s">
        <v>6</v>
      </c>
      <c r="D4" s="13" t="s">
        <v>6</v>
      </c>
      <c r="E4" s="13" t="s">
        <v>6</v>
      </c>
      <c r="F4" s="14">
        <v>1</v>
      </c>
      <c r="G4" s="15">
        <v>2</v>
      </c>
      <c r="H4" s="16">
        <v>3</v>
      </c>
      <c r="I4" s="16" t="s">
        <v>17</v>
      </c>
      <c r="J4" s="17" t="s">
        <v>6</v>
      </c>
      <c r="K4" s="17"/>
      <c r="L4" s="18" t="s">
        <v>6</v>
      </c>
      <c r="M4" s="12" t="s">
        <v>6</v>
      </c>
      <c r="N4" s="13" t="s">
        <v>6</v>
      </c>
      <c r="O4" s="13" t="s">
        <v>6</v>
      </c>
      <c r="P4" s="14">
        <v>1</v>
      </c>
      <c r="Q4" s="15">
        <v>2</v>
      </c>
      <c r="R4" s="16">
        <v>3</v>
      </c>
      <c r="S4" s="16" t="s">
        <v>17</v>
      </c>
      <c r="T4" s="2"/>
      <c r="U4" s="19" t="s">
        <v>6</v>
      </c>
      <c r="V4" s="13" t="s">
        <v>6</v>
      </c>
      <c r="W4" s="20" t="s">
        <v>6</v>
      </c>
      <c r="X4" s="21" t="s">
        <v>17</v>
      </c>
      <c r="Y4" s="2"/>
      <c r="Z4" s="19" t="s">
        <v>6</v>
      </c>
      <c r="AA4" s="13" t="s">
        <v>6</v>
      </c>
      <c r="AB4" s="20" t="s">
        <v>6</v>
      </c>
      <c r="AC4" s="21" t="s">
        <v>17</v>
      </c>
      <c r="AD4" s="2"/>
      <c r="AE4" s="19" t="s">
        <v>6</v>
      </c>
      <c r="AF4" s="13" t="s">
        <v>6</v>
      </c>
      <c r="AG4" s="20" t="s">
        <v>6</v>
      </c>
      <c r="AH4" s="21" t="s">
        <v>17</v>
      </c>
      <c r="AI4" s="2"/>
      <c r="AJ4" s="19" t="s">
        <v>6</v>
      </c>
      <c r="AK4" s="13" t="s">
        <v>6</v>
      </c>
      <c r="AL4" s="20" t="s">
        <v>6</v>
      </c>
      <c r="AM4" s="21" t="s">
        <v>17</v>
      </c>
      <c r="AN4" s="2"/>
    </row>
    <row r="5" spans="1:40" ht="16" x14ac:dyDescent="0.2">
      <c r="A5" s="77"/>
      <c r="B5" s="85" t="s">
        <v>18</v>
      </c>
      <c r="C5" s="22" t="s">
        <v>19</v>
      </c>
      <c r="D5" s="22" t="s">
        <v>20</v>
      </c>
      <c r="E5" s="23" t="s">
        <v>21</v>
      </c>
      <c r="F5" s="24">
        <v>28.261859982771899</v>
      </c>
      <c r="G5" s="25">
        <v>28.965727248782802</v>
      </c>
      <c r="H5" s="26">
        <v>28.5101867334877</v>
      </c>
      <c r="I5" s="26">
        <f>AVERAGE(F5:H5)</f>
        <v>28.579257988347468</v>
      </c>
      <c r="J5" s="3" t="s">
        <v>6</v>
      </c>
      <c r="K5" s="3"/>
      <c r="L5" s="87" t="s">
        <v>18</v>
      </c>
      <c r="M5" s="22" t="s">
        <v>19</v>
      </c>
      <c r="N5" s="22" t="s">
        <v>20</v>
      </c>
      <c r="O5" s="23" t="s">
        <v>21</v>
      </c>
      <c r="P5" s="24">
        <v>13.4033261905054</v>
      </c>
      <c r="Q5" s="25">
        <v>13.178337798824201</v>
      </c>
      <c r="R5" s="26">
        <v>14.3048432032333</v>
      </c>
      <c r="S5" s="26">
        <f>AVERAGE(P5:R5)</f>
        <v>13.6288357308543</v>
      </c>
      <c r="T5" s="2"/>
      <c r="U5" s="27" t="s">
        <v>19</v>
      </c>
      <c r="V5" s="28" t="s">
        <v>20</v>
      </c>
      <c r="W5" s="29" t="s">
        <v>21</v>
      </c>
      <c r="X5" s="30">
        <f t="shared" ref="X5:X10" si="0">I5-S5</f>
        <v>14.950422257493168</v>
      </c>
      <c r="Y5" s="2"/>
      <c r="Z5" s="27" t="s">
        <v>19</v>
      </c>
      <c r="AA5" s="28" t="s">
        <v>20</v>
      </c>
      <c r="AB5" s="29" t="s">
        <v>21</v>
      </c>
      <c r="AC5" s="31">
        <f>X5-$X$11</f>
        <v>-3.6448532114437882E-2</v>
      </c>
      <c r="AD5" s="2"/>
      <c r="AE5" s="27" t="s">
        <v>19</v>
      </c>
      <c r="AF5" s="28" t="s">
        <v>20</v>
      </c>
      <c r="AG5" s="29" t="s">
        <v>21</v>
      </c>
      <c r="AH5" s="30">
        <f>2^-(AC5)</f>
        <v>1.0255860417675999</v>
      </c>
      <c r="AI5" s="2"/>
      <c r="AJ5" s="32" t="s">
        <v>19</v>
      </c>
      <c r="AK5" s="22" t="s">
        <v>20</v>
      </c>
      <c r="AL5" s="33" t="s">
        <v>21</v>
      </c>
      <c r="AM5" s="26" t="s">
        <v>6</v>
      </c>
      <c r="AN5" s="2"/>
    </row>
    <row r="6" spans="1:40" ht="16" x14ac:dyDescent="0.2">
      <c r="A6" s="77"/>
      <c r="B6" s="85"/>
      <c r="C6" s="28" t="s">
        <v>22</v>
      </c>
      <c r="D6" s="28" t="s">
        <v>23</v>
      </c>
      <c r="E6" s="34" t="s">
        <v>21</v>
      </c>
      <c r="F6" s="35">
        <v>28.481409500473799</v>
      </c>
      <c r="G6" s="36">
        <v>28.314301135032</v>
      </c>
      <c r="H6" s="30">
        <v>28.648413987694099</v>
      </c>
      <c r="I6" s="30">
        <f t="shared" ref="I6:I10" si="1">AVERAGE(F6:H6)</f>
        <v>28.481374874399965</v>
      </c>
      <c r="J6" s="3" t="s">
        <v>6</v>
      </c>
      <c r="K6" s="3"/>
      <c r="L6" s="85"/>
      <c r="M6" s="28" t="s">
        <v>22</v>
      </c>
      <c r="N6" s="28" t="s">
        <v>23</v>
      </c>
      <c r="O6" s="34" t="s">
        <v>21</v>
      </c>
      <c r="P6" s="35">
        <v>13.5838169530257</v>
      </c>
      <c r="Q6" s="36">
        <v>13.3345936909098</v>
      </c>
      <c r="R6" s="30">
        <v>13.6317086721851</v>
      </c>
      <c r="S6" s="30">
        <f t="shared" ref="S6:S7" si="2">AVERAGE(P6:R6)</f>
        <v>13.516706438706867</v>
      </c>
      <c r="T6" s="2"/>
      <c r="U6" s="27" t="s">
        <v>22</v>
      </c>
      <c r="V6" s="28" t="s">
        <v>23</v>
      </c>
      <c r="W6" s="29" t="s">
        <v>21</v>
      </c>
      <c r="X6" s="30">
        <f t="shared" si="0"/>
        <v>14.964668435693097</v>
      </c>
      <c r="Y6" s="2"/>
      <c r="Z6" s="27" t="s">
        <v>22</v>
      </c>
      <c r="AA6" s="28" t="s">
        <v>23</v>
      </c>
      <c r="AB6" s="29" t="s">
        <v>21</v>
      </c>
      <c r="AC6" s="37">
        <f t="shared" ref="AC6:AC8" si="3">X6-$X$11</f>
        <v>-2.2202353914508421E-2</v>
      </c>
      <c r="AD6" s="2"/>
      <c r="AE6" s="27" t="s">
        <v>22</v>
      </c>
      <c r="AF6" s="28" t="s">
        <v>23</v>
      </c>
      <c r="AG6" s="29" t="s">
        <v>21</v>
      </c>
      <c r="AH6" s="30">
        <f t="shared" ref="AH6:AH10" si="4">2^-(AC6)</f>
        <v>1.0155085271683142</v>
      </c>
      <c r="AI6" s="2"/>
      <c r="AJ6" s="27" t="s">
        <v>22</v>
      </c>
      <c r="AK6" s="28" t="s">
        <v>23</v>
      </c>
      <c r="AL6" s="29" t="s">
        <v>21</v>
      </c>
      <c r="AM6" s="30" t="s">
        <v>6</v>
      </c>
      <c r="AN6" s="2"/>
    </row>
    <row r="7" spans="1:40" ht="17" thickBot="1" x14ac:dyDescent="0.25">
      <c r="A7" s="77"/>
      <c r="B7" s="86"/>
      <c r="C7" s="38" t="s">
        <v>24</v>
      </c>
      <c r="D7" s="38" t="s">
        <v>25</v>
      </c>
      <c r="E7" s="39" t="s">
        <v>21</v>
      </c>
      <c r="F7" s="40">
        <v>28.499902505514999</v>
      </c>
      <c r="G7" s="41">
        <v>28.9097728486433</v>
      </c>
      <c r="H7" s="5"/>
      <c r="I7" s="5">
        <f t="shared" si="1"/>
        <v>28.704837677079148</v>
      </c>
      <c r="J7" s="3" t="s">
        <v>6</v>
      </c>
      <c r="K7" s="3"/>
      <c r="L7" s="88"/>
      <c r="M7" s="38" t="s">
        <v>24</v>
      </c>
      <c r="N7" s="38" t="s">
        <v>25</v>
      </c>
      <c r="O7" s="39" t="s">
        <v>21</v>
      </c>
      <c r="P7" s="40">
        <v>13.546429284714399</v>
      </c>
      <c r="Q7" s="41">
        <v>13.772202718170799</v>
      </c>
      <c r="R7" s="5"/>
      <c r="S7" s="5">
        <f t="shared" si="2"/>
        <v>13.659316001442599</v>
      </c>
      <c r="T7" s="2"/>
      <c r="U7" s="27" t="s">
        <v>24</v>
      </c>
      <c r="V7" s="28" t="s">
        <v>25</v>
      </c>
      <c r="W7" s="29" t="s">
        <v>21</v>
      </c>
      <c r="X7" s="30">
        <f t="shared" si="0"/>
        <v>15.045521675636548</v>
      </c>
      <c r="Y7" s="2"/>
      <c r="Z7" s="27" t="s">
        <v>24</v>
      </c>
      <c r="AA7" s="28" t="s">
        <v>25</v>
      </c>
      <c r="AB7" s="29" t="s">
        <v>21</v>
      </c>
      <c r="AC7" s="30">
        <f t="shared" si="3"/>
        <v>5.865088602894275E-2</v>
      </c>
      <c r="AD7" s="2"/>
      <c r="AE7" s="27" t="s">
        <v>24</v>
      </c>
      <c r="AF7" s="28" t="s">
        <v>25</v>
      </c>
      <c r="AG7" s="29" t="s">
        <v>21</v>
      </c>
      <c r="AH7" s="30">
        <f t="shared" si="4"/>
        <v>0.96016157989909712</v>
      </c>
      <c r="AI7" s="2"/>
      <c r="AJ7" s="27" t="s">
        <v>24</v>
      </c>
      <c r="AK7" s="28" t="s">
        <v>25</v>
      </c>
      <c r="AL7" s="29" t="s">
        <v>21</v>
      </c>
      <c r="AM7" s="30" t="s">
        <v>6</v>
      </c>
      <c r="AN7" s="2"/>
    </row>
    <row r="8" spans="1:40" ht="16" x14ac:dyDescent="0.2">
      <c r="A8" s="77"/>
      <c r="B8" s="85" t="s">
        <v>26</v>
      </c>
      <c r="C8" s="42" t="s">
        <v>19</v>
      </c>
      <c r="D8" s="42" t="s">
        <v>27</v>
      </c>
      <c r="E8" s="43" t="s">
        <v>21</v>
      </c>
      <c r="F8" s="44">
        <v>28.877373987331499</v>
      </c>
      <c r="G8" s="45">
        <v>28.8067950102296</v>
      </c>
      <c r="H8" s="46">
        <v>28.759039095592598</v>
      </c>
      <c r="I8" s="46">
        <f t="shared" si="1"/>
        <v>28.814402697717899</v>
      </c>
      <c r="J8" s="3" t="s">
        <v>6</v>
      </c>
      <c r="K8" s="3"/>
      <c r="L8" s="89" t="s">
        <v>26</v>
      </c>
      <c r="M8" s="42" t="s">
        <v>19</v>
      </c>
      <c r="N8" s="42" t="s">
        <v>27</v>
      </c>
      <c r="O8" s="43" t="s">
        <v>21</v>
      </c>
      <c r="P8" s="44">
        <v>14.649543601752301</v>
      </c>
      <c r="Q8" s="45">
        <v>14.035085156267799</v>
      </c>
      <c r="R8" s="46">
        <v>13.5223112597625</v>
      </c>
      <c r="S8" s="46">
        <f>AVERAGE(P8:R8)</f>
        <v>14.068980005927534</v>
      </c>
      <c r="T8" s="2"/>
      <c r="U8" s="47" t="s">
        <v>19</v>
      </c>
      <c r="V8" s="42" t="s">
        <v>27</v>
      </c>
      <c r="W8" s="48" t="s">
        <v>21</v>
      </c>
      <c r="X8" s="46">
        <f t="shared" si="0"/>
        <v>14.745422691790365</v>
      </c>
      <c r="Y8" s="2"/>
      <c r="Z8" s="47" t="s">
        <v>19</v>
      </c>
      <c r="AA8" s="42" t="s">
        <v>27</v>
      </c>
      <c r="AB8" s="48" t="s">
        <v>21</v>
      </c>
      <c r="AC8" s="49">
        <f t="shared" si="3"/>
        <v>-0.24144809781724064</v>
      </c>
      <c r="AD8" s="2"/>
      <c r="AE8" s="47" t="s">
        <v>19</v>
      </c>
      <c r="AF8" s="42" t="s">
        <v>27</v>
      </c>
      <c r="AG8" s="48" t="s">
        <v>21</v>
      </c>
      <c r="AH8" s="46">
        <f t="shared" si="4"/>
        <v>1.1821786719394831</v>
      </c>
      <c r="AI8" s="2"/>
      <c r="AJ8" s="47" t="s">
        <v>19</v>
      </c>
      <c r="AK8" s="42" t="s">
        <v>27</v>
      </c>
      <c r="AL8" s="48" t="s">
        <v>21</v>
      </c>
      <c r="AM8" s="46">
        <f>AH8/AH5</f>
        <v>1.152685999803581</v>
      </c>
      <c r="AN8" s="2"/>
    </row>
    <row r="9" spans="1:40" ht="16" x14ac:dyDescent="0.2">
      <c r="A9" s="77"/>
      <c r="B9" s="85"/>
      <c r="C9" s="42" t="s">
        <v>22</v>
      </c>
      <c r="D9" s="42" t="s">
        <v>28</v>
      </c>
      <c r="E9" s="43" t="s">
        <v>21</v>
      </c>
      <c r="F9" s="44">
        <v>28.667823561884202</v>
      </c>
      <c r="G9" s="45">
        <v>28.6921249992347</v>
      </c>
      <c r="H9" s="46">
        <v>28.8643458066961</v>
      </c>
      <c r="I9" s="46">
        <f t="shared" si="1"/>
        <v>28.741431455938329</v>
      </c>
      <c r="J9" s="3" t="s">
        <v>6</v>
      </c>
      <c r="K9" s="3"/>
      <c r="L9" s="89"/>
      <c r="M9" s="42" t="s">
        <v>22</v>
      </c>
      <c r="N9" s="42" t="s">
        <v>28</v>
      </c>
      <c r="O9" s="43" t="s">
        <v>21</v>
      </c>
      <c r="P9" s="44">
        <v>13.2934882698172</v>
      </c>
      <c r="Q9" s="45">
        <v>13.598586645085501</v>
      </c>
      <c r="R9" s="46">
        <v>12.782781521472799</v>
      </c>
      <c r="S9" s="46">
        <f>AVERAGE(P9:R9)</f>
        <v>13.2249521454585</v>
      </c>
      <c r="T9" s="2"/>
      <c r="U9" s="47" t="s">
        <v>22</v>
      </c>
      <c r="V9" s="42" t="s">
        <v>28</v>
      </c>
      <c r="W9" s="48" t="s">
        <v>21</v>
      </c>
      <c r="X9" s="46">
        <f t="shared" si="0"/>
        <v>15.516479310479829</v>
      </c>
      <c r="Y9" s="2"/>
      <c r="Z9" s="47" t="s">
        <v>22</v>
      </c>
      <c r="AA9" s="42" t="s">
        <v>28</v>
      </c>
      <c r="AB9" s="48" t="s">
        <v>21</v>
      </c>
      <c r="AC9" s="46">
        <f>X9-$X$11</f>
        <v>0.52960852087222321</v>
      </c>
      <c r="AD9" s="2"/>
      <c r="AE9" s="47" t="s">
        <v>22</v>
      </c>
      <c r="AF9" s="42" t="s">
        <v>28</v>
      </c>
      <c r="AG9" s="48" t="s">
        <v>21</v>
      </c>
      <c r="AH9" s="46">
        <f t="shared" si="4"/>
        <v>0.69274268611985002</v>
      </c>
      <c r="AI9" s="2"/>
      <c r="AJ9" s="47" t="s">
        <v>22</v>
      </c>
      <c r="AK9" s="42" t="s">
        <v>28</v>
      </c>
      <c r="AL9" s="48" t="s">
        <v>21</v>
      </c>
      <c r="AM9" s="46">
        <f t="shared" ref="AM9:AM10" si="5">AH9/AH6</f>
        <v>0.68216333746750735</v>
      </c>
      <c r="AN9" s="2"/>
    </row>
    <row r="10" spans="1:40" ht="17" thickBot="1" x14ac:dyDescent="0.25">
      <c r="A10" s="78"/>
      <c r="B10" s="88"/>
      <c r="C10" s="50" t="s">
        <v>24</v>
      </c>
      <c r="D10" s="50" t="s">
        <v>29</v>
      </c>
      <c r="E10" s="51" t="s">
        <v>21</v>
      </c>
      <c r="F10" s="52">
        <v>29.245106432604</v>
      </c>
      <c r="G10" s="53">
        <v>29.539606234568499</v>
      </c>
      <c r="H10" s="54"/>
      <c r="I10" s="54">
        <f t="shared" si="1"/>
        <v>29.39235633358625</v>
      </c>
      <c r="J10" s="55" t="s">
        <v>6</v>
      </c>
      <c r="K10" s="3"/>
      <c r="L10" s="90"/>
      <c r="M10" s="50" t="s">
        <v>24</v>
      </c>
      <c r="N10" s="50" t="s">
        <v>29</v>
      </c>
      <c r="O10" s="51" t="s">
        <v>21</v>
      </c>
      <c r="P10" s="52">
        <v>13.5073118425868</v>
      </c>
      <c r="Q10" s="53">
        <v>14.588249036918</v>
      </c>
      <c r="R10" s="54"/>
      <c r="S10" s="54">
        <f>AVERAGE(P10:R10)</f>
        <v>14.047780439752401</v>
      </c>
      <c r="T10" s="2"/>
      <c r="U10" s="56" t="s">
        <v>24</v>
      </c>
      <c r="V10" s="50" t="s">
        <v>29</v>
      </c>
      <c r="W10" s="57" t="s">
        <v>21</v>
      </c>
      <c r="X10" s="54">
        <f t="shared" si="0"/>
        <v>15.344575893833849</v>
      </c>
      <c r="Y10" s="2"/>
      <c r="Z10" s="56" t="s">
        <v>24</v>
      </c>
      <c r="AA10" s="50" t="s">
        <v>29</v>
      </c>
      <c r="AB10" s="57" t="s">
        <v>21</v>
      </c>
      <c r="AC10" s="58">
        <f>X10-$X$11</f>
        <v>0.35770510422624291</v>
      </c>
      <c r="AD10" s="2"/>
      <c r="AE10" s="56" t="s">
        <v>24</v>
      </c>
      <c r="AF10" s="50" t="s">
        <v>29</v>
      </c>
      <c r="AG10" s="57" t="s">
        <v>21</v>
      </c>
      <c r="AH10" s="54">
        <f t="shared" si="4"/>
        <v>0.78040498346836862</v>
      </c>
      <c r="AI10" s="2"/>
      <c r="AJ10" s="56" t="s">
        <v>24</v>
      </c>
      <c r="AK10" s="50" t="s">
        <v>29</v>
      </c>
      <c r="AL10" s="57" t="s">
        <v>21</v>
      </c>
      <c r="AM10" s="59">
        <f t="shared" si="5"/>
        <v>0.81278505598024553</v>
      </c>
      <c r="AN10" s="2"/>
    </row>
    <row r="11" spans="1:40" ht="1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80" t="s">
        <v>30</v>
      </c>
      <c r="V11" s="80"/>
      <c r="W11" s="80"/>
      <c r="X11" s="3">
        <f>AVERAGE(X5:X7)</f>
        <v>14.986870789607606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7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5" customHeight="1" thickBot="1" x14ac:dyDescent="0.25">
      <c r="A14" s="2"/>
      <c r="B14" s="3"/>
      <c r="C14" s="61" t="s">
        <v>31</v>
      </c>
      <c r="D14" s="62"/>
      <c r="E14" s="62"/>
      <c r="F14" s="62"/>
      <c r="G14" s="62"/>
      <c r="H14" s="62"/>
      <c r="I14" s="62"/>
      <c r="J14" s="4" t="s">
        <v>6</v>
      </c>
      <c r="K14" s="4"/>
      <c r="L14" s="4" t="s">
        <v>6</v>
      </c>
      <c r="M14" s="61" t="s">
        <v>7</v>
      </c>
      <c r="N14" s="62"/>
      <c r="O14" s="62"/>
      <c r="P14" s="62"/>
      <c r="Q14" s="62"/>
      <c r="R14" s="62"/>
      <c r="S14" s="63"/>
      <c r="T14" s="2"/>
      <c r="U14" s="61" t="s">
        <v>8</v>
      </c>
      <c r="V14" s="62"/>
      <c r="W14" s="62"/>
      <c r="X14" s="63"/>
      <c r="Y14" s="2"/>
      <c r="Z14" s="61" t="s">
        <v>9</v>
      </c>
      <c r="AA14" s="62"/>
      <c r="AB14" s="63"/>
      <c r="AC14" s="60" t="s">
        <v>10</v>
      </c>
      <c r="AD14" s="2"/>
      <c r="AE14" s="61" t="s">
        <v>11</v>
      </c>
      <c r="AF14" s="62"/>
      <c r="AG14" s="63"/>
      <c r="AH14" s="60" t="s">
        <v>12</v>
      </c>
      <c r="AI14" s="2"/>
      <c r="AJ14" s="61" t="s">
        <v>13</v>
      </c>
      <c r="AK14" s="62"/>
      <c r="AL14" s="62"/>
      <c r="AM14" s="63"/>
      <c r="AN14" s="2"/>
    </row>
    <row r="15" spans="1:40" ht="26" thickBot="1" x14ac:dyDescent="0.25">
      <c r="A15" s="76" t="s">
        <v>34</v>
      </c>
      <c r="B15" s="6" t="s">
        <v>6</v>
      </c>
      <c r="C15" s="3" t="s">
        <v>6</v>
      </c>
      <c r="D15" s="7" t="s">
        <v>6</v>
      </c>
      <c r="E15" s="7" t="s">
        <v>6</v>
      </c>
      <c r="F15" s="79" t="s">
        <v>14</v>
      </c>
      <c r="G15" s="80"/>
      <c r="H15" s="81"/>
      <c r="I15" s="8" t="s">
        <v>6</v>
      </c>
      <c r="J15" s="3" t="s">
        <v>6</v>
      </c>
      <c r="K15" s="3"/>
      <c r="L15" s="8" t="s">
        <v>6</v>
      </c>
      <c r="M15" s="3" t="s">
        <v>6</v>
      </c>
      <c r="N15" s="7" t="s">
        <v>6</v>
      </c>
      <c r="O15" s="7" t="s">
        <v>6</v>
      </c>
      <c r="P15" s="82" t="s">
        <v>15</v>
      </c>
      <c r="Q15" s="83"/>
      <c r="R15" s="84"/>
      <c r="S15" s="8" t="s">
        <v>6</v>
      </c>
      <c r="T15" s="2"/>
      <c r="U15" s="9" t="s">
        <v>6</v>
      </c>
      <c r="V15" s="3" t="s">
        <v>6</v>
      </c>
      <c r="W15" s="8" t="s">
        <v>6</v>
      </c>
      <c r="X15" s="10" t="s">
        <v>16</v>
      </c>
      <c r="Y15" s="2"/>
      <c r="Z15" s="9" t="s">
        <v>6</v>
      </c>
      <c r="AA15" s="3" t="s">
        <v>6</v>
      </c>
      <c r="AB15" s="8" t="s">
        <v>6</v>
      </c>
      <c r="AC15" s="8" t="s">
        <v>6</v>
      </c>
      <c r="AD15" s="2"/>
      <c r="AE15" s="9" t="s">
        <v>6</v>
      </c>
      <c r="AF15" s="3" t="s">
        <v>6</v>
      </c>
      <c r="AG15" s="8" t="s">
        <v>6</v>
      </c>
      <c r="AH15" s="8" t="s">
        <v>6</v>
      </c>
      <c r="AI15" s="2"/>
      <c r="AJ15" s="9" t="s">
        <v>6</v>
      </c>
      <c r="AK15" s="3" t="s">
        <v>6</v>
      </c>
      <c r="AL15" s="8" t="s">
        <v>6</v>
      </c>
      <c r="AM15" s="8" t="s">
        <v>6</v>
      </c>
      <c r="AN15" s="2"/>
    </row>
    <row r="16" spans="1:40" ht="17" thickBot="1" x14ac:dyDescent="0.25">
      <c r="A16" s="77"/>
      <c r="B16" s="11" t="s">
        <v>6</v>
      </c>
      <c r="C16" s="12" t="s">
        <v>6</v>
      </c>
      <c r="D16" s="13" t="s">
        <v>6</v>
      </c>
      <c r="E16" s="13" t="s">
        <v>6</v>
      </c>
      <c r="F16" s="14">
        <v>1</v>
      </c>
      <c r="G16" s="15">
        <v>2</v>
      </c>
      <c r="H16" s="16">
        <v>3</v>
      </c>
      <c r="I16" s="16" t="s">
        <v>17</v>
      </c>
      <c r="J16" s="17" t="s">
        <v>6</v>
      </c>
      <c r="K16" s="17"/>
      <c r="L16" s="18" t="s">
        <v>6</v>
      </c>
      <c r="M16" s="12" t="s">
        <v>6</v>
      </c>
      <c r="N16" s="13" t="s">
        <v>6</v>
      </c>
      <c r="O16" s="13" t="s">
        <v>6</v>
      </c>
      <c r="P16" s="14">
        <v>1</v>
      </c>
      <c r="Q16" s="15">
        <v>2</v>
      </c>
      <c r="R16" s="16">
        <v>3</v>
      </c>
      <c r="S16" s="16" t="s">
        <v>17</v>
      </c>
      <c r="T16" s="2"/>
      <c r="U16" s="19" t="s">
        <v>6</v>
      </c>
      <c r="V16" s="13" t="s">
        <v>6</v>
      </c>
      <c r="W16" s="20" t="s">
        <v>6</v>
      </c>
      <c r="X16" s="21" t="s">
        <v>17</v>
      </c>
      <c r="Y16" s="2"/>
      <c r="Z16" s="19" t="s">
        <v>6</v>
      </c>
      <c r="AA16" s="13" t="s">
        <v>6</v>
      </c>
      <c r="AB16" s="20" t="s">
        <v>6</v>
      </c>
      <c r="AC16" s="21" t="s">
        <v>17</v>
      </c>
      <c r="AD16" s="2"/>
      <c r="AE16" s="19" t="s">
        <v>6</v>
      </c>
      <c r="AF16" s="13" t="s">
        <v>6</v>
      </c>
      <c r="AG16" s="20" t="s">
        <v>6</v>
      </c>
      <c r="AH16" s="21" t="s">
        <v>17</v>
      </c>
      <c r="AI16" s="2"/>
      <c r="AJ16" s="19" t="s">
        <v>6</v>
      </c>
      <c r="AK16" s="13" t="s">
        <v>6</v>
      </c>
      <c r="AL16" s="20" t="s">
        <v>6</v>
      </c>
      <c r="AM16" s="21" t="s">
        <v>17</v>
      </c>
      <c r="AN16" s="2"/>
    </row>
    <row r="17" spans="1:40" ht="16" x14ac:dyDescent="0.2">
      <c r="A17" s="77"/>
      <c r="B17" s="85" t="s">
        <v>18</v>
      </c>
      <c r="C17" s="22" t="s">
        <v>19</v>
      </c>
      <c r="D17" s="22" t="s">
        <v>20</v>
      </c>
      <c r="E17" s="23" t="s">
        <v>21</v>
      </c>
      <c r="F17" s="24">
        <v>28.261859982771899</v>
      </c>
      <c r="G17" s="25">
        <v>28.965727248782802</v>
      </c>
      <c r="H17" s="26">
        <v>28.5101867334877</v>
      </c>
      <c r="I17" s="26">
        <f>AVERAGE(F17:H17)</f>
        <v>28.579257988347468</v>
      </c>
      <c r="J17" s="3" t="s">
        <v>6</v>
      </c>
      <c r="K17" s="3"/>
      <c r="L17" s="87" t="s">
        <v>18</v>
      </c>
      <c r="M17" s="22" t="s">
        <v>19</v>
      </c>
      <c r="N17" s="22" t="s">
        <v>20</v>
      </c>
      <c r="O17" s="23" t="s">
        <v>21</v>
      </c>
      <c r="P17" s="24">
        <v>13.4033261905054</v>
      </c>
      <c r="Q17" s="25">
        <v>13.178337798824201</v>
      </c>
      <c r="R17" s="26">
        <v>14.3048432032333</v>
      </c>
      <c r="S17" s="26">
        <f>AVERAGE(P17:R17)</f>
        <v>13.6288357308543</v>
      </c>
      <c r="T17" s="2"/>
      <c r="U17" s="27" t="s">
        <v>19</v>
      </c>
      <c r="V17" s="28" t="s">
        <v>20</v>
      </c>
      <c r="W17" s="29" t="s">
        <v>21</v>
      </c>
      <c r="X17" s="30">
        <f t="shared" ref="X17:X22" si="6">I17-S17</f>
        <v>14.950422257493168</v>
      </c>
      <c r="Y17" s="2"/>
      <c r="Z17" s="27" t="s">
        <v>19</v>
      </c>
      <c r="AA17" s="28" t="s">
        <v>20</v>
      </c>
      <c r="AB17" s="29" t="s">
        <v>21</v>
      </c>
      <c r="AC17" s="30">
        <f>X17-$X$23</f>
        <v>-3.6448532114437882E-2</v>
      </c>
      <c r="AD17" s="2"/>
      <c r="AE17" s="27" t="s">
        <v>19</v>
      </c>
      <c r="AF17" s="28" t="s">
        <v>20</v>
      </c>
      <c r="AG17" s="29" t="s">
        <v>21</v>
      </c>
      <c r="AH17" s="30">
        <f>2^-(AC17)</f>
        <v>1.0255860417675999</v>
      </c>
      <c r="AI17" s="2"/>
      <c r="AJ17" s="32" t="s">
        <v>19</v>
      </c>
      <c r="AK17" s="22" t="s">
        <v>20</v>
      </c>
      <c r="AL17" s="33" t="s">
        <v>21</v>
      </c>
      <c r="AM17" s="26"/>
      <c r="AN17" s="2"/>
    </row>
    <row r="18" spans="1:40" ht="16" x14ac:dyDescent="0.2">
      <c r="A18" s="77"/>
      <c r="B18" s="85"/>
      <c r="C18" s="28" t="s">
        <v>22</v>
      </c>
      <c r="D18" s="28" t="s">
        <v>23</v>
      </c>
      <c r="E18" s="34" t="s">
        <v>21</v>
      </c>
      <c r="F18" s="35">
        <v>28.481409500473799</v>
      </c>
      <c r="G18" s="36">
        <v>28.314301135032</v>
      </c>
      <c r="H18" s="30">
        <v>28.648413987694099</v>
      </c>
      <c r="I18" s="30">
        <f t="shared" ref="I18:I22" si="7">AVERAGE(F18:H18)</f>
        <v>28.481374874399965</v>
      </c>
      <c r="J18" s="3" t="s">
        <v>6</v>
      </c>
      <c r="K18" s="3"/>
      <c r="L18" s="85"/>
      <c r="M18" s="28" t="s">
        <v>22</v>
      </c>
      <c r="N18" s="28" t="s">
        <v>23</v>
      </c>
      <c r="O18" s="34" t="s">
        <v>21</v>
      </c>
      <c r="P18" s="35">
        <v>13.5838169530257</v>
      </c>
      <c r="Q18" s="36">
        <v>13.3345936909098</v>
      </c>
      <c r="R18" s="30">
        <v>13.6317086721851</v>
      </c>
      <c r="S18" s="30">
        <f t="shared" ref="S18:S22" si="8">AVERAGE(P18:R18)</f>
        <v>13.516706438706867</v>
      </c>
      <c r="T18" s="2"/>
      <c r="U18" s="27" t="s">
        <v>22</v>
      </c>
      <c r="V18" s="28" t="s">
        <v>23</v>
      </c>
      <c r="W18" s="29" t="s">
        <v>21</v>
      </c>
      <c r="X18" s="30">
        <f t="shared" si="6"/>
        <v>14.964668435693097</v>
      </c>
      <c r="Y18" s="2"/>
      <c r="Z18" s="27" t="s">
        <v>22</v>
      </c>
      <c r="AA18" s="28" t="s">
        <v>23</v>
      </c>
      <c r="AB18" s="29" t="s">
        <v>21</v>
      </c>
      <c r="AC18" s="30">
        <f t="shared" ref="AC18:AC22" si="9">X18-$X$23</f>
        <v>-2.2202353914508421E-2</v>
      </c>
      <c r="AD18" s="2"/>
      <c r="AE18" s="27" t="s">
        <v>22</v>
      </c>
      <c r="AF18" s="28" t="s">
        <v>23</v>
      </c>
      <c r="AG18" s="29" t="s">
        <v>21</v>
      </c>
      <c r="AH18" s="30">
        <f t="shared" ref="AH18:AH22" si="10">2^-(AC18)</f>
        <v>1.0155085271683142</v>
      </c>
      <c r="AI18" s="2"/>
      <c r="AJ18" s="27" t="s">
        <v>22</v>
      </c>
      <c r="AK18" s="28" t="s">
        <v>23</v>
      </c>
      <c r="AL18" s="29" t="s">
        <v>21</v>
      </c>
      <c r="AM18" s="30"/>
      <c r="AN18" s="2"/>
    </row>
    <row r="19" spans="1:40" ht="17" thickBot="1" x14ac:dyDescent="0.25">
      <c r="A19" s="77"/>
      <c r="B19" s="86"/>
      <c r="C19" s="38" t="s">
        <v>24</v>
      </c>
      <c r="D19" s="38" t="s">
        <v>25</v>
      </c>
      <c r="E19" s="39" t="s">
        <v>21</v>
      </c>
      <c r="F19" s="40">
        <v>28.499902505514999</v>
      </c>
      <c r="G19" s="41">
        <v>28.9097728486433</v>
      </c>
      <c r="H19" s="5"/>
      <c r="I19" s="5">
        <f t="shared" si="7"/>
        <v>28.704837677079148</v>
      </c>
      <c r="J19" s="3" t="s">
        <v>6</v>
      </c>
      <c r="K19" s="3"/>
      <c r="L19" s="88"/>
      <c r="M19" s="38" t="s">
        <v>24</v>
      </c>
      <c r="N19" s="38" t="s">
        <v>25</v>
      </c>
      <c r="O19" s="39" t="s">
        <v>21</v>
      </c>
      <c r="P19" s="40">
        <v>13.546429284714399</v>
      </c>
      <c r="Q19" s="41">
        <v>13.772202718170799</v>
      </c>
      <c r="R19" s="5"/>
      <c r="S19" s="5">
        <f t="shared" si="8"/>
        <v>13.659316001442599</v>
      </c>
      <c r="T19" s="2"/>
      <c r="U19" s="27" t="s">
        <v>24</v>
      </c>
      <c r="V19" s="28" t="s">
        <v>25</v>
      </c>
      <c r="W19" s="29" t="s">
        <v>21</v>
      </c>
      <c r="X19" s="30">
        <f t="shared" si="6"/>
        <v>15.045521675636548</v>
      </c>
      <c r="Y19" s="2"/>
      <c r="Z19" s="27" t="s">
        <v>24</v>
      </c>
      <c r="AA19" s="28" t="s">
        <v>25</v>
      </c>
      <c r="AB19" s="29" t="s">
        <v>21</v>
      </c>
      <c r="AC19" s="30">
        <f t="shared" si="9"/>
        <v>5.865088602894275E-2</v>
      </c>
      <c r="AD19" s="2"/>
      <c r="AE19" s="27" t="s">
        <v>24</v>
      </c>
      <c r="AF19" s="28" t="s">
        <v>25</v>
      </c>
      <c r="AG19" s="29" t="s">
        <v>21</v>
      </c>
      <c r="AH19" s="30">
        <f t="shared" si="10"/>
        <v>0.96016157989909712</v>
      </c>
      <c r="AI19" s="2"/>
      <c r="AJ19" s="27" t="s">
        <v>24</v>
      </c>
      <c r="AK19" s="28" t="s">
        <v>25</v>
      </c>
      <c r="AL19" s="29" t="s">
        <v>21</v>
      </c>
      <c r="AM19" s="30"/>
      <c r="AN19" s="2"/>
    </row>
    <row r="20" spans="1:40" ht="16" x14ac:dyDescent="0.2">
      <c r="A20" s="77"/>
      <c r="B20" s="85" t="s">
        <v>32</v>
      </c>
      <c r="C20" s="42" t="s">
        <v>19</v>
      </c>
      <c r="D20" s="42" t="s">
        <v>27</v>
      </c>
      <c r="E20" s="43" t="s">
        <v>21</v>
      </c>
      <c r="F20" s="44">
        <v>28.842384541275599</v>
      </c>
      <c r="G20" s="45">
        <v>28.843638778749099</v>
      </c>
      <c r="H20" s="46">
        <v>29.243915136993401</v>
      </c>
      <c r="I20" s="46">
        <f t="shared" si="7"/>
        <v>28.976646152339367</v>
      </c>
      <c r="J20" s="3" t="s">
        <v>6</v>
      </c>
      <c r="K20" s="3"/>
      <c r="L20" s="89" t="s">
        <v>32</v>
      </c>
      <c r="M20" s="42" t="s">
        <v>19</v>
      </c>
      <c r="N20" s="42" t="s">
        <v>27</v>
      </c>
      <c r="O20" s="43" t="s">
        <v>21</v>
      </c>
      <c r="P20" s="44">
        <v>13.676882973502201</v>
      </c>
      <c r="Q20" s="45">
        <v>13.731557818295601</v>
      </c>
      <c r="R20" s="46">
        <v>13.538205799044199</v>
      </c>
      <c r="S20" s="46">
        <f t="shared" si="8"/>
        <v>13.648882196947334</v>
      </c>
      <c r="T20" s="2"/>
      <c r="U20" s="47" t="s">
        <v>19</v>
      </c>
      <c r="V20" s="42" t="s">
        <v>27</v>
      </c>
      <c r="W20" s="48" t="s">
        <v>21</v>
      </c>
      <c r="X20" s="46">
        <f t="shared" si="6"/>
        <v>15.327763955392033</v>
      </c>
      <c r="Y20" s="2"/>
      <c r="Z20" s="47" t="s">
        <v>19</v>
      </c>
      <c r="AA20" s="42" t="s">
        <v>27</v>
      </c>
      <c r="AB20" s="48" t="s">
        <v>21</v>
      </c>
      <c r="AC20" s="49">
        <f>X20-$X$23</f>
        <v>0.34089316578442741</v>
      </c>
      <c r="AD20" s="2"/>
      <c r="AE20" s="47" t="s">
        <v>19</v>
      </c>
      <c r="AF20" s="42" t="s">
        <v>27</v>
      </c>
      <c r="AG20" s="48" t="s">
        <v>21</v>
      </c>
      <c r="AH20" s="46">
        <f t="shared" si="10"/>
        <v>0.78955235233654941</v>
      </c>
      <c r="AI20" s="2"/>
      <c r="AJ20" s="47" t="s">
        <v>19</v>
      </c>
      <c r="AK20" s="42" t="s">
        <v>27</v>
      </c>
      <c r="AL20" s="48" t="s">
        <v>21</v>
      </c>
      <c r="AM20" s="46">
        <f>AH20/AH17</f>
        <v>0.76985481488784124</v>
      </c>
      <c r="AN20" s="2"/>
    </row>
    <row r="21" spans="1:40" ht="16" x14ac:dyDescent="0.2">
      <c r="A21" s="77"/>
      <c r="B21" s="85"/>
      <c r="C21" s="42" t="s">
        <v>22</v>
      </c>
      <c r="D21" s="42" t="s">
        <v>28</v>
      </c>
      <c r="E21" s="43" t="s">
        <v>21</v>
      </c>
      <c r="F21" s="44">
        <v>28.5599290691022</v>
      </c>
      <c r="G21" s="45">
        <v>28.581064050363999</v>
      </c>
      <c r="H21" s="46">
        <v>29.2049440795675</v>
      </c>
      <c r="I21" s="46">
        <f t="shared" si="7"/>
        <v>28.781979066344565</v>
      </c>
      <c r="J21" s="3" t="s">
        <v>6</v>
      </c>
      <c r="K21" s="3"/>
      <c r="L21" s="89"/>
      <c r="M21" s="42" t="s">
        <v>22</v>
      </c>
      <c r="N21" s="42" t="s">
        <v>28</v>
      </c>
      <c r="O21" s="43" t="s">
        <v>21</v>
      </c>
      <c r="P21" s="44">
        <v>14.3091706680852</v>
      </c>
      <c r="Q21" s="45">
        <v>13.369912655016901</v>
      </c>
      <c r="R21" s="46">
        <v>13.7462411597808</v>
      </c>
      <c r="S21" s="46">
        <f t="shared" si="8"/>
        <v>13.8084414942943</v>
      </c>
      <c r="T21" s="2"/>
      <c r="U21" s="47" t="s">
        <v>22</v>
      </c>
      <c r="V21" s="42" t="s">
        <v>28</v>
      </c>
      <c r="W21" s="48" t="s">
        <v>21</v>
      </c>
      <c r="X21" s="46">
        <f t="shared" si="6"/>
        <v>14.973537572050265</v>
      </c>
      <c r="Y21" s="2"/>
      <c r="Z21" s="47" t="s">
        <v>22</v>
      </c>
      <c r="AA21" s="42" t="s">
        <v>28</v>
      </c>
      <c r="AB21" s="48" t="s">
        <v>21</v>
      </c>
      <c r="AC21" s="49">
        <f t="shared" si="9"/>
        <v>-1.3333217557340404E-2</v>
      </c>
      <c r="AD21" s="2"/>
      <c r="AE21" s="47" t="s">
        <v>22</v>
      </c>
      <c r="AF21" s="42" t="s">
        <v>28</v>
      </c>
      <c r="AG21" s="48" t="s">
        <v>21</v>
      </c>
      <c r="AH21" s="46">
        <f t="shared" si="10"/>
        <v>1.0092847202169708</v>
      </c>
      <c r="AI21" s="2"/>
      <c r="AJ21" s="47" t="s">
        <v>22</v>
      </c>
      <c r="AK21" s="42" t="s">
        <v>28</v>
      </c>
      <c r="AL21" s="48" t="s">
        <v>21</v>
      </c>
      <c r="AM21" s="46">
        <f t="shared" ref="AM21:AM22" si="11">AH21/AH18</f>
        <v>0.9938712410729843</v>
      </c>
      <c r="AN21" s="2"/>
    </row>
    <row r="22" spans="1:40" ht="17" thickBot="1" x14ac:dyDescent="0.25">
      <c r="A22" s="78"/>
      <c r="B22" s="88"/>
      <c r="C22" s="50" t="s">
        <v>24</v>
      </c>
      <c r="D22" s="50" t="s">
        <v>29</v>
      </c>
      <c r="E22" s="51" t="s">
        <v>21</v>
      </c>
      <c r="F22" s="52">
        <v>28.305635997166601</v>
      </c>
      <c r="G22" s="53">
        <v>28.562877415111299</v>
      </c>
      <c r="H22" s="54"/>
      <c r="I22" s="54">
        <f t="shared" si="7"/>
        <v>28.43425670613895</v>
      </c>
      <c r="J22" s="55" t="s">
        <v>6</v>
      </c>
      <c r="K22" s="3"/>
      <c r="L22" s="90"/>
      <c r="M22" s="50" t="s">
        <v>24</v>
      </c>
      <c r="N22" s="50" t="s">
        <v>29</v>
      </c>
      <c r="O22" s="51" t="s">
        <v>21</v>
      </c>
      <c r="P22" s="52">
        <v>13.383362896934999</v>
      </c>
      <c r="Q22" s="53">
        <v>13.304476851918601</v>
      </c>
      <c r="R22" s="54"/>
      <c r="S22" s="54">
        <f t="shared" si="8"/>
        <v>13.343919874426799</v>
      </c>
      <c r="T22" s="2"/>
      <c r="U22" s="56" t="s">
        <v>24</v>
      </c>
      <c r="V22" s="50" t="s">
        <v>29</v>
      </c>
      <c r="W22" s="57" t="s">
        <v>21</v>
      </c>
      <c r="X22" s="54">
        <f t="shared" si="6"/>
        <v>15.09033683171215</v>
      </c>
      <c r="Y22" s="2"/>
      <c r="Z22" s="56" t="s">
        <v>24</v>
      </c>
      <c r="AA22" s="50" t="s">
        <v>29</v>
      </c>
      <c r="AB22" s="57" t="s">
        <v>21</v>
      </c>
      <c r="AC22" s="58">
        <f t="shared" si="9"/>
        <v>0.1034660421045448</v>
      </c>
      <c r="AD22" s="2"/>
      <c r="AE22" s="56" t="s">
        <v>24</v>
      </c>
      <c r="AF22" s="50" t="s">
        <v>29</v>
      </c>
      <c r="AG22" s="57" t="s">
        <v>21</v>
      </c>
      <c r="AH22" s="54">
        <f t="shared" si="10"/>
        <v>0.93079409147305237</v>
      </c>
      <c r="AI22" s="2"/>
      <c r="AJ22" s="56" t="s">
        <v>24</v>
      </c>
      <c r="AK22" s="50" t="s">
        <v>29</v>
      </c>
      <c r="AL22" s="57" t="s">
        <v>21</v>
      </c>
      <c r="AM22" s="59">
        <f t="shared" si="11"/>
        <v>0.96941401422338624</v>
      </c>
      <c r="AN22" s="2"/>
    </row>
    <row r="23" spans="1:40" ht="1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80" t="s">
        <v>30</v>
      </c>
      <c r="V23" s="80"/>
      <c r="W23" s="80"/>
      <c r="X23" s="3">
        <f>AVERAGE(X17:X19)</f>
        <v>14.986870789607606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16" x14ac:dyDescent="0.2">
      <c r="A25" s="2"/>
      <c r="B25" s="2"/>
      <c r="C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40" ht="15" customHeight="1" x14ac:dyDescent="0.2">
      <c r="A26" s="2"/>
      <c r="B26" s="2"/>
      <c r="C26" s="2"/>
      <c r="G26" s="2"/>
      <c r="H26" s="2"/>
      <c r="I26" s="2"/>
      <c r="J26" s="2"/>
      <c r="K26" s="2"/>
      <c r="L26" s="2"/>
      <c r="M26" s="2"/>
      <c r="N26" s="2"/>
      <c r="O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40" ht="15" customHeight="1" x14ac:dyDescent="0.2">
      <c r="A27" s="2"/>
      <c r="B27" s="2"/>
      <c r="C27" s="2"/>
      <c r="F27" s="2"/>
      <c r="G27" s="2"/>
      <c r="H27" s="2"/>
      <c r="I27" s="2"/>
      <c r="J27" s="2"/>
      <c r="K27" s="2"/>
      <c r="L27" s="2"/>
      <c r="M27" s="2"/>
      <c r="N27" s="2"/>
      <c r="O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40" ht="1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40" ht="1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1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</sheetData>
  <mergeCells count="34">
    <mergeCell ref="U23:W23"/>
    <mergeCell ref="AJ14:AM14"/>
    <mergeCell ref="A15:A22"/>
    <mergeCell ref="F15:H15"/>
    <mergeCell ref="P15:R15"/>
    <mergeCell ref="B17:B19"/>
    <mergeCell ref="L17:L19"/>
    <mergeCell ref="B20:B22"/>
    <mergeCell ref="L20:L22"/>
    <mergeCell ref="AE14:AG14"/>
    <mergeCell ref="U11:W11"/>
    <mergeCell ref="C14:I14"/>
    <mergeCell ref="M14:S14"/>
    <mergeCell ref="U14:X14"/>
    <mergeCell ref="Z14:AB14"/>
    <mergeCell ref="A3:A10"/>
    <mergeCell ref="F3:H3"/>
    <mergeCell ref="P3:R3"/>
    <mergeCell ref="B5:B7"/>
    <mergeCell ref="L5:L7"/>
    <mergeCell ref="B8:B10"/>
    <mergeCell ref="L8:L10"/>
    <mergeCell ref="AJ2:AM2"/>
    <mergeCell ref="C1:I1"/>
    <mergeCell ref="M1:S1"/>
    <mergeCell ref="U1:X1"/>
    <mergeCell ref="Z1:AC1"/>
    <mergeCell ref="AE1:AH1"/>
    <mergeCell ref="AJ1:AM1"/>
    <mergeCell ref="C2:I2"/>
    <mergeCell ref="M2:S2"/>
    <mergeCell ref="U2:X2"/>
    <mergeCell ref="Z2:AB2"/>
    <mergeCell ref="AE2:AG2"/>
  </mergeCells>
  <pageMargins left="0.7" right="0.7" top="0.75" bottom="0.75" header="0.3" footer="0.3"/>
  <headerFooter>
    <oddFooter>&amp;L_x000D_&amp;1#&amp;"Aptos"&amp;10&amp;K000000 Classified as Internal |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2A11-F441-2145-BEB8-FCC26649E212}">
  <dimension ref="A1:AN30"/>
  <sheetViews>
    <sheetView workbookViewId="0">
      <selection activeCell="J31" sqref="J31"/>
    </sheetView>
  </sheetViews>
  <sheetFormatPr baseColWidth="10" defaultColWidth="8.83203125" defaultRowHeight="15" x14ac:dyDescent="0.2"/>
  <sheetData>
    <row r="1" spans="1:40" ht="15" customHeight="1" thickBot="1" x14ac:dyDescent="0.25">
      <c r="A1" s="1"/>
      <c r="B1" s="1"/>
      <c r="C1" s="64" t="s">
        <v>0</v>
      </c>
      <c r="D1" s="65"/>
      <c r="E1" s="65"/>
      <c r="F1" s="65"/>
      <c r="G1" s="65"/>
      <c r="H1" s="65"/>
      <c r="I1" s="66"/>
      <c r="J1" s="1"/>
      <c r="K1" s="1"/>
      <c r="L1" s="1"/>
      <c r="M1" s="67" t="s">
        <v>1</v>
      </c>
      <c r="N1" s="68"/>
      <c r="O1" s="68"/>
      <c r="P1" s="68"/>
      <c r="Q1" s="68"/>
      <c r="R1" s="68"/>
      <c r="S1" s="69"/>
      <c r="T1" s="1"/>
      <c r="U1" s="70" t="s">
        <v>2</v>
      </c>
      <c r="V1" s="70"/>
      <c r="W1" s="70"/>
      <c r="X1" s="70"/>
      <c r="Y1" s="1"/>
      <c r="Z1" s="70" t="s">
        <v>3</v>
      </c>
      <c r="AA1" s="70"/>
      <c r="AB1" s="70"/>
      <c r="AC1" s="70"/>
      <c r="AD1" s="1"/>
      <c r="AE1" s="70" t="s">
        <v>4</v>
      </c>
      <c r="AF1" s="70"/>
      <c r="AG1" s="70"/>
      <c r="AH1" s="70"/>
      <c r="AI1" s="1"/>
      <c r="AJ1" s="70" t="s">
        <v>5</v>
      </c>
      <c r="AK1" s="70"/>
      <c r="AL1" s="70"/>
      <c r="AM1" s="70"/>
      <c r="AN1" s="1"/>
    </row>
    <row r="2" spans="1:40" ht="15" customHeight="1" thickBot="1" x14ac:dyDescent="0.25">
      <c r="A2" s="2"/>
      <c r="B2" s="3"/>
      <c r="C2" s="71"/>
      <c r="D2" s="72"/>
      <c r="E2" s="72"/>
      <c r="F2" s="72"/>
      <c r="G2" s="72"/>
      <c r="H2" s="72"/>
      <c r="I2" s="72"/>
      <c r="J2" s="4" t="s">
        <v>6</v>
      </c>
      <c r="K2" s="4"/>
      <c r="L2" s="4" t="s">
        <v>6</v>
      </c>
      <c r="M2" s="73" t="s">
        <v>7</v>
      </c>
      <c r="N2" s="74"/>
      <c r="O2" s="74"/>
      <c r="P2" s="74"/>
      <c r="Q2" s="74"/>
      <c r="R2" s="74"/>
      <c r="S2" s="75"/>
      <c r="T2" s="2"/>
      <c r="U2" s="61" t="s">
        <v>8</v>
      </c>
      <c r="V2" s="62"/>
      <c r="W2" s="62"/>
      <c r="X2" s="63"/>
      <c r="Y2" s="2"/>
      <c r="Z2" s="61" t="s">
        <v>9</v>
      </c>
      <c r="AA2" s="62"/>
      <c r="AB2" s="63"/>
      <c r="AC2" s="5" t="s">
        <v>10</v>
      </c>
      <c r="AD2" s="2"/>
      <c r="AE2" s="61" t="s">
        <v>11</v>
      </c>
      <c r="AF2" s="62"/>
      <c r="AG2" s="63"/>
      <c r="AH2" s="5" t="s">
        <v>12</v>
      </c>
      <c r="AI2" s="2"/>
      <c r="AJ2" s="61" t="s">
        <v>13</v>
      </c>
      <c r="AK2" s="62"/>
      <c r="AL2" s="62"/>
      <c r="AM2" s="63"/>
      <c r="AN2" s="2"/>
    </row>
    <row r="3" spans="1:40" ht="26" thickBot="1" x14ac:dyDescent="0.25">
      <c r="A3" s="76" t="s">
        <v>33</v>
      </c>
      <c r="B3" s="6" t="s">
        <v>6</v>
      </c>
      <c r="C3" s="3" t="s">
        <v>6</v>
      </c>
      <c r="D3" s="7" t="s">
        <v>6</v>
      </c>
      <c r="E3" s="7" t="s">
        <v>6</v>
      </c>
      <c r="F3" s="79" t="s">
        <v>14</v>
      </c>
      <c r="G3" s="80"/>
      <c r="H3" s="81"/>
      <c r="I3" s="8" t="s">
        <v>6</v>
      </c>
      <c r="J3" s="3" t="s">
        <v>6</v>
      </c>
      <c r="K3" s="3"/>
      <c r="L3" s="8" t="s">
        <v>6</v>
      </c>
      <c r="M3" s="3" t="s">
        <v>6</v>
      </c>
      <c r="N3" s="7" t="s">
        <v>6</v>
      </c>
      <c r="O3" s="7" t="s">
        <v>6</v>
      </c>
      <c r="P3" s="82" t="s">
        <v>15</v>
      </c>
      <c r="Q3" s="83"/>
      <c r="R3" s="84"/>
      <c r="S3" s="8" t="s">
        <v>6</v>
      </c>
      <c r="T3" s="2"/>
      <c r="U3" s="9" t="s">
        <v>6</v>
      </c>
      <c r="V3" s="3" t="s">
        <v>6</v>
      </c>
      <c r="W3" s="8" t="s">
        <v>6</v>
      </c>
      <c r="X3" s="10" t="s">
        <v>16</v>
      </c>
      <c r="Y3" s="2"/>
      <c r="Z3" s="9" t="s">
        <v>6</v>
      </c>
      <c r="AA3" s="3" t="s">
        <v>6</v>
      </c>
      <c r="AB3" s="8" t="s">
        <v>6</v>
      </c>
      <c r="AC3" s="8" t="s">
        <v>6</v>
      </c>
      <c r="AD3" s="2"/>
      <c r="AE3" s="9" t="s">
        <v>6</v>
      </c>
      <c r="AF3" s="3" t="s">
        <v>6</v>
      </c>
      <c r="AG3" s="8" t="s">
        <v>6</v>
      </c>
      <c r="AH3" s="8" t="s">
        <v>6</v>
      </c>
      <c r="AI3" s="2"/>
      <c r="AJ3" s="9" t="s">
        <v>6</v>
      </c>
      <c r="AK3" s="3" t="s">
        <v>6</v>
      </c>
      <c r="AL3" s="8" t="s">
        <v>6</v>
      </c>
      <c r="AM3" s="8" t="s">
        <v>6</v>
      </c>
      <c r="AN3" s="2"/>
    </row>
    <row r="4" spans="1:40" ht="17" thickBot="1" x14ac:dyDescent="0.25">
      <c r="A4" s="77"/>
      <c r="B4" s="11" t="s">
        <v>6</v>
      </c>
      <c r="C4" s="12" t="s">
        <v>6</v>
      </c>
      <c r="D4" s="13" t="s">
        <v>6</v>
      </c>
      <c r="E4" s="13" t="s">
        <v>6</v>
      </c>
      <c r="F4" s="14">
        <v>1</v>
      </c>
      <c r="G4" s="15">
        <v>2</v>
      </c>
      <c r="H4" s="16">
        <v>3</v>
      </c>
      <c r="I4" s="16" t="s">
        <v>17</v>
      </c>
      <c r="J4" s="17" t="s">
        <v>6</v>
      </c>
      <c r="K4" s="17"/>
      <c r="L4" s="18" t="s">
        <v>6</v>
      </c>
      <c r="M4" s="12" t="s">
        <v>6</v>
      </c>
      <c r="N4" s="13" t="s">
        <v>6</v>
      </c>
      <c r="O4" s="13" t="s">
        <v>6</v>
      </c>
      <c r="P4" s="14">
        <v>1</v>
      </c>
      <c r="Q4" s="15">
        <v>2</v>
      </c>
      <c r="R4" s="16">
        <v>3</v>
      </c>
      <c r="S4" s="16" t="s">
        <v>17</v>
      </c>
      <c r="T4" s="2"/>
      <c r="U4" s="19" t="s">
        <v>6</v>
      </c>
      <c r="V4" s="13" t="s">
        <v>6</v>
      </c>
      <c r="W4" s="20" t="s">
        <v>6</v>
      </c>
      <c r="X4" s="21" t="s">
        <v>17</v>
      </c>
      <c r="Y4" s="2"/>
      <c r="Z4" s="19" t="s">
        <v>6</v>
      </c>
      <c r="AA4" s="13" t="s">
        <v>6</v>
      </c>
      <c r="AB4" s="20" t="s">
        <v>6</v>
      </c>
      <c r="AC4" s="21" t="s">
        <v>17</v>
      </c>
      <c r="AD4" s="2"/>
      <c r="AE4" s="19" t="s">
        <v>6</v>
      </c>
      <c r="AF4" s="13" t="s">
        <v>6</v>
      </c>
      <c r="AG4" s="20" t="s">
        <v>6</v>
      </c>
      <c r="AH4" s="21" t="s">
        <v>17</v>
      </c>
      <c r="AI4" s="2"/>
      <c r="AJ4" s="19" t="s">
        <v>6</v>
      </c>
      <c r="AK4" s="13" t="s">
        <v>6</v>
      </c>
      <c r="AL4" s="20" t="s">
        <v>6</v>
      </c>
      <c r="AM4" s="21" t="s">
        <v>17</v>
      </c>
      <c r="AN4" s="2"/>
    </row>
    <row r="5" spans="1:40" ht="16" x14ac:dyDescent="0.2">
      <c r="A5" s="77"/>
      <c r="B5" s="85" t="s">
        <v>18</v>
      </c>
      <c r="C5" s="22" t="s">
        <v>19</v>
      </c>
      <c r="D5" s="22" t="s">
        <v>20</v>
      </c>
      <c r="E5" s="23" t="s">
        <v>21</v>
      </c>
      <c r="F5" s="24">
        <v>30.806102459776501</v>
      </c>
      <c r="G5" s="25">
        <v>30.886839301681</v>
      </c>
      <c r="H5" s="26">
        <v>30.590011872765601</v>
      </c>
      <c r="I5" s="26">
        <f>AVERAGE(F5:H5)</f>
        <v>30.760984544741035</v>
      </c>
      <c r="J5" s="3" t="s">
        <v>6</v>
      </c>
      <c r="K5" s="3"/>
      <c r="L5" s="87" t="s">
        <v>18</v>
      </c>
      <c r="M5" s="22" t="s">
        <v>19</v>
      </c>
      <c r="N5" s="22" t="s">
        <v>20</v>
      </c>
      <c r="O5" s="23" t="s">
        <v>21</v>
      </c>
      <c r="P5" s="24">
        <v>13.4033261905054</v>
      </c>
      <c r="Q5" s="25">
        <v>13.178337798824201</v>
      </c>
      <c r="R5" s="26">
        <v>14.3048432032333</v>
      </c>
      <c r="S5" s="26">
        <f>AVERAGE(P5:R5)</f>
        <v>13.6288357308543</v>
      </c>
      <c r="T5" s="2"/>
      <c r="U5" s="27" t="s">
        <v>19</v>
      </c>
      <c r="V5" s="28" t="s">
        <v>20</v>
      </c>
      <c r="W5" s="29" t="s">
        <v>21</v>
      </c>
      <c r="X5" s="30">
        <f t="shared" ref="X5:X10" si="0">I5-S5</f>
        <v>17.132148813886737</v>
      </c>
      <c r="Y5" s="2"/>
      <c r="Z5" s="27" t="s">
        <v>19</v>
      </c>
      <c r="AA5" s="28" t="s">
        <v>20</v>
      </c>
      <c r="AB5" s="29" t="s">
        <v>21</v>
      </c>
      <c r="AC5" s="31">
        <f>X5-$X$11</f>
        <v>-6.9354295039687486E-2</v>
      </c>
      <c r="AD5" s="2"/>
      <c r="AE5" s="27" t="s">
        <v>19</v>
      </c>
      <c r="AF5" s="28" t="s">
        <v>20</v>
      </c>
      <c r="AG5" s="29" t="s">
        <v>21</v>
      </c>
      <c r="AH5" s="30">
        <f>2^-(AC5)</f>
        <v>1.0492469685479178</v>
      </c>
      <c r="AI5" s="2"/>
      <c r="AJ5" s="32" t="s">
        <v>19</v>
      </c>
      <c r="AK5" s="22" t="s">
        <v>20</v>
      </c>
      <c r="AL5" s="33" t="s">
        <v>21</v>
      </c>
      <c r="AM5" s="26" t="s">
        <v>6</v>
      </c>
      <c r="AN5" s="2"/>
    </row>
    <row r="6" spans="1:40" ht="16" x14ac:dyDescent="0.2">
      <c r="A6" s="77"/>
      <c r="B6" s="85"/>
      <c r="C6" s="28" t="s">
        <v>22</v>
      </c>
      <c r="D6" s="28" t="s">
        <v>23</v>
      </c>
      <c r="E6" s="34" t="s">
        <v>21</v>
      </c>
      <c r="F6" s="35">
        <v>30.541748766412699</v>
      </c>
      <c r="G6" s="36">
        <v>30.6557563577887</v>
      </c>
      <c r="H6" s="30">
        <v>31.083779152739101</v>
      </c>
      <c r="I6" s="30">
        <f t="shared" ref="I6:I10" si="1">AVERAGE(F6:H6)</f>
        <v>30.7604280923135</v>
      </c>
      <c r="J6" s="3" t="s">
        <v>6</v>
      </c>
      <c r="K6" s="3"/>
      <c r="L6" s="85"/>
      <c r="M6" s="28" t="s">
        <v>22</v>
      </c>
      <c r="N6" s="28" t="s">
        <v>23</v>
      </c>
      <c r="O6" s="34" t="s">
        <v>21</v>
      </c>
      <c r="P6" s="35">
        <v>13.5838169530257</v>
      </c>
      <c r="Q6" s="36">
        <v>13.3345936909098</v>
      </c>
      <c r="R6" s="30">
        <v>13.6317086721851</v>
      </c>
      <c r="S6" s="30">
        <f t="shared" ref="S6:S7" si="2">AVERAGE(P6:R6)</f>
        <v>13.516706438706867</v>
      </c>
      <c r="T6" s="2"/>
      <c r="U6" s="27" t="s">
        <v>22</v>
      </c>
      <c r="V6" s="28" t="s">
        <v>23</v>
      </c>
      <c r="W6" s="29" t="s">
        <v>21</v>
      </c>
      <c r="X6" s="30">
        <f t="shared" si="0"/>
        <v>17.243721653606634</v>
      </c>
      <c r="Y6" s="2"/>
      <c r="Z6" s="27" t="s">
        <v>22</v>
      </c>
      <c r="AA6" s="28" t="s">
        <v>23</v>
      </c>
      <c r="AB6" s="29" t="s">
        <v>21</v>
      </c>
      <c r="AC6" s="37">
        <f t="shared" ref="AC6:AC8" si="3">X6-$X$11</f>
        <v>4.2218544680210357E-2</v>
      </c>
      <c r="AD6" s="2"/>
      <c r="AE6" s="27" t="s">
        <v>22</v>
      </c>
      <c r="AF6" s="28" t="s">
        <v>23</v>
      </c>
      <c r="AG6" s="29" t="s">
        <v>21</v>
      </c>
      <c r="AH6" s="30">
        <f t="shared" ref="AH6:AH10" si="4">2^-(AC6)</f>
        <v>0.97116036950129181</v>
      </c>
      <c r="AI6" s="2"/>
      <c r="AJ6" s="27" t="s">
        <v>22</v>
      </c>
      <c r="AK6" s="28" t="s">
        <v>23</v>
      </c>
      <c r="AL6" s="29" t="s">
        <v>21</v>
      </c>
      <c r="AM6" s="30" t="s">
        <v>6</v>
      </c>
      <c r="AN6" s="2"/>
    </row>
    <row r="7" spans="1:40" ht="17" thickBot="1" x14ac:dyDescent="0.25">
      <c r="A7" s="77"/>
      <c r="B7" s="86"/>
      <c r="C7" s="38" t="s">
        <v>24</v>
      </c>
      <c r="D7" s="38" t="s">
        <v>25</v>
      </c>
      <c r="E7" s="39" t="s">
        <v>21</v>
      </c>
      <c r="F7" s="40">
        <v>30.6221324624155</v>
      </c>
      <c r="G7" s="41">
        <v>31.153777259041501</v>
      </c>
      <c r="H7" s="5"/>
      <c r="I7" s="5">
        <f t="shared" si="1"/>
        <v>30.887954860728499</v>
      </c>
      <c r="J7" s="3" t="s">
        <v>6</v>
      </c>
      <c r="K7" s="3"/>
      <c r="L7" s="88"/>
      <c r="M7" s="38" t="s">
        <v>24</v>
      </c>
      <c r="N7" s="38" t="s">
        <v>25</v>
      </c>
      <c r="O7" s="39" t="s">
        <v>21</v>
      </c>
      <c r="P7" s="40">
        <v>13.546429284714399</v>
      </c>
      <c r="Q7" s="41">
        <v>13.772202718170799</v>
      </c>
      <c r="R7" s="5"/>
      <c r="S7" s="5">
        <f t="shared" si="2"/>
        <v>13.659316001442599</v>
      </c>
      <c r="T7" s="2"/>
      <c r="U7" s="27" t="s">
        <v>24</v>
      </c>
      <c r="V7" s="28" t="s">
        <v>25</v>
      </c>
      <c r="W7" s="29" t="s">
        <v>21</v>
      </c>
      <c r="X7" s="30">
        <f t="shared" si="0"/>
        <v>17.228638859285901</v>
      </c>
      <c r="Y7" s="2"/>
      <c r="Z7" s="27" t="s">
        <v>24</v>
      </c>
      <c r="AA7" s="28" t="s">
        <v>25</v>
      </c>
      <c r="AB7" s="29" t="s">
        <v>21</v>
      </c>
      <c r="AC7" s="30">
        <f t="shared" si="3"/>
        <v>2.7135750359477129E-2</v>
      </c>
      <c r="AD7" s="2"/>
      <c r="AE7" s="27" t="s">
        <v>24</v>
      </c>
      <c r="AF7" s="28" t="s">
        <v>25</v>
      </c>
      <c r="AG7" s="29" t="s">
        <v>21</v>
      </c>
      <c r="AH7" s="30">
        <f t="shared" si="4"/>
        <v>0.98136671782826068</v>
      </c>
      <c r="AI7" s="2"/>
      <c r="AJ7" s="27" t="s">
        <v>24</v>
      </c>
      <c r="AK7" s="28" t="s">
        <v>25</v>
      </c>
      <c r="AL7" s="29" t="s">
        <v>21</v>
      </c>
      <c r="AM7" s="30" t="s">
        <v>6</v>
      </c>
      <c r="AN7" s="2"/>
    </row>
    <row r="8" spans="1:40" ht="16" x14ac:dyDescent="0.2">
      <c r="A8" s="77"/>
      <c r="B8" s="85" t="s">
        <v>26</v>
      </c>
      <c r="C8" s="42" t="s">
        <v>19</v>
      </c>
      <c r="D8" s="42" t="s">
        <v>27</v>
      </c>
      <c r="E8" s="43" t="s">
        <v>21</v>
      </c>
      <c r="F8" s="44">
        <v>31.2394745386508</v>
      </c>
      <c r="G8" s="45">
        <v>31.412845470668799</v>
      </c>
      <c r="H8" s="46">
        <v>30.6376253489465</v>
      </c>
      <c r="I8" s="46">
        <f t="shared" si="1"/>
        <v>31.096648452755364</v>
      </c>
      <c r="J8" s="3" t="s">
        <v>6</v>
      </c>
      <c r="K8" s="3"/>
      <c r="L8" s="89" t="s">
        <v>26</v>
      </c>
      <c r="M8" s="42" t="s">
        <v>19</v>
      </c>
      <c r="N8" s="42" t="s">
        <v>27</v>
      </c>
      <c r="O8" s="43" t="s">
        <v>21</v>
      </c>
      <c r="P8" s="44">
        <v>14.649543601752301</v>
      </c>
      <c r="Q8" s="45">
        <v>14.035085156267799</v>
      </c>
      <c r="R8" s="46">
        <v>13.5223112597625</v>
      </c>
      <c r="S8" s="46">
        <f>AVERAGE(P8:R8)</f>
        <v>14.068980005927534</v>
      </c>
      <c r="T8" s="2"/>
      <c r="U8" s="47" t="s">
        <v>19</v>
      </c>
      <c r="V8" s="42" t="s">
        <v>27</v>
      </c>
      <c r="W8" s="48" t="s">
        <v>21</v>
      </c>
      <c r="X8" s="46">
        <f t="shared" si="0"/>
        <v>17.027668446827832</v>
      </c>
      <c r="Y8" s="2"/>
      <c r="Z8" s="47" t="s">
        <v>19</v>
      </c>
      <c r="AA8" s="42" t="s">
        <v>27</v>
      </c>
      <c r="AB8" s="48" t="s">
        <v>21</v>
      </c>
      <c r="AC8" s="49">
        <f t="shared" si="3"/>
        <v>-0.17383466209859222</v>
      </c>
      <c r="AD8" s="2"/>
      <c r="AE8" s="47" t="s">
        <v>19</v>
      </c>
      <c r="AF8" s="42" t="s">
        <v>27</v>
      </c>
      <c r="AG8" s="48" t="s">
        <v>21</v>
      </c>
      <c r="AH8" s="46">
        <f t="shared" si="4"/>
        <v>1.1280528512431631</v>
      </c>
      <c r="AI8" s="2"/>
      <c r="AJ8" s="47" t="s">
        <v>19</v>
      </c>
      <c r="AK8" s="42" t="s">
        <v>27</v>
      </c>
      <c r="AL8" s="48" t="s">
        <v>21</v>
      </c>
      <c r="AM8" s="46">
        <f>AH8/AH5</f>
        <v>1.0751070863748189</v>
      </c>
      <c r="AN8" s="2"/>
    </row>
    <row r="9" spans="1:40" ht="16" x14ac:dyDescent="0.2">
      <c r="A9" s="77"/>
      <c r="B9" s="85"/>
      <c r="C9" s="42" t="s">
        <v>22</v>
      </c>
      <c r="D9" s="42" t="s">
        <v>28</v>
      </c>
      <c r="E9" s="43" t="s">
        <v>21</v>
      </c>
      <c r="F9" s="44">
        <v>30.854043970274098</v>
      </c>
      <c r="G9" s="45">
        <v>30.394168868222</v>
      </c>
      <c r="H9" s="46">
        <v>31.118027177219801</v>
      </c>
      <c r="I9" s="46">
        <f t="shared" si="1"/>
        <v>30.788746671905301</v>
      </c>
      <c r="J9" s="3" t="s">
        <v>6</v>
      </c>
      <c r="K9" s="3"/>
      <c r="L9" s="89"/>
      <c r="M9" s="42" t="s">
        <v>22</v>
      </c>
      <c r="N9" s="42" t="s">
        <v>28</v>
      </c>
      <c r="O9" s="43" t="s">
        <v>21</v>
      </c>
      <c r="P9" s="44">
        <v>13.2934882698172</v>
      </c>
      <c r="Q9" s="45">
        <v>13.598586645085501</v>
      </c>
      <c r="R9" s="46">
        <v>12.782781521472799</v>
      </c>
      <c r="S9" s="46">
        <f>AVERAGE(P9:R9)</f>
        <v>13.2249521454585</v>
      </c>
      <c r="T9" s="2"/>
      <c r="U9" s="47" t="s">
        <v>22</v>
      </c>
      <c r="V9" s="42" t="s">
        <v>28</v>
      </c>
      <c r="W9" s="48" t="s">
        <v>21</v>
      </c>
      <c r="X9" s="46">
        <f t="shared" si="0"/>
        <v>17.563794526446799</v>
      </c>
      <c r="Y9" s="2"/>
      <c r="Z9" s="47" t="s">
        <v>22</v>
      </c>
      <c r="AA9" s="42" t="s">
        <v>28</v>
      </c>
      <c r="AB9" s="48" t="s">
        <v>21</v>
      </c>
      <c r="AC9" s="46">
        <f>X9-$X$11</f>
        <v>0.36229141752037464</v>
      </c>
      <c r="AD9" s="2"/>
      <c r="AE9" s="47" t="s">
        <v>22</v>
      </c>
      <c r="AF9" s="42" t="s">
        <v>28</v>
      </c>
      <c r="AG9" s="48" t="s">
        <v>21</v>
      </c>
      <c r="AH9" s="46">
        <f t="shared" si="4"/>
        <v>0.77792802293186292</v>
      </c>
      <c r="AI9" s="2"/>
      <c r="AJ9" s="47" t="s">
        <v>22</v>
      </c>
      <c r="AK9" s="42" t="s">
        <v>28</v>
      </c>
      <c r="AL9" s="48" t="s">
        <v>21</v>
      </c>
      <c r="AM9" s="46">
        <f t="shared" ref="AM9:AM10" si="5">AH9/AH6</f>
        <v>0.80102941528734628</v>
      </c>
      <c r="AN9" s="2"/>
    </row>
    <row r="10" spans="1:40" ht="17" thickBot="1" x14ac:dyDescent="0.25">
      <c r="A10" s="78"/>
      <c r="B10" s="88"/>
      <c r="C10" s="50" t="s">
        <v>24</v>
      </c>
      <c r="D10" s="50" t="s">
        <v>29</v>
      </c>
      <c r="E10" s="51" t="s">
        <v>21</v>
      </c>
      <c r="F10" s="52">
        <v>31.521368608047499</v>
      </c>
      <c r="G10" s="53">
        <v>31.175891325499801</v>
      </c>
      <c r="H10" s="54"/>
      <c r="I10" s="54">
        <f t="shared" si="1"/>
        <v>31.34862996677365</v>
      </c>
      <c r="J10" s="55" t="s">
        <v>6</v>
      </c>
      <c r="K10" s="3"/>
      <c r="L10" s="90"/>
      <c r="M10" s="50" t="s">
        <v>24</v>
      </c>
      <c r="N10" s="50" t="s">
        <v>29</v>
      </c>
      <c r="O10" s="51" t="s">
        <v>21</v>
      </c>
      <c r="P10" s="52">
        <v>13.5073118425868</v>
      </c>
      <c r="Q10" s="53">
        <v>14.588249036918</v>
      </c>
      <c r="R10" s="54"/>
      <c r="S10" s="54">
        <f>AVERAGE(P10:R10)</f>
        <v>14.047780439752401</v>
      </c>
      <c r="T10" s="2"/>
      <c r="U10" s="56" t="s">
        <v>24</v>
      </c>
      <c r="V10" s="50" t="s">
        <v>29</v>
      </c>
      <c r="W10" s="57" t="s">
        <v>21</v>
      </c>
      <c r="X10" s="54">
        <f t="shared" si="0"/>
        <v>17.300849527021249</v>
      </c>
      <c r="Y10" s="2"/>
      <c r="Z10" s="56" t="s">
        <v>24</v>
      </c>
      <c r="AA10" s="50" t="s">
        <v>29</v>
      </c>
      <c r="AB10" s="57" t="s">
        <v>21</v>
      </c>
      <c r="AC10" s="58">
        <f>X10-$X$11</f>
        <v>9.934641809482514E-2</v>
      </c>
      <c r="AD10" s="2"/>
      <c r="AE10" s="56" t="s">
        <v>24</v>
      </c>
      <c r="AF10" s="50" t="s">
        <v>29</v>
      </c>
      <c r="AG10" s="57" t="s">
        <v>21</v>
      </c>
      <c r="AH10" s="54">
        <f t="shared" si="4"/>
        <v>0.93345577779114619</v>
      </c>
      <c r="AI10" s="2"/>
      <c r="AJ10" s="56" t="s">
        <v>24</v>
      </c>
      <c r="AK10" s="50" t="s">
        <v>29</v>
      </c>
      <c r="AL10" s="57" t="s">
        <v>21</v>
      </c>
      <c r="AM10" s="59">
        <f t="shared" si="5"/>
        <v>0.95117937141465303</v>
      </c>
      <c r="AN10" s="2"/>
    </row>
    <row r="11" spans="1:40" ht="1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80" t="s">
        <v>30</v>
      </c>
      <c r="V11" s="80"/>
      <c r="W11" s="80"/>
      <c r="X11" s="3">
        <f>AVERAGE(X5:X7)</f>
        <v>17.201503108926424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7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5" customHeight="1" thickBot="1" x14ac:dyDescent="0.25">
      <c r="A14" s="2"/>
      <c r="B14" s="3"/>
      <c r="C14" s="61" t="s">
        <v>31</v>
      </c>
      <c r="D14" s="62"/>
      <c r="E14" s="62"/>
      <c r="F14" s="62"/>
      <c r="G14" s="62"/>
      <c r="H14" s="62"/>
      <c r="I14" s="62"/>
      <c r="J14" s="4" t="s">
        <v>6</v>
      </c>
      <c r="K14" s="4"/>
      <c r="L14" s="4" t="s">
        <v>6</v>
      </c>
      <c r="M14" s="61" t="s">
        <v>7</v>
      </c>
      <c r="N14" s="62"/>
      <c r="O14" s="62"/>
      <c r="P14" s="62"/>
      <c r="Q14" s="62"/>
      <c r="R14" s="62"/>
      <c r="S14" s="63"/>
      <c r="T14" s="2"/>
      <c r="U14" s="61" t="s">
        <v>8</v>
      </c>
      <c r="V14" s="62"/>
      <c r="W14" s="62"/>
      <c r="X14" s="63"/>
      <c r="Y14" s="2"/>
      <c r="Z14" s="61" t="s">
        <v>9</v>
      </c>
      <c r="AA14" s="62"/>
      <c r="AB14" s="63"/>
      <c r="AC14" s="60" t="s">
        <v>10</v>
      </c>
      <c r="AD14" s="2"/>
      <c r="AE14" s="61" t="s">
        <v>11</v>
      </c>
      <c r="AF14" s="62"/>
      <c r="AG14" s="63"/>
      <c r="AH14" s="60" t="s">
        <v>12</v>
      </c>
      <c r="AI14" s="2"/>
      <c r="AJ14" s="61" t="s">
        <v>13</v>
      </c>
      <c r="AK14" s="62"/>
      <c r="AL14" s="62"/>
      <c r="AM14" s="63"/>
      <c r="AN14" s="2"/>
    </row>
    <row r="15" spans="1:40" ht="26" thickBot="1" x14ac:dyDescent="0.25">
      <c r="A15" s="76" t="s">
        <v>34</v>
      </c>
      <c r="B15" s="6" t="s">
        <v>6</v>
      </c>
      <c r="C15" s="3" t="s">
        <v>6</v>
      </c>
      <c r="D15" s="7" t="s">
        <v>6</v>
      </c>
      <c r="E15" s="7" t="s">
        <v>6</v>
      </c>
      <c r="F15" s="79" t="s">
        <v>14</v>
      </c>
      <c r="G15" s="80"/>
      <c r="H15" s="81"/>
      <c r="I15" s="8" t="s">
        <v>6</v>
      </c>
      <c r="J15" s="3" t="s">
        <v>6</v>
      </c>
      <c r="K15" s="3"/>
      <c r="L15" s="8" t="s">
        <v>6</v>
      </c>
      <c r="M15" s="3" t="s">
        <v>6</v>
      </c>
      <c r="N15" s="7" t="s">
        <v>6</v>
      </c>
      <c r="O15" s="7" t="s">
        <v>6</v>
      </c>
      <c r="P15" s="82" t="s">
        <v>15</v>
      </c>
      <c r="Q15" s="83"/>
      <c r="R15" s="84"/>
      <c r="S15" s="8" t="s">
        <v>6</v>
      </c>
      <c r="T15" s="2"/>
      <c r="U15" s="9" t="s">
        <v>6</v>
      </c>
      <c r="V15" s="3" t="s">
        <v>6</v>
      </c>
      <c r="W15" s="8" t="s">
        <v>6</v>
      </c>
      <c r="X15" s="10" t="s">
        <v>16</v>
      </c>
      <c r="Y15" s="2"/>
      <c r="Z15" s="9" t="s">
        <v>6</v>
      </c>
      <c r="AA15" s="3" t="s">
        <v>6</v>
      </c>
      <c r="AB15" s="8" t="s">
        <v>6</v>
      </c>
      <c r="AC15" s="8" t="s">
        <v>6</v>
      </c>
      <c r="AD15" s="2"/>
      <c r="AE15" s="9" t="s">
        <v>6</v>
      </c>
      <c r="AF15" s="3" t="s">
        <v>6</v>
      </c>
      <c r="AG15" s="8" t="s">
        <v>6</v>
      </c>
      <c r="AH15" s="8" t="s">
        <v>6</v>
      </c>
      <c r="AI15" s="2"/>
      <c r="AJ15" s="9" t="s">
        <v>6</v>
      </c>
      <c r="AK15" s="3" t="s">
        <v>6</v>
      </c>
      <c r="AL15" s="8" t="s">
        <v>6</v>
      </c>
      <c r="AM15" s="8" t="s">
        <v>6</v>
      </c>
      <c r="AN15" s="2"/>
    </row>
    <row r="16" spans="1:40" ht="17" thickBot="1" x14ac:dyDescent="0.25">
      <c r="A16" s="77"/>
      <c r="B16" s="11" t="s">
        <v>6</v>
      </c>
      <c r="C16" s="12" t="s">
        <v>6</v>
      </c>
      <c r="D16" s="13" t="s">
        <v>6</v>
      </c>
      <c r="E16" s="13" t="s">
        <v>6</v>
      </c>
      <c r="F16" s="14">
        <v>1</v>
      </c>
      <c r="G16" s="15">
        <v>2</v>
      </c>
      <c r="H16" s="16">
        <v>3</v>
      </c>
      <c r="I16" s="16" t="s">
        <v>17</v>
      </c>
      <c r="J16" s="17" t="s">
        <v>6</v>
      </c>
      <c r="K16" s="17"/>
      <c r="L16" s="18" t="s">
        <v>6</v>
      </c>
      <c r="M16" s="12" t="s">
        <v>6</v>
      </c>
      <c r="N16" s="13" t="s">
        <v>6</v>
      </c>
      <c r="O16" s="13" t="s">
        <v>6</v>
      </c>
      <c r="P16" s="14">
        <v>1</v>
      </c>
      <c r="Q16" s="15">
        <v>2</v>
      </c>
      <c r="R16" s="16">
        <v>3</v>
      </c>
      <c r="S16" s="16" t="s">
        <v>17</v>
      </c>
      <c r="T16" s="2"/>
      <c r="U16" s="19" t="s">
        <v>6</v>
      </c>
      <c r="V16" s="13" t="s">
        <v>6</v>
      </c>
      <c r="W16" s="20" t="s">
        <v>6</v>
      </c>
      <c r="X16" s="21" t="s">
        <v>17</v>
      </c>
      <c r="Y16" s="2"/>
      <c r="Z16" s="19" t="s">
        <v>6</v>
      </c>
      <c r="AA16" s="13" t="s">
        <v>6</v>
      </c>
      <c r="AB16" s="20" t="s">
        <v>6</v>
      </c>
      <c r="AC16" s="21" t="s">
        <v>17</v>
      </c>
      <c r="AD16" s="2"/>
      <c r="AE16" s="19" t="s">
        <v>6</v>
      </c>
      <c r="AF16" s="13" t="s">
        <v>6</v>
      </c>
      <c r="AG16" s="20" t="s">
        <v>6</v>
      </c>
      <c r="AH16" s="21" t="s">
        <v>17</v>
      </c>
      <c r="AI16" s="2"/>
      <c r="AJ16" s="19" t="s">
        <v>6</v>
      </c>
      <c r="AK16" s="13" t="s">
        <v>6</v>
      </c>
      <c r="AL16" s="20" t="s">
        <v>6</v>
      </c>
      <c r="AM16" s="21" t="s">
        <v>17</v>
      </c>
      <c r="AN16" s="2"/>
    </row>
    <row r="17" spans="1:40" ht="16" x14ac:dyDescent="0.2">
      <c r="A17" s="77"/>
      <c r="B17" s="85" t="s">
        <v>18</v>
      </c>
      <c r="C17" s="22" t="s">
        <v>19</v>
      </c>
      <c r="D17" s="22" t="s">
        <v>20</v>
      </c>
      <c r="E17" s="23" t="s">
        <v>21</v>
      </c>
      <c r="F17" s="24">
        <v>30.806102459776501</v>
      </c>
      <c r="G17" s="25">
        <v>30.886839301681</v>
      </c>
      <c r="H17" s="26">
        <v>30.590011872765601</v>
      </c>
      <c r="I17" s="26">
        <f>AVERAGE(F17:H17)</f>
        <v>30.760984544741035</v>
      </c>
      <c r="J17" s="3" t="s">
        <v>6</v>
      </c>
      <c r="K17" s="3"/>
      <c r="L17" s="87" t="s">
        <v>18</v>
      </c>
      <c r="M17" s="22" t="s">
        <v>19</v>
      </c>
      <c r="N17" s="22" t="s">
        <v>20</v>
      </c>
      <c r="O17" s="23" t="s">
        <v>21</v>
      </c>
      <c r="P17" s="24">
        <v>13.4033261905054</v>
      </c>
      <c r="Q17" s="25">
        <v>13.178337798824201</v>
      </c>
      <c r="R17" s="26">
        <v>14.3048432032333</v>
      </c>
      <c r="S17" s="26">
        <f>AVERAGE(P17:R17)</f>
        <v>13.6288357308543</v>
      </c>
      <c r="T17" s="2"/>
      <c r="U17" s="27" t="s">
        <v>19</v>
      </c>
      <c r="V17" s="28" t="s">
        <v>20</v>
      </c>
      <c r="W17" s="29" t="s">
        <v>21</v>
      </c>
      <c r="X17" s="30">
        <f t="shared" ref="X17:X22" si="6">I17-S17</f>
        <v>17.132148813886737</v>
      </c>
      <c r="Y17" s="2"/>
      <c r="Z17" s="27" t="s">
        <v>19</v>
      </c>
      <c r="AA17" s="28" t="s">
        <v>20</v>
      </c>
      <c r="AB17" s="29" t="s">
        <v>21</v>
      </c>
      <c r="AC17" s="30">
        <f>X17-$X$23</f>
        <v>-6.9354295039687486E-2</v>
      </c>
      <c r="AD17" s="2"/>
      <c r="AE17" s="27" t="s">
        <v>19</v>
      </c>
      <c r="AF17" s="28" t="s">
        <v>20</v>
      </c>
      <c r="AG17" s="29" t="s">
        <v>21</v>
      </c>
      <c r="AH17" s="30">
        <f>2^-(AC17)</f>
        <v>1.0492469685479178</v>
      </c>
      <c r="AI17" s="2"/>
      <c r="AJ17" s="32" t="s">
        <v>19</v>
      </c>
      <c r="AK17" s="22" t="s">
        <v>20</v>
      </c>
      <c r="AL17" s="33" t="s">
        <v>21</v>
      </c>
      <c r="AM17" s="26"/>
      <c r="AN17" s="2"/>
    </row>
    <row r="18" spans="1:40" ht="16" x14ac:dyDescent="0.2">
      <c r="A18" s="77"/>
      <c r="B18" s="85"/>
      <c r="C18" s="28" t="s">
        <v>22</v>
      </c>
      <c r="D18" s="28" t="s">
        <v>23</v>
      </c>
      <c r="E18" s="34" t="s">
        <v>21</v>
      </c>
      <c r="F18" s="35">
        <v>30.541748766412699</v>
      </c>
      <c r="G18" s="36">
        <v>30.6557563577887</v>
      </c>
      <c r="H18" s="30">
        <v>31.083779152739101</v>
      </c>
      <c r="I18" s="30">
        <f t="shared" ref="I18:I22" si="7">AVERAGE(F18:H18)</f>
        <v>30.7604280923135</v>
      </c>
      <c r="J18" s="3" t="s">
        <v>6</v>
      </c>
      <c r="K18" s="3"/>
      <c r="L18" s="85"/>
      <c r="M18" s="28" t="s">
        <v>22</v>
      </c>
      <c r="N18" s="28" t="s">
        <v>23</v>
      </c>
      <c r="O18" s="34" t="s">
        <v>21</v>
      </c>
      <c r="P18" s="35">
        <v>13.5838169530257</v>
      </c>
      <c r="Q18" s="36">
        <v>13.3345936909098</v>
      </c>
      <c r="R18" s="30">
        <v>13.6317086721851</v>
      </c>
      <c r="S18" s="30">
        <f t="shared" ref="S18:S22" si="8">AVERAGE(P18:R18)</f>
        <v>13.516706438706867</v>
      </c>
      <c r="T18" s="2"/>
      <c r="U18" s="27" t="s">
        <v>22</v>
      </c>
      <c r="V18" s="28" t="s">
        <v>23</v>
      </c>
      <c r="W18" s="29" t="s">
        <v>21</v>
      </c>
      <c r="X18" s="30">
        <f t="shared" si="6"/>
        <v>17.243721653606634</v>
      </c>
      <c r="Y18" s="2"/>
      <c r="Z18" s="27" t="s">
        <v>22</v>
      </c>
      <c r="AA18" s="28" t="s">
        <v>23</v>
      </c>
      <c r="AB18" s="29" t="s">
        <v>21</v>
      </c>
      <c r="AC18" s="30">
        <f t="shared" ref="AC18:AC22" si="9">X18-$X$23</f>
        <v>4.2218544680210357E-2</v>
      </c>
      <c r="AD18" s="2"/>
      <c r="AE18" s="27" t="s">
        <v>22</v>
      </c>
      <c r="AF18" s="28" t="s">
        <v>23</v>
      </c>
      <c r="AG18" s="29" t="s">
        <v>21</v>
      </c>
      <c r="AH18" s="30">
        <f t="shared" ref="AH18:AH22" si="10">2^-(AC18)</f>
        <v>0.97116036950129181</v>
      </c>
      <c r="AI18" s="2"/>
      <c r="AJ18" s="27" t="s">
        <v>22</v>
      </c>
      <c r="AK18" s="28" t="s">
        <v>23</v>
      </c>
      <c r="AL18" s="29" t="s">
        <v>21</v>
      </c>
      <c r="AM18" s="30"/>
      <c r="AN18" s="2"/>
    </row>
    <row r="19" spans="1:40" ht="17" thickBot="1" x14ac:dyDescent="0.25">
      <c r="A19" s="77"/>
      <c r="B19" s="86"/>
      <c r="C19" s="38" t="s">
        <v>24</v>
      </c>
      <c r="D19" s="38" t="s">
        <v>25</v>
      </c>
      <c r="E19" s="39" t="s">
        <v>21</v>
      </c>
      <c r="F19" s="40">
        <v>30.6221324624155</v>
      </c>
      <c r="G19" s="41">
        <v>31.153777259041501</v>
      </c>
      <c r="H19" s="5"/>
      <c r="I19" s="5">
        <f t="shared" si="7"/>
        <v>30.887954860728499</v>
      </c>
      <c r="J19" s="3" t="s">
        <v>6</v>
      </c>
      <c r="K19" s="3"/>
      <c r="L19" s="88"/>
      <c r="M19" s="38" t="s">
        <v>24</v>
      </c>
      <c r="N19" s="38" t="s">
        <v>25</v>
      </c>
      <c r="O19" s="39" t="s">
        <v>21</v>
      </c>
      <c r="P19" s="40">
        <v>13.546429284714399</v>
      </c>
      <c r="Q19" s="41">
        <v>13.772202718170799</v>
      </c>
      <c r="R19" s="5"/>
      <c r="S19" s="5">
        <f t="shared" si="8"/>
        <v>13.659316001442599</v>
      </c>
      <c r="T19" s="2"/>
      <c r="U19" s="27" t="s">
        <v>24</v>
      </c>
      <c r="V19" s="28" t="s">
        <v>25</v>
      </c>
      <c r="W19" s="29" t="s">
        <v>21</v>
      </c>
      <c r="X19" s="30">
        <f t="shared" si="6"/>
        <v>17.228638859285901</v>
      </c>
      <c r="Y19" s="2"/>
      <c r="Z19" s="27" t="s">
        <v>24</v>
      </c>
      <c r="AA19" s="28" t="s">
        <v>25</v>
      </c>
      <c r="AB19" s="29" t="s">
        <v>21</v>
      </c>
      <c r="AC19" s="30">
        <f t="shared" si="9"/>
        <v>2.7135750359477129E-2</v>
      </c>
      <c r="AD19" s="2"/>
      <c r="AE19" s="27" t="s">
        <v>24</v>
      </c>
      <c r="AF19" s="28" t="s">
        <v>25</v>
      </c>
      <c r="AG19" s="29" t="s">
        <v>21</v>
      </c>
      <c r="AH19" s="30">
        <f t="shared" si="10"/>
        <v>0.98136671782826068</v>
      </c>
      <c r="AI19" s="2"/>
      <c r="AJ19" s="27" t="s">
        <v>24</v>
      </c>
      <c r="AK19" s="28" t="s">
        <v>25</v>
      </c>
      <c r="AL19" s="29" t="s">
        <v>21</v>
      </c>
      <c r="AM19" s="30"/>
      <c r="AN19" s="2"/>
    </row>
    <row r="20" spans="1:40" ht="16" x14ac:dyDescent="0.2">
      <c r="A20" s="77"/>
      <c r="B20" s="85" t="s">
        <v>32</v>
      </c>
      <c r="C20" s="42" t="s">
        <v>19</v>
      </c>
      <c r="D20" s="42" t="s">
        <v>27</v>
      </c>
      <c r="E20" s="43" t="s">
        <v>21</v>
      </c>
      <c r="F20" s="44">
        <v>31.0178328035988</v>
      </c>
      <c r="G20" s="45">
        <v>30.8879929282703</v>
      </c>
      <c r="H20" s="46">
        <v>30.412670609729801</v>
      </c>
      <c r="I20" s="46">
        <f t="shared" si="7"/>
        <v>30.772832113866301</v>
      </c>
      <c r="J20" s="3" t="s">
        <v>6</v>
      </c>
      <c r="K20" s="3"/>
      <c r="L20" s="89" t="s">
        <v>32</v>
      </c>
      <c r="M20" s="42" t="s">
        <v>19</v>
      </c>
      <c r="N20" s="42" t="s">
        <v>27</v>
      </c>
      <c r="O20" s="43" t="s">
        <v>21</v>
      </c>
      <c r="P20" s="44">
        <v>13.676882973502201</v>
      </c>
      <c r="Q20" s="45">
        <v>13.731557818295601</v>
      </c>
      <c r="R20" s="46">
        <v>13.538205799044199</v>
      </c>
      <c r="S20" s="46">
        <f t="shared" si="8"/>
        <v>13.648882196947334</v>
      </c>
      <c r="T20" s="2"/>
      <c r="U20" s="47" t="s">
        <v>19</v>
      </c>
      <c r="V20" s="42" t="s">
        <v>27</v>
      </c>
      <c r="W20" s="48" t="s">
        <v>21</v>
      </c>
      <c r="X20" s="46">
        <f t="shared" si="6"/>
        <v>17.123949916918967</v>
      </c>
      <c r="Y20" s="2"/>
      <c r="Z20" s="47" t="s">
        <v>19</v>
      </c>
      <c r="AA20" s="42" t="s">
        <v>27</v>
      </c>
      <c r="AB20" s="48" t="s">
        <v>21</v>
      </c>
      <c r="AC20" s="49">
        <f>X20-$X$23</f>
        <v>-7.7553192007457028E-2</v>
      </c>
      <c r="AD20" s="2"/>
      <c r="AE20" s="47" t="s">
        <v>19</v>
      </c>
      <c r="AF20" s="42" t="s">
        <v>27</v>
      </c>
      <c r="AG20" s="48" t="s">
        <v>21</v>
      </c>
      <c r="AH20" s="46">
        <f t="shared" si="10"/>
        <v>1.0552268593629881</v>
      </c>
      <c r="AI20" s="2"/>
      <c r="AJ20" s="47" t="s">
        <v>19</v>
      </c>
      <c r="AK20" s="42" t="s">
        <v>27</v>
      </c>
      <c r="AL20" s="48" t="s">
        <v>21</v>
      </c>
      <c r="AM20" s="46">
        <f>AH20/AH17</f>
        <v>1.0056992214362517</v>
      </c>
      <c r="AN20" s="2"/>
    </row>
    <row r="21" spans="1:40" ht="16" x14ac:dyDescent="0.2">
      <c r="A21" s="77"/>
      <c r="B21" s="85"/>
      <c r="C21" s="42" t="s">
        <v>22</v>
      </c>
      <c r="D21" s="42" t="s">
        <v>28</v>
      </c>
      <c r="E21" s="43" t="s">
        <v>21</v>
      </c>
      <c r="F21" s="44">
        <v>30.523880286095402</v>
      </c>
      <c r="G21" s="45">
        <v>30.647462160625199</v>
      </c>
      <c r="H21" s="46">
        <v>30.599814688957199</v>
      </c>
      <c r="I21" s="46">
        <f t="shared" si="7"/>
        <v>30.590385711892598</v>
      </c>
      <c r="J21" s="3" t="s">
        <v>6</v>
      </c>
      <c r="K21" s="3"/>
      <c r="L21" s="89"/>
      <c r="M21" s="42" t="s">
        <v>22</v>
      </c>
      <c r="N21" s="42" t="s">
        <v>28</v>
      </c>
      <c r="O21" s="43" t="s">
        <v>21</v>
      </c>
      <c r="P21" s="44">
        <v>14.3091706680852</v>
      </c>
      <c r="Q21" s="45">
        <v>13.369912655016901</v>
      </c>
      <c r="R21" s="46">
        <v>13.7462411597808</v>
      </c>
      <c r="S21" s="46">
        <f t="shared" si="8"/>
        <v>13.8084414942943</v>
      </c>
      <c r="T21" s="2"/>
      <c r="U21" s="47" t="s">
        <v>22</v>
      </c>
      <c r="V21" s="42" t="s">
        <v>28</v>
      </c>
      <c r="W21" s="48" t="s">
        <v>21</v>
      </c>
      <c r="X21" s="46">
        <f t="shared" si="6"/>
        <v>16.781944217598298</v>
      </c>
      <c r="Y21" s="2"/>
      <c r="Z21" s="47" t="s">
        <v>22</v>
      </c>
      <c r="AA21" s="42" t="s">
        <v>28</v>
      </c>
      <c r="AB21" s="48" t="s">
        <v>21</v>
      </c>
      <c r="AC21" s="49">
        <f t="shared" si="9"/>
        <v>-0.41955889132812629</v>
      </c>
      <c r="AD21" s="2"/>
      <c r="AE21" s="47" t="s">
        <v>22</v>
      </c>
      <c r="AF21" s="42" t="s">
        <v>28</v>
      </c>
      <c r="AG21" s="48" t="s">
        <v>21</v>
      </c>
      <c r="AH21" s="46">
        <f t="shared" si="10"/>
        <v>1.3375185416434785</v>
      </c>
      <c r="AI21" s="2"/>
      <c r="AJ21" s="47" t="s">
        <v>22</v>
      </c>
      <c r="AK21" s="42" t="s">
        <v>28</v>
      </c>
      <c r="AL21" s="48" t="s">
        <v>21</v>
      </c>
      <c r="AM21" s="46">
        <f t="shared" ref="AM21:AM22" si="11">AH21/AH18</f>
        <v>1.377237564101095</v>
      </c>
      <c r="AN21" s="2"/>
    </row>
    <row r="22" spans="1:40" ht="17" thickBot="1" x14ac:dyDescent="0.25">
      <c r="A22" s="78"/>
      <c r="B22" s="88"/>
      <c r="C22" s="50" t="s">
        <v>24</v>
      </c>
      <c r="D22" s="50" t="s">
        <v>29</v>
      </c>
      <c r="E22" s="51" t="s">
        <v>21</v>
      </c>
      <c r="F22" s="52">
        <v>30.641692485123301</v>
      </c>
      <c r="G22" s="53">
        <v>31.0156587424047</v>
      </c>
      <c r="H22" s="54"/>
      <c r="I22" s="54">
        <f t="shared" si="7"/>
        <v>30.828675613763998</v>
      </c>
      <c r="J22" s="55" t="s">
        <v>6</v>
      </c>
      <c r="K22" s="3"/>
      <c r="L22" s="90"/>
      <c r="M22" s="50" t="s">
        <v>24</v>
      </c>
      <c r="N22" s="50" t="s">
        <v>29</v>
      </c>
      <c r="O22" s="51" t="s">
        <v>21</v>
      </c>
      <c r="P22" s="52">
        <v>13.383362896934999</v>
      </c>
      <c r="Q22" s="53">
        <v>13.304476851918601</v>
      </c>
      <c r="R22" s="54"/>
      <c r="S22" s="54">
        <f t="shared" si="8"/>
        <v>13.343919874426799</v>
      </c>
      <c r="T22" s="2"/>
      <c r="U22" s="56" t="s">
        <v>24</v>
      </c>
      <c r="V22" s="50" t="s">
        <v>29</v>
      </c>
      <c r="W22" s="57" t="s">
        <v>21</v>
      </c>
      <c r="X22" s="54">
        <f t="shared" si="6"/>
        <v>17.484755739337199</v>
      </c>
      <c r="Y22" s="2"/>
      <c r="Z22" s="56" t="s">
        <v>24</v>
      </c>
      <c r="AA22" s="50" t="s">
        <v>29</v>
      </c>
      <c r="AB22" s="57" t="s">
        <v>21</v>
      </c>
      <c r="AC22" s="58">
        <f t="shared" si="9"/>
        <v>0.2832526304107752</v>
      </c>
      <c r="AD22" s="2"/>
      <c r="AE22" s="56" t="s">
        <v>24</v>
      </c>
      <c r="AF22" s="50" t="s">
        <v>29</v>
      </c>
      <c r="AG22" s="57" t="s">
        <v>21</v>
      </c>
      <c r="AH22" s="54">
        <f t="shared" si="10"/>
        <v>0.8217362804085846</v>
      </c>
      <c r="AI22" s="2"/>
      <c r="AJ22" s="56" t="s">
        <v>24</v>
      </c>
      <c r="AK22" s="50" t="s">
        <v>29</v>
      </c>
      <c r="AL22" s="57" t="s">
        <v>21</v>
      </c>
      <c r="AM22" s="59">
        <f t="shared" si="11"/>
        <v>0.83733864770456645</v>
      </c>
      <c r="AN22" s="2"/>
    </row>
    <row r="23" spans="1:40" ht="1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80" t="s">
        <v>30</v>
      </c>
      <c r="V23" s="80"/>
      <c r="W23" s="80"/>
      <c r="X23" s="3">
        <f>AVERAGE(X17:X19)</f>
        <v>17.201503108926424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1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40" ht="15" customHeight="1" x14ac:dyDescent="0.2">
      <c r="A26" s="2"/>
      <c r="B26" s="2"/>
      <c r="C26" s="2"/>
      <c r="M26" s="2"/>
      <c r="N26" s="2"/>
      <c r="O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40" ht="15" customHeight="1" x14ac:dyDescent="0.2">
      <c r="A27" s="2"/>
      <c r="B27" s="2"/>
      <c r="C27" s="2"/>
      <c r="D27" s="2"/>
      <c r="N27" s="2"/>
      <c r="O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40" ht="16" x14ac:dyDescent="0.2">
      <c r="A28" s="2"/>
      <c r="B28" s="2"/>
      <c r="C28" s="2"/>
      <c r="D28" s="2"/>
      <c r="M28" s="2"/>
      <c r="N28" s="2"/>
      <c r="O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40" ht="16" x14ac:dyDescent="0.2">
      <c r="A29" s="2"/>
      <c r="B29" s="2"/>
      <c r="C29" s="2"/>
      <c r="D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16" x14ac:dyDescent="0.2">
      <c r="A30" s="2"/>
      <c r="B30" s="2"/>
      <c r="C30" s="2"/>
      <c r="D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</sheetData>
  <mergeCells count="34">
    <mergeCell ref="U23:W23"/>
    <mergeCell ref="AJ14:AM14"/>
    <mergeCell ref="A15:A22"/>
    <mergeCell ref="F15:H15"/>
    <mergeCell ref="P15:R15"/>
    <mergeCell ref="B17:B19"/>
    <mergeCell ref="L17:L19"/>
    <mergeCell ref="B20:B22"/>
    <mergeCell ref="L20:L22"/>
    <mergeCell ref="AE14:AG14"/>
    <mergeCell ref="U11:W11"/>
    <mergeCell ref="C14:I14"/>
    <mergeCell ref="M14:S14"/>
    <mergeCell ref="U14:X14"/>
    <mergeCell ref="Z14:AB14"/>
    <mergeCell ref="A3:A10"/>
    <mergeCell ref="F3:H3"/>
    <mergeCell ref="P3:R3"/>
    <mergeCell ref="B5:B7"/>
    <mergeCell ref="L5:L7"/>
    <mergeCell ref="B8:B10"/>
    <mergeCell ref="L8:L10"/>
    <mergeCell ref="AJ2:AM2"/>
    <mergeCell ref="C1:I1"/>
    <mergeCell ref="M1:S1"/>
    <mergeCell ref="U1:X1"/>
    <mergeCell ref="Z1:AC1"/>
    <mergeCell ref="AE1:AH1"/>
    <mergeCell ref="AJ1:AM1"/>
    <mergeCell ref="C2:I2"/>
    <mergeCell ref="M2:S2"/>
    <mergeCell ref="U2:X2"/>
    <mergeCell ref="Z2:AB2"/>
    <mergeCell ref="AE2:AG2"/>
  </mergeCells>
  <pageMargins left="0.7" right="0.7" top="0.75" bottom="0.75" header="0.3" footer="0.3"/>
  <headerFooter>
    <oddFooter>&amp;L_x000D_&amp;1#&amp;"Aptos"&amp;10&amp;K000000 Classified as Internal |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FB41D-F5FA-2244-9CFE-B689F1A47D45}">
  <dimension ref="A1:AN30"/>
  <sheetViews>
    <sheetView topLeftCell="P1" workbookViewId="0">
      <selection activeCell="D29" sqref="D29"/>
    </sheetView>
  </sheetViews>
  <sheetFormatPr baseColWidth="10" defaultColWidth="8.83203125" defaultRowHeight="15" x14ac:dyDescent="0.2"/>
  <sheetData>
    <row r="1" spans="1:40" ht="15" customHeight="1" thickBot="1" x14ac:dyDescent="0.25">
      <c r="A1" s="1"/>
      <c r="B1" s="1"/>
      <c r="C1" s="64" t="s">
        <v>0</v>
      </c>
      <c r="D1" s="65"/>
      <c r="E1" s="65"/>
      <c r="F1" s="65"/>
      <c r="G1" s="65"/>
      <c r="H1" s="65"/>
      <c r="I1" s="66"/>
      <c r="J1" s="1"/>
      <c r="K1" s="1"/>
      <c r="L1" s="1"/>
      <c r="M1" s="67" t="s">
        <v>1</v>
      </c>
      <c r="N1" s="68"/>
      <c r="O1" s="68"/>
      <c r="P1" s="68"/>
      <c r="Q1" s="68"/>
      <c r="R1" s="68"/>
      <c r="S1" s="69"/>
      <c r="T1" s="1"/>
      <c r="U1" s="70" t="s">
        <v>2</v>
      </c>
      <c r="V1" s="70"/>
      <c r="W1" s="70"/>
      <c r="X1" s="70"/>
      <c r="Y1" s="1"/>
      <c r="Z1" s="70" t="s">
        <v>3</v>
      </c>
      <c r="AA1" s="70"/>
      <c r="AB1" s="70"/>
      <c r="AC1" s="70"/>
      <c r="AD1" s="1"/>
      <c r="AE1" s="70" t="s">
        <v>4</v>
      </c>
      <c r="AF1" s="70"/>
      <c r="AG1" s="70"/>
      <c r="AH1" s="70"/>
      <c r="AI1" s="1"/>
      <c r="AJ1" s="70" t="s">
        <v>5</v>
      </c>
      <c r="AK1" s="70"/>
      <c r="AL1" s="70"/>
      <c r="AM1" s="70"/>
      <c r="AN1" s="1"/>
    </row>
    <row r="2" spans="1:40" ht="15" customHeight="1" thickBot="1" x14ac:dyDescent="0.25">
      <c r="A2" s="2"/>
      <c r="B2" s="3"/>
      <c r="C2" s="71"/>
      <c r="D2" s="72"/>
      <c r="E2" s="72"/>
      <c r="F2" s="72"/>
      <c r="G2" s="72"/>
      <c r="H2" s="72"/>
      <c r="I2" s="72"/>
      <c r="J2" s="4" t="s">
        <v>6</v>
      </c>
      <c r="K2" s="4"/>
      <c r="L2" s="4" t="s">
        <v>6</v>
      </c>
      <c r="M2" s="73" t="s">
        <v>7</v>
      </c>
      <c r="N2" s="74"/>
      <c r="O2" s="74"/>
      <c r="P2" s="74"/>
      <c r="Q2" s="74"/>
      <c r="R2" s="74"/>
      <c r="S2" s="75"/>
      <c r="T2" s="2"/>
      <c r="U2" s="61" t="s">
        <v>8</v>
      </c>
      <c r="V2" s="62"/>
      <c r="W2" s="62"/>
      <c r="X2" s="63"/>
      <c r="Y2" s="2"/>
      <c r="Z2" s="61" t="s">
        <v>9</v>
      </c>
      <c r="AA2" s="62"/>
      <c r="AB2" s="63"/>
      <c r="AC2" s="5" t="s">
        <v>10</v>
      </c>
      <c r="AD2" s="2"/>
      <c r="AE2" s="61" t="s">
        <v>11</v>
      </c>
      <c r="AF2" s="62"/>
      <c r="AG2" s="63"/>
      <c r="AH2" s="5" t="s">
        <v>12</v>
      </c>
      <c r="AI2" s="2"/>
      <c r="AJ2" s="61" t="s">
        <v>13</v>
      </c>
      <c r="AK2" s="62"/>
      <c r="AL2" s="62"/>
      <c r="AM2" s="63"/>
      <c r="AN2" s="2"/>
    </row>
    <row r="3" spans="1:40" ht="26" thickBot="1" x14ac:dyDescent="0.25">
      <c r="A3" s="76" t="s">
        <v>33</v>
      </c>
      <c r="B3" s="6" t="s">
        <v>6</v>
      </c>
      <c r="C3" s="3" t="s">
        <v>6</v>
      </c>
      <c r="D3" s="7" t="s">
        <v>6</v>
      </c>
      <c r="E3" s="7" t="s">
        <v>6</v>
      </c>
      <c r="F3" s="79" t="s">
        <v>14</v>
      </c>
      <c r="G3" s="80"/>
      <c r="H3" s="81"/>
      <c r="I3" s="8" t="s">
        <v>6</v>
      </c>
      <c r="J3" s="3" t="s">
        <v>6</v>
      </c>
      <c r="K3" s="3"/>
      <c r="L3" s="8" t="s">
        <v>6</v>
      </c>
      <c r="M3" s="3" t="s">
        <v>6</v>
      </c>
      <c r="N3" s="7" t="s">
        <v>6</v>
      </c>
      <c r="O3" s="7" t="s">
        <v>6</v>
      </c>
      <c r="P3" s="82" t="s">
        <v>15</v>
      </c>
      <c r="Q3" s="83"/>
      <c r="R3" s="84"/>
      <c r="S3" s="8" t="s">
        <v>6</v>
      </c>
      <c r="T3" s="2"/>
      <c r="U3" s="9" t="s">
        <v>6</v>
      </c>
      <c r="V3" s="3" t="s">
        <v>6</v>
      </c>
      <c r="W3" s="8" t="s">
        <v>6</v>
      </c>
      <c r="X3" s="10" t="s">
        <v>16</v>
      </c>
      <c r="Y3" s="2"/>
      <c r="Z3" s="9" t="s">
        <v>6</v>
      </c>
      <c r="AA3" s="3" t="s">
        <v>6</v>
      </c>
      <c r="AB3" s="8" t="s">
        <v>6</v>
      </c>
      <c r="AC3" s="8" t="s">
        <v>6</v>
      </c>
      <c r="AD3" s="2"/>
      <c r="AE3" s="9" t="s">
        <v>6</v>
      </c>
      <c r="AF3" s="3" t="s">
        <v>6</v>
      </c>
      <c r="AG3" s="8" t="s">
        <v>6</v>
      </c>
      <c r="AH3" s="8" t="s">
        <v>6</v>
      </c>
      <c r="AI3" s="2"/>
      <c r="AJ3" s="9" t="s">
        <v>6</v>
      </c>
      <c r="AK3" s="3" t="s">
        <v>6</v>
      </c>
      <c r="AL3" s="8" t="s">
        <v>6</v>
      </c>
      <c r="AM3" s="8" t="s">
        <v>6</v>
      </c>
      <c r="AN3" s="2"/>
    </row>
    <row r="4" spans="1:40" ht="17" thickBot="1" x14ac:dyDescent="0.25">
      <c r="A4" s="77"/>
      <c r="B4" s="11" t="s">
        <v>6</v>
      </c>
      <c r="C4" s="12" t="s">
        <v>6</v>
      </c>
      <c r="D4" s="13" t="s">
        <v>6</v>
      </c>
      <c r="E4" s="13" t="s">
        <v>6</v>
      </c>
      <c r="F4" s="14">
        <v>1</v>
      </c>
      <c r="G4" s="15">
        <v>2</v>
      </c>
      <c r="H4" s="16">
        <v>3</v>
      </c>
      <c r="I4" s="16" t="s">
        <v>17</v>
      </c>
      <c r="J4" s="17" t="s">
        <v>6</v>
      </c>
      <c r="K4" s="17"/>
      <c r="L4" s="18" t="s">
        <v>6</v>
      </c>
      <c r="M4" s="12" t="s">
        <v>6</v>
      </c>
      <c r="N4" s="13" t="s">
        <v>6</v>
      </c>
      <c r="O4" s="13" t="s">
        <v>6</v>
      </c>
      <c r="P4" s="14">
        <v>1</v>
      </c>
      <c r="Q4" s="15">
        <v>2</v>
      </c>
      <c r="R4" s="16">
        <v>3</v>
      </c>
      <c r="S4" s="16" t="s">
        <v>17</v>
      </c>
      <c r="T4" s="2"/>
      <c r="U4" s="19" t="s">
        <v>6</v>
      </c>
      <c r="V4" s="13" t="s">
        <v>6</v>
      </c>
      <c r="W4" s="20" t="s">
        <v>6</v>
      </c>
      <c r="X4" s="21" t="s">
        <v>17</v>
      </c>
      <c r="Y4" s="2"/>
      <c r="Z4" s="19" t="s">
        <v>6</v>
      </c>
      <c r="AA4" s="13" t="s">
        <v>6</v>
      </c>
      <c r="AB4" s="20" t="s">
        <v>6</v>
      </c>
      <c r="AC4" s="21" t="s">
        <v>17</v>
      </c>
      <c r="AD4" s="2"/>
      <c r="AE4" s="19" t="s">
        <v>6</v>
      </c>
      <c r="AF4" s="13" t="s">
        <v>6</v>
      </c>
      <c r="AG4" s="20" t="s">
        <v>6</v>
      </c>
      <c r="AH4" s="21" t="s">
        <v>17</v>
      </c>
      <c r="AI4" s="2"/>
      <c r="AJ4" s="19" t="s">
        <v>6</v>
      </c>
      <c r="AK4" s="13" t="s">
        <v>6</v>
      </c>
      <c r="AL4" s="20" t="s">
        <v>6</v>
      </c>
      <c r="AM4" s="21" t="s">
        <v>17</v>
      </c>
      <c r="AN4" s="2"/>
    </row>
    <row r="5" spans="1:40" ht="16" x14ac:dyDescent="0.2">
      <c r="A5" s="77"/>
      <c r="B5" s="85" t="s">
        <v>18</v>
      </c>
      <c r="C5" s="22" t="s">
        <v>19</v>
      </c>
      <c r="D5" s="22" t="s">
        <v>20</v>
      </c>
      <c r="E5" s="23" t="s">
        <v>21</v>
      </c>
      <c r="F5" s="24"/>
      <c r="G5" s="25"/>
      <c r="H5" s="26"/>
      <c r="I5" s="26" t="e">
        <f>AVERAGE(F5:H5)</f>
        <v>#DIV/0!</v>
      </c>
      <c r="J5" s="3" t="s">
        <v>6</v>
      </c>
      <c r="K5" s="3"/>
      <c r="L5" s="87" t="s">
        <v>18</v>
      </c>
      <c r="M5" s="22" t="s">
        <v>19</v>
      </c>
      <c r="N5" s="22" t="s">
        <v>20</v>
      </c>
      <c r="O5" s="23" t="s">
        <v>21</v>
      </c>
      <c r="P5" s="24">
        <v>13.4033261905054</v>
      </c>
      <c r="Q5" s="25">
        <v>13.178337798824201</v>
      </c>
      <c r="R5" s="26">
        <v>14.3048432032333</v>
      </c>
      <c r="S5" s="26">
        <f>AVERAGE(P5:R5)</f>
        <v>13.6288357308543</v>
      </c>
      <c r="T5" s="2"/>
      <c r="U5" s="27" t="s">
        <v>19</v>
      </c>
      <c r="V5" s="28" t="s">
        <v>20</v>
      </c>
      <c r="W5" s="29" t="s">
        <v>21</v>
      </c>
      <c r="X5" s="30" t="e">
        <f t="shared" ref="X5:X10" si="0">I5-S5</f>
        <v>#DIV/0!</v>
      </c>
      <c r="Y5" s="2"/>
      <c r="Z5" s="27" t="s">
        <v>19</v>
      </c>
      <c r="AA5" s="28" t="s">
        <v>20</v>
      </c>
      <c r="AB5" s="29" t="s">
        <v>21</v>
      </c>
      <c r="AC5" s="31" t="e">
        <f>X5-$X$11</f>
        <v>#DIV/0!</v>
      </c>
      <c r="AD5" s="2"/>
      <c r="AE5" s="27" t="s">
        <v>19</v>
      </c>
      <c r="AF5" s="28" t="s">
        <v>20</v>
      </c>
      <c r="AG5" s="29" t="s">
        <v>21</v>
      </c>
      <c r="AH5" s="30" t="e">
        <f>2^-(AC5)</f>
        <v>#DIV/0!</v>
      </c>
      <c r="AI5" s="2"/>
      <c r="AJ5" s="32" t="s">
        <v>19</v>
      </c>
      <c r="AK5" s="22" t="s">
        <v>20</v>
      </c>
      <c r="AL5" s="33" t="s">
        <v>21</v>
      </c>
      <c r="AM5" s="26" t="s">
        <v>6</v>
      </c>
      <c r="AN5" s="2"/>
    </row>
    <row r="6" spans="1:40" ht="16" x14ac:dyDescent="0.2">
      <c r="A6" s="77"/>
      <c r="B6" s="85"/>
      <c r="C6" s="28" t="s">
        <v>22</v>
      </c>
      <c r="D6" s="28" t="s">
        <v>23</v>
      </c>
      <c r="E6" s="34" t="s">
        <v>21</v>
      </c>
      <c r="F6" s="35"/>
      <c r="G6" s="36"/>
      <c r="H6" s="30"/>
      <c r="I6" s="30" t="e">
        <f t="shared" ref="I6:I10" si="1">AVERAGE(F6:H6)</f>
        <v>#DIV/0!</v>
      </c>
      <c r="J6" s="3" t="s">
        <v>6</v>
      </c>
      <c r="K6" s="3"/>
      <c r="L6" s="85"/>
      <c r="M6" s="28" t="s">
        <v>22</v>
      </c>
      <c r="N6" s="28" t="s">
        <v>23</v>
      </c>
      <c r="O6" s="34" t="s">
        <v>21</v>
      </c>
      <c r="P6" s="35">
        <v>13.5838169530257</v>
      </c>
      <c r="Q6" s="36">
        <v>13.3345936909098</v>
      </c>
      <c r="R6" s="30">
        <v>13.6317086721851</v>
      </c>
      <c r="S6" s="30">
        <f t="shared" ref="S6:S7" si="2">AVERAGE(P6:R6)</f>
        <v>13.516706438706867</v>
      </c>
      <c r="T6" s="2"/>
      <c r="U6" s="27" t="s">
        <v>22</v>
      </c>
      <c r="V6" s="28" t="s">
        <v>23</v>
      </c>
      <c r="W6" s="29" t="s">
        <v>21</v>
      </c>
      <c r="X6" s="30" t="e">
        <f t="shared" si="0"/>
        <v>#DIV/0!</v>
      </c>
      <c r="Y6" s="2"/>
      <c r="Z6" s="27" t="s">
        <v>22</v>
      </c>
      <c r="AA6" s="28" t="s">
        <v>23</v>
      </c>
      <c r="AB6" s="29" t="s">
        <v>21</v>
      </c>
      <c r="AC6" s="37" t="e">
        <f t="shared" ref="AC6:AC8" si="3">X6-$X$11</f>
        <v>#DIV/0!</v>
      </c>
      <c r="AD6" s="2"/>
      <c r="AE6" s="27" t="s">
        <v>22</v>
      </c>
      <c r="AF6" s="28" t="s">
        <v>23</v>
      </c>
      <c r="AG6" s="29" t="s">
        <v>21</v>
      </c>
      <c r="AH6" s="30" t="e">
        <f t="shared" ref="AH6:AH10" si="4">2^-(AC6)</f>
        <v>#DIV/0!</v>
      </c>
      <c r="AI6" s="2"/>
      <c r="AJ6" s="27" t="s">
        <v>22</v>
      </c>
      <c r="AK6" s="28" t="s">
        <v>23</v>
      </c>
      <c r="AL6" s="29" t="s">
        <v>21</v>
      </c>
      <c r="AM6" s="30" t="s">
        <v>6</v>
      </c>
      <c r="AN6" s="2"/>
    </row>
    <row r="7" spans="1:40" ht="17" thickBot="1" x14ac:dyDescent="0.25">
      <c r="A7" s="77"/>
      <c r="B7" s="86"/>
      <c r="C7" s="38" t="s">
        <v>24</v>
      </c>
      <c r="D7" s="38" t="s">
        <v>25</v>
      </c>
      <c r="E7" s="39" t="s">
        <v>21</v>
      </c>
      <c r="F7" s="40"/>
      <c r="G7" s="41"/>
      <c r="H7" s="5"/>
      <c r="I7" s="5" t="e">
        <f t="shared" si="1"/>
        <v>#DIV/0!</v>
      </c>
      <c r="J7" s="3" t="s">
        <v>6</v>
      </c>
      <c r="K7" s="3"/>
      <c r="L7" s="88"/>
      <c r="M7" s="38" t="s">
        <v>24</v>
      </c>
      <c r="N7" s="38" t="s">
        <v>25</v>
      </c>
      <c r="O7" s="39" t="s">
        <v>21</v>
      </c>
      <c r="P7" s="40">
        <v>13.546429284714399</v>
      </c>
      <c r="Q7" s="41">
        <v>13.772202718170799</v>
      </c>
      <c r="R7" s="5"/>
      <c r="S7" s="5">
        <f t="shared" si="2"/>
        <v>13.659316001442599</v>
      </c>
      <c r="T7" s="2"/>
      <c r="U7" s="27" t="s">
        <v>24</v>
      </c>
      <c r="V7" s="28" t="s">
        <v>25</v>
      </c>
      <c r="W7" s="29" t="s">
        <v>21</v>
      </c>
      <c r="X7" s="30" t="e">
        <f t="shared" si="0"/>
        <v>#DIV/0!</v>
      </c>
      <c r="Y7" s="2"/>
      <c r="Z7" s="27" t="s">
        <v>24</v>
      </c>
      <c r="AA7" s="28" t="s">
        <v>25</v>
      </c>
      <c r="AB7" s="29" t="s">
        <v>21</v>
      </c>
      <c r="AC7" s="30" t="e">
        <f t="shared" si="3"/>
        <v>#DIV/0!</v>
      </c>
      <c r="AD7" s="2"/>
      <c r="AE7" s="27" t="s">
        <v>24</v>
      </c>
      <c r="AF7" s="28" t="s">
        <v>25</v>
      </c>
      <c r="AG7" s="29" t="s">
        <v>21</v>
      </c>
      <c r="AH7" s="30" t="e">
        <f t="shared" si="4"/>
        <v>#DIV/0!</v>
      </c>
      <c r="AI7" s="2"/>
      <c r="AJ7" s="27" t="s">
        <v>24</v>
      </c>
      <c r="AK7" s="28" t="s">
        <v>25</v>
      </c>
      <c r="AL7" s="29" t="s">
        <v>21</v>
      </c>
      <c r="AM7" s="30" t="s">
        <v>6</v>
      </c>
      <c r="AN7" s="2"/>
    </row>
    <row r="8" spans="1:40" ht="16" x14ac:dyDescent="0.2">
      <c r="A8" s="77"/>
      <c r="B8" s="85" t="s">
        <v>26</v>
      </c>
      <c r="C8" s="42" t="s">
        <v>19</v>
      </c>
      <c r="D8" s="42" t="s">
        <v>27</v>
      </c>
      <c r="E8" s="43" t="s">
        <v>21</v>
      </c>
      <c r="F8" s="44"/>
      <c r="G8" s="45"/>
      <c r="H8" s="46"/>
      <c r="I8" s="46" t="e">
        <f t="shared" si="1"/>
        <v>#DIV/0!</v>
      </c>
      <c r="J8" s="3" t="s">
        <v>6</v>
      </c>
      <c r="K8" s="3"/>
      <c r="L8" s="89" t="s">
        <v>26</v>
      </c>
      <c r="M8" s="42" t="s">
        <v>19</v>
      </c>
      <c r="N8" s="42" t="s">
        <v>27</v>
      </c>
      <c r="O8" s="43" t="s">
        <v>21</v>
      </c>
      <c r="P8" s="44">
        <v>14.649543601752301</v>
      </c>
      <c r="Q8" s="45">
        <v>14.035085156267799</v>
      </c>
      <c r="R8" s="46">
        <v>13.5223112597625</v>
      </c>
      <c r="S8" s="46">
        <f>AVERAGE(P8:R8)</f>
        <v>14.068980005927534</v>
      </c>
      <c r="T8" s="2"/>
      <c r="U8" s="47" t="s">
        <v>19</v>
      </c>
      <c r="V8" s="42" t="s">
        <v>27</v>
      </c>
      <c r="W8" s="48" t="s">
        <v>21</v>
      </c>
      <c r="X8" s="46" t="e">
        <f t="shared" si="0"/>
        <v>#DIV/0!</v>
      </c>
      <c r="Y8" s="2"/>
      <c r="Z8" s="47" t="s">
        <v>19</v>
      </c>
      <c r="AA8" s="42" t="s">
        <v>27</v>
      </c>
      <c r="AB8" s="48" t="s">
        <v>21</v>
      </c>
      <c r="AC8" s="49" t="e">
        <f t="shared" si="3"/>
        <v>#DIV/0!</v>
      </c>
      <c r="AD8" s="2"/>
      <c r="AE8" s="47" t="s">
        <v>19</v>
      </c>
      <c r="AF8" s="42" t="s">
        <v>27</v>
      </c>
      <c r="AG8" s="48" t="s">
        <v>21</v>
      </c>
      <c r="AH8" s="46" t="e">
        <f t="shared" si="4"/>
        <v>#DIV/0!</v>
      </c>
      <c r="AI8" s="2"/>
      <c r="AJ8" s="47" t="s">
        <v>19</v>
      </c>
      <c r="AK8" s="42" t="s">
        <v>27</v>
      </c>
      <c r="AL8" s="48" t="s">
        <v>21</v>
      </c>
      <c r="AM8" s="46" t="e">
        <f>AH8/AH5</f>
        <v>#DIV/0!</v>
      </c>
      <c r="AN8" s="2"/>
    </row>
    <row r="9" spans="1:40" ht="16" x14ac:dyDescent="0.2">
      <c r="A9" s="77"/>
      <c r="B9" s="85"/>
      <c r="C9" s="42" t="s">
        <v>22</v>
      </c>
      <c r="D9" s="42" t="s">
        <v>28</v>
      </c>
      <c r="E9" s="43" t="s">
        <v>21</v>
      </c>
      <c r="F9" s="44"/>
      <c r="G9" s="45"/>
      <c r="H9" s="46"/>
      <c r="I9" s="46" t="e">
        <f t="shared" si="1"/>
        <v>#DIV/0!</v>
      </c>
      <c r="J9" s="3" t="s">
        <v>6</v>
      </c>
      <c r="K9" s="3"/>
      <c r="L9" s="89"/>
      <c r="M9" s="42" t="s">
        <v>22</v>
      </c>
      <c r="N9" s="42" t="s">
        <v>28</v>
      </c>
      <c r="O9" s="43" t="s">
        <v>21</v>
      </c>
      <c r="P9" s="44">
        <v>13.2934882698172</v>
      </c>
      <c r="Q9" s="45">
        <v>13.598586645085501</v>
      </c>
      <c r="R9" s="46">
        <v>12.782781521472799</v>
      </c>
      <c r="S9" s="46">
        <f>AVERAGE(P9:R9)</f>
        <v>13.2249521454585</v>
      </c>
      <c r="T9" s="2"/>
      <c r="U9" s="47" t="s">
        <v>22</v>
      </c>
      <c r="V9" s="42" t="s">
        <v>28</v>
      </c>
      <c r="W9" s="48" t="s">
        <v>21</v>
      </c>
      <c r="X9" s="46" t="e">
        <f t="shared" si="0"/>
        <v>#DIV/0!</v>
      </c>
      <c r="Y9" s="2"/>
      <c r="Z9" s="47" t="s">
        <v>22</v>
      </c>
      <c r="AA9" s="42" t="s">
        <v>28</v>
      </c>
      <c r="AB9" s="48" t="s">
        <v>21</v>
      </c>
      <c r="AC9" s="46" t="e">
        <f>X9-$X$11</f>
        <v>#DIV/0!</v>
      </c>
      <c r="AD9" s="2"/>
      <c r="AE9" s="47" t="s">
        <v>22</v>
      </c>
      <c r="AF9" s="42" t="s">
        <v>28</v>
      </c>
      <c r="AG9" s="48" t="s">
        <v>21</v>
      </c>
      <c r="AH9" s="46" t="e">
        <f t="shared" si="4"/>
        <v>#DIV/0!</v>
      </c>
      <c r="AI9" s="2"/>
      <c r="AJ9" s="47" t="s">
        <v>22</v>
      </c>
      <c r="AK9" s="42" t="s">
        <v>28</v>
      </c>
      <c r="AL9" s="48" t="s">
        <v>21</v>
      </c>
      <c r="AM9" s="46" t="e">
        <f t="shared" ref="AM9:AM10" si="5">AH9/AH6</f>
        <v>#DIV/0!</v>
      </c>
      <c r="AN9" s="2"/>
    </row>
    <row r="10" spans="1:40" ht="17" thickBot="1" x14ac:dyDescent="0.25">
      <c r="A10" s="78"/>
      <c r="B10" s="88"/>
      <c r="C10" s="50" t="s">
        <v>24</v>
      </c>
      <c r="D10" s="50" t="s">
        <v>29</v>
      </c>
      <c r="E10" s="51" t="s">
        <v>21</v>
      </c>
      <c r="F10" s="52"/>
      <c r="G10" s="53"/>
      <c r="H10" s="54"/>
      <c r="I10" s="54" t="e">
        <f t="shared" si="1"/>
        <v>#DIV/0!</v>
      </c>
      <c r="J10" s="55" t="s">
        <v>6</v>
      </c>
      <c r="K10" s="3"/>
      <c r="L10" s="90"/>
      <c r="M10" s="50" t="s">
        <v>24</v>
      </c>
      <c r="N10" s="50" t="s">
        <v>29</v>
      </c>
      <c r="O10" s="51" t="s">
        <v>21</v>
      </c>
      <c r="P10" s="52">
        <v>13.5073118425868</v>
      </c>
      <c r="Q10" s="53">
        <v>14.588249036918</v>
      </c>
      <c r="R10" s="54"/>
      <c r="S10" s="54">
        <f>AVERAGE(P10:R10)</f>
        <v>14.047780439752401</v>
      </c>
      <c r="T10" s="2"/>
      <c r="U10" s="56" t="s">
        <v>24</v>
      </c>
      <c r="V10" s="50" t="s">
        <v>29</v>
      </c>
      <c r="W10" s="57" t="s">
        <v>21</v>
      </c>
      <c r="X10" s="54" t="e">
        <f t="shared" si="0"/>
        <v>#DIV/0!</v>
      </c>
      <c r="Y10" s="2"/>
      <c r="Z10" s="56" t="s">
        <v>24</v>
      </c>
      <c r="AA10" s="50" t="s">
        <v>29</v>
      </c>
      <c r="AB10" s="57" t="s">
        <v>21</v>
      </c>
      <c r="AC10" s="58" t="e">
        <f>X10-$X$11</f>
        <v>#DIV/0!</v>
      </c>
      <c r="AD10" s="2"/>
      <c r="AE10" s="56" t="s">
        <v>24</v>
      </c>
      <c r="AF10" s="50" t="s">
        <v>29</v>
      </c>
      <c r="AG10" s="57" t="s">
        <v>21</v>
      </c>
      <c r="AH10" s="54" t="e">
        <f t="shared" si="4"/>
        <v>#DIV/0!</v>
      </c>
      <c r="AI10" s="2"/>
      <c r="AJ10" s="56" t="s">
        <v>24</v>
      </c>
      <c r="AK10" s="50" t="s">
        <v>29</v>
      </c>
      <c r="AL10" s="57" t="s">
        <v>21</v>
      </c>
      <c r="AM10" s="59" t="e">
        <f t="shared" si="5"/>
        <v>#DIV/0!</v>
      </c>
      <c r="AN10" s="2"/>
    </row>
    <row r="11" spans="1:40" ht="1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80" t="s">
        <v>30</v>
      </c>
      <c r="V11" s="80"/>
      <c r="W11" s="80"/>
      <c r="X11" s="3" t="e">
        <f>AVERAGE(X5:X7)</f>
        <v>#DIV/0!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7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5" customHeight="1" thickBot="1" x14ac:dyDescent="0.25">
      <c r="A14" s="2"/>
      <c r="B14" s="3"/>
      <c r="C14" s="61" t="s">
        <v>31</v>
      </c>
      <c r="D14" s="62"/>
      <c r="E14" s="62"/>
      <c r="F14" s="62"/>
      <c r="G14" s="62"/>
      <c r="H14" s="62"/>
      <c r="I14" s="62"/>
      <c r="J14" s="4" t="s">
        <v>6</v>
      </c>
      <c r="K14" s="4"/>
      <c r="L14" s="4" t="s">
        <v>6</v>
      </c>
      <c r="M14" s="61" t="s">
        <v>7</v>
      </c>
      <c r="N14" s="62"/>
      <c r="O14" s="62"/>
      <c r="P14" s="62"/>
      <c r="Q14" s="62"/>
      <c r="R14" s="62"/>
      <c r="S14" s="63"/>
      <c r="T14" s="2"/>
      <c r="U14" s="61" t="s">
        <v>8</v>
      </c>
      <c r="V14" s="62"/>
      <c r="W14" s="62"/>
      <c r="X14" s="63"/>
      <c r="Y14" s="2"/>
      <c r="Z14" s="61" t="s">
        <v>9</v>
      </c>
      <c r="AA14" s="62"/>
      <c r="AB14" s="63"/>
      <c r="AC14" s="60" t="s">
        <v>10</v>
      </c>
      <c r="AD14" s="2"/>
      <c r="AE14" s="61" t="s">
        <v>11</v>
      </c>
      <c r="AF14" s="62"/>
      <c r="AG14" s="63"/>
      <c r="AH14" s="60" t="s">
        <v>12</v>
      </c>
      <c r="AI14" s="2"/>
      <c r="AJ14" s="61" t="s">
        <v>13</v>
      </c>
      <c r="AK14" s="62"/>
      <c r="AL14" s="62"/>
      <c r="AM14" s="63"/>
      <c r="AN14" s="2"/>
    </row>
    <row r="15" spans="1:40" ht="26" thickBot="1" x14ac:dyDescent="0.25">
      <c r="A15" s="76" t="s">
        <v>34</v>
      </c>
      <c r="B15" s="6" t="s">
        <v>6</v>
      </c>
      <c r="C15" s="3" t="s">
        <v>6</v>
      </c>
      <c r="D15" s="7" t="s">
        <v>6</v>
      </c>
      <c r="E15" s="7" t="s">
        <v>6</v>
      </c>
      <c r="F15" s="79" t="s">
        <v>14</v>
      </c>
      <c r="G15" s="80"/>
      <c r="H15" s="81"/>
      <c r="I15" s="8" t="s">
        <v>6</v>
      </c>
      <c r="J15" s="3" t="s">
        <v>6</v>
      </c>
      <c r="K15" s="3"/>
      <c r="L15" s="8" t="s">
        <v>6</v>
      </c>
      <c r="M15" s="3" t="s">
        <v>6</v>
      </c>
      <c r="N15" s="7" t="s">
        <v>6</v>
      </c>
      <c r="O15" s="7" t="s">
        <v>6</v>
      </c>
      <c r="P15" s="82" t="s">
        <v>15</v>
      </c>
      <c r="Q15" s="83"/>
      <c r="R15" s="84"/>
      <c r="S15" s="8" t="s">
        <v>6</v>
      </c>
      <c r="T15" s="2"/>
      <c r="U15" s="9" t="s">
        <v>6</v>
      </c>
      <c r="V15" s="3" t="s">
        <v>6</v>
      </c>
      <c r="W15" s="8" t="s">
        <v>6</v>
      </c>
      <c r="X15" s="10" t="s">
        <v>16</v>
      </c>
      <c r="Y15" s="2"/>
      <c r="Z15" s="9" t="s">
        <v>6</v>
      </c>
      <c r="AA15" s="3" t="s">
        <v>6</v>
      </c>
      <c r="AB15" s="8" t="s">
        <v>6</v>
      </c>
      <c r="AC15" s="8" t="s">
        <v>6</v>
      </c>
      <c r="AD15" s="2"/>
      <c r="AE15" s="9" t="s">
        <v>6</v>
      </c>
      <c r="AF15" s="3" t="s">
        <v>6</v>
      </c>
      <c r="AG15" s="8" t="s">
        <v>6</v>
      </c>
      <c r="AH15" s="8" t="s">
        <v>6</v>
      </c>
      <c r="AI15" s="2"/>
      <c r="AJ15" s="9" t="s">
        <v>6</v>
      </c>
      <c r="AK15" s="3" t="s">
        <v>6</v>
      </c>
      <c r="AL15" s="8" t="s">
        <v>6</v>
      </c>
      <c r="AM15" s="8" t="s">
        <v>6</v>
      </c>
      <c r="AN15" s="2"/>
    </row>
    <row r="16" spans="1:40" ht="17" thickBot="1" x14ac:dyDescent="0.25">
      <c r="A16" s="77"/>
      <c r="B16" s="11" t="s">
        <v>6</v>
      </c>
      <c r="C16" s="12" t="s">
        <v>6</v>
      </c>
      <c r="D16" s="13" t="s">
        <v>6</v>
      </c>
      <c r="E16" s="13" t="s">
        <v>6</v>
      </c>
      <c r="F16" s="14">
        <v>1</v>
      </c>
      <c r="G16" s="15">
        <v>2</v>
      </c>
      <c r="H16" s="16">
        <v>3</v>
      </c>
      <c r="I16" s="16" t="s">
        <v>17</v>
      </c>
      <c r="J16" s="17" t="s">
        <v>6</v>
      </c>
      <c r="K16" s="17"/>
      <c r="L16" s="18" t="s">
        <v>6</v>
      </c>
      <c r="M16" s="12" t="s">
        <v>6</v>
      </c>
      <c r="N16" s="13" t="s">
        <v>6</v>
      </c>
      <c r="O16" s="13" t="s">
        <v>6</v>
      </c>
      <c r="P16" s="14">
        <v>1</v>
      </c>
      <c r="Q16" s="15">
        <v>2</v>
      </c>
      <c r="R16" s="16">
        <v>3</v>
      </c>
      <c r="S16" s="16" t="s">
        <v>17</v>
      </c>
      <c r="T16" s="2"/>
      <c r="U16" s="19" t="s">
        <v>6</v>
      </c>
      <c r="V16" s="13" t="s">
        <v>6</v>
      </c>
      <c r="W16" s="20" t="s">
        <v>6</v>
      </c>
      <c r="X16" s="21" t="s">
        <v>17</v>
      </c>
      <c r="Y16" s="2"/>
      <c r="Z16" s="19" t="s">
        <v>6</v>
      </c>
      <c r="AA16" s="13" t="s">
        <v>6</v>
      </c>
      <c r="AB16" s="20" t="s">
        <v>6</v>
      </c>
      <c r="AC16" s="21" t="s">
        <v>17</v>
      </c>
      <c r="AD16" s="2"/>
      <c r="AE16" s="19" t="s">
        <v>6</v>
      </c>
      <c r="AF16" s="13" t="s">
        <v>6</v>
      </c>
      <c r="AG16" s="20" t="s">
        <v>6</v>
      </c>
      <c r="AH16" s="21" t="s">
        <v>17</v>
      </c>
      <c r="AI16" s="2"/>
      <c r="AJ16" s="19" t="s">
        <v>6</v>
      </c>
      <c r="AK16" s="13" t="s">
        <v>6</v>
      </c>
      <c r="AL16" s="20" t="s">
        <v>6</v>
      </c>
      <c r="AM16" s="21" t="s">
        <v>17</v>
      </c>
      <c r="AN16" s="2"/>
    </row>
    <row r="17" spans="1:40" ht="16" x14ac:dyDescent="0.2">
      <c r="A17" s="77"/>
      <c r="B17" s="85" t="s">
        <v>18</v>
      </c>
      <c r="C17" s="22" t="s">
        <v>19</v>
      </c>
      <c r="D17" s="22" t="s">
        <v>20</v>
      </c>
      <c r="E17" s="23" t="s">
        <v>21</v>
      </c>
      <c r="F17" s="24"/>
      <c r="G17" s="25"/>
      <c r="H17" s="26"/>
      <c r="I17" s="26" t="e">
        <f>AVERAGE(F17:H17)</f>
        <v>#DIV/0!</v>
      </c>
      <c r="J17" s="3" t="s">
        <v>6</v>
      </c>
      <c r="K17" s="3"/>
      <c r="L17" s="87" t="s">
        <v>18</v>
      </c>
      <c r="M17" s="22" t="s">
        <v>19</v>
      </c>
      <c r="N17" s="22" t="s">
        <v>20</v>
      </c>
      <c r="O17" s="23" t="s">
        <v>21</v>
      </c>
      <c r="P17" s="24">
        <v>13.4033261905054</v>
      </c>
      <c r="Q17" s="25">
        <v>13.178337798824201</v>
      </c>
      <c r="R17" s="26">
        <v>14.3048432032333</v>
      </c>
      <c r="S17" s="26">
        <f>AVERAGE(P17:R17)</f>
        <v>13.6288357308543</v>
      </c>
      <c r="T17" s="2"/>
      <c r="U17" s="27" t="s">
        <v>19</v>
      </c>
      <c r="V17" s="28" t="s">
        <v>20</v>
      </c>
      <c r="W17" s="29" t="s">
        <v>21</v>
      </c>
      <c r="X17" s="30" t="e">
        <f t="shared" ref="X17:X22" si="6">I17-S17</f>
        <v>#DIV/0!</v>
      </c>
      <c r="Y17" s="2"/>
      <c r="Z17" s="27" t="s">
        <v>19</v>
      </c>
      <c r="AA17" s="28" t="s">
        <v>20</v>
      </c>
      <c r="AB17" s="29" t="s">
        <v>21</v>
      </c>
      <c r="AC17" s="30" t="e">
        <f>X17-$X$23</f>
        <v>#DIV/0!</v>
      </c>
      <c r="AD17" s="2"/>
      <c r="AE17" s="27" t="s">
        <v>19</v>
      </c>
      <c r="AF17" s="28" t="s">
        <v>20</v>
      </c>
      <c r="AG17" s="29" t="s">
        <v>21</v>
      </c>
      <c r="AH17" s="30" t="e">
        <f>2^-(AC17)</f>
        <v>#DIV/0!</v>
      </c>
      <c r="AI17" s="2"/>
      <c r="AJ17" s="32" t="s">
        <v>19</v>
      </c>
      <c r="AK17" s="22" t="s">
        <v>20</v>
      </c>
      <c r="AL17" s="33" t="s">
        <v>21</v>
      </c>
      <c r="AM17" s="26"/>
      <c r="AN17" s="2"/>
    </row>
    <row r="18" spans="1:40" ht="16" x14ac:dyDescent="0.2">
      <c r="A18" s="77"/>
      <c r="B18" s="85"/>
      <c r="C18" s="28" t="s">
        <v>22</v>
      </c>
      <c r="D18" s="28" t="s">
        <v>23</v>
      </c>
      <c r="E18" s="34" t="s">
        <v>21</v>
      </c>
      <c r="F18" s="35"/>
      <c r="G18" s="36"/>
      <c r="H18" s="30"/>
      <c r="I18" s="30" t="e">
        <f t="shared" ref="I18:I22" si="7">AVERAGE(F18:H18)</f>
        <v>#DIV/0!</v>
      </c>
      <c r="J18" s="3" t="s">
        <v>6</v>
      </c>
      <c r="K18" s="3"/>
      <c r="L18" s="85"/>
      <c r="M18" s="28" t="s">
        <v>22</v>
      </c>
      <c r="N18" s="28" t="s">
        <v>23</v>
      </c>
      <c r="O18" s="34" t="s">
        <v>21</v>
      </c>
      <c r="P18" s="35">
        <v>13.5838169530257</v>
      </c>
      <c r="Q18" s="36">
        <v>13.3345936909098</v>
      </c>
      <c r="R18" s="30">
        <v>13.6317086721851</v>
      </c>
      <c r="S18" s="30">
        <f t="shared" ref="S18:S22" si="8">AVERAGE(P18:R18)</f>
        <v>13.516706438706867</v>
      </c>
      <c r="T18" s="2"/>
      <c r="U18" s="27" t="s">
        <v>22</v>
      </c>
      <c r="V18" s="28" t="s">
        <v>23</v>
      </c>
      <c r="W18" s="29" t="s">
        <v>21</v>
      </c>
      <c r="X18" s="30" t="e">
        <f t="shared" si="6"/>
        <v>#DIV/0!</v>
      </c>
      <c r="Y18" s="2"/>
      <c r="Z18" s="27" t="s">
        <v>22</v>
      </c>
      <c r="AA18" s="28" t="s">
        <v>23</v>
      </c>
      <c r="AB18" s="29" t="s">
        <v>21</v>
      </c>
      <c r="AC18" s="30" t="e">
        <f t="shared" ref="AC18:AC22" si="9">X18-$X$23</f>
        <v>#DIV/0!</v>
      </c>
      <c r="AD18" s="2"/>
      <c r="AE18" s="27" t="s">
        <v>22</v>
      </c>
      <c r="AF18" s="28" t="s">
        <v>23</v>
      </c>
      <c r="AG18" s="29" t="s">
        <v>21</v>
      </c>
      <c r="AH18" s="30" t="e">
        <f t="shared" ref="AH18:AH22" si="10">2^-(AC18)</f>
        <v>#DIV/0!</v>
      </c>
      <c r="AI18" s="2"/>
      <c r="AJ18" s="27" t="s">
        <v>22</v>
      </c>
      <c r="AK18" s="28" t="s">
        <v>23</v>
      </c>
      <c r="AL18" s="29" t="s">
        <v>21</v>
      </c>
      <c r="AM18" s="30"/>
      <c r="AN18" s="2"/>
    </row>
    <row r="19" spans="1:40" ht="17" thickBot="1" x14ac:dyDescent="0.25">
      <c r="A19" s="77"/>
      <c r="B19" s="86"/>
      <c r="C19" s="38" t="s">
        <v>24</v>
      </c>
      <c r="D19" s="38" t="s">
        <v>25</v>
      </c>
      <c r="E19" s="39" t="s">
        <v>21</v>
      </c>
      <c r="F19" s="40"/>
      <c r="G19" s="41"/>
      <c r="H19" s="5"/>
      <c r="I19" s="5" t="e">
        <f t="shared" si="7"/>
        <v>#DIV/0!</v>
      </c>
      <c r="J19" s="3" t="s">
        <v>6</v>
      </c>
      <c r="K19" s="3"/>
      <c r="L19" s="88"/>
      <c r="M19" s="38" t="s">
        <v>24</v>
      </c>
      <c r="N19" s="38" t="s">
        <v>25</v>
      </c>
      <c r="O19" s="39" t="s">
        <v>21</v>
      </c>
      <c r="P19" s="40">
        <v>13.546429284714399</v>
      </c>
      <c r="Q19" s="41">
        <v>13.772202718170799</v>
      </c>
      <c r="R19" s="5"/>
      <c r="S19" s="5">
        <f t="shared" si="8"/>
        <v>13.659316001442599</v>
      </c>
      <c r="T19" s="2"/>
      <c r="U19" s="27" t="s">
        <v>24</v>
      </c>
      <c r="V19" s="28" t="s">
        <v>25</v>
      </c>
      <c r="W19" s="29" t="s">
        <v>21</v>
      </c>
      <c r="X19" s="30" t="e">
        <f t="shared" si="6"/>
        <v>#DIV/0!</v>
      </c>
      <c r="Y19" s="2"/>
      <c r="Z19" s="27" t="s">
        <v>24</v>
      </c>
      <c r="AA19" s="28" t="s">
        <v>25</v>
      </c>
      <c r="AB19" s="29" t="s">
        <v>21</v>
      </c>
      <c r="AC19" s="30" t="e">
        <f t="shared" si="9"/>
        <v>#DIV/0!</v>
      </c>
      <c r="AD19" s="2"/>
      <c r="AE19" s="27" t="s">
        <v>24</v>
      </c>
      <c r="AF19" s="28" t="s">
        <v>25</v>
      </c>
      <c r="AG19" s="29" t="s">
        <v>21</v>
      </c>
      <c r="AH19" s="30" t="e">
        <f t="shared" si="10"/>
        <v>#DIV/0!</v>
      </c>
      <c r="AI19" s="2"/>
      <c r="AJ19" s="27" t="s">
        <v>24</v>
      </c>
      <c r="AK19" s="28" t="s">
        <v>25</v>
      </c>
      <c r="AL19" s="29" t="s">
        <v>21</v>
      </c>
      <c r="AM19" s="30"/>
      <c r="AN19" s="2"/>
    </row>
    <row r="20" spans="1:40" ht="16" x14ac:dyDescent="0.2">
      <c r="A20" s="77"/>
      <c r="B20" s="85" t="s">
        <v>32</v>
      </c>
      <c r="C20" s="42" t="s">
        <v>19</v>
      </c>
      <c r="D20" s="42" t="s">
        <v>27</v>
      </c>
      <c r="E20" s="43" t="s">
        <v>21</v>
      </c>
      <c r="F20" s="44"/>
      <c r="G20" s="45"/>
      <c r="H20" s="46"/>
      <c r="I20" s="46" t="e">
        <f t="shared" si="7"/>
        <v>#DIV/0!</v>
      </c>
      <c r="J20" s="3" t="s">
        <v>6</v>
      </c>
      <c r="K20" s="3"/>
      <c r="L20" s="89" t="s">
        <v>32</v>
      </c>
      <c r="M20" s="42" t="s">
        <v>19</v>
      </c>
      <c r="N20" s="42" t="s">
        <v>27</v>
      </c>
      <c r="O20" s="43" t="s">
        <v>21</v>
      </c>
      <c r="P20" s="44">
        <v>13.676882973502201</v>
      </c>
      <c r="Q20" s="45">
        <v>13.731557818295601</v>
      </c>
      <c r="R20" s="46">
        <v>13.538205799044199</v>
      </c>
      <c r="S20" s="46">
        <f t="shared" si="8"/>
        <v>13.648882196947334</v>
      </c>
      <c r="T20" s="2"/>
      <c r="U20" s="47" t="s">
        <v>19</v>
      </c>
      <c r="V20" s="42" t="s">
        <v>27</v>
      </c>
      <c r="W20" s="48" t="s">
        <v>21</v>
      </c>
      <c r="X20" s="46" t="e">
        <f t="shared" si="6"/>
        <v>#DIV/0!</v>
      </c>
      <c r="Y20" s="2"/>
      <c r="Z20" s="47" t="s">
        <v>19</v>
      </c>
      <c r="AA20" s="42" t="s">
        <v>27</v>
      </c>
      <c r="AB20" s="48" t="s">
        <v>21</v>
      </c>
      <c r="AC20" s="49" t="e">
        <f>X20-$X$23</f>
        <v>#DIV/0!</v>
      </c>
      <c r="AD20" s="2"/>
      <c r="AE20" s="47" t="s">
        <v>19</v>
      </c>
      <c r="AF20" s="42" t="s">
        <v>27</v>
      </c>
      <c r="AG20" s="48" t="s">
        <v>21</v>
      </c>
      <c r="AH20" s="46" t="e">
        <f t="shared" si="10"/>
        <v>#DIV/0!</v>
      </c>
      <c r="AI20" s="2"/>
      <c r="AJ20" s="47" t="s">
        <v>19</v>
      </c>
      <c r="AK20" s="42" t="s">
        <v>27</v>
      </c>
      <c r="AL20" s="48" t="s">
        <v>21</v>
      </c>
      <c r="AM20" s="46" t="e">
        <f>AH20/AH17</f>
        <v>#DIV/0!</v>
      </c>
      <c r="AN20" s="2"/>
    </row>
    <row r="21" spans="1:40" ht="16" x14ac:dyDescent="0.2">
      <c r="A21" s="77"/>
      <c r="B21" s="85"/>
      <c r="C21" s="42" t="s">
        <v>22</v>
      </c>
      <c r="D21" s="42" t="s">
        <v>28</v>
      </c>
      <c r="E21" s="43" t="s">
        <v>21</v>
      </c>
      <c r="F21" s="44"/>
      <c r="G21" s="45"/>
      <c r="H21" s="46"/>
      <c r="I21" s="46" t="e">
        <f t="shared" si="7"/>
        <v>#DIV/0!</v>
      </c>
      <c r="J21" s="3" t="s">
        <v>6</v>
      </c>
      <c r="K21" s="3"/>
      <c r="L21" s="89"/>
      <c r="M21" s="42" t="s">
        <v>22</v>
      </c>
      <c r="N21" s="42" t="s">
        <v>28</v>
      </c>
      <c r="O21" s="43" t="s">
        <v>21</v>
      </c>
      <c r="P21" s="44">
        <v>14.3091706680852</v>
      </c>
      <c r="Q21" s="45">
        <v>13.369912655016901</v>
      </c>
      <c r="R21" s="46">
        <v>13.7462411597808</v>
      </c>
      <c r="S21" s="46">
        <f t="shared" si="8"/>
        <v>13.8084414942943</v>
      </c>
      <c r="T21" s="2"/>
      <c r="U21" s="47" t="s">
        <v>22</v>
      </c>
      <c r="V21" s="42" t="s">
        <v>28</v>
      </c>
      <c r="W21" s="48" t="s">
        <v>21</v>
      </c>
      <c r="X21" s="46" t="e">
        <f t="shared" si="6"/>
        <v>#DIV/0!</v>
      </c>
      <c r="Y21" s="2"/>
      <c r="Z21" s="47" t="s">
        <v>22</v>
      </c>
      <c r="AA21" s="42" t="s">
        <v>28</v>
      </c>
      <c r="AB21" s="48" t="s">
        <v>21</v>
      </c>
      <c r="AC21" s="49" t="e">
        <f t="shared" si="9"/>
        <v>#DIV/0!</v>
      </c>
      <c r="AD21" s="2"/>
      <c r="AE21" s="47" t="s">
        <v>22</v>
      </c>
      <c r="AF21" s="42" t="s">
        <v>28</v>
      </c>
      <c r="AG21" s="48" t="s">
        <v>21</v>
      </c>
      <c r="AH21" s="46" t="e">
        <f t="shared" si="10"/>
        <v>#DIV/0!</v>
      </c>
      <c r="AI21" s="2"/>
      <c r="AJ21" s="47" t="s">
        <v>22</v>
      </c>
      <c r="AK21" s="42" t="s">
        <v>28</v>
      </c>
      <c r="AL21" s="48" t="s">
        <v>21</v>
      </c>
      <c r="AM21" s="46" t="e">
        <f t="shared" ref="AM21:AM22" si="11">AH21/AH18</f>
        <v>#DIV/0!</v>
      </c>
      <c r="AN21" s="2"/>
    </row>
    <row r="22" spans="1:40" ht="17" thickBot="1" x14ac:dyDescent="0.25">
      <c r="A22" s="78"/>
      <c r="B22" s="88"/>
      <c r="C22" s="50" t="s">
        <v>24</v>
      </c>
      <c r="D22" s="50" t="s">
        <v>29</v>
      </c>
      <c r="E22" s="51" t="s">
        <v>21</v>
      </c>
      <c r="F22" s="52"/>
      <c r="G22" s="53"/>
      <c r="H22" s="54"/>
      <c r="I22" s="54" t="e">
        <f t="shared" si="7"/>
        <v>#DIV/0!</v>
      </c>
      <c r="J22" s="55" t="s">
        <v>6</v>
      </c>
      <c r="K22" s="3"/>
      <c r="L22" s="90"/>
      <c r="M22" s="50" t="s">
        <v>24</v>
      </c>
      <c r="N22" s="50" t="s">
        <v>29</v>
      </c>
      <c r="O22" s="51" t="s">
        <v>21</v>
      </c>
      <c r="P22" s="52">
        <v>13.383362896934999</v>
      </c>
      <c r="Q22" s="53">
        <v>13.304476851918601</v>
      </c>
      <c r="R22" s="54"/>
      <c r="S22" s="54">
        <f t="shared" si="8"/>
        <v>13.343919874426799</v>
      </c>
      <c r="T22" s="2"/>
      <c r="U22" s="56" t="s">
        <v>24</v>
      </c>
      <c r="V22" s="50" t="s">
        <v>29</v>
      </c>
      <c r="W22" s="57" t="s">
        <v>21</v>
      </c>
      <c r="X22" s="54" t="e">
        <f t="shared" si="6"/>
        <v>#DIV/0!</v>
      </c>
      <c r="Y22" s="2"/>
      <c r="Z22" s="56" t="s">
        <v>24</v>
      </c>
      <c r="AA22" s="50" t="s">
        <v>29</v>
      </c>
      <c r="AB22" s="57" t="s">
        <v>21</v>
      </c>
      <c r="AC22" s="58" t="e">
        <f t="shared" si="9"/>
        <v>#DIV/0!</v>
      </c>
      <c r="AD22" s="2"/>
      <c r="AE22" s="56" t="s">
        <v>24</v>
      </c>
      <c r="AF22" s="50" t="s">
        <v>29</v>
      </c>
      <c r="AG22" s="57" t="s">
        <v>21</v>
      </c>
      <c r="AH22" s="54" t="e">
        <f t="shared" si="10"/>
        <v>#DIV/0!</v>
      </c>
      <c r="AI22" s="2"/>
      <c r="AJ22" s="56" t="s">
        <v>24</v>
      </c>
      <c r="AK22" s="50" t="s">
        <v>29</v>
      </c>
      <c r="AL22" s="57" t="s">
        <v>21</v>
      </c>
      <c r="AM22" s="59" t="e">
        <f t="shared" si="11"/>
        <v>#DIV/0!</v>
      </c>
      <c r="AN22" s="2"/>
    </row>
    <row r="23" spans="1:40" ht="1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80" t="s">
        <v>30</v>
      </c>
      <c r="V23" s="80"/>
      <c r="W23" s="80"/>
      <c r="X23" s="3" t="e">
        <f>AVERAGE(X17:X19)</f>
        <v>#DIV/0!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1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40" ht="1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40" ht="1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40" ht="1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40" ht="1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1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</sheetData>
  <mergeCells count="34">
    <mergeCell ref="U23:W23"/>
    <mergeCell ref="AJ14:AM14"/>
    <mergeCell ref="A15:A22"/>
    <mergeCell ref="F15:H15"/>
    <mergeCell ref="P15:R15"/>
    <mergeCell ref="B17:B19"/>
    <mergeCell ref="L17:L19"/>
    <mergeCell ref="B20:B22"/>
    <mergeCell ref="L20:L22"/>
    <mergeCell ref="AE14:AG14"/>
    <mergeCell ref="U11:W11"/>
    <mergeCell ref="C14:I14"/>
    <mergeCell ref="M14:S14"/>
    <mergeCell ref="U14:X14"/>
    <mergeCell ref="Z14:AB14"/>
    <mergeCell ref="A3:A10"/>
    <mergeCell ref="F3:H3"/>
    <mergeCell ref="P3:R3"/>
    <mergeCell ref="B5:B7"/>
    <mergeCell ref="L5:L7"/>
    <mergeCell ref="B8:B10"/>
    <mergeCell ref="L8:L10"/>
    <mergeCell ref="AJ2:AM2"/>
    <mergeCell ref="C1:I1"/>
    <mergeCell ref="M1:S1"/>
    <mergeCell ref="U1:X1"/>
    <mergeCell ref="Z1:AC1"/>
    <mergeCell ref="AE1:AH1"/>
    <mergeCell ref="AJ1:AM1"/>
    <mergeCell ref="C2:I2"/>
    <mergeCell ref="M2:S2"/>
    <mergeCell ref="U2:X2"/>
    <mergeCell ref="Z2:AB2"/>
    <mergeCell ref="AE2:AG2"/>
  </mergeCells>
  <pageMargins left="0.7" right="0.7" top="0.75" bottom="0.75" header="0.3" footer="0.3"/>
  <headerFooter>
    <oddFooter>&amp;L_x000D_&amp;1#&amp;"Aptos"&amp;10&amp;K000000 Classified as Internal | Intern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9D70E-85A2-144E-8ACE-15920473B578}">
  <dimension ref="A1:AN30"/>
  <sheetViews>
    <sheetView tabSelected="1" workbookViewId="0">
      <selection activeCell="G28" sqref="G28"/>
    </sheetView>
  </sheetViews>
  <sheetFormatPr baseColWidth="10" defaultColWidth="8.83203125" defaultRowHeight="15" x14ac:dyDescent="0.2"/>
  <sheetData>
    <row r="1" spans="1:40" ht="15" customHeight="1" thickBot="1" x14ac:dyDescent="0.25">
      <c r="A1" s="1"/>
      <c r="B1" s="1"/>
      <c r="C1" s="64" t="s">
        <v>0</v>
      </c>
      <c r="D1" s="65"/>
      <c r="E1" s="65"/>
      <c r="F1" s="65"/>
      <c r="G1" s="65"/>
      <c r="H1" s="65"/>
      <c r="I1" s="66"/>
      <c r="J1" s="1"/>
      <c r="K1" s="1"/>
      <c r="L1" s="1"/>
      <c r="M1" s="67" t="s">
        <v>1</v>
      </c>
      <c r="N1" s="68"/>
      <c r="O1" s="68"/>
      <c r="P1" s="68"/>
      <c r="Q1" s="68"/>
      <c r="R1" s="68"/>
      <c r="S1" s="69"/>
      <c r="T1" s="1"/>
      <c r="U1" s="70" t="s">
        <v>2</v>
      </c>
      <c r="V1" s="70"/>
      <c r="W1" s="70"/>
      <c r="X1" s="70"/>
      <c r="Y1" s="1"/>
      <c r="Z1" s="70" t="s">
        <v>3</v>
      </c>
      <c r="AA1" s="70"/>
      <c r="AB1" s="70"/>
      <c r="AC1" s="70"/>
      <c r="AD1" s="1"/>
      <c r="AE1" s="70" t="s">
        <v>4</v>
      </c>
      <c r="AF1" s="70"/>
      <c r="AG1" s="70"/>
      <c r="AH1" s="70"/>
      <c r="AI1" s="1"/>
      <c r="AJ1" s="70" t="s">
        <v>5</v>
      </c>
      <c r="AK1" s="70"/>
      <c r="AL1" s="70"/>
      <c r="AM1" s="70"/>
      <c r="AN1" s="1"/>
    </row>
    <row r="2" spans="1:40" ht="15" customHeight="1" thickBot="1" x14ac:dyDescent="0.25">
      <c r="A2" s="2"/>
      <c r="B2" s="3"/>
      <c r="C2" s="71"/>
      <c r="D2" s="72"/>
      <c r="E2" s="72"/>
      <c r="F2" s="72"/>
      <c r="G2" s="72"/>
      <c r="H2" s="72"/>
      <c r="I2" s="72"/>
      <c r="J2" s="4" t="s">
        <v>6</v>
      </c>
      <c r="K2" s="4"/>
      <c r="L2" s="4" t="s">
        <v>6</v>
      </c>
      <c r="M2" s="73" t="s">
        <v>7</v>
      </c>
      <c r="N2" s="74"/>
      <c r="O2" s="74"/>
      <c r="P2" s="74"/>
      <c r="Q2" s="74"/>
      <c r="R2" s="74"/>
      <c r="S2" s="75"/>
      <c r="T2" s="2"/>
      <c r="U2" s="61" t="s">
        <v>8</v>
      </c>
      <c r="V2" s="62"/>
      <c r="W2" s="62"/>
      <c r="X2" s="63"/>
      <c r="Y2" s="2"/>
      <c r="Z2" s="61" t="s">
        <v>9</v>
      </c>
      <c r="AA2" s="62"/>
      <c r="AB2" s="63"/>
      <c r="AC2" s="5" t="s">
        <v>10</v>
      </c>
      <c r="AD2" s="2"/>
      <c r="AE2" s="61" t="s">
        <v>11</v>
      </c>
      <c r="AF2" s="62"/>
      <c r="AG2" s="63"/>
      <c r="AH2" s="5" t="s">
        <v>12</v>
      </c>
      <c r="AI2" s="2"/>
      <c r="AJ2" s="61" t="s">
        <v>13</v>
      </c>
      <c r="AK2" s="62"/>
      <c r="AL2" s="62"/>
      <c r="AM2" s="63"/>
      <c r="AN2" s="2"/>
    </row>
    <row r="3" spans="1:40" ht="26" thickBot="1" x14ac:dyDescent="0.25">
      <c r="A3" s="76" t="s">
        <v>33</v>
      </c>
      <c r="B3" s="6" t="s">
        <v>6</v>
      </c>
      <c r="C3" s="3" t="s">
        <v>6</v>
      </c>
      <c r="D3" s="7" t="s">
        <v>6</v>
      </c>
      <c r="E3" s="7" t="s">
        <v>6</v>
      </c>
      <c r="F3" s="79" t="s">
        <v>14</v>
      </c>
      <c r="G3" s="80"/>
      <c r="H3" s="81"/>
      <c r="I3" s="8" t="s">
        <v>6</v>
      </c>
      <c r="J3" s="3" t="s">
        <v>6</v>
      </c>
      <c r="K3" s="3"/>
      <c r="L3" s="8" t="s">
        <v>6</v>
      </c>
      <c r="M3" s="3" t="s">
        <v>6</v>
      </c>
      <c r="N3" s="7" t="s">
        <v>6</v>
      </c>
      <c r="O3" s="7" t="s">
        <v>6</v>
      </c>
      <c r="P3" s="82" t="s">
        <v>15</v>
      </c>
      <c r="Q3" s="83"/>
      <c r="R3" s="84"/>
      <c r="S3" s="8" t="s">
        <v>6</v>
      </c>
      <c r="T3" s="2"/>
      <c r="U3" s="9" t="s">
        <v>6</v>
      </c>
      <c r="V3" s="3" t="s">
        <v>6</v>
      </c>
      <c r="W3" s="8" t="s">
        <v>6</v>
      </c>
      <c r="X3" s="10" t="s">
        <v>16</v>
      </c>
      <c r="Y3" s="2"/>
      <c r="Z3" s="9" t="s">
        <v>6</v>
      </c>
      <c r="AA3" s="3" t="s">
        <v>6</v>
      </c>
      <c r="AB3" s="8" t="s">
        <v>6</v>
      </c>
      <c r="AC3" s="8" t="s">
        <v>6</v>
      </c>
      <c r="AD3" s="2"/>
      <c r="AE3" s="9" t="s">
        <v>6</v>
      </c>
      <c r="AF3" s="3" t="s">
        <v>6</v>
      </c>
      <c r="AG3" s="8" t="s">
        <v>6</v>
      </c>
      <c r="AH3" s="8" t="s">
        <v>6</v>
      </c>
      <c r="AI3" s="2"/>
      <c r="AJ3" s="9" t="s">
        <v>6</v>
      </c>
      <c r="AK3" s="3" t="s">
        <v>6</v>
      </c>
      <c r="AL3" s="8" t="s">
        <v>6</v>
      </c>
      <c r="AM3" s="8" t="s">
        <v>6</v>
      </c>
      <c r="AN3" s="2"/>
    </row>
    <row r="4" spans="1:40" ht="17" thickBot="1" x14ac:dyDescent="0.25">
      <c r="A4" s="77"/>
      <c r="B4" s="11" t="s">
        <v>6</v>
      </c>
      <c r="C4" s="12" t="s">
        <v>6</v>
      </c>
      <c r="D4" s="13" t="s">
        <v>6</v>
      </c>
      <c r="E4" s="13" t="s">
        <v>6</v>
      </c>
      <c r="F4" s="14">
        <v>1</v>
      </c>
      <c r="G4" s="15">
        <v>2</v>
      </c>
      <c r="H4" s="16">
        <v>3</v>
      </c>
      <c r="I4" s="16" t="s">
        <v>17</v>
      </c>
      <c r="J4" s="17" t="s">
        <v>6</v>
      </c>
      <c r="K4" s="17"/>
      <c r="L4" s="18" t="s">
        <v>6</v>
      </c>
      <c r="M4" s="12" t="s">
        <v>6</v>
      </c>
      <c r="N4" s="13" t="s">
        <v>6</v>
      </c>
      <c r="O4" s="13" t="s">
        <v>6</v>
      </c>
      <c r="P4" s="14">
        <v>1</v>
      </c>
      <c r="Q4" s="15">
        <v>2</v>
      </c>
      <c r="R4" s="16">
        <v>3</v>
      </c>
      <c r="S4" s="16" t="s">
        <v>17</v>
      </c>
      <c r="T4" s="2"/>
      <c r="U4" s="19" t="s">
        <v>6</v>
      </c>
      <c r="V4" s="13" t="s">
        <v>6</v>
      </c>
      <c r="W4" s="20" t="s">
        <v>6</v>
      </c>
      <c r="X4" s="21" t="s">
        <v>17</v>
      </c>
      <c r="Y4" s="2"/>
      <c r="Z4" s="19" t="s">
        <v>6</v>
      </c>
      <c r="AA4" s="13" t="s">
        <v>6</v>
      </c>
      <c r="AB4" s="20" t="s">
        <v>6</v>
      </c>
      <c r="AC4" s="21" t="s">
        <v>17</v>
      </c>
      <c r="AD4" s="2"/>
      <c r="AE4" s="19" t="s">
        <v>6</v>
      </c>
      <c r="AF4" s="13" t="s">
        <v>6</v>
      </c>
      <c r="AG4" s="20" t="s">
        <v>6</v>
      </c>
      <c r="AH4" s="21" t="s">
        <v>17</v>
      </c>
      <c r="AI4" s="2"/>
      <c r="AJ4" s="19" t="s">
        <v>6</v>
      </c>
      <c r="AK4" s="13" t="s">
        <v>6</v>
      </c>
      <c r="AL4" s="20" t="s">
        <v>6</v>
      </c>
      <c r="AM4" s="21" t="s">
        <v>17</v>
      </c>
      <c r="AN4" s="2"/>
    </row>
    <row r="5" spans="1:40" ht="16" x14ac:dyDescent="0.2">
      <c r="A5" s="77"/>
      <c r="B5" s="85" t="s">
        <v>18</v>
      </c>
      <c r="C5" s="22" t="s">
        <v>19</v>
      </c>
      <c r="D5" s="22" t="s">
        <v>20</v>
      </c>
      <c r="E5" s="23" t="s">
        <v>21</v>
      </c>
      <c r="F5" s="24"/>
      <c r="G5" s="25"/>
      <c r="H5" s="26"/>
      <c r="I5" s="26" t="e">
        <f>AVERAGE(F5:H5)</f>
        <v>#DIV/0!</v>
      </c>
      <c r="J5" s="3" t="s">
        <v>6</v>
      </c>
      <c r="K5" s="3"/>
      <c r="L5" s="87" t="s">
        <v>18</v>
      </c>
      <c r="M5" s="22" t="s">
        <v>19</v>
      </c>
      <c r="N5" s="22" t="s">
        <v>20</v>
      </c>
      <c r="O5" s="23" t="s">
        <v>21</v>
      </c>
      <c r="P5" s="24">
        <v>13.4033261905054</v>
      </c>
      <c r="Q5" s="25">
        <v>13.178337798824201</v>
      </c>
      <c r="R5" s="26">
        <v>14.3048432032333</v>
      </c>
      <c r="S5" s="26">
        <f>AVERAGE(P5:R5)</f>
        <v>13.6288357308543</v>
      </c>
      <c r="T5" s="2"/>
      <c r="U5" s="27" t="s">
        <v>19</v>
      </c>
      <c r="V5" s="28" t="s">
        <v>20</v>
      </c>
      <c r="W5" s="29" t="s">
        <v>21</v>
      </c>
      <c r="X5" s="30" t="e">
        <f t="shared" ref="X5:X10" si="0">I5-S5</f>
        <v>#DIV/0!</v>
      </c>
      <c r="Y5" s="2"/>
      <c r="Z5" s="27" t="s">
        <v>19</v>
      </c>
      <c r="AA5" s="28" t="s">
        <v>20</v>
      </c>
      <c r="AB5" s="29" t="s">
        <v>21</v>
      </c>
      <c r="AC5" s="31" t="e">
        <f>X5-$X$11</f>
        <v>#DIV/0!</v>
      </c>
      <c r="AD5" s="2"/>
      <c r="AE5" s="27" t="s">
        <v>19</v>
      </c>
      <c r="AF5" s="28" t="s">
        <v>20</v>
      </c>
      <c r="AG5" s="29" t="s">
        <v>21</v>
      </c>
      <c r="AH5" s="30" t="e">
        <f>2^-(AC5)</f>
        <v>#DIV/0!</v>
      </c>
      <c r="AI5" s="2"/>
      <c r="AJ5" s="32" t="s">
        <v>19</v>
      </c>
      <c r="AK5" s="22" t="s">
        <v>20</v>
      </c>
      <c r="AL5" s="33" t="s">
        <v>21</v>
      </c>
      <c r="AM5" s="26" t="s">
        <v>6</v>
      </c>
      <c r="AN5" s="2"/>
    </row>
    <row r="6" spans="1:40" ht="16" x14ac:dyDescent="0.2">
      <c r="A6" s="77"/>
      <c r="B6" s="85"/>
      <c r="C6" s="28" t="s">
        <v>22</v>
      </c>
      <c r="D6" s="28" t="s">
        <v>23</v>
      </c>
      <c r="E6" s="34" t="s">
        <v>21</v>
      </c>
      <c r="F6" s="35"/>
      <c r="G6" s="36"/>
      <c r="H6" s="30"/>
      <c r="I6" s="30" t="e">
        <f t="shared" ref="I6:I10" si="1">AVERAGE(F6:H6)</f>
        <v>#DIV/0!</v>
      </c>
      <c r="J6" s="3" t="s">
        <v>6</v>
      </c>
      <c r="K6" s="3"/>
      <c r="L6" s="85"/>
      <c r="M6" s="28" t="s">
        <v>22</v>
      </c>
      <c r="N6" s="28" t="s">
        <v>23</v>
      </c>
      <c r="O6" s="34" t="s">
        <v>21</v>
      </c>
      <c r="P6" s="35">
        <v>13.5838169530257</v>
      </c>
      <c r="Q6" s="36">
        <v>13.3345936909098</v>
      </c>
      <c r="R6" s="30">
        <v>13.6317086721851</v>
      </c>
      <c r="S6" s="30">
        <f t="shared" ref="S6:S7" si="2">AVERAGE(P6:R6)</f>
        <v>13.516706438706867</v>
      </c>
      <c r="T6" s="2"/>
      <c r="U6" s="27" t="s">
        <v>22</v>
      </c>
      <c r="V6" s="28" t="s">
        <v>23</v>
      </c>
      <c r="W6" s="29" t="s">
        <v>21</v>
      </c>
      <c r="X6" s="30" t="e">
        <f t="shared" si="0"/>
        <v>#DIV/0!</v>
      </c>
      <c r="Y6" s="2"/>
      <c r="Z6" s="27" t="s">
        <v>22</v>
      </c>
      <c r="AA6" s="28" t="s">
        <v>23</v>
      </c>
      <c r="AB6" s="29" t="s">
        <v>21</v>
      </c>
      <c r="AC6" s="37" t="e">
        <f t="shared" ref="AC6:AC8" si="3">X6-$X$11</f>
        <v>#DIV/0!</v>
      </c>
      <c r="AD6" s="2"/>
      <c r="AE6" s="27" t="s">
        <v>22</v>
      </c>
      <c r="AF6" s="28" t="s">
        <v>23</v>
      </c>
      <c r="AG6" s="29" t="s">
        <v>21</v>
      </c>
      <c r="AH6" s="30" t="e">
        <f t="shared" ref="AH6:AH10" si="4">2^-(AC6)</f>
        <v>#DIV/0!</v>
      </c>
      <c r="AI6" s="2"/>
      <c r="AJ6" s="27" t="s">
        <v>22</v>
      </c>
      <c r="AK6" s="28" t="s">
        <v>23</v>
      </c>
      <c r="AL6" s="29" t="s">
        <v>21</v>
      </c>
      <c r="AM6" s="30" t="s">
        <v>6</v>
      </c>
      <c r="AN6" s="2"/>
    </row>
    <row r="7" spans="1:40" ht="17" thickBot="1" x14ac:dyDescent="0.25">
      <c r="A7" s="77"/>
      <c r="B7" s="86"/>
      <c r="C7" s="38" t="s">
        <v>24</v>
      </c>
      <c r="D7" s="38" t="s">
        <v>25</v>
      </c>
      <c r="E7" s="39" t="s">
        <v>21</v>
      </c>
      <c r="F7" s="40"/>
      <c r="G7" s="41"/>
      <c r="H7" s="5"/>
      <c r="I7" s="5" t="e">
        <f t="shared" si="1"/>
        <v>#DIV/0!</v>
      </c>
      <c r="J7" s="3" t="s">
        <v>6</v>
      </c>
      <c r="K7" s="3"/>
      <c r="L7" s="88"/>
      <c r="M7" s="38" t="s">
        <v>24</v>
      </c>
      <c r="N7" s="38" t="s">
        <v>25</v>
      </c>
      <c r="O7" s="39" t="s">
        <v>21</v>
      </c>
      <c r="P7" s="40">
        <v>13.546429284714399</v>
      </c>
      <c r="Q7" s="41">
        <v>13.772202718170799</v>
      </c>
      <c r="R7" s="5"/>
      <c r="S7" s="5">
        <f t="shared" si="2"/>
        <v>13.659316001442599</v>
      </c>
      <c r="T7" s="2"/>
      <c r="U7" s="27" t="s">
        <v>24</v>
      </c>
      <c r="V7" s="28" t="s">
        <v>25</v>
      </c>
      <c r="W7" s="29" t="s">
        <v>21</v>
      </c>
      <c r="X7" s="30" t="e">
        <f t="shared" si="0"/>
        <v>#DIV/0!</v>
      </c>
      <c r="Y7" s="2"/>
      <c r="Z7" s="27" t="s">
        <v>24</v>
      </c>
      <c r="AA7" s="28" t="s">
        <v>25</v>
      </c>
      <c r="AB7" s="29" t="s">
        <v>21</v>
      </c>
      <c r="AC7" s="30" t="e">
        <f t="shared" si="3"/>
        <v>#DIV/0!</v>
      </c>
      <c r="AD7" s="2"/>
      <c r="AE7" s="27" t="s">
        <v>24</v>
      </c>
      <c r="AF7" s="28" t="s">
        <v>25</v>
      </c>
      <c r="AG7" s="29" t="s">
        <v>21</v>
      </c>
      <c r="AH7" s="30" t="e">
        <f t="shared" si="4"/>
        <v>#DIV/0!</v>
      </c>
      <c r="AI7" s="2"/>
      <c r="AJ7" s="27" t="s">
        <v>24</v>
      </c>
      <c r="AK7" s="28" t="s">
        <v>25</v>
      </c>
      <c r="AL7" s="29" t="s">
        <v>21</v>
      </c>
      <c r="AM7" s="30" t="s">
        <v>6</v>
      </c>
      <c r="AN7" s="2"/>
    </row>
    <row r="8" spans="1:40" ht="16" x14ac:dyDescent="0.2">
      <c r="A8" s="77"/>
      <c r="B8" s="85" t="s">
        <v>26</v>
      </c>
      <c r="C8" s="42" t="s">
        <v>19</v>
      </c>
      <c r="D8" s="42" t="s">
        <v>27</v>
      </c>
      <c r="E8" s="43" t="s">
        <v>21</v>
      </c>
      <c r="F8" s="44"/>
      <c r="G8" s="45"/>
      <c r="H8" s="46"/>
      <c r="I8" s="46" t="e">
        <f t="shared" si="1"/>
        <v>#DIV/0!</v>
      </c>
      <c r="J8" s="3" t="s">
        <v>6</v>
      </c>
      <c r="K8" s="3"/>
      <c r="L8" s="89" t="s">
        <v>26</v>
      </c>
      <c r="M8" s="42" t="s">
        <v>19</v>
      </c>
      <c r="N8" s="42" t="s">
        <v>27</v>
      </c>
      <c r="O8" s="43" t="s">
        <v>21</v>
      </c>
      <c r="P8" s="44">
        <v>14.649543601752301</v>
      </c>
      <c r="Q8" s="45">
        <v>14.035085156267799</v>
      </c>
      <c r="R8" s="46">
        <v>13.5223112597625</v>
      </c>
      <c r="S8" s="46">
        <f>AVERAGE(P8:R8)</f>
        <v>14.068980005927534</v>
      </c>
      <c r="T8" s="2"/>
      <c r="U8" s="47" t="s">
        <v>19</v>
      </c>
      <c r="V8" s="42" t="s">
        <v>27</v>
      </c>
      <c r="W8" s="48" t="s">
        <v>21</v>
      </c>
      <c r="X8" s="46" t="e">
        <f t="shared" si="0"/>
        <v>#DIV/0!</v>
      </c>
      <c r="Y8" s="2"/>
      <c r="Z8" s="47" t="s">
        <v>19</v>
      </c>
      <c r="AA8" s="42" t="s">
        <v>27</v>
      </c>
      <c r="AB8" s="48" t="s">
        <v>21</v>
      </c>
      <c r="AC8" s="49" t="e">
        <f t="shared" si="3"/>
        <v>#DIV/0!</v>
      </c>
      <c r="AD8" s="2"/>
      <c r="AE8" s="47" t="s">
        <v>19</v>
      </c>
      <c r="AF8" s="42" t="s">
        <v>27</v>
      </c>
      <c r="AG8" s="48" t="s">
        <v>21</v>
      </c>
      <c r="AH8" s="46" t="e">
        <f t="shared" si="4"/>
        <v>#DIV/0!</v>
      </c>
      <c r="AI8" s="2"/>
      <c r="AJ8" s="47" t="s">
        <v>19</v>
      </c>
      <c r="AK8" s="42" t="s">
        <v>27</v>
      </c>
      <c r="AL8" s="48" t="s">
        <v>21</v>
      </c>
      <c r="AM8" s="46" t="e">
        <f>AH8/AH5</f>
        <v>#DIV/0!</v>
      </c>
      <c r="AN8" s="2"/>
    </row>
    <row r="9" spans="1:40" ht="16" x14ac:dyDescent="0.2">
      <c r="A9" s="77"/>
      <c r="B9" s="85"/>
      <c r="C9" s="42" t="s">
        <v>22</v>
      </c>
      <c r="D9" s="42" t="s">
        <v>28</v>
      </c>
      <c r="E9" s="43" t="s">
        <v>21</v>
      </c>
      <c r="F9" s="44"/>
      <c r="G9" s="45"/>
      <c r="H9" s="46"/>
      <c r="I9" s="46" t="e">
        <f t="shared" si="1"/>
        <v>#DIV/0!</v>
      </c>
      <c r="J9" s="3" t="s">
        <v>6</v>
      </c>
      <c r="K9" s="3"/>
      <c r="L9" s="89"/>
      <c r="M9" s="42" t="s">
        <v>22</v>
      </c>
      <c r="N9" s="42" t="s">
        <v>28</v>
      </c>
      <c r="O9" s="43" t="s">
        <v>21</v>
      </c>
      <c r="P9" s="44">
        <v>13.2934882698172</v>
      </c>
      <c r="Q9" s="45">
        <v>13.598586645085501</v>
      </c>
      <c r="R9" s="46">
        <v>12.782781521472799</v>
      </c>
      <c r="S9" s="46">
        <f>AVERAGE(P9:R9)</f>
        <v>13.2249521454585</v>
      </c>
      <c r="T9" s="2"/>
      <c r="U9" s="47" t="s">
        <v>22</v>
      </c>
      <c r="V9" s="42" t="s">
        <v>28</v>
      </c>
      <c r="W9" s="48" t="s">
        <v>21</v>
      </c>
      <c r="X9" s="46" t="e">
        <f t="shared" si="0"/>
        <v>#DIV/0!</v>
      </c>
      <c r="Y9" s="2"/>
      <c r="Z9" s="47" t="s">
        <v>22</v>
      </c>
      <c r="AA9" s="42" t="s">
        <v>28</v>
      </c>
      <c r="AB9" s="48" t="s">
        <v>21</v>
      </c>
      <c r="AC9" s="46" t="e">
        <f>X9-$X$11</f>
        <v>#DIV/0!</v>
      </c>
      <c r="AD9" s="2"/>
      <c r="AE9" s="47" t="s">
        <v>22</v>
      </c>
      <c r="AF9" s="42" t="s">
        <v>28</v>
      </c>
      <c r="AG9" s="48" t="s">
        <v>21</v>
      </c>
      <c r="AH9" s="46" t="e">
        <f t="shared" si="4"/>
        <v>#DIV/0!</v>
      </c>
      <c r="AI9" s="2"/>
      <c r="AJ9" s="47" t="s">
        <v>22</v>
      </c>
      <c r="AK9" s="42" t="s">
        <v>28</v>
      </c>
      <c r="AL9" s="48" t="s">
        <v>21</v>
      </c>
      <c r="AM9" s="46" t="e">
        <f t="shared" ref="AM9:AM10" si="5">AH9/AH6</f>
        <v>#DIV/0!</v>
      </c>
      <c r="AN9" s="2"/>
    </row>
    <row r="10" spans="1:40" ht="17" thickBot="1" x14ac:dyDescent="0.25">
      <c r="A10" s="78"/>
      <c r="B10" s="88"/>
      <c r="C10" s="50" t="s">
        <v>24</v>
      </c>
      <c r="D10" s="50" t="s">
        <v>29</v>
      </c>
      <c r="E10" s="51" t="s">
        <v>21</v>
      </c>
      <c r="F10" s="52"/>
      <c r="G10" s="53"/>
      <c r="H10" s="54"/>
      <c r="I10" s="54" t="e">
        <f t="shared" si="1"/>
        <v>#DIV/0!</v>
      </c>
      <c r="J10" s="55" t="s">
        <v>6</v>
      </c>
      <c r="K10" s="3"/>
      <c r="L10" s="90"/>
      <c r="M10" s="50" t="s">
        <v>24</v>
      </c>
      <c r="N10" s="50" t="s">
        <v>29</v>
      </c>
      <c r="O10" s="51" t="s">
        <v>21</v>
      </c>
      <c r="P10" s="52">
        <v>13.5073118425868</v>
      </c>
      <c r="Q10" s="53">
        <v>14.588249036918</v>
      </c>
      <c r="R10" s="54"/>
      <c r="S10" s="54">
        <f>AVERAGE(P10:R10)</f>
        <v>14.047780439752401</v>
      </c>
      <c r="T10" s="2"/>
      <c r="U10" s="56" t="s">
        <v>24</v>
      </c>
      <c r="V10" s="50" t="s">
        <v>29</v>
      </c>
      <c r="W10" s="57" t="s">
        <v>21</v>
      </c>
      <c r="X10" s="54" t="e">
        <f t="shared" si="0"/>
        <v>#DIV/0!</v>
      </c>
      <c r="Y10" s="2"/>
      <c r="Z10" s="56" t="s">
        <v>24</v>
      </c>
      <c r="AA10" s="50" t="s">
        <v>29</v>
      </c>
      <c r="AB10" s="57" t="s">
        <v>21</v>
      </c>
      <c r="AC10" s="58" t="e">
        <f>X10-$X$11</f>
        <v>#DIV/0!</v>
      </c>
      <c r="AD10" s="2"/>
      <c r="AE10" s="56" t="s">
        <v>24</v>
      </c>
      <c r="AF10" s="50" t="s">
        <v>29</v>
      </c>
      <c r="AG10" s="57" t="s">
        <v>21</v>
      </c>
      <c r="AH10" s="54" t="e">
        <f t="shared" si="4"/>
        <v>#DIV/0!</v>
      </c>
      <c r="AI10" s="2"/>
      <c r="AJ10" s="56" t="s">
        <v>24</v>
      </c>
      <c r="AK10" s="50" t="s">
        <v>29</v>
      </c>
      <c r="AL10" s="57" t="s">
        <v>21</v>
      </c>
      <c r="AM10" s="59" t="e">
        <f t="shared" si="5"/>
        <v>#DIV/0!</v>
      </c>
      <c r="AN10" s="2"/>
    </row>
    <row r="11" spans="1:40" ht="1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80" t="s">
        <v>30</v>
      </c>
      <c r="V11" s="80"/>
      <c r="W11" s="80"/>
      <c r="X11" s="3" t="e">
        <f>AVERAGE(X5:X7)</f>
        <v>#DIV/0!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7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5" customHeight="1" thickBot="1" x14ac:dyDescent="0.25">
      <c r="A14" s="2"/>
      <c r="B14" s="3"/>
      <c r="C14" s="61" t="s">
        <v>31</v>
      </c>
      <c r="D14" s="62"/>
      <c r="E14" s="62"/>
      <c r="F14" s="62"/>
      <c r="G14" s="62"/>
      <c r="H14" s="62"/>
      <c r="I14" s="62"/>
      <c r="J14" s="4" t="s">
        <v>6</v>
      </c>
      <c r="K14" s="4"/>
      <c r="L14" s="4" t="s">
        <v>6</v>
      </c>
      <c r="M14" s="61" t="s">
        <v>7</v>
      </c>
      <c r="N14" s="62"/>
      <c r="O14" s="62"/>
      <c r="P14" s="62"/>
      <c r="Q14" s="62"/>
      <c r="R14" s="62"/>
      <c r="S14" s="63"/>
      <c r="T14" s="2"/>
      <c r="U14" s="61" t="s">
        <v>8</v>
      </c>
      <c r="V14" s="62"/>
      <c r="W14" s="62"/>
      <c r="X14" s="63"/>
      <c r="Y14" s="2"/>
      <c r="Z14" s="61" t="s">
        <v>9</v>
      </c>
      <c r="AA14" s="62"/>
      <c r="AB14" s="63"/>
      <c r="AC14" s="60" t="s">
        <v>10</v>
      </c>
      <c r="AD14" s="2"/>
      <c r="AE14" s="61" t="s">
        <v>11</v>
      </c>
      <c r="AF14" s="62"/>
      <c r="AG14" s="63"/>
      <c r="AH14" s="60" t="s">
        <v>12</v>
      </c>
      <c r="AI14" s="2"/>
      <c r="AJ14" s="61" t="s">
        <v>13</v>
      </c>
      <c r="AK14" s="62"/>
      <c r="AL14" s="62"/>
      <c r="AM14" s="63"/>
      <c r="AN14" s="2"/>
    </row>
    <row r="15" spans="1:40" ht="26" thickBot="1" x14ac:dyDescent="0.25">
      <c r="A15" s="76" t="s">
        <v>34</v>
      </c>
      <c r="B15" s="6" t="s">
        <v>6</v>
      </c>
      <c r="C15" s="3" t="s">
        <v>6</v>
      </c>
      <c r="D15" s="7" t="s">
        <v>6</v>
      </c>
      <c r="E15" s="7" t="s">
        <v>6</v>
      </c>
      <c r="F15" s="79" t="s">
        <v>14</v>
      </c>
      <c r="G15" s="80"/>
      <c r="H15" s="81"/>
      <c r="I15" s="8" t="s">
        <v>6</v>
      </c>
      <c r="J15" s="3" t="s">
        <v>6</v>
      </c>
      <c r="K15" s="3"/>
      <c r="L15" s="8" t="s">
        <v>6</v>
      </c>
      <c r="M15" s="3" t="s">
        <v>6</v>
      </c>
      <c r="N15" s="7" t="s">
        <v>6</v>
      </c>
      <c r="O15" s="7" t="s">
        <v>6</v>
      </c>
      <c r="P15" s="82" t="s">
        <v>15</v>
      </c>
      <c r="Q15" s="83"/>
      <c r="R15" s="84"/>
      <c r="S15" s="8" t="s">
        <v>6</v>
      </c>
      <c r="T15" s="2"/>
      <c r="U15" s="9" t="s">
        <v>6</v>
      </c>
      <c r="V15" s="3" t="s">
        <v>6</v>
      </c>
      <c r="W15" s="8" t="s">
        <v>6</v>
      </c>
      <c r="X15" s="10" t="s">
        <v>16</v>
      </c>
      <c r="Y15" s="2"/>
      <c r="Z15" s="9" t="s">
        <v>6</v>
      </c>
      <c r="AA15" s="3" t="s">
        <v>6</v>
      </c>
      <c r="AB15" s="8" t="s">
        <v>6</v>
      </c>
      <c r="AC15" s="8" t="s">
        <v>6</v>
      </c>
      <c r="AD15" s="2"/>
      <c r="AE15" s="9" t="s">
        <v>6</v>
      </c>
      <c r="AF15" s="3" t="s">
        <v>6</v>
      </c>
      <c r="AG15" s="8" t="s">
        <v>6</v>
      </c>
      <c r="AH15" s="8" t="s">
        <v>6</v>
      </c>
      <c r="AI15" s="2"/>
      <c r="AJ15" s="9" t="s">
        <v>6</v>
      </c>
      <c r="AK15" s="3" t="s">
        <v>6</v>
      </c>
      <c r="AL15" s="8" t="s">
        <v>6</v>
      </c>
      <c r="AM15" s="8" t="s">
        <v>6</v>
      </c>
      <c r="AN15" s="2"/>
    </row>
    <row r="16" spans="1:40" ht="17" thickBot="1" x14ac:dyDescent="0.25">
      <c r="A16" s="77"/>
      <c r="B16" s="11" t="s">
        <v>6</v>
      </c>
      <c r="C16" s="12" t="s">
        <v>6</v>
      </c>
      <c r="D16" s="13" t="s">
        <v>6</v>
      </c>
      <c r="E16" s="13" t="s">
        <v>6</v>
      </c>
      <c r="F16" s="14">
        <v>1</v>
      </c>
      <c r="G16" s="15">
        <v>2</v>
      </c>
      <c r="H16" s="16">
        <v>3</v>
      </c>
      <c r="I16" s="16" t="s">
        <v>17</v>
      </c>
      <c r="J16" s="17" t="s">
        <v>6</v>
      </c>
      <c r="K16" s="17"/>
      <c r="L16" s="18" t="s">
        <v>6</v>
      </c>
      <c r="M16" s="12" t="s">
        <v>6</v>
      </c>
      <c r="N16" s="13" t="s">
        <v>6</v>
      </c>
      <c r="O16" s="13" t="s">
        <v>6</v>
      </c>
      <c r="P16" s="14">
        <v>1</v>
      </c>
      <c r="Q16" s="15">
        <v>2</v>
      </c>
      <c r="R16" s="16">
        <v>3</v>
      </c>
      <c r="S16" s="16" t="s">
        <v>17</v>
      </c>
      <c r="T16" s="2"/>
      <c r="U16" s="19" t="s">
        <v>6</v>
      </c>
      <c r="V16" s="13" t="s">
        <v>6</v>
      </c>
      <c r="W16" s="20" t="s">
        <v>6</v>
      </c>
      <c r="X16" s="21" t="s">
        <v>17</v>
      </c>
      <c r="Y16" s="2"/>
      <c r="Z16" s="19" t="s">
        <v>6</v>
      </c>
      <c r="AA16" s="13" t="s">
        <v>6</v>
      </c>
      <c r="AB16" s="20" t="s">
        <v>6</v>
      </c>
      <c r="AC16" s="21" t="s">
        <v>17</v>
      </c>
      <c r="AD16" s="2"/>
      <c r="AE16" s="19" t="s">
        <v>6</v>
      </c>
      <c r="AF16" s="13" t="s">
        <v>6</v>
      </c>
      <c r="AG16" s="20" t="s">
        <v>6</v>
      </c>
      <c r="AH16" s="21" t="s">
        <v>17</v>
      </c>
      <c r="AI16" s="2"/>
      <c r="AJ16" s="19" t="s">
        <v>6</v>
      </c>
      <c r="AK16" s="13" t="s">
        <v>6</v>
      </c>
      <c r="AL16" s="20" t="s">
        <v>6</v>
      </c>
      <c r="AM16" s="21" t="s">
        <v>17</v>
      </c>
      <c r="AN16" s="2"/>
    </row>
    <row r="17" spans="1:40" ht="16" x14ac:dyDescent="0.2">
      <c r="A17" s="77"/>
      <c r="B17" s="85" t="s">
        <v>18</v>
      </c>
      <c r="C17" s="22" t="s">
        <v>19</v>
      </c>
      <c r="D17" s="22" t="s">
        <v>20</v>
      </c>
      <c r="E17" s="23" t="s">
        <v>21</v>
      </c>
      <c r="F17" s="24"/>
      <c r="G17" s="25"/>
      <c r="H17" s="26"/>
      <c r="I17" s="26" t="e">
        <f>AVERAGE(F17:H17)</f>
        <v>#DIV/0!</v>
      </c>
      <c r="J17" s="3" t="s">
        <v>6</v>
      </c>
      <c r="K17" s="3"/>
      <c r="L17" s="87" t="s">
        <v>18</v>
      </c>
      <c r="M17" s="22" t="s">
        <v>19</v>
      </c>
      <c r="N17" s="22" t="s">
        <v>20</v>
      </c>
      <c r="O17" s="23" t="s">
        <v>21</v>
      </c>
      <c r="P17" s="24">
        <v>13.4033261905054</v>
      </c>
      <c r="Q17" s="25">
        <v>13.178337798824201</v>
      </c>
      <c r="R17" s="26">
        <v>14.3048432032333</v>
      </c>
      <c r="S17" s="26">
        <f>AVERAGE(P17:R17)</f>
        <v>13.6288357308543</v>
      </c>
      <c r="T17" s="2"/>
      <c r="U17" s="27" t="s">
        <v>19</v>
      </c>
      <c r="V17" s="28" t="s">
        <v>20</v>
      </c>
      <c r="W17" s="29" t="s">
        <v>21</v>
      </c>
      <c r="X17" s="30" t="e">
        <f t="shared" ref="X17:X22" si="6">I17-S17</f>
        <v>#DIV/0!</v>
      </c>
      <c r="Y17" s="2"/>
      <c r="Z17" s="27" t="s">
        <v>19</v>
      </c>
      <c r="AA17" s="28" t="s">
        <v>20</v>
      </c>
      <c r="AB17" s="29" t="s">
        <v>21</v>
      </c>
      <c r="AC17" s="30" t="e">
        <f>X17-$X$23</f>
        <v>#DIV/0!</v>
      </c>
      <c r="AD17" s="2"/>
      <c r="AE17" s="27" t="s">
        <v>19</v>
      </c>
      <c r="AF17" s="28" t="s">
        <v>20</v>
      </c>
      <c r="AG17" s="29" t="s">
        <v>21</v>
      </c>
      <c r="AH17" s="30" t="e">
        <f>2^-(AC17)</f>
        <v>#DIV/0!</v>
      </c>
      <c r="AI17" s="2"/>
      <c r="AJ17" s="32" t="s">
        <v>19</v>
      </c>
      <c r="AK17" s="22" t="s">
        <v>20</v>
      </c>
      <c r="AL17" s="33" t="s">
        <v>21</v>
      </c>
      <c r="AM17" s="26"/>
      <c r="AN17" s="2"/>
    </row>
    <row r="18" spans="1:40" ht="16" x14ac:dyDescent="0.2">
      <c r="A18" s="77"/>
      <c r="B18" s="85"/>
      <c r="C18" s="28" t="s">
        <v>22</v>
      </c>
      <c r="D18" s="28" t="s">
        <v>23</v>
      </c>
      <c r="E18" s="34" t="s">
        <v>21</v>
      </c>
      <c r="F18" s="35"/>
      <c r="G18" s="36"/>
      <c r="H18" s="30"/>
      <c r="I18" s="30" t="e">
        <f t="shared" ref="I18:I22" si="7">AVERAGE(F18:H18)</f>
        <v>#DIV/0!</v>
      </c>
      <c r="J18" s="3" t="s">
        <v>6</v>
      </c>
      <c r="K18" s="3"/>
      <c r="L18" s="85"/>
      <c r="M18" s="28" t="s">
        <v>22</v>
      </c>
      <c r="N18" s="28" t="s">
        <v>23</v>
      </c>
      <c r="O18" s="34" t="s">
        <v>21</v>
      </c>
      <c r="P18" s="35">
        <v>13.5838169530257</v>
      </c>
      <c r="Q18" s="36">
        <v>13.3345936909098</v>
      </c>
      <c r="R18" s="30">
        <v>13.6317086721851</v>
      </c>
      <c r="S18" s="30">
        <f t="shared" ref="S18:S22" si="8">AVERAGE(P18:R18)</f>
        <v>13.516706438706867</v>
      </c>
      <c r="T18" s="2"/>
      <c r="U18" s="27" t="s">
        <v>22</v>
      </c>
      <c r="V18" s="28" t="s">
        <v>23</v>
      </c>
      <c r="W18" s="29" t="s">
        <v>21</v>
      </c>
      <c r="X18" s="30" t="e">
        <f t="shared" si="6"/>
        <v>#DIV/0!</v>
      </c>
      <c r="Y18" s="2"/>
      <c r="Z18" s="27" t="s">
        <v>22</v>
      </c>
      <c r="AA18" s="28" t="s">
        <v>23</v>
      </c>
      <c r="AB18" s="29" t="s">
        <v>21</v>
      </c>
      <c r="AC18" s="30" t="e">
        <f t="shared" ref="AC18:AC22" si="9">X18-$X$23</f>
        <v>#DIV/0!</v>
      </c>
      <c r="AD18" s="2"/>
      <c r="AE18" s="27" t="s">
        <v>22</v>
      </c>
      <c r="AF18" s="28" t="s">
        <v>23</v>
      </c>
      <c r="AG18" s="29" t="s">
        <v>21</v>
      </c>
      <c r="AH18" s="30" t="e">
        <f t="shared" ref="AH18:AH22" si="10">2^-(AC18)</f>
        <v>#DIV/0!</v>
      </c>
      <c r="AI18" s="2"/>
      <c r="AJ18" s="27" t="s">
        <v>22</v>
      </c>
      <c r="AK18" s="28" t="s">
        <v>23</v>
      </c>
      <c r="AL18" s="29" t="s">
        <v>21</v>
      </c>
      <c r="AM18" s="30"/>
      <c r="AN18" s="2"/>
    </row>
    <row r="19" spans="1:40" ht="17" thickBot="1" x14ac:dyDescent="0.25">
      <c r="A19" s="77"/>
      <c r="B19" s="86"/>
      <c r="C19" s="38" t="s">
        <v>24</v>
      </c>
      <c r="D19" s="38" t="s">
        <v>25</v>
      </c>
      <c r="E19" s="39" t="s">
        <v>21</v>
      </c>
      <c r="F19" s="40"/>
      <c r="G19" s="41"/>
      <c r="H19" s="5"/>
      <c r="I19" s="5" t="e">
        <f t="shared" si="7"/>
        <v>#DIV/0!</v>
      </c>
      <c r="J19" s="3" t="s">
        <v>6</v>
      </c>
      <c r="K19" s="3"/>
      <c r="L19" s="88"/>
      <c r="M19" s="38" t="s">
        <v>24</v>
      </c>
      <c r="N19" s="38" t="s">
        <v>25</v>
      </c>
      <c r="O19" s="39" t="s">
        <v>21</v>
      </c>
      <c r="P19" s="40">
        <v>13.546429284714399</v>
      </c>
      <c r="Q19" s="41">
        <v>13.772202718170799</v>
      </c>
      <c r="R19" s="5"/>
      <c r="S19" s="5">
        <f t="shared" si="8"/>
        <v>13.659316001442599</v>
      </c>
      <c r="T19" s="2"/>
      <c r="U19" s="27" t="s">
        <v>24</v>
      </c>
      <c r="V19" s="28" t="s">
        <v>25</v>
      </c>
      <c r="W19" s="29" t="s">
        <v>21</v>
      </c>
      <c r="X19" s="30" t="e">
        <f t="shared" si="6"/>
        <v>#DIV/0!</v>
      </c>
      <c r="Y19" s="2"/>
      <c r="Z19" s="27" t="s">
        <v>24</v>
      </c>
      <c r="AA19" s="28" t="s">
        <v>25</v>
      </c>
      <c r="AB19" s="29" t="s">
        <v>21</v>
      </c>
      <c r="AC19" s="30" t="e">
        <f t="shared" si="9"/>
        <v>#DIV/0!</v>
      </c>
      <c r="AD19" s="2"/>
      <c r="AE19" s="27" t="s">
        <v>24</v>
      </c>
      <c r="AF19" s="28" t="s">
        <v>25</v>
      </c>
      <c r="AG19" s="29" t="s">
        <v>21</v>
      </c>
      <c r="AH19" s="30" t="e">
        <f t="shared" si="10"/>
        <v>#DIV/0!</v>
      </c>
      <c r="AI19" s="2"/>
      <c r="AJ19" s="27" t="s">
        <v>24</v>
      </c>
      <c r="AK19" s="28" t="s">
        <v>25</v>
      </c>
      <c r="AL19" s="29" t="s">
        <v>21</v>
      </c>
      <c r="AM19" s="30"/>
      <c r="AN19" s="2"/>
    </row>
    <row r="20" spans="1:40" ht="16" x14ac:dyDescent="0.2">
      <c r="A20" s="77"/>
      <c r="B20" s="85" t="s">
        <v>32</v>
      </c>
      <c r="C20" s="42" t="s">
        <v>19</v>
      </c>
      <c r="D20" s="42" t="s">
        <v>27</v>
      </c>
      <c r="E20" s="43" t="s">
        <v>21</v>
      </c>
      <c r="F20" s="44"/>
      <c r="G20" s="45"/>
      <c r="H20" s="46"/>
      <c r="I20" s="46" t="e">
        <f t="shared" si="7"/>
        <v>#DIV/0!</v>
      </c>
      <c r="J20" s="3" t="s">
        <v>6</v>
      </c>
      <c r="K20" s="3"/>
      <c r="L20" s="89" t="s">
        <v>32</v>
      </c>
      <c r="M20" s="42" t="s">
        <v>19</v>
      </c>
      <c r="N20" s="42" t="s">
        <v>27</v>
      </c>
      <c r="O20" s="43" t="s">
        <v>21</v>
      </c>
      <c r="P20" s="44">
        <v>13.676882973502201</v>
      </c>
      <c r="Q20" s="45">
        <v>13.731557818295601</v>
      </c>
      <c r="R20" s="46">
        <v>13.538205799044199</v>
      </c>
      <c r="S20" s="46">
        <f t="shared" si="8"/>
        <v>13.648882196947334</v>
      </c>
      <c r="T20" s="2"/>
      <c r="U20" s="47" t="s">
        <v>19</v>
      </c>
      <c r="V20" s="42" t="s">
        <v>27</v>
      </c>
      <c r="W20" s="48" t="s">
        <v>21</v>
      </c>
      <c r="X20" s="46" t="e">
        <f t="shared" si="6"/>
        <v>#DIV/0!</v>
      </c>
      <c r="Y20" s="2"/>
      <c r="Z20" s="47" t="s">
        <v>19</v>
      </c>
      <c r="AA20" s="42" t="s">
        <v>27</v>
      </c>
      <c r="AB20" s="48" t="s">
        <v>21</v>
      </c>
      <c r="AC20" s="49" t="e">
        <f>X20-$X$23</f>
        <v>#DIV/0!</v>
      </c>
      <c r="AD20" s="2"/>
      <c r="AE20" s="47" t="s">
        <v>19</v>
      </c>
      <c r="AF20" s="42" t="s">
        <v>27</v>
      </c>
      <c r="AG20" s="48" t="s">
        <v>21</v>
      </c>
      <c r="AH20" s="46" t="e">
        <f t="shared" si="10"/>
        <v>#DIV/0!</v>
      </c>
      <c r="AI20" s="2"/>
      <c r="AJ20" s="47" t="s">
        <v>19</v>
      </c>
      <c r="AK20" s="42" t="s">
        <v>27</v>
      </c>
      <c r="AL20" s="48" t="s">
        <v>21</v>
      </c>
      <c r="AM20" s="46" t="e">
        <f>AH20/AH17</f>
        <v>#DIV/0!</v>
      </c>
      <c r="AN20" s="2"/>
    </row>
    <row r="21" spans="1:40" ht="16" x14ac:dyDescent="0.2">
      <c r="A21" s="77"/>
      <c r="B21" s="85"/>
      <c r="C21" s="42" t="s">
        <v>22</v>
      </c>
      <c r="D21" s="42" t="s">
        <v>28</v>
      </c>
      <c r="E21" s="43" t="s">
        <v>21</v>
      </c>
      <c r="F21" s="44"/>
      <c r="G21" s="45"/>
      <c r="H21" s="46"/>
      <c r="I21" s="46" t="e">
        <f t="shared" si="7"/>
        <v>#DIV/0!</v>
      </c>
      <c r="J21" s="3" t="s">
        <v>6</v>
      </c>
      <c r="K21" s="3"/>
      <c r="L21" s="89"/>
      <c r="M21" s="42" t="s">
        <v>22</v>
      </c>
      <c r="N21" s="42" t="s">
        <v>28</v>
      </c>
      <c r="O21" s="43" t="s">
        <v>21</v>
      </c>
      <c r="P21" s="44">
        <v>14.3091706680852</v>
      </c>
      <c r="Q21" s="45">
        <v>13.369912655016901</v>
      </c>
      <c r="R21" s="46">
        <v>13.7462411597808</v>
      </c>
      <c r="S21" s="46">
        <f t="shared" si="8"/>
        <v>13.8084414942943</v>
      </c>
      <c r="T21" s="2"/>
      <c r="U21" s="47" t="s">
        <v>22</v>
      </c>
      <c r="V21" s="42" t="s">
        <v>28</v>
      </c>
      <c r="W21" s="48" t="s">
        <v>21</v>
      </c>
      <c r="X21" s="46" t="e">
        <f t="shared" si="6"/>
        <v>#DIV/0!</v>
      </c>
      <c r="Y21" s="2"/>
      <c r="Z21" s="47" t="s">
        <v>22</v>
      </c>
      <c r="AA21" s="42" t="s">
        <v>28</v>
      </c>
      <c r="AB21" s="48" t="s">
        <v>21</v>
      </c>
      <c r="AC21" s="49" t="e">
        <f t="shared" si="9"/>
        <v>#DIV/0!</v>
      </c>
      <c r="AD21" s="2"/>
      <c r="AE21" s="47" t="s">
        <v>22</v>
      </c>
      <c r="AF21" s="42" t="s">
        <v>28</v>
      </c>
      <c r="AG21" s="48" t="s">
        <v>21</v>
      </c>
      <c r="AH21" s="46" t="e">
        <f t="shared" si="10"/>
        <v>#DIV/0!</v>
      </c>
      <c r="AI21" s="2"/>
      <c r="AJ21" s="47" t="s">
        <v>22</v>
      </c>
      <c r="AK21" s="42" t="s">
        <v>28</v>
      </c>
      <c r="AL21" s="48" t="s">
        <v>21</v>
      </c>
      <c r="AM21" s="46" t="e">
        <f t="shared" ref="AM21:AM22" si="11">AH21/AH18</f>
        <v>#DIV/0!</v>
      </c>
      <c r="AN21" s="2"/>
    </row>
    <row r="22" spans="1:40" ht="17" thickBot="1" x14ac:dyDescent="0.25">
      <c r="A22" s="78"/>
      <c r="B22" s="88"/>
      <c r="C22" s="50" t="s">
        <v>24</v>
      </c>
      <c r="D22" s="50" t="s">
        <v>29</v>
      </c>
      <c r="E22" s="51" t="s">
        <v>21</v>
      </c>
      <c r="F22" s="52"/>
      <c r="G22" s="53"/>
      <c r="H22" s="54"/>
      <c r="I22" s="54" t="e">
        <f t="shared" si="7"/>
        <v>#DIV/0!</v>
      </c>
      <c r="J22" s="55" t="s">
        <v>6</v>
      </c>
      <c r="K22" s="3"/>
      <c r="L22" s="90"/>
      <c r="M22" s="50" t="s">
        <v>24</v>
      </c>
      <c r="N22" s="50" t="s">
        <v>29</v>
      </c>
      <c r="O22" s="51" t="s">
        <v>21</v>
      </c>
      <c r="P22" s="52">
        <v>13.383362896934999</v>
      </c>
      <c r="Q22" s="53">
        <v>13.304476851918601</v>
      </c>
      <c r="R22" s="54"/>
      <c r="S22" s="54">
        <f t="shared" si="8"/>
        <v>13.343919874426799</v>
      </c>
      <c r="T22" s="2"/>
      <c r="U22" s="56" t="s">
        <v>24</v>
      </c>
      <c r="V22" s="50" t="s">
        <v>29</v>
      </c>
      <c r="W22" s="57" t="s">
        <v>21</v>
      </c>
      <c r="X22" s="54" t="e">
        <f t="shared" si="6"/>
        <v>#DIV/0!</v>
      </c>
      <c r="Y22" s="2"/>
      <c r="Z22" s="56" t="s">
        <v>24</v>
      </c>
      <c r="AA22" s="50" t="s">
        <v>29</v>
      </c>
      <c r="AB22" s="57" t="s">
        <v>21</v>
      </c>
      <c r="AC22" s="58" t="e">
        <f t="shared" si="9"/>
        <v>#DIV/0!</v>
      </c>
      <c r="AD22" s="2"/>
      <c r="AE22" s="56" t="s">
        <v>24</v>
      </c>
      <c r="AF22" s="50" t="s">
        <v>29</v>
      </c>
      <c r="AG22" s="57" t="s">
        <v>21</v>
      </c>
      <c r="AH22" s="54" t="e">
        <f t="shared" si="10"/>
        <v>#DIV/0!</v>
      </c>
      <c r="AI22" s="2"/>
      <c r="AJ22" s="56" t="s">
        <v>24</v>
      </c>
      <c r="AK22" s="50" t="s">
        <v>29</v>
      </c>
      <c r="AL22" s="57" t="s">
        <v>21</v>
      </c>
      <c r="AM22" s="59" t="e">
        <f t="shared" si="11"/>
        <v>#DIV/0!</v>
      </c>
      <c r="AN22" s="2"/>
    </row>
    <row r="23" spans="1:40" ht="1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80" t="s">
        <v>30</v>
      </c>
      <c r="V23" s="80"/>
      <c r="W23" s="80"/>
      <c r="X23" s="3" t="e">
        <f>AVERAGE(X17:X19)</f>
        <v>#DIV/0!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1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40" ht="1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40" ht="1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40" ht="1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40" ht="1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1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</sheetData>
  <mergeCells count="34">
    <mergeCell ref="U23:W23"/>
    <mergeCell ref="AJ14:AM14"/>
    <mergeCell ref="A15:A22"/>
    <mergeCell ref="F15:H15"/>
    <mergeCell ref="P15:R15"/>
    <mergeCell ref="B17:B19"/>
    <mergeCell ref="L17:L19"/>
    <mergeCell ref="B20:B22"/>
    <mergeCell ref="L20:L22"/>
    <mergeCell ref="AE14:AG14"/>
    <mergeCell ref="U11:W11"/>
    <mergeCell ref="C14:I14"/>
    <mergeCell ref="M14:S14"/>
    <mergeCell ref="U14:X14"/>
    <mergeCell ref="Z14:AB14"/>
    <mergeCell ref="A3:A10"/>
    <mergeCell ref="F3:H3"/>
    <mergeCell ref="P3:R3"/>
    <mergeCell ref="B5:B7"/>
    <mergeCell ref="L5:L7"/>
    <mergeCell ref="B8:B10"/>
    <mergeCell ref="L8:L10"/>
    <mergeCell ref="AJ2:AM2"/>
    <mergeCell ref="C1:I1"/>
    <mergeCell ref="M1:S1"/>
    <mergeCell ref="U1:X1"/>
    <mergeCell ref="Z1:AC1"/>
    <mergeCell ref="AE1:AH1"/>
    <mergeCell ref="AJ1:AM1"/>
    <mergeCell ref="C2:I2"/>
    <mergeCell ref="M2:S2"/>
    <mergeCell ref="U2:X2"/>
    <mergeCell ref="Z2:AB2"/>
    <mergeCell ref="AE2:AG2"/>
  </mergeCells>
  <pageMargins left="0.7" right="0.7" top="0.75" bottom="0.75" header="0.3" footer="0.3"/>
  <headerFooter>
    <oddFooter>&amp;L_x000D_&amp;1#&amp;"Aptos"&amp;10&amp;K000000 Classified as Internal | Intern</oddFooter>
  </headerFooter>
</worksheet>
</file>

<file path=docMetadata/LabelInfo.xml><?xml version="1.0" encoding="utf-8"?>
<clbl:labelList xmlns:clbl="http://schemas.microsoft.com/office/2020/mipLabelMetadata">
  <clbl:label id="{d465f887-04a9-4c17-8b62-103eddccf68b}" enabled="1" method="Standard" siteId="{ca2a7f76-dbd7-4ec0-9108-6b3d524fb7c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Gbp1</vt:lpstr>
      <vt:lpstr>Gbp2</vt:lpstr>
      <vt:lpstr>Gbp3</vt:lpstr>
      <vt:lpstr>Gbp4</vt:lpstr>
      <vt:lpstr>IFNG1 </vt:lpstr>
      <vt:lpstr>IFNG2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Aguirre Garcia, M.A. (Mayra)</cp:lastModifiedBy>
  <cp:revision/>
  <dcterms:created xsi:type="dcterms:W3CDTF">2025-07-11T08:36:34Z</dcterms:created>
  <dcterms:modified xsi:type="dcterms:W3CDTF">2026-07-20T18:47:50Z</dcterms:modified>
  <cp:category/>
  <cp:contentStatus/>
</cp:coreProperties>
</file>