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20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leillani/Desktop/SMA Paper 1/"/>
    </mc:Choice>
  </mc:AlternateContent>
  <xr:revisionPtr revIDLastSave="0" documentId="13_ncr:9_{2F9D8456-299D-8C4B-B70C-08626ACCF245}" xr6:coauthVersionLast="47" xr6:coauthVersionMax="47" xr10:uidLastSave="{00000000-0000-0000-0000-000000000000}"/>
  <bookViews>
    <workbookView xWindow="9720" yWindow="760" windowWidth="20520" windowHeight="18880" activeTab="1" xr2:uid="{00000000-000D-0000-FFFF-FFFF00000000}"/>
  </bookViews>
  <sheets>
    <sheet name="Lab Results" sheetId="1" r:id="rId1"/>
    <sheet name="References" sheetId="2" r:id="rId2"/>
  </sheets>
  <calcPr calcId="191028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G688" i="1" l="1"/>
  <c r="G689" i="1"/>
  <c r="G690" i="1"/>
  <c r="G691" i="1"/>
  <c r="G692" i="1"/>
  <c r="G693" i="1"/>
  <c r="G694" i="1"/>
  <c r="G695" i="1"/>
  <c r="G696" i="1"/>
  <c r="H696" i="1"/>
  <c r="H695" i="1"/>
  <c r="H694" i="1"/>
  <c r="H693" i="1"/>
  <c r="H692" i="1"/>
  <c r="H691" i="1"/>
  <c r="H690" i="1"/>
  <c r="H689" i="1"/>
  <c r="H688" i="1"/>
  <c r="G687" i="1"/>
  <c r="H687" i="1"/>
  <c r="G686" i="1"/>
  <c r="H686" i="1"/>
  <c r="G685" i="1"/>
  <c r="H685" i="1"/>
  <c r="H612" i="1"/>
  <c r="H613" i="1"/>
  <c r="H614" i="1"/>
  <c r="H615" i="1"/>
  <c r="H616" i="1"/>
  <c r="H617" i="1"/>
  <c r="H618" i="1"/>
  <c r="H619" i="1"/>
  <c r="H620" i="1"/>
  <c r="H621" i="1"/>
  <c r="G612" i="1"/>
  <c r="G613" i="1"/>
  <c r="G614" i="1"/>
  <c r="G615" i="1"/>
  <c r="G616" i="1"/>
  <c r="G617" i="1"/>
  <c r="G618" i="1"/>
  <c r="G619" i="1"/>
  <c r="G620" i="1"/>
  <c r="G621" i="1"/>
  <c r="H577" i="1"/>
  <c r="H578" i="1"/>
  <c r="H579" i="1"/>
  <c r="H580" i="1"/>
  <c r="H581" i="1"/>
  <c r="H582" i="1"/>
  <c r="H583" i="1"/>
  <c r="G577" i="1"/>
  <c r="G578" i="1"/>
  <c r="G579" i="1"/>
  <c r="G580" i="1"/>
  <c r="G581" i="1"/>
  <c r="G582" i="1"/>
  <c r="G583" i="1"/>
  <c r="G536" i="1"/>
  <c r="H536" i="1"/>
  <c r="G535" i="1"/>
  <c r="H535" i="1"/>
  <c r="G534" i="1"/>
  <c r="H534" i="1"/>
  <c r="G533" i="1"/>
  <c r="H533" i="1"/>
  <c r="G532" i="1"/>
  <c r="H532" i="1"/>
  <c r="G531" i="1"/>
  <c r="H531" i="1"/>
  <c r="G530" i="1"/>
  <c r="H530" i="1"/>
  <c r="G529" i="1"/>
  <c r="H529" i="1"/>
  <c r="H485" i="1"/>
  <c r="H486" i="1"/>
  <c r="H487" i="1"/>
  <c r="H488" i="1"/>
  <c r="H489" i="1"/>
  <c r="H490" i="1"/>
  <c r="H491" i="1"/>
  <c r="H492" i="1"/>
  <c r="H493" i="1"/>
  <c r="H494" i="1"/>
  <c r="G485" i="1"/>
  <c r="G486" i="1"/>
  <c r="G487" i="1"/>
  <c r="G488" i="1"/>
  <c r="G489" i="1"/>
  <c r="G490" i="1"/>
  <c r="G491" i="1"/>
  <c r="G492" i="1"/>
  <c r="G493" i="1"/>
  <c r="G494" i="1"/>
  <c r="H452" i="1"/>
  <c r="H453" i="1"/>
  <c r="H454" i="1"/>
  <c r="H455" i="1"/>
  <c r="H456" i="1"/>
  <c r="H457" i="1"/>
  <c r="H458" i="1"/>
  <c r="G452" i="1"/>
  <c r="G453" i="1"/>
  <c r="G454" i="1"/>
  <c r="G455" i="1"/>
  <c r="G456" i="1"/>
  <c r="G457" i="1"/>
  <c r="G458" i="1"/>
  <c r="G410" i="1"/>
  <c r="H410" i="1"/>
  <c r="G409" i="1"/>
  <c r="H409" i="1"/>
  <c r="G408" i="1"/>
  <c r="H408" i="1"/>
  <c r="G407" i="1"/>
  <c r="H407" i="1"/>
  <c r="G406" i="1"/>
  <c r="H406" i="1"/>
  <c r="G405" i="1"/>
  <c r="H405" i="1"/>
  <c r="G404" i="1"/>
  <c r="H404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H260" i="1"/>
  <c r="H261" i="1"/>
  <c r="H262" i="1"/>
  <c r="H263" i="1"/>
  <c r="H264" i="1"/>
  <c r="H265" i="1"/>
  <c r="H266" i="1"/>
  <c r="H267" i="1"/>
  <c r="H268" i="1"/>
  <c r="H269" i="1"/>
  <c r="G260" i="1"/>
  <c r="G261" i="1"/>
  <c r="G262" i="1"/>
  <c r="G263" i="1"/>
  <c r="G264" i="1"/>
  <c r="G265" i="1"/>
  <c r="G266" i="1"/>
  <c r="G267" i="1"/>
  <c r="G268" i="1"/>
  <c r="G269" i="1"/>
  <c r="H302" i="1"/>
  <c r="H303" i="1"/>
  <c r="H304" i="1"/>
  <c r="H305" i="1"/>
  <c r="H306" i="1"/>
  <c r="G302" i="1"/>
  <c r="G303" i="1"/>
  <c r="G304" i="1"/>
  <c r="G305" i="1"/>
  <c r="G306" i="1"/>
  <c r="H250" i="1"/>
  <c r="H251" i="1"/>
  <c r="H252" i="1"/>
  <c r="H253" i="1"/>
  <c r="H254" i="1"/>
  <c r="H255" i="1"/>
  <c r="H256" i="1"/>
  <c r="H257" i="1"/>
  <c r="H258" i="1"/>
  <c r="H259" i="1"/>
  <c r="G250" i="1"/>
  <c r="G251" i="1"/>
  <c r="G252" i="1"/>
  <c r="G253" i="1"/>
  <c r="G254" i="1"/>
  <c r="G255" i="1"/>
  <c r="G256" i="1"/>
  <c r="G257" i="1"/>
  <c r="G258" i="1"/>
  <c r="G259" i="1"/>
  <c r="G204" i="1"/>
  <c r="H204" i="1"/>
  <c r="G203" i="1"/>
  <c r="H203" i="1"/>
  <c r="G202" i="1"/>
  <c r="H202" i="1"/>
  <c r="G201" i="1"/>
  <c r="H201" i="1"/>
  <c r="G200" i="1"/>
  <c r="H200" i="1"/>
  <c r="G199" i="1"/>
  <c r="H199" i="1"/>
  <c r="G198" i="1"/>
  <c r="H198" i="1"/>
  <c r="G197" i="1"/>
  <c r="H197" i="1"/>
  <c r="G196" i="1"/>
  <c r="H196" i="1"/>
  <c r="H85" i="1"/>
  <c r="H86" i="1"/>
  <c r="H87" i="1"/>
  <c r="H88" i="1"/>
  <c r="H84" i="1"/>
  <c r="G148" i="1"/>
  <c r="H148" i="1"/>
  <c r="G147" i="1"/>
  <c r="H147" i="1"/>
  <c r="G146" i="1"/>
  <c r="H146" i="1"/>
  <c r="G145" i="1"/>
  <c r="H145" i="1"/>
  <c r="G144" i="1"/>
  <c r="H144" i="1"/>
  <c r="G143" i="1"/>
  <c r="H143" i="1"/>
  <c r="J654" i="1"/>
  <c r="J648" i="1"/>
  <c r="J641" i="1"/>
  <c r="J594" i="1"/>
  <c r="J589" i="1"/>
  <c r="J569" i="1"/>
  <c r="J561" i="1"/>
  <c r="J549" i="1"/>
  <c r="J545" i="1"/>
  <c r="J537" i="1"/>
  <c r="J470" i="1"/>
  <c r="J467" i="1"/>
  <c r="J463" i="1"/>
  <c r="J459" i="1"/>
  <c r="J445" i="1"/>
  <c r="J438" i="1"/>
  <c r="J426" i="1"/>
  <c r="J418" i="1"/>
  <c r="J411" i="1"/>
  <c r="J395" i="1"/>
  <c r="J387" i="1"/>
  <c r="J374" i="1"/>
  <c r="J367" i="1"/>
  <c r="J359" i="1"/>
  <c r="J351" i="1"/>
  <c r="J334" i="1"/>
  <c r="J329" i="1"/>
  <c r="J322" i="1"/>
  <c r="J318" i="1"/>
  <c r="J313" i="1"/>
  <c r="J296" i="1"/>
  <c r="J290" i="1"/>
  <c r="J284" i="1"/>
  <c r="J276" i="1"/>
  <c r="J270" i="1"/>
  <c r="J243" i="1"/>
  <c r="J236" i="1"/>
  <c r="J232" i="1"/>
  <c r="J225" i="1"/>
  <c r="J214" i="1"/>
  <c r="J205" i="1"/>
  <c r="J189" i="1"/>
  <c r="J182" i="1"/>
  <c r="J173" i="1"/>
  <c r="J165" i="1"/>
  <c r="J158" i="1"/>
  <c r="J149" i="1"/>
  <c r="J134" i="1"/>
  <c r="J125" i="1"/>
  <c r="J119" i="1"/>
  <c r="J110" i="1"/>
  <c r="J100" i="1"/>
  <c r="J89" i="1"/>
  <c r="J68" i="1"/>
  <c r="J51" i="1"/>
  <c r="J43" i="1"/>
  <c r="J26" i="1"/>
  <c r="J20" i="1"/>
  <c r="J13" i="1"/>
  <c r="J2" i="1"/>
  <c r="H298" i="1"/>
  <c r="G298" i="1"/>
  <c r="H291" i="1"/>
  <c r="H292" i="1"/>
  <c r="H293" i="1"/>
  <c r="H294" i="1"/>
  <c r="H295" i="1"/>
  <c r="H296" i="1"/>
  <c r="H297" i="1"/>
  <c r="H299" i="1"/>
  <c r="H300" i="1"/>
  <c r="H301" i="1"/>
  <c r="G292" i="1"/>
  <c r="G293" i="1"/>
  <c r="G294" i="1"/>
  <c r="G295" i="1"/>
  <c r="G296" i="1"/>
  <c r="G297" i="1"/>
  <c r="G299" i="1"/>
  <c r="G300" i="1"/>
  <c r="G301" i="1"/>
  <c r="G288" i="1"/>
  <c r="H288" i="1"/>
  <c r="G287" i="1"/>
  <c r="H287" i="1"/>
  <c r="H289" i="1"/>
  <c r="H290" i="1"/>
  <c r="G289" i="1"/>
  <c r="G290" i="1"/>
  <c r="G291" i="1"/>
  <c r="H285" i="1"/>
  <c r="H286" i="1"/>
  <c r="G285" i="1"/>
  <c r="G286" i="1"/>
  <c r="H281" i="1"/>
  <c r="H282" i="1"/>
  <c r="H283" i="1"/>
  <c r="G281" i="1"/>
  <c r="G282" i="1"/>
  <c r="G283" i="1"/>
  <c r="H279" i="1"/>
  <c r="H280" i="1"/>
  <c r="G279" i="1"/>
  <c r="G280" i="1"/>
  <c r="H277" i="1"/>
  <c r="H278" i="1"/>
  <c r="G277" i="1"/>
  <c r="G278" i="1"/>
  <c r="G274" i="1"/>
  <c r="H274" i="1"/>
  <c r="H272" i="1"/>
  <c r="H273" i="1"/>
  <c r="H275" i="1"/>
  <c r="H276" i="1"/>
  <c r="H284" i="1"/>
  <c r="G272" i="1"/>
  <c r="G273" i="1"/>
  <c r="G275" i="1"/>
  <c r="G276" i="1"/>
  <c r="G284" i="1"/>
  <c r="H271" i="1"/>
  <c r="G271" i="1"/>
  <c r="H270" i="1"/>
  <c r="G270" i="1"/>
  <c r="D270" i="1"/>
  <c r="H674" i="1" l="1"/>
  <c r="H675" i="1"/>
  <c r="H676" i="1"/>
  <c r="H677" i="1"/>
  <c r="H678" i="1"/>
  <c r="H679" i="1"/>
  <c r="H680" i="1"/>
  <c r="H681" i="1"/>
  <c r="H682" i="1"/>
  <c r="H683" i="1"/>
  <c r="H684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32" i="1"/>
  <c r="D632" i="1"/>
  <c r="H623" i="1"/>
  <c r="H624" i="1"/>
  <c r="H625" i="1"/>
  <c r="H626" i="1"/>
  <c r="H627" i="1"/>
  <c r="H628" i="1"/>
  <c r="H629" i="1"/>
  <c r="H630" i="1"/>
  <c r="H631" i="1"/>
  <c r="H622" i="1"/>
  <c r="G623" i="1"/>
  <c r="G624" i="1"/>
  <c r="G625" i="1"/>
  <c r="G626" i="1"/>
  <c r="G627" i="1"/>
  <c r="G628" i="1"/>
  <c r="G629" i="1"/>
  <c r="G630" i="1"/>
  <c r="G631" i="1"/>
  <c r="G622" i="1"/>
  <c r="D622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584" i="1"/>
  <c r="D584" i="1"/>
  <c r="H575" i="1"/>
  <c r="H576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37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38" i="1"/>
  <c r="G537" i="1"/>
  <c r="D537" i="1"/>
  <c r="H46" i="1"/>
  <c r="H110" i="1"/>
  <c r="H176" i="1"/>
  <c r="H228" i="1"/>
  <c r="H311" i="1"/>
  <c r="H375" i="1"/>
  <c r="H421" i="1"/>
  <c r="H459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495" i="1"/>
  <c r="D495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59" i="1"/>
  <c r="D459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07" i="1"/>
  <c r="D307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12" i="1"/>
  <c r="H413" i="1"/>
  <c r="H414" i="1"/>
  <c r="H415" i="1"/>
  <c r="H416" i="1"/>
  <c r="H417" i="1"/>
  <c r="H418" i="1"/>
  <c r="H419" i="1"/>
  <c r="H420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11" i="1"/>
  <c r="D41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351" i="1"/>
  <c r="H355" i="1"/>
  <c r="H307" i="1"/>
  <c r="H352" i="1"/>
  <c r="H353" i="1"/>
  <c r="H354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351" i="1"/>
  <c r="D351" i="1"/>
  <c r="H308" i="1"/>
  <c r="H309" i="1"/>
  <c r="H310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05" i="1"/>
  <c r="D205" i="1"/>
  <c r="D149" i="1"/>
  <c r="H182" i="1"/>
  <c r="H171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2" i="1"/>
  <c r="H173" i="1"/>
  <c r="H174" i="1"/>
  <c r="H175" i="1"/>
  <c r="H177" i="1"/>
  <c r="H178" i="1"/>
  <c r="H179" i="1"/>
  <c r="H180" i="1"/>
  <c r="H181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4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89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2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89" i="1"/>
  <c r="D89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2" i="1"/>
  <c r="D2" i="1"/>
  <c r="J505" i="1"/>
  <c r="J307" i="1" l="1"/>
  <c r="J180" i="1" l="1"/>
</calcChain>
</file>

<file path=xl/sharedStrings.xml><?xml version="1.0" encoding="utf-8"?>
<sst xmlns="http://purl.oclc.org/ooxml/spreadsheetml/main" count="370" uniqueCount="164">
  <si>
    <t>ID</t>
  </si>
  <si>
    <t>DOB</t>
  </si>
  <si>
    <t>AVXS DOSE DT</t>
  </si>
  <si>
    <t>AGE @ DOSING (days)</t>
  </si>
  <si>
    <t>LAB TYPE</t>
  </si>
  <si>
    <t>LAB DATE</t>
  </si>
  <si>
    <t>AGE @ DRAW  (days)</t>
  </si>
  <si>
    <t>DAYS POST DOSE</t>
  </si>
  <si>
    <t>MEASUREMENT</t>
  </si>
  <si>
    <t>POST-DOSE RANGE</t>
  </si>
  <si>
    <t>NORMAL RANGE</t>
  </si>
  <si>
    <t>Albumin (g/dL)</t>
  </si>
  <si>
    <t>3.3 - 5.0</t>
  </si>
  <si>
    <t>Gamma Glutamyl Transferase (GGT) (U/L)</t>
  </si>
  <si>
    <t>Troponin T-hs Gen5 (ng/L)</t>
  </si>
  <si>
    <t>HGB</t>
  </si>
  <si>
    <t>Nucleated RBCs. Automated (# per 100 WBCs)</t>
  </si>
  <si>
    <t>Platelet Count (1000 / uL)</t>
  </si>
  <si>
    <t>WBC 10^3/uL</t>
  </si>
  <si>
    <t>0-100</t>
  </si>
  <si>
    <t>363 - 407</t>
  </si>
  <si>
    <t>6.02 - 9.56</t>
  </si>
  <si>
    <t>4.3 - 4.6</t>
  </si>
  <si>
    <t>18 - 34</t>
  </si>
  <si>
    <t>11.5 - 12.7</t>
  </si>
  <si>
    <t>181 - 333</t>
  </si>
  <si>
    <t>3.96 - 7.48</t>
  </si>
  <si>
    <t>Creatinine Kinase (CK): (U/L)</t>
  </si>
  <si>
    <t>3.7 - 4.5</t>
  </si>
  <si>
    <t>11.2 - 12</t>
  </si>
  <si>
    <t>347 - 609</t>
  </si>
  <si>
    <t>13.44 - 19.85</t>
  </si>
  <si>
    <t>3.9 - 4.4</t>
  </si>
  <si>
    <t>14.1 - 14.5</t>
  </si>
  <si>
    <t>371 - 378</t>
  </si>
  <si>
    <t>10.8 - 11.2</t>
  </si>
  <si>
    <t>4 - 4.8</t>
  </si>
  <si>
    <t>199 - 415</t>
  </si>
  <si>
    <t>5.87 - 8.18</t>
  </si>
  <si>
    <t>&lt;178 (0-11m)</t>
  </si>
  <si>
    <t>&lt;21 (12m-6y)</t>
  </si>
  <si>
    <t>&lt; or =10 (F)</t>
  </si>
  <si>
    <t>10.2-12.7 (6-35m &amp;F)</t>
  </si>
  <si>
    <t>11.4-14.3 (3-5y &amp; F)</t>
  </si>
  <si>
    <t>0</t>
  </si>
  <si>
    <t>189-394 (24-35m &amp; F)</t>
  </si>
  <si>
    <t>187-445 (3-5y)</t>
  </si>
  <si>
    <t>4.9-13.2 (24-35m &amp; F)</t>
  </si>
  <si>
    <t>4.4-12.9 (3-5y)</t>
  </si>
  <si>
    <t>9.2-11.4 (5-7w &amp; F)</t>
  </si>
  <si>
    <t>9.9-12.4 (8w-5m &amp; F)</t>
  </si>
  <si>
    <t>10.2-12.7 (6-35m &amp; F)</t>
  </si>
  <si>
    <t>331-597 (5-7w &amp; F)</t>
  </si>
  <si>
    <t>247-580 (8w-5m &amp; F)</t>
  </si>
  <si>
    <t>7.1-14.7 (5-7w &amp; F)</t>
  </si>
  <si>
    <t>6.0-13.3 (8w-5m &amp; F)</t>
  </si>
  <si>
    <t>6.5-13.0 (6-23m &amp; F)</t>
  </si>
  <si>
    <t>214-459 (6-23m &amp; F)</t>
  </si>
  <si>
    <t>&lt; or =15 (M)</t>
  </si>
  <si>
    <t>10.1-12.5 (6-23m &amp; M)</t>
  </si>
  <si>
    <t>10.2-12.7 (24-35m &amp; M)</t>
  </si>
  <si>
    <t>206-445 (6-23m &amp; M)
202-403 (24-35m &amp; M)</t>
  </si>
  <si>
    <t>6.0-13.5 (6-23m &amp; M)
5.1-13.4 (24-35m &amp; M)</t>
  </si>
  <si>
    <t>7.1-14.7 (5-7w &amp; F)
6.0-13.3 (8w-5m &amp; F)
6.5-13.0 (6-23m &amp; F)</t>
  </si>
  <si>
    <t>9.2-11.4 (5-7w &amp; F)
9.9-12.4 (8w-5m &amp; F)
10.2-12.7 (6-35m &amp; F)</t>
  </si>
  <si>
    <t>331-597 (5-7w &amp; F)
247-580 (8w-5m &amp; F)
214-459 (6-23m &amp; F)</t>
  </si>
  <si>
    <t>10.1-12.5 (6m-23m &amp; M)</t>
  </si>
  <si>
    <t>206-445 (6-23m &amp; M)</t>
  </si>
  <si>
    <t>6.0-13.5 (6-23m &amp; M)</t>
  </si>
  <si>
    <t>9.9-12.4 (8w-5m &amp; F)
10.2-12.7 (6-35m &amp; F)</t>
  </si>
  <si>
    <t>247-580 (8w-5m &amp; F)
214-459 (6-23m &amp; F)</t>
  </si>
  <si>
    <t>6.0-13.3 (8w-5m &amp; F)
6.5-13.0 (6-23m &amp; F)</t>
  </si>
  <si>
    <t>9.6-12.4 (8w-5m &amp; M)
10.1-12.5 (6m-23m &amp; M)</t>
  </si>
  <si>
    <t>244-529 (8w-5m &amp; M)
206-445 (6-23m &amp; M)</t>
  </si>
  <si>
    <t>6.5-13.3 (8w-5m &amp; M)
6.0-13.5 (6-23m &amp; M)</t>
  </si>
  <si>
    <t>39-308 (M)</t>
  </si>
  <si>
    <t>Source</t>
  </si>
  <si>
    <t>Albumin</t>
  </si>
  <si>
    <t>3.5-5.0 g/dL (&gt; or =12 mo)</t>
  </si>
  <si>
    <t>3.4-5.4 g/dL</t>
  </si>
  <si>
    <t>GGT</t>
  </si>
  <si>
    <t>&lt;178 U/L (0-11 mo)</t>
  </si>
  <si>
    <t>&lt;21 U/L (12mo-6y)</t>
  </si>
  <si>
    <t>5-40 U/L</t>
  </si>
  <si>
    <t>Troponin</t>
  </si>
  <si>
    <t>&lt; or =15 ng/L (M)</t>
  </si>
  <si>
    <t>&lt; or =10 ng/L (F)</t>
  </si>
  <si>
    <t>“Normally so low they cannot be detected”</t>
  </si>
  <si>
    <t>MALES: g/dL</t>
  </si>
  <si>
    <t>13.9-19.1 (0-14d)</t>
  </si>
  <si>
    <t>10.0-15.3 (15d-4w)</t>
  </si>
  <si>
    <t>8.9-12.7 (5w-7w)</t>
  </si>
  <si>
    <t>9.6-12.4 (8w-5m)</t>
  </si>
  <si>
    <t>10.1-12.5 (6m-23m)</t>
  </si>
  <si>
    <t>10.2-12.7 (24m-35m)</t>
  </si>
  <si>
    <t>11.4-14.3 (3-5y)</t>
  </si>
  <si>
    <t>FEMALES:</t>
  </si>
  <si>
    <t>13.4-20.0 (0-14d)</t>
  </si>
  <si>
    <t>10.8-14.6 (15d-4w)</t>
  </si>
  <si>
    <t>9.2-11.4 (5-7w)</t>
  </si>
  <si>
    <t>9.9-12.4 (8w-5m)</t>
  </si>
  <si>
    <t>10.2-12.7 (6-35m)</t>
  </si>
  <si>
    <t>MALE: 13.8-17.2 gm/dL</t>
  </si>
  <si>
    <t>FEMALE: 12.1-15.1 gm/dL</t>
  </si>
  <si>
    <t>Nucleated RBCs</t>
  </si>
  <si>
    <t>0 NRBCs/100 WBC</t>
  </si>
  <si>
    <t>Platelet count</t>
  </si>
  <si>
    <t>MALES:</t>
  </si>
  <si>
    <t>218-419 (0-14d)</t>
  </si>
  <si>
    <t>248-586 (15d-4w)</t>
  </si>
  <si>
    <t>229-562 (5-7w)</t>
  </si>
  <si>
    <t>244-529 (8w-5m)</t>
  </si>
  <si>
    <t>206-445 (6-23m)</t>
  </si>
  <si>
    <t>202-403 (24-35m)</t>
  </si>
  <si>
    <t>144-449 (0-14d)</t>
  </si>
  <si>
    <t>279-571 (15d-4w)</t>
  </si>
  <si>
    <t>331-597 (5-7w)</t>
  </si>
  <si>
    <t>247-580 (8w-5m)</t>
  </si>
  <si>
    <t>214-459 (6-23m)</t>
  </si>
  <si>
    <t>189-394 (24-35m)</t>
  </si>
  <si>
    <t>150,000-450,000/dL</t>
  </si>
  <si>
    <t>WBC</t>
  </si>
  <si>
    <t>MALES: 10(9)/L</t>
  </si>
  <si>
    <t>8.0-15.4 (0-14d)</t>
  </si>
  <si>
    <t>7.8-15.9 (15d-4w)</t>
  </si>
  <si>
    <t>8.1-15.0 (5-7w)</t>
  </si>
  <si>
    <t>6.5-13.3 (8w-5m)</t>
  </si>
  <si>
    <t>6.0-13.5 (6-23m)</t>
  </si>
  <si>
    <t>5.1-13.4 (24-35m)</t>
  </si>
  <si>
    <t>8.2-14.6 (0-14d)</t>
  </si>
  <si>
    <t>15 days-4 weeks: 8.4-14.4 (15d-4w)</t>
  </si>
  <si>
    <t>7.1-14.7 (5-7w)</t>
  </si>
  <si>
    <t>6.0-13.3 (8w-5m)</t>
  </si>
  <si>
    <t>6.5-13.0 (6-23m)</t>
  </si>
  <si>
    <t>4.9-13.2 (24-35m)</t>
  </si>
  <si>
    <t>4,500-10,000 cells/mcL</t>
  </si>
  <si>
    <t>MALES: 39-308 U/L (&gt; 3m)</t>
  </si>
  <si>
    <t>FEMALES: 26-192 U/L (&gt; 3m)</t>
  </si>
  <si>
    <t>Mayo Clinic Laboratories 
(Date accessed: 8/19/2024)</t>
  </si>
  <si>
    <t>UCSF Benioff Children's Hospital 
(Date accessed: 8/19/2024)</t>
  </si>
  <si>
    <t>10-120 mcg/L</t>
  </si>
  <si>
    <t>N/A</t>
  </si>
  <si>
    <t>Total bilirubin (mg/dL)</t>
  </si>
  <si>
    <t>0.4-2.1</t>
  </si>
  <si>
    <t>0.1-1.2</t>
  </si>
  <si>
    <t>0.1-0.3</t>
  </si>
  <si>
    <t>0.1-0.5</t>
  </si>
  <si>
    <t>0.1-0.9</t>
  </si>
  <si>
    <t>0.2-1</t>
  </si>
  <si>
    <t>&lt;0.1</t>
  </si>
  <si>
    <t>&lt;0.1-0.3</t>
  </si>
  <si>
    <t>0.2-0.7</t>
  </si>
  <si>
    <t>&lt;0.2</t>
  </si>
  <si>
    <t>&lt;0.1-&lt;0.2</t>
  </si>
  <si>
    <t>0.1-0.6</t>
  </si>
  <si>
    <t>&lt;0.7</t>
  </si>
  <si>
    <t>0.1-&lt;0.7</t>
  </si>
  <si>
    <t>&lt;0.1-0.2</t>
  </si>
  <si>
    <t>Total bilirubin</t>
  </si>
  <si>
    <t>Creatine kinase</t>
  </si>
  <si>
    <t>0.1-1.2 mg/dL</t>
  </si>
  <si>
    <t>0.0-14.9 mg/dL (7-14d)</t>
  </si>
  <si>
    <t>0.0-1.0 mg/dL (15d-17y)</t>
  </si>
  <si>
    <t>Measurements out of normal range are highlighted in orange.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</si>
</sst>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/>
      <end style="medium">
        <color indexed="64"/>
      </end>
      <top/>
      <bottom/>
      <diagonal/>
    </border>
    <border>
      <start/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theme="1"/>
      </bottom>
      <diagonal/>
    </border>
    <border>
      <start style="thin">
        <color indexed="64"/>
      </start>
      <end style="thin">
        <color indexed="64"/>
      </end>
      <top style="thin">
        <color theme="1"/>
      </top>
      <bottom style="thin">
        <color theme="1"/>
      </bottom>
      <diagonal/>
    </border>
    <border>
      <start style="thin">
        <color indexed="64"/>
      </start>
      <end style="thin">
        <color indexed="64"/>
      </end>
      <top style="thin">
        <color theme="1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theme="1"/>
      </bottom>
      <diagonal/>
    </border>
    <border>
      <start style="thin">
        <color indexed="64"/>
      </start>
      <end style="thin">
        <color indexed="64"/>
      </end>
      <top style="thin">
        <color theme="1"/>
      </top>
      <bottom/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/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thin">
        <color theme="1"/>
      </end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theme="1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theme="1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theme="1"/>
      </top>
      <bottom style="thin">
        <color indexed="64"/>
      </bottom>
      <diagonal/>
    </border>
    <border>
      <start/>
      <end style="thin">
        <color indexed="64"/>
      </end>
      <top style="thin">
        <color theme="1"/>
      </top>
      <bottom style="thin">
        <color theme="1"/>
      </bottom>
      <diagonal/>
    </border>
    <border>
      <start style="medium">
        <color theme="5"/>
      </start>
      <end/>
      <top style="medium">
        <color theme="5"/>
      </top>
      <bottom/>
      <diagonal/>
    </border>
    <border>
      <start/>
      <end/>
      <top style="medium">
        <color theme="5"/>
      </top>
      <bottom/>
      <diagonal/>
    </border>
    <border>
      <start/>
      <end style="medium">
        <color theme="5"/>
      </end>
      <top style="medium">
        <color theme="5"/>
      </top>
      <bottom/>
      <diagonal/>
    </border>
    <border>
      <start style="medium">
        <color theme="5"/>
      </start>
      <end/>
      <top/>
      <bottom/>
      <diagonal/>
    </border>
    <border>
      <start/>
      <end style="medium">
        <color theme="5"/>
      </end>
      <top/>
      <bottom/>
      <diagonal/>
    </border>
    <border>
      <start style="medium">
        <color theme="5"/>
      </start>
      <end/>
      <top/>
      <bottom style="medium">
        <color theme="5"/>
      </bottom>
      <diagonal/>
    </border>
    <border>
      <start/>
      <end/>
      <top/>
      <bottom style="medium">
        <color theme="5"/>
      </bottom>
      <diagonal/>
    </border>
    <border>
      <start/>
      <end style="medium">
        <color theme="5"/>
      </end>
      <top/>
      <bottom style="medium">
        <color theme="5"/>
      </bottom>
      <diagonal/>
    </border>
    <border>
      <start/>
      <end style="thin">
        <color theme="1"/>
      </end>
      <top/>
      <bottom/>
      <diagonal/>
    </border>
    <border>
      <start style="thin">
        <color theme="1"/>
      </start>
      <end style="thin">
        <color theme="1"/>
      </end>
      <top/>
      <bottom/>
      <diagonal/>
    </border>
    <border>
      <start/>
      <end/>
      <top/>
      <bottom style="thin">
        <color theme="1"/>
      </bottom>
      <diagonal/>
    </border>
    <border>
      <start/>
      <end style="thin">
        <color theme="1"/>
      </end>
      <top/>
      <bottom style="thin">
        <color theme="1"/>
      </bottom>
      <diagonal/>
    </border>
    <border>
      <start style="thin">
        <color theme="1"/>
      </start>
      <end style="thin">
        <color theme="1"/>
      </end>
      <top/>
      <bottom style="thin">
        <color theme="1"/>
      </bottom>
      <diagonal/>
    </border>
    <border>
      <start/>
      <end/>
      <top style="thin">
        <color theme="1"/>
      </top>
      <bottom style="thin">
        <color theme="1"/>
      </bottom>
      <diagonal/>
    </border>
    <border>
      <start/>
      <end/>
      <top style="thin">
        <color theme="1"/>
      </top>
      <bottom/>
      <diagonal/>
    </border>
    <border>
      <start/>
      <end style="thin">
        <color theme="1"/>
      </end>
      <top style="thin">
        <color theme="1"/>
      </top>
      <bottom/>
      <diagonal/>
    </border>
    <border>
      <start style="thin">
        <color theme="1"/>
      </start>
      <end/>
      <top style="thin">
        <color theme="1"/>
      </top>
      <bottom/>
      <diagonal/>
    </border>
    <border>
      <start style="thin">
        <color theme="1"/>
      </start>
      <end/>
      <top/>
      <bottom style="thin">
        <color theme="1"/>
      </bottom>
      <diagonal/>
    </border>
    <border>
      <start style="thin">
        <color theme="1"/>
      </start>
      <end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3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1" fontId="16" fillId="0" borderId="10" xfId="0" applyNumberFormat="1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4" fontId="0" fillId="0" borderId="40" xfId="0" applyNumberFormat="1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14" fontId="0" fillId="0" borderId="42" xfId="0" applyNumberFormat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38" xfId="0" applyNumberForma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8" fillId="0" borderId="47" xfId="0" applyFont="1" applyBorder="1" applyAlignment="1">
      <alignment vertical="center" textRotation="90"/>
    </xf>
    <xf numFmtId="0" fontId="18" fillId="0" borderId="0" xfId="0" applyFont="1" applyAlignment="1">
      <alignment vertical="center" textRotation="90"/>
    </xf>
    <xf numFmtId="14" fontId="0" fillId="0" borderId="49" xfId="0" applyNumberFormat="1" applyBorder="1" applyAlignment="1">
      <alignment horizontal="center" vertical="center"/>
    </xf>
    <xf numFmtId="49" fontId="16" fillId="0" borderId="19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0" fontId="0" fillId="33" borderId="17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52" xfId="0" applyBorder="1" applyAlignment="1">
      <alignment horizontal="center" vertical="center"/>
    </xf>
    <xf numFmtId="0" fontId="16" fillId="0" borderId="0" xfId="0" applyFont="1"/>
    <xf numFmtId="0" fontId="19" fillId="0" borderId="64" xfId="0" applyFont="1" applyBorder="1"/>
    <xf numFmtId="0" fontId="20" fillId="34" borderId="66" xfId="0" applyFont="1" applyFill="1" applyBorder="1"/>
    <xf numFmtId="0" fontId="19" fillId="0" borderId="68" xfId="0" applyFont="1" applyBorder="1"/>
    <xf numFmtId="0" fontId="20" fillId="0" borderId="66" xfId="0" applyFont="1" applyBorder="1"/>
    <xf numFmtId="0" fontId="19" fillId="0" borderId="67" xfId="0" applyFont="1" applyBorder="1"/>
    <xf numFmtId="0" fontId="19" fillId="0" borderId="69" xfId="0" applyFont="1" applyBorder="1"/>
    <xf numFmtId="0" fontId="19" fillId="0" borderId="0" xfId="0" applyFont="1"/>
    <xf numFmtId="0" fontId="0" fillId="0" borderId="65" xfId="0" applyBorder="1"/>
    <xf numFmtId="0" fontId="0" fillId="0" borderId="68" xfId="0" applyBorder="1"/>
    <xf numFmtId="0" fontId="20" fillId="34" borderId="67" xfId="0" applyFont="1" applyFill="1" applyBorder="1" applyAlignment="1">
      <alignment wrapText="1"/>
    </xf>
    <xf numFmtId="0" fontId="20" fillId="34" borderId="65" xfId="0" applyFont="1" applyFill="1" applyBorder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6" fontId="0" fillId="0" borderId="31" xfId="0" applyNumberFormat="1" applyBorder="1" applyAlignment="1">
      <alignment horizontal="center" vertical="center"/>
    </xf>
    <xf numFmtId="16" fontId="0" fillId="0" borderId="12" xfId="0" applyNumberFormat="1" applyBorder="1" applyAlignment="1">
      <alignment horizontal="center" vertical="center"/>
    </xf>
    <xf numFmtId="16" fontId="0" fillId="0" borderId="30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3" xfId="0" applyFont="1" applyBorder="1" applyAlignment="1">
      <alignment horizontal="center" vertical="center" textRotation="90"/>
    </xf>
    <xf numFmtId="0" fontId="18" fillId="0" borderId="34" xfId="0" applyFont="1" applyBorder="1" applyAlignment="1">
      <alignment horizontal="center" vertical="center" textRotation="90"/>
    </xf>
    <xf numFmtId="0" fontId="18" fillId="0" borderId="35" xfId="0" applyFont="1" applyBorder="1" applyAlignment="1">
      <alignment horizontal="center" vertical="center" textRotation="90"/>
    </xf>
    <xf numFmtId="14" fontId="0" fillId="0" borderId="36" xfId="0" applyNumberFormat="1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14" fontId="0" fillId="0" borderId="38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" fontId="0" fillId="0" borderId="33" xfId="0" applyNumberForma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9" fontId="0" fillId="0" borderId="51" xfId="0" applyNumberForma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 textRotation="90"/>
    </xf>
    <xf numFmtId="0" fontId="18" fillId="0" borderId="45" xfId="0" applyFont="1" applyBorder="1" applyAlignment="1">
      <alignment horizontal="center" vertical="center" textRotation="90"/>
    </xf>
    <xf numFmtId="0" fontId="18" fillId="0" borderId="46" xfId="0" applyFont="1" applyBorder="1" applyAlignment="1">
      <alignment horizontal="center" vertical="center" textRotation="90"/>
    </xf>
    <xf numFmtId="0" fontId="20" fillId="0" borderId="70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20" fillId="0" borderId="63" xfId="0" applyFont="1" applyBorder="1" applyAlignment="1">
      <alignment vertical="center"/>
    </xf>
    <xf numFmtId="0" fontId="20" fillId="0" borderId="66" xfId="0" applyFont="1" applyBorder="1" applyAlignment="1">
      <alignment vertical="center"/>
    </xf>
    <xf numFmtId="0" fontId="19" fillId="0" borderId="6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69" xfId="0" applyFont="1" applyBorder="1" applyAlignment="1">
      <alignment vertical="center"/>
    </xf>
    <xf numFmtId="0" fontId="19" fillId="0" borderId="65" xfId="0" applyFont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4"/>
  <sheetViews>
    <sheetView topLeftCell="B1" zoomScale="60" zoomScaleNormal="60" workbookViewId="0">
      <pane ySplit="1" topLeftCell="A2" activePane="bottomLeft" state="frozen"/>
      <selection pane="bottomLeft" activeCell="Q21" sqref="Q21"/>
    </sheetView>
  </sheetViews>
  <sheetFormatPr baseColWidth="10" defaultColWidth="10.83203125" defaultRowHeight="16" x14ac:dyDescent="0.2"/>
  <cols>
    <col min="1" max="1" width="9.1640625" style="34" bestFit="1" customWidth="1"/>
    <col min="2" max="2" width="9.1640625" style="31" bestFit="1" customWidth="1"/>
    <col min="3" max="3" width="14.1640625" style="1" customWidth="1"/>
    <col min="4" max="4" width="20.1640625" style="23" bestFit="1" customWidth="1"/>
    <col min="5" max="5" width="40" style="31" bestFit="1" customWidth="1"/>
    <col min="6" max="6" width="15.1640625" style="1" customWidth="1"/>
    <col min="7" max="7" width="19.33203125" style="23" bestFit="1" customWidth="1"/>
    <col min="8" max="8" width="15.83203125" style="1" bestFit="1" customWidth="1"/>
    <col min="9" max="9" width="15.33203125" style="1" bestFit="1" customWidth="1"/>
    <col min="10" max="10" width="17.83203125" style="1" bestFit="1" customWidth="1"/>
    <col min="11" max="11" width="22.33203125" style="38" bestFit="1" customWidth="1"/>
    <col min="12" max="16384" width="10.83203125" style="1"/>
  </cols>
  <sheetData>
    <row r="1" spans="1:19" s="4" customFormat="1" ht="17" thickBot="1" x14ac:dyDescent="0.25">
      <c r="A1" s="33" t="s">
        <v>0</v>
      </c>
      <c r="B1" s="16" t="s">
        <v>1</v>
      </c>
      <c r="C1" s="16" t="s">
        <v>2</v>
      </c>
      <c r="D1" s="24" t="s">
        <v>3</v>
      </c>
      <c r="E1" s="16" t="s">
        <v>4</v>
      </c>
      <c r="F1" s="16" t="s">
        <v>5</v>
      </c>
      <c r="G1" s="24" t="s">
        <v>6</v>
      </c>
      <c r="H1" s="16" t="s">
        <v>7</v>
      </c>
      <c r="I1" s="16" t="s">
        <v>8</v>
      </c>
      <c r="J1" s="25" t="s">
        <v>9</v>
      </c>
      <c r="K1" s="37" t="s">
        <v>10</v>
      </c>
    </row>
    <row r="2" spans="1:19" ht="16" customHeight="1" x14ac:dyDescent="0.2">
      <c r="A2" s="113">
        <v>571</v>
      </c>
      <c r="B2" s="102" t="d">
        <v>2017-02-01</v>
      </c>
      <c r="C2" s="105" t="d">
        <v>2019-08-30</v>
      </c>
      <c r="D2" s="108">
        <f>C2-B2</f>
        <v>940</v>
      </c>
      <c r="E2" s="97" t="s">
        <v>11</v>
      </c>
      <c r="F2" s="29" t="d">
        <v>2017-04-27</v>
      </c>
      <c r="G2" s="17">
        <f>F2-$B$2</f>
        <v>85</v>
      </c>
      <c r="H2" s="5">
        <f>F2-C$2</f>
        <v>-855</v>
      </c>
      <c r="I2" s="5">
        <v>3.4</v>
      </c>
      <c r="J2" s="79" t="str">
        <f>MIN(I7:I12)&amp;" - "&amp;MAX(I7:I12)</f>
        <v>3.5 - 4.7</v>
      </c>
      <c r="K2" s="70" t="s">
        <v>12</v>
      </c>
    </row>
    <row r="3" spans="1:19" x14ac:dyDescent="0.2">
      <c r="A3" s="114"/>
      <c r="B3" s="103"/>
      <c r="C3" s="106"/>
      <c r="D3" s="109"/>
      <c r="E3" s="77"/>
      <c r="F3" s="27" t="d">
        <v>2017-10-03</v>
      </c>
      <c r="G3" s="18">
        <f t="shared" ref="G3:G66" si="0">F3-$B$2</f>
        <v>244</v>
      </c>
      <c r="H3" s="3">
        <f t="shared" ref="H3:H66" si="1">F3-C$2</f>
        <v>-696</v>
      </c>
      <c r="I3" s="3">
        <v>4.0999999999999996</v>
      </c>
      <c r="J3" s="80"/>
      <c r="K3" s="71"/>
    </row>
    <row r="4" spans="1:19" ht="17" thickBot="1" x14ac:dyDescent="0.25">
      <c r="A4" s="114"/>
      <c r="B4" s="103"/>
      <c r="C4" s="106"/>
      <c r="D4" s="109"/>
      <c r="E4" s="77"/>
      <c r="F4" s="27" t="d">
        <v>2018-01-25</v>
      </c>
      <c r="G4" s="18">
        <f t="shared" si="0"/>
        <v>358</v>
      </c>
      <c r="H4" s="3">
        <f t="shared" si="1"/>
        <v>-582</v>
      </c>
      <c r="I4" s="3">
        <v>4.2</v>
      </c>
      <c r="J4" s="80"/>
      <c r="K4" s="71"/>
    </row>
    <row r="5" spans="1:19" x14ac:dyDescent="0.2">
      <c r="A5" s="114"/>
      <c r="B5" s="103"/>
      <c r="C5" s="106"/>
      <c r="D5" s="109"/>
      <c r="E5" s="77"/>
      <c r="F5" s="27" t="d">
        <v>2019-05-22</v>
      </c>
      <c r="G5" s="18">
        <f t="shared" si="0"/>
        <v>840</v>
      </c>
      <c r="H5" s="3">
        <f t="shared" si="1"/>
        <v>-100</v>
      </c>
      <c r="I5" s="3">
        <v>4.3</v>
      </c>
      <c r="J5" s="80"/>
      <c r="K5" s="71"/>
      <c r="M5" s="61" t="s">
        <v>163</v>
      </c>
      <c r="N5" s="62"/>
      <c r="O5" s="62"/>
      <c r="P5" s="62"/>
      <c r="Q5" s="62"/>
      <c r="R5" s="62"/>
      <c r="S5" s="63"/>
    </row>
    <row r="6" spans="1:19" x14ac:dyDescent="0.2">
      <c r="A6" s="114"/>
      <c r="B6" s="103"/>
      <c r="C6" s="106"/>
      <c r="D6" s="109"/>
      <c r="E6" s="77"/>
      <c r="F6" s="27" t="d">
        <v>2019-08-19</v>
      </c>
      <c r="G6" s="18">
        <f t="shared" si="0"/>
        <v>929</v>
      </c>
      <c r="H6" s="3">
        <f t="shared" si="1"/>
        <v>-11</v>
      </c>
      <c r="I6" s="3">
        <v>4</v>
      </c>
      <c r="J6" s="80"/>
      <c r="K6" s="71"/>
      <c r="M6" s="64"/>
      <c r="N6" s="65"/>
      <c r="O6" s="65"/>
      <c r="P6" s="65"/>
      <c r="Q6" s="65"/>
      <c r="R6" s="65"/>
      <c r="S6" s="66"/>
    </row>
    <row r="7" spans="1:19" x14ac:dyDescent="0.2">
      <c r="A7" s="114"/>
      <c r="B7" s="103"/>
      <c r="C7" s="106"/>
      <c r="D7" s="109"/>
      <c r="E7" s="77"/>
      <c r="F7" s="27" t="d">
        <v>2019-09-26</v>
      </c>
      <c r="G7" s="18">
        <f t="shared" si="0"/>
        <v>967</v>
      </c>
      <c r="H7" s="3">
        <f t="shared" si="1"/>
        <v>27</v>
      </c>
      <c r="I7" s="3">
        <v>3.5</v>
      </c>
      <c r="J7" s="80"/>
      <c r="K7" s="71"/>
      <c r="M7" s="64"/>
      <c r="N7" s="65"/>
      <c r="O7" s="65"/>
      <c r="P7" s="65"/>
      <c r="Q7" s="65"/>
      <c r="R7" s="65"/>
      <c r="S7" s="66"/>
    </row>
    <row r="8" spans="1:19" x14ac:dyDescent="0.2">
      <c r="A8" s="114"/>
      <c r="B8" s="103"/>
      <c r="C8" s="106"/>
      <c r="D8" s="109"/>
      <c r="E8" s="77"/>
      <c r="F8" s="27" t="d">
        <v>2019-10-23</v>
      </c>
      <c r="G8" s="18">
        <f t="shared" si="0"/>
        <v>994</v>
      </c>
      <c r="H8" s="3">
        <f t="shared" si="1"/>
        <v>54</v>
      </c>
      <c r="I8" s="3">
        <v>4.7</v>
      </c>
      <c r="J8" s="80"/>
      <c r="K8" s="71"/>
      <c r="M8" s="64"/>
      <c r="N8" s="65"/>
      <c r="O8" s="65"/>
      <c r="P8" s="65"/>
      <c r="Q8" s="65"/>
      <c r="R8" s="65"/>
      <c r="S8" s="66"/>
    </row>
    <row r="9" spans="1:19" x14ac:dyDescent="0.2">
      <c r="A9" s="114"/>
      <c r="B9" s="103"/>
      <c r="C9" s="106"/>
      <c r="D9" s="109"/>
      <c r="E9" s="77"/>
      <c r="F9" s="27" t="d">
        <v>2019-12-16</v>
      </c>
      <c r="G9" s="18">
        <f t="shared" si="0"/>
        <v>1048</v>
      </c>
      <c r="H9" s="3">
        <f t="shared" si="1"/>
        <v>108</v>
      </c>
      <c r="I9" s="3">
        <v>4.4000000000000004</v>
      </c>
      <c r="J9" s="80"/>
      <c r="K9" s="71"/>
      <c r="M9" s="64"/>
      <c r="N9" s="65"/>
      <c r="O9" s="65"/>
      <c r="P9" s="65"/>
      <c r="Q9" s="65"/>
      <c r="R9" s="65"/>
      <c r="S9" s="66"/>
    </row>
    <row r="10" spans="1:19" x14ac:dyDescent="0.2">
      <c r="A10" s="114"/>
      <c r="B10" s="103"/>
      <c r="C10" s="106"/>
      <c r="D10" s="109"/>
      <c r="E10" s="77"/>
      <c r="F10" s="27" t="d">
        <v>2020-01-16</v>
      </c>
      <c r="G10" s="18">
        <f t="shared" si="0"/>
        <v>1079</v>
      </c>
      <c r="H10" s="3">
        <f t="shared" si="1"/>
        <v>139</v>
      </c>
      <c r="I10" s="3">
        <v>4.7</v>
      </c>
      <c r="J10" s="80"/>
      <c r="K10" s="71"/>
      <c r="M10" s="64"/>
      <c r="N10" s="65"/>
      <c r="O10" s="65"/>
      <c r="P10" s="65"/>
      <c r="Q10" s="65"/>
      <c r="R10" s="65"/>
      <c r="S10" s="66"/>
    </row>
    <row r="11" spans="1:19" x14ac:dyDescent="0.2">
      <c r="A11" s="114"/>
      <c r="B11" s="103"/>
      <c r="C11" s="106"/>
      <c r="D11" s="109"/>
      <c r="E11" s="77"/>
      <c r="F11" s="27" t="d">
        <v>2020-04-02</v>
      </c>
      <c r="G11" s="18">
        <f t="shared" si="0"/>
        <v>1156</v>
      </c>
      <c r="H11" s="3">
        <f t="shared" si="1"/>
        <v>216</v>
      </c>
      <c r="I11" s="3">
        <v>4.2</v>
      </c>
      <c r="J11" s="80"/>
      <c r="K11" s="71"/>
      <c r="M11" s="64"/>
      <c r="N11" s="65"/>
      <c r="O11" s="65"/>
      <c r="P11" s="65"/>
      <c r="Q11" s="65"/>
      <c r="R11" s="65"/>
      <c r="S11" s="66"/>
    </row>
    <row r="12" spans="1:19" ht="17" thickBot="1" x14ac:dyDescent="0.25">
      <c r="A12" s="114"/>
      <c r="B12" s="103"/>
      <c r="C12" s="106"/>
      <c r="D12" s="109"/>
      <c r="E12" s="96"/>
      <c r="F12" s="28" t="d">
        <v>2020-10-27</v>
      </c>
      <c r="G12" s="19">
        <f t="shared" si="0"/>
        <v>1364</v>
      </c>
      <c r="H12" s="10">
        <f t="shared" si="1"/>
        <v>424</v>
      </c>
      <c r="I12" s="10">
        <v>4.7</v>
      </c>
      <c r="J12" s="82"/>
      <c r="K12" s="71"/>
      <c r="M12" s="67"/>
      <c r="N12" s="68"/>
      <c r="O12" s="68"/>
      <c r="P12" s="68"/>
      <c r="Q12" s="68"/>
      <c r="R12" s="68"/>
      <c r="S12" s="69"/>
    </row>
    <row r="13" spans="1:19" x14ac:dyDescent="0.2">
      <c r="A13" s="114"/>
      <c r="B13" s="103"/>
      <c r="C13" s="106"/>
      <c r="D13" s="109"/>
      <c r="E13" s="95" t="s">
        <v>13</v>
      </c>
      <c r="F13" s="26" t="d">
        <v>2019-05-22</v>
      </c>
      <c r="G13" s="20">
        <f t="shared" si="0"/>
        <v>840</v>
      </c>
      <c r="H13" s="13">
        <f t="shared" si="1"/>
        <v>-100</v>
      </c>
      <c r="I13" s="13">
        <v>9</v>
      </c>
      <c r="J13" s="81" t="str">
        <f>MIN(I15:I19)&amp;" - "&amp;MAX(I15:I19)</f>
        <v>7 - 72</v>
      </c>
      <c r="K13" s="72" t="s">
        <v>40</v>
      </c>
    </row>
    <row r="14" spans="1:19" x14ac:dyDescent="0.2">
      <c r="A14" s="114"/>
      <c r="B14" s="103"/>
      <c r="C14" s="106"/>
      <c r="D14" s="109"/>
      <c r="E14" s="77"/>
      <c r="F14" s="27" t="d">
        <v>2019-08-19</v>
      </c>
      <c r="G14" s="18">
        <f t="shared" si="0"/>
        <v>929</v>
      </c>
      <c r="H14" s="3">
        <f t="shared" si="1"/>
        <v>-11</v>
      </c>
      <c r="I14" s="3">
        <v>10</v>
      </c>
      <c r="J14" s="80"/>
      <c r="K14" s="72"/>
    </row>
    <row r="15" spans="1:19" x14ac:dyDescent="0.2">
      <c r="A15" s="114"/>
      <c r="B15" s="103"/>
      <c r="C15" s="106"/>
      <c r="D15" s="109"/>
      <c r="E15" s="77"/>
      <c r="F15" s="27" t="d">
        <v>2019-09-26</v>
      </c>
      <c r="G15" s="18">
        <f t="shared" si="0"/>
        <v>967</v>
      </c>
      <c r="H15" s="3">
        <f t="shared" si="1"/>
        <v>27</v>
      </c>
      <c r="I15" s="3">
        <v>9</v>
      </c>
      <c r="J15" s="80"/>
      <c r="K15" s="72"/>
    </row>
    <row r="16" spans="1:19" x14ac:dyDescent="0.2">
      <c r="A16" s="114"/>
      <c r="B16" s="103"/>
      <c r="C16" s="106"/>
      <c r="D16" s="109"/>
      <c r="E16" s="77"/>
      <c r="F16" s="27" t="d">
        <v>2019-10-23</v>
      </c>
      <c r="G16" s="18">
        <f t="shared" si="0"/>
        <v>994</v>
      </c>
      <c r="H16" s="3">
        <f t="shared" si="1"/>
        <v>54</v>
      </c>
      <c r="I16" s="40">
        <v>72</v>
      </c>
      <c r="J16" s="80"/>
      <c r="K16" s="72"/>
    </row>
    <row r="17" spans="1:11" x14ac:dyDescent="0.2">
      <c r="A17" s="114"/>
      <c r="B17" s="103"/>
      <c r="C17" s="106"/>
      <c r="D17" s="109"/>
      <c r="E17" s="77"/>
      <c r="F17" s="27" t="d">
        <v>2019-12-16</v>
      </c>
      <c r="G17" s="18">
        <f t="shared" si="0"/>
        <v>1048</v>
      </c>
      <c r="H17" s="3">
        <f t="shared" si="1"/>
        <v>108</v>
      </c>
      <c r="I17" s="3">
        <v>15</v>
      </c>
      <c r="J17" s="80"/>
      <c r="K17" s="72"/>
    </row>
    <row r="18" spans="1:11" x14ac:dyDescent="0.2">
      <c r="A18" s="114"/>
      <c r="B18" s="103"/>
      <c r="C18" s="106"/>
      <c r="D18" s="109"/>
      <c r="E18" s="77"/>
      <c r="F18" s="27" t="d">
        <v>2020-01-16</v>
      </c>
      <c r="G18" s="18">
        <f t="shared" si="0"/>
        <v>1079</v>
      </c>
      <c r="H18" s="3">
        <f t="shared" si="1"/>
        <v>139</v>
      </c>
      <c r="I18" s="3">
        <v>7</v>
      </c>
      <c r="J18" s="80"/>
      <c r="K18" s="72"/>
    </row>
    <row r="19" spans="1:11" x14ac:dyDescent="0.2">
      <c r="A19" s="114"/>
      <c r="B19" s="103"/>
      <c r="C19" s="106"/>
      <c r="D19" s="109"/>
      <c r="E19" s="96"/>
      <c r="F19" s="28" t="d">
        <v>2020-10-27</v>
      </c>
      <c r="G19" s="19">
        <f t="shared" si="0"/>
        <v>1364</v>
      </c>
      <c r="H19" s="10">
        <f t="shared" si="1"/>
        <v>424</v>
      </c>
      <c r="I19" s="10">
        <v>10</v>
      </c>
      <c r="J19" s="82"/>
      <c r="K19" s="72"/>
    </row>
    <row r="20" spans="1:11" x14ac:dyDescent="0.2">
      <c r="A20" s="114"/>
      <c r="B20" s="103"/>
      <c r="C20" s="106"/>
      <c r="D20" s="109"/>
      <c r="E20" s="95" t="s">
        <v>14</v>
      </c>
      <c r="F20" s="26" t="d">
        <v>2019-05-22</v>
      </c>
      <c r="G20" s="20">
        <f t="shared" si="0"/>
        <v>840</v>
      </c>
      <c r="H20" s="13">
        <f t="shared" si="1"/>
        <v>-100</v>
      </c>
      <c r="I20" s="41">
        <v>69</v>
      </c>
      <c r="J20" s="81" t="str">
        <f>MIN(I22:I25)&amp;" - "&amp;MAX(I22:I25)</f>
        <v>19 - 61</v>
      </c>
      <c r="K20" s="71" t="s">
        <v>41</v>
      </c>
    </row>
    <row r="21" spans="1:11" x14ac:dyDescent="0.2">
      <c r="A21" s="114"/>
      <c r="B21" s="103"/>
      <c r="C21" s="106"/>
      <c r="D21" s="109"/>
      <c r="E21" s="77"/>
      <c r="F21" s="27" t="d">
        <v>2019-08-19</v>
      </c>
      <c r="G21" s="18">
        <f t="shared" si="0"/>
        <v>929</v>
      </c>
      <c r="H21" s="3">
        <f t="shared" si="1"/>
        <v>-11</v>
      </c>
      <c r="I21" s="40">
        <v>26</v>
      </c>
      <c r="J21" s="80"/>
      <c r="K21" s="71"/>
    </row>
    <row r="22" spans="1:11" x14ac:dyDescent="0.2">
      <c r="A22" s="114"/>
      <c r="B22" s="103"/>
      <c r="C22" s="106"/>
      <c r="D22" s="109"/>
      <c r="E22" s="77"/>
      <c r="F22" s="27" t="d">
        <v>2019-09-26</v>
      </c>
      <c r="G22" s="18">
        <f t="shared" si="0"/>
        <v>967</v>
      </c>
      <c r="H22" s="3">
        <f t="shared" si="1"/>
        <v>27</v>
      </c>
      <c r="I22" s="40">
        <v>19</v>
      </c>
      <c r="J22" s="80"/>
      <c r="K22" s="71"/>
    </row>
    <row r="23" spans="1:11" x14ac:dyDescent="0.2">
      <c r="A23" s="114"/>
      <c r="B23" s="103"/>
      <c r="C23" s="106"/>
      <c r="D23" s="109"/>
      <c r="E23" s="77"/>
      <c r="F23" s="27" t="d">
        <v>2019-10-23</v>
      </c>
      <c r="G23" s="18">
        <f t="shared" si="0"/>
        <v>994</v>
      </c>
      <c r="H23" s="3">
        <f t="shared" si="1"/>
        <v>54</v>
      </c>
      <c r="I23" s="40">
        <v>22</v>
      </c>
      <c r="J23" s="80"/>
      <c r="K23" s="71"/>
    </row>
    <row r="24" spans="1:11" x14ac:dyDescent="0.2">
      <c r="A24" s="114"/>
      <c r="B24" s="103"/>
      <c r="C24" s="106"/>
      <c r="D24" s="109"/>
      <c r="E24" s="77"/>
      <c r="F24" s="27" t="d">
        <v>2019-12-16</v>
      </c>
      <c r="G24" s="18">
        <f t="shared" si="0"/>
        <v>1048</v>
      </c>
      <c r="H24" s="3">
        <f t="shared" si="1"/>
        <v>108</v>
      </c>
      <c r="I24" s="40">
        <v>61</v>
      </c>
      <c r="J24" s="80"/>
      <c r="K24" s="71"/>
    </row>
    <row r="25" spans="1:11" x14ac:dyDescent="0.2">
      <c r="A25" s="114"/>
      <c r="B25" s="103"/>
      <c r="C25" s="106"/>
      <c r="D25" s="109"/>
      <c r="E25" s="96"/>
      <c r="F25" s="28" t="d">
        <v>2020-01-16</v>
      </c>
      <c r="G25" s="19">
        <f t="shared" si="0"/>
        <v>1079</v>
      </c>
      <c r="H25" s="10">
        <f t="shared" si="1"/>
        <v>139</v>
      </c>
      <c r="I25" s="42">
        <v>52</v>
      </c>
      <c r="J25" s="82"/>
      <c r="K25" s="71"/>
    </row>
    <row r="26" spans="1:11" x14ac:dyDescent="0.2">
      <c r="A26" s="114"/>
      <c r="B26" s="103"/>
      <c r="C26" s="106"/>
      <c r="D26" s="109"/>
      <c r="E26" s="95" t="s">
        <v>15</v>
      </c>
      <c r="F26" s="26" t="d">
        <v>2017-04-21</v>
      </c>
      <c r="G26" s="20">
        <f t="shared" si="0"/>
        <v>79</v>
      </c>
      <c r="H26" s="13">
        <f t="shared" si="1"/>
        <v>-861</v>
      </c>
      <c r="I26" s="13">
        <v>9.6999999999999993</v>
      </c>
      <c r="J26" s="81" t="str">
        <f>MIN(I36:I42)&amp;" - "&amp;MAX(I36:I42)</f>
        <v>9.5 - 14.8</v>
      </c>
      <c r="K26" s="72" t="s">
        <v>42</v>
      </c>
    </row>
    <row r="27" spans="1:11" x14ac:dyDescent="0.2">
      <c r="A27" s="114"/>
      <c r="B27" s="103"/>
      <c r="C27" s="106"/>
      <c r="D27" s="109"/>
      <c r="E27" s="77"/>
      <c r="F27" s="27" t="d">
        <v>2017-04-27</v>
      </c>
      <c r="G27" s="18">
        <f t="shared" si="0"/>
        <v>85</v>
      </c>
      <c r="H27" s="3">
        <f t="shared" si="1"/>
        <v>-855</v>
      </c>
      <c r="I27" s="3">
        <v>8.1999999999999993</v>
      </c>
      <c r="J27" s="80"/>
      <c r="K27" s="72"/>
    </row>
    <row r="28" spans="1:11" x14ac:dyDescent="0.2">
      <c r="A28" s="114"/>
      <c r="B28" s="103"/>
      <c r="C28" s="106"/>
      <c r="D28" s="109"/>
      <c r="E28" s="77"/>
      <c r="F28" s="27" t="d">
        <v>2017-05-02</v>
      </c>
      <c r="G28" s="18">
        <f t="shared" si="0"/>
        <v>90</v>
      </c>
      <c r="H28" s="3">
        <f t="shared" si="1"/>
        <v>-850</v>
      </c>
      <c r="I28" s="3">
        <v>10</v>
      </c>
      <c r="J28" s="80"/>
      <c r="K28" s="72"/>
    </row>
    <row r="29" spans="1:11" x14ac:dyDescent="0.2">
      <c r="A29" s="114"/>
      <c r="B29" s="103"/>
      <c r="C29" s="106"/>
      <c r="D29" s="109"/>
      <c r="E29" s="77"/>
      <c r="F29" s="27" t="d">
        <v>2017-05-11</v>
      </c>
      <c r="G29" s="18">
        <f t="shared" si="0"/>
        <v>99</v>
      </c>
      <c r="H29" s="3">
        <f t="shared" si="1"/>
        <v>-841</v>
      </c>
      <c r="I29" s="3">
        <v>10.6</v>
      </c>
      <c r="J29" s="80"/>
      <c r="K29" s="72"/>
    </row>
    <row r="30" spans="1:11" x14ac:dyDescent="0.2">
      <c r="A30" s="114"/>
      <c r="B30" s="103"/>
      <c r="C30" s="106"/>
      <c r="D30" s="109"/>
      <c r="E30" s="77"/>
      <c r="F30" s="27" t="d">
        <v>2017-06-28</v>
      </c>
      <c r="G30" s="18">
        <f t="shared" si="0"/>
        <v>147</v>
      </c>
      <c r="H30" s="3">
        <f t="shared" si="1"/>
        <v>-793</v>
      </c>
      <c r="I30" s="3">
        <v>11.5</v>
      </c>
      <c r="J30" s="80"/>
      <c r="K30" s="72"/>
    </row>
    <row r="31" spans="1:11" x14ac:dyDescent="0.2">
      <c r="A31" s="114"/>
      <c r="B31" s="103"/>
      <c r="C31" s="106"/>
      <c r="D31" s="109"/>
      <c r="E31" s="77"/>
      <c r="F31" s="27" t="d">
        <v>2017-10-03</v>
      </c>
      <c r="G31" s="18">
        <f t="shared" si="0"/>
        <v>244</v>
      </c>
      <c r="H31" s="3">
        <f t="shared" si="1"/>
        <v>-696</v>
      </c>
      <c r="I31" s="3">
        <v>11.4</v>
      </c>
      <c r="J31" s="80"/>
      <c r="K31" s="72"/>
    </row>
    <row r="32" spans="1:11" x14ac:dyDescent="0.2">
      <c r="A32" s="114"/>
      <c r="B32" s="103"/>
      <c r="C32" s="106"/>
      <c r="D32" s="109"/>
      <c r="E32" s="77"/>
      <c r="F32" s="27" t="d">
        <v>2018-01-25</v>
      </c>
      <c r="G32" s="18">
        <f t="shared" si="0"/>
        <v>358</v>
      </c>
      <c r="H32" s="3">
        <f t="shared" si="1"/>
        <v>-582</v>
      </c>
      <c r="I32" s="3">
        <v>12.1</v>
      </c>
      <c r="J32" s="80"/>
      <c r="K32" s="72"/>
    </row>
    <row r="33" spans="1:11" x14ac:dyDescent="0.2">
      <c r="A33" s="114"/>
      <c r="B33" s="103"/>
      <c r="C33" s="106"/>
      <c r="D33" s="109"/>
      <c r="E33" s="77"/>
      <c r="F33" s="27" t="d">
        <v>2018-06-04</v>
      </c>
      <c r="G33" s="18">
        <f t="shared" si="0"/>
        <v>488</v>
      </c>
      <c r="H33" s="3">
        <f t="shared" si="1"/>
        <v>-452</v>
      </c>
      <c r="I33" s="3">
        <v>11.8</v>
      </c>
      <c r="J33" s="80"/>
      <c r="K33" s="72"/>
    </row>
    <row r="34" spans="1:11" x14ac:dyDescent="0.2">
      <c r="A34" s="114"/>
      <c r="B34" s="103"/>
      <c r="C34" s="106"/>
      <c r="D34" s="109"/>
      <c r="E34" s="77"/>
      <c r="F34" s="27" t="d">
        <v>2019-05-22</v>
      </c>
      <c r="G34" s="18">
        <f t="shared" si="0"/>
        <v>840</v>
      </c>
      <c r="H34" s="3">
        <f t="shared" si="1"/>
        <v>-100</v>
      </c>
      <c r="I34" s="3">
        <v>12.2</v>
      </c>
      <c r="J34" s="80"/>
      <c r="K34" s="72"/>
    </row>
    <row r="35" spans="1:11" x14ac:dyDescent="0.2">
      <c r="A35" s="114"/>
      <c r="B35" s="103"/>
      <c r="C35" s="106"/>
      <c r="D35" s="109"/>
      <c r="E35" s="77"/>
      <c r="F35" s="27" t="d">
        <v>2019-08-19</v>
      </c>
      <c r="G35" s="18">
        <f t="shared" si="0"/>
        <v>929</v>
      </c>
      <c r="H35" s="3">
        <f t="shared" si="1"/>
        <v>-11</v>
      </c>
      <c r="I35" s="3">
        <v>12.1</v>
      </c>
      <c r="J35" s="80"/>
      <c r="K35" s="72" t="s">
        <v>43</v>
      </c>
    </row>
    <row r="36" spans="1:11" x14ac:dyDescent="0.2">
      <c r="A36" s="114"/>
      <c r="B36" s="103"/>
      <c r="C36" s="106"/>
      <c r="D36" s="109"/>
      <c r="E36" s="77"/>
      <c r="F36" s="27" t="d">
        <v>2019-09-26</v>
      </c>
      <c r="G36" s="18">
        <f t="shared" si="0"/>
        <v>967</v>
      </c>
      <c r="H36" s="3">
        <f t="shared" si="1"/>
        <v>27</v>
      </c>
      <c r="I36" s="3">
        <v>12.2</v>
      </c>
      <c r="J36" s="80"/>
      <c r="K36" s="72"/>
    </row>
    <row r="37" spans="1:11" x14ac:dyDescent="0.2">
      <c r="A37" s="114"/>
      <c r="B37" s="103"/>
      <c r="C37" s="106"/>
      <c r="D37" s="109"/>
      <c r="E37" s="77"/>
      <c r="F37" s="27" t="d">
        <v>2019-10-23</v>
      </c>
      <c r="G37" s="18">
        <f t="shared" si="0"/>
        <v>994</v>
      </c>
      <c r="H37" s="3">
        <f t="shared" si="1"/>
        <v>54</v>
      </c>
      <c r="I37" s="40">
        <v>14.8</v>
      </c>
      <c r="J37" s="80"/>
      <c r="K37" s="72"/>
    </row>
    <row r="38" spans="1:11" x14ac:dyDescent="0.2">
      <c r="A38" s="114"/>
      <c r="B38" s="103"/>
      <c r="C38" s="106"/>
      <c r="D38" s="109"/>
      <c r="E38" s="77"/>
      <c r="F38" s="27" t="d">
        <v>2019-12-16</v>
      </c>
      <c r="G38" s="18">
        <f t="shared" si="0"/>
        <v>1048</v>
      </c>
      <c r="H38" s="3">
        <f t="shared" si="1"/>
        <v>108</v>
      </c>
      <c r="I38" s="40">
        <v>13.5</v>
      </c>
      <c r="J38" s="80"/>
      <c r="K38" s="72"/>
    </row>
    <row r="39" spans="1:11" x14ac:dyDescent="0.2">
      <c r="A39" s="114"/>
      <c r="B39" s="103"/>
      <c r="C39" s="106"/>
      <c r="D39" s="109"/>
      <c r="E39" s="77"/>
      <c r="F39" s="27" t="d">
        <v>2020-01-16</v>
      </c>
      <c r="G39" s="18">
        <f t="shared" si="0"/>
        <v>1079</v>
      </c>
      <c r="H39" s="3">
        <f t="shared" si="1"/>
        <v>139</v>
      </c>
      <c r="I39" s="3">
        <v>12.7</v>
      </c>
      <c r="J39" s="80"/>
      <c r="K39" s="72"/>
    </row>
    <row r="40" spans="1:11" x14ac:dyDescent="0.2">
      <c r="A40" s="114"/>
      <c r="B40" s="103"/>
      <c r="C40" s="106"/>
      <c r="D40" s="109"/>
      <c r="E40" s="77"/>
      <c r="F40" s="27" t="d">
        <v>2020-04-02</v>
      </c>
      <c r="G40" s="18">
        <f t="shared" si="0"/>
        <v>1156</v>
      </c>
      <c r="H40" s="3">
        <f t="shared" si="1"/>
        <v>216</v>
      </c>
      <c r="I40" s="40">
        <v>9.5</v>
      </c>
      <c r="J40" s="80"/>
      <c r="K40" s="72"/>
    </row>
    <row r="41" spans="1:11" x14ac:dyDescent="0.2">
      <c r="A41" s="114"/>
      <c r="B41" s="103"/>
      <c r="C41" s="106"/>
      <c r="D41" s="109"/>
      <c r="E41" s="77"/>
      <c r="F41" s="27" t="d">
        <v>2020-09-14</v>
      </c>
      <c r="G41" s="18">
        <f t="shared" si="0"/>
        <v>1321</v>
      </c>
      <c r="H41" s="3">
        <f t="shared" si="1"/>
        <v>381</v>
      </c>
      <c r="I41" s="3">
        <v>12.6</v>
      </c>
      <c r="J41" s="80"/>
      <c r="K41" s="72"/>
    </row>
    <row r="42" spans="1:11" x14ac:dyDescent="0.2">
      <c r="A42" s="114"/>
      <c r="B42" s="103"/>
      <c r="C42" s="106"/>
      <c r="D42" s="109"/>
      <c r="E42" s="96"/>
      <c r="F42" s="28" t="d">
        <v>2020-10-27</v>
      </c>
      <c r="G42" s="19">
        <f t="shared" si="0"/>
        <v>1364</v>
      </c>
      <c r="H42" s="10">
        <f t="shared" si="1"/>
        <v>424</v>
      </c>
      <c r="I42" s="10">
        <v>12.7</v>
      </c>
      <c r="J42" s="82"/>
      <c r="K42" s="72"/>
    </row>
    <row r="43" spans="1:11" x14ac:dyDescent="0.2">
      <c r="A43" s="114"/>
      <c r="B43" s="103"/>
      <c r="C43" s="106"/>
      <c r="D43" s="109"/>
      <c r="E43" s="95" t="s">
        <v>16</v>
      </c>
      <c r="F43" s="26" t="d">
        <v>2017-04-27</v>
      </c>
      <c r="G43" s="20">
        <f t="shared" si="0"/>
        <v>85</v>
      </c>
      <c r="H43" s="13">
        <f t="shared" si="1"/>
        <v>-855</v>
      </c>
      <c r="I43" s="13">
        <v>0</v>
      </c>
      <c r="J43" s="81" t="str">
        <f>MIN(I50)&amp;" - "&amp;MAX(I50)</f>
        <v>0.02 - 0.02</v>
      </c>
      <c r="K43" s="72" t="s">
        <v>44</v>
      </c>
    </row>
    <row r="44" spans="1:11" x14ac:dyDescent="0.2">
      <c r="A44" s="114"/>
      <c r="B44" s="103"/>
      <c r="C44" s="106"/>
      <c r="D44" s="109"/>
      <c r="E44" s="77"/>
      <c r="F44" s="27" t="d">
        <v>2017-05-11</v>
      </c>
      <c r="G44" s="18">
        <f t="shared" si="0"/>
        <v>99</v>
      </c>
      <c r="H44" s="3">
        <f t="shared" si="1"/>
        <v>-841</v>
      </c>
      <c r="I44" s="3">
        <v>0</v>
      </c>
      <c r="J44" s="80"/>
      <c r="K44" s="72"/>
    </row>
    <row r="45" spans="1:11" x14ac:dyDescent="0.2">
      <c r="A45" s="114"/>
      <c r="B45" s="103"/>
      <c r="C45" s="106"/>
      <c r="D45" s="109"/>
      <c r="E45" s="77"/>
      <c r="F45" s="27" t="d">
        <v>2017-06-28</v>
      </c>
      <c r="G45" s="18">
        <f t="shared" si="0"/>
        <v>147</v>
      </c>
      <c r="H45" s="3">
        <f t="shared" si="1"/>
        <v>-793</v>
      </c>
      <c r="I45" s="3">
        <v>0</v>
      </c>
      <c r="J45" s="80"/>
      <c r="K45" s="72"/>
    </row>
    <row r="46" spans="1:11" x14ac:dyDescent="0.2">
      <c r="A46" s="114"/>
      <c r="B46" s="103"/>
      <c r="C46" s="106"/>
      <c r="D46" s="109"/>
      <c r="E46" s="77"/>
      <c r="F46" s="27" t="d">
        <v>2017-10-03</v>
      </c>
      <c r="G46" s="18">
        <f t="shared" si="0"/>
        <v>244</v>
      </c>
      <c r="H46" s="3">
        <f>F46-C$2</f>
        <v>-696</v>
      </c>
      <c r="I46" s="3">
        <v>0</v>
      </c>
      <c r="J46" s="80"/>
      <c r="K46" s="72"/>
    </row>
    <row r="47" spans="1:11" x14ac:dyDescent="0.2">
      <c r="A47" s="114"/>
      <c r="B47" s="103"/>
      <c r="C47" s="106"/>
      <c r="D47" s="109"/>
      <c r="E47" s="77"/>
      <c r="F47" s="27" t="d">
        <v>2018-06-04</v>
      </c>
      <c r="G47" s="18">
        <f t="shared" si="0"/>
        <v>488</v>
      </c>
      <c r="H47" s="3">
        <f t="shared" si="1"/>
        <v>-452</v>
      </c>
      <c r="I47" s="3">
        <v>0</v>
      </c>
      <c r="J47" s="80"/>
      <c r="K47" s="72"/>
    </row>
    <row r="48" spans="1:11" x14ac:dyDescent="0.2">
      <c r="A48" s="114"/>
      <c r="B48" s="103"/>
      <c r="C48" s="106"/>
      <c r="D48" s="109"/>
      <c r="E48" s="77"/>
      <c r="F48" s="27" t="d">
        <v>2019-05-22</v>
      </c>
      <c r="G48" s="18">
        <f t="shared" si="0"/>
        <v>840</v>
      </c>
      <c r="H48" s="3">
        <f t="shared" si="1"/>
        <v>-100</v>
      </c>
      <c r="I48" s="3">
        <v>0</v>
      </c>
      <c r="J48" s="80"/>
      <c r="K48" s="72"/>
    </row>
    <row r="49" spans="1:11" x14ac:dyDescent="0.2">
      <c r="A49" s="114"/>
      <c r="B49" s="103"/>
      <c r="C49" s="106"/>
      <c r="D49" s="109"/>
      <c r="E49" s="77"/>
      <c r="F49" s="27" t="d">
        <v>2019-08-19</v>
      </c>
      <c r="G49" s="18">
        <f t="shared" si="0"/>
        <v>929</v>
      </c>
      <c r="H49" s="3">
        <f t="shared" si="1"/>
        <v>-11</v>
      </c>
      <c r="I49" s="3">
        <v>0.2</v>
      </c>
      <c r="J49" s="80"/>
      <c r="K49" s="72"/>
    </row>
    <row r="50" spans="1:11" x14ac:dyDescent="0.2">
      <c r="A50" s="114"/>
      <c r="B50" s="103"/>
      <c r="C50" s="106"/>
      <c r="D50" s="109"/>
      <c r="E50" s="96"/>
      <c r="F50" s="28" t="d">
        <v>2020-09-14</v>
      </c>
      <c r="G50" s="19">
        <f t="shared" si="0"/>
        <v>1321</v>
      </c>
      <c r="H50" s="10">
        <f t="shared" si="1"/>
        <v>381</v>
      </c>
      <c r="I50" s="42">
        <v>0.02</v>
      </c>
      <c r="J50" s="82"/>
      <c r="K50" s="72"/>
    </row>
    <row r="51" spans="1:11" x14ac:dyDescent="0.2">
      <c r="A51" s="114"/>
      <c r="B51" s="103"/>
      <c r="C51" s="106"/>
      <c r="D51" s="109"/>
      <c r="E51" s="95" t="s">
        <v>17</v>
      </c>
      <c r="F51" s="26" t="d">
        <v>2017-04-21</v>
      </c>
      <c r="G51" s="20">
        <f t="shared" si="0"/>
        <v>79</v>
      </c>
      <c r="H51" s="13">
        <f t="shared" si="1"/>
        <v>-861</v>
      </c>
      <c r="I51" s="41">
        <v>791</v>
      </c>
      <c r="J51" s="81" t="str">
        <f>MIN(I61:I67)&amp;" - "&amp;MAX(I61:I67)</f>
        <v>156 - 541</v>
      </c>
      <c r="K51" s="72" t="s">
        <v>45</v>
      </c>
    </row>
    <row r="52" spans="1:11" x14ac:dyDescent="0.2">
      <c r="A52" s="114"/>
      <c r="B52" s="103"/>
      <c r="C52" s="106"/>
      <c r="D52" s="109"/>
      <c r="E52" s="77"/>
      <c r="F52" s="27" t="d">
        <v>2017-04-27</v>
      </c>
      <c r="G52" s="18">
        <f t="shared" si="0"/>
        <v>85</v>
      </c>
      <c r="H52" s="3">
        <f t="shared" si="1"/>
        <v>-855</v>
      </c>
      <c r="I52" s="40">
        <v>499</v>
      </c>
      <c r="J52" s="80"/>
      <c r="K52" s="72"/>
    </row>
    <row r="53" spans="1:11" x14ac:dyDescent="0.2">
      <c r="A53" s="114"/>
      <c r="B53" s="103"/>
      <c r="C53" s="106"/>
      <c r="D53" s="109"/>
      <c r="E53" s="77"/>
      <c r="F53" s="27" t="d">
        <v>2017-05-02</v>
      </c>
      <c r="G53" s="18">
        <f t="shared" si="0"/>
        <v>90</v>
      </c>
      <c r="H53" s="3">
        <f t="shared" si="1"/>
        <v>-850</v>
      </c>
      <c r="I53" s="40">
        <v>422</v>
      </c>
      <c r="J53" s="80"/>
      <c r="K53" s="72"/>
    </row>
    <row r="54" spans="1:11" x14ac:dyDescent="0.2">
      <c r="A54" s="114"/>
      <c r="B54" s="103"/>
      <c r="C54" s="106"/>
      <c r="D54" s="109"/>
      <c r="E54" s="77"/>
      <c r="F54" s="27" t="d">
        <v>2017-05-11</v>
      </c>
      <c r="G54" s="18">
        <f t="shared" si="0"/>
        <v>99</v>
      </c>
      <c r="H54" s="3">
        <f t="shared" si="1"/>
        <v>-841</v>
      </c>
      <c r="I54" s="40">
        <v>515</v>
      </c>
      <c r="J54" s="80"/>
      <c r="K54" s="72"/>
    </row>
    <row r="55" spans="1:11" x14ac:dyDescent="0.2">
      <c r="A55" s="114"/>
      <c r="B55" s="103"/>
      <c r="C55" s="106"/>
      <c r="D55" s="109"/>
      <c r="E55" s="77"/>
      <c r="F55" s="27" t="d">
        <v>2017-06-28</v>
      </c>
      <c r="G55" s="18">
        <f t="shared" si="0"/>
        <v>147</v>
      </c>
      <c r="H55" s="3">
        <f t="shared" si="1"/>
        <v>-793</v>
      </c>
      <c r="I55" s="3">
        <v>338</v>
      </c>
      <c r="J55" s="80"/>
      <c r="K55" s="72"/>
    </row>
    <row r="56" spans="1:11" x14ac:dyDescent="0.2">
      <c r="A56" s="114"/>
      <c r="B56" s="103"/>
      <c r="C56" s="106"/>
      <c r="D56" s="109"/>
      <c r="E56" s="77"/>
      <c r="F56" s="27" t="d">
        <v>2017-10-03</v>
      </c>
      <c r="G56" s="18">
        <f t="shared" si="0"/>
        <v>244</v>
      </c>
      <c r="H56" s="3">
        <f t="shared" si="1"/>
        <v>-696</v>
      </c>
      <c r="I56" s="3">
        <v>373</v>
      </c>
      <c r="J56" s="80"/>
      <c r="K56" s="72"/>
    </row>
    <row r="57" spans="1:11" x14ac:dyDescent="0.2">
      <c r="A57" s="114"/>
      <c r="B57" s="103"/>
      <c r="C57" s="106"/>
      <c r="D57" s="109"/>
      <c r="E57" s="77"/>
      <c r="F57" s="27" t="d">
        <v>2018-01-25</v>
      </c>
      <c r="G57" s="18">
        <f t="shared" si="0"/>
        <v>358</v>
      </c>
      <c r="H57" s="3">
        <f t="shared" si="1"/>
        <v>-582</v>
      </c>
      <c r="I57" s="3">
        <v>374</v>
      </c>
      <c r="J57" s="80"/>
      <c r="K57" s="72"/>
    </row>
    <row r="58" spans="1:11" x14ac:dyDescent="0.2">
      <c r="A58" s="114"/>
      <c r="B58" s="103"/>
      <c r="C58" s="106"/>
      <c r="D58" s="109"/>
      <c r="E58" s="77"/>
      <c r="F58" s="27" t="d">
        <v>2018-06-04</v>
      </c>
      <c r="G58" s="18">
        <f t="shared" si="0"/>
        <v>488</v>
      </c>
      <c r="H58" s="3">
        <f t="shared" si="1"/>
        <v>-452</v>
      </c>
      <c r="I58" s="40">
        <v>533</v>
      </c>
      <c r="J58" s="80"/>
      <c r="K58" s="72"/>
    </row>
    <row r="59" spans="1:11" x14ac:dyDescent="0.2">
      <c r="A59" s="114"/>
      <c r="B59" s="103"/>
      <c r="C59" s="106"/>
      <c r="D59" s="109"/>
      <c r="E59" s="77"/>
      <c r="F59" s="27" t="d">
        <v>2019-05-22</v>
      </c>
      <c r="G59" s="18">
        <f t="shared" si="0"/>
        <v>840</v>
      </c>
      <c r="H59" s="3">
        <f t="shared" si="1"/>
        <v>-100</v>
      </c>
      <c r="I59" s="40">
        <v>453</v>
      </c>
      <c r="J59" s="80"/>
      <c r="K59" s="72"/>
    </row>
    <row r="60" spans="1:11" x14ac:dyDescent="0.2">
      <c r="A60" s="114"/>
      <c r="B60" s="103"/>
      <c r="C60" s="106"/>
      <c r="D60" s="109"/>
      <c r="E60" s="77"/>
      <c r="F60" s="27" t="d">
        <v>2019-08-19</v>
      </c>
      <c r="G60" s="18">
        <f t="shared" si="0"/>
        <v>929</v>
      </c>
      <c r="H60" s="3">
        <f t="shared" si="1"/>
        <v>-11</v>
      </c>
      <c r="I60" s="3">
        <v>358</v>
      </c>
      <c r="J60" s="80"/>
      <c r="K60" s="72"/>
    </row>
    <row r="61" spans="1:11" x14ac:dyDescent="0.2">
      <c r="A61" s="114"/>
      <c r="B61" s="103"/>
      <c r="C61" s="106"/>
      <c r="D61" s="109"/>
      <c r="E61" s="77"/>
      <c r="F61" s="27" t="d">
        <v>2019-09-26</v>
      </c>
      <c r="G61" s="18">
        <f t="shared" si="0"/>
        <v>967</v>
      </c>
      <c r="H61" s="3">
        <f t="shared" si="1"/>
        <v>27</v>
      </c>
      <c r="I61" s="3">
        <v>355</v>
      </c>
      <c r="J61" s="80"/>
      <c r="K61" s="72" t="s">
        <v>46</v>
      </c>
    </row>
    <row r="62" spans="1:11" x14ac:dyDescent="0.2">
      <c r="A62" s="114"/>
      <c r="B62" s="103"/>
      <c r="C62" s="106"/>
      <c r="D62" s="109"/>
      <c r="E62" s="77"/>
      <c r="F62" s="27" t="d">
        <v>2019-10-23</v>
      </c>
      <c r="G62" s="18">
        <f t="shared" si="0"/>
        <v>994</v>
      </c>
      <c r="H62" s="3">
        <f t="shared" si="1"/>
        <v>54</v>
      </c>
      <c r="I62" s="40">
        <v>156</v>
      </c>
      <c r="J62" s="80"/>
      <c r="K62" s="72"/>
    </row>
    <row r="63" spans="1:11" x14ac:dyDescent="0.2">
      <c r="A63" s="114"/>
      <c r="B63" s="103"/>
      <c r="C63" s="106"/>
      <c r="D63" s="109"/>
      <c r="E63" s="77"/>
      <c r="F63" s="27" t="d">
        <v>2019-12-16</v>
      </c>
      <c r="G63" s="18">
        <f t="shared" si="0"/>
        <v>1048</v>
      </c>
      <c r="H63" s="3">
        <f t="shared" si="1"/>
        <v>108</v>
      </c>
      <c r="I63" s="40">
        <v>409</v>
      </c>
      <c r="J63" s="80"/>
      <c r="K63" s="72"/>
    </row>
    <row r="64" spans="1:11" x14ac:dyDescent="0.2">
      <c r="A64" s="114"/>
      <c r="B64" s="103"/>
      <c r="C64" s="106"/>
      <c r="D64" s="109"/>
      <c r="E64" s="77"/>
      <c r="F64" s="27" t="d">
        <v>2020-01-16</v>
      </c>
      <c r="G64" s="18">
        <f t="shared" si="0"/>
        <v>1079</v>
      </c>
      <c r="H64" s="3">
        <f t="shared" si="1"/>
        <v>139</v>
      </c>
      <c r="I64" s="40">
        <v>430</v>
      </c>
      <c r="J64" s="80"/>
      <c r="K64" s="72"/>
    </row>
    <row r="65" spans="1:11" x14ac:dyDescent="0.2">
      <c r="A65" s="114"/>
      <c r="B65" s="103"/>
      <c r="C65" s="106"/>
      <c r="D65" s="109"/>
      <c r="E65" s="77"/>
      <c r="F65" s="27" t="d">
        <v>2020-04-02</v>
      </c>
      <c r="G65" s="18">
        <f t="shared" si="0"/>
        <v>1156</v>
      </c>
      <c r="H65" s="3">
        <f t="shared" si="1"/>
        <v>216</v>
      </c>
      <c r="I65" s="40">
        <v>541</v>
      </c>
      <c r="J65" s="80"/>
      <c r="K65" s="72"/>
    </row>
    <row r="66" spans="1:11" x14ac:dyDescent="0.2">
      <c r="A66" s="114"/>
      <c r="B66" s="103"/>
      <c r="C66" s="106"/>
      <c r="D66" s="109"/>
      <c r="E66" s="77"/>
      <c r="F66" s="27" t="d">
        <v>2020-09-14</v>
      </c>
      <c r="G66" s="18">
        <f t="shared" si="0"/>
        <v>1321</v>
      </c>
      <c r="H66" s="3">
        <f t="shared" si="1"/>
        <v>381</v>
      </c>
      <c r="I66" s="3">
        <v>243</v>
      </c>
      <c r="J66" s="80"/>
      <c r="K66" s="72"/>
    </row>
    <row r="67" spans="1:11" x14ac:dyDescent="0.2">
      <c r="A67" s="114"/>
      <c r="B67" s="103"/>
      <c r="C67" s="106"/>
      <c r="D67" s="109"/>
      <c r="E67" s="96"/>
      <c r="F67" s="28" t="d">
        <v>2020-10-27</v>
      </c>
      <c r="G67" s="19">
        <f t="shared" ref="G67:G83" si="2">F67-$B$2</f>
        <v>1364</v>
      </c>
      <c r="H67" s="10">
        <f t="shared" ref="H67:H88" si="3">F67-C$2</f>
        <v>424</v>
      </c>
      <c r="I67" s="10">
        <v>415</v>
      </c>
      <c r="J67" s="82"/>
      <c r="K67" s="72"/>
    </row>
    <row r="68" spans="1:11" x14ac:dyDescent="0.2">
      <c r="A68" s="114"/>
      <c r="B68" s="103"/>
      <c r="C68" s="106"/>
      <c r="D68" s="109"/>
      <c r="E68" s="74" t="s">
        <v>18</v>
      </c>
      <c r="F68" s="26" t="d">
        <v>2017-04-21</v>
      </c>
      <c r="G68" s="20">
        <f t="shared" si="2"/>
        <v>79</v>
      </c>
      <c r="H68" s="13">
        <f t="shared" si="3"/>
        <v>-861</v>
      </c>
      <c r="I68" s="41">
        <v>19</v>
      </c>
      <c r="J68" s="81" t="str">
        <f>MIN(I78:I88)&amp;" - "&amp;MAX(I78:I88)</f>
        <v>0.1 - 13.11</v>
      </c>
      <c r="K68" s="72" t="s">
        <v>47</v>
      </c>
    </row>
    <row r="69" spans="1:11" x14ac:dyDescent="0.2">
      <c r="A69" s="114"/>
      <c r="B69" s="103"/>
      <c r="C69" s="106"/>
      <c r="D69" s="109"/>
      <c r="E69" s="75"/>
      <c r="F69" s="27" t="d">
        <v>2017-04-27</v>
      </c>
      <c r="G69" s="18">
        <f t="shared" si="2"/>
        <v>85</v>
      </c>
      <c r="H69" s="3">
        <f t="shared" si="3"/>
        <v>-855</v>
      </c>
      <c r="I69" s="40">
        <v>15.7</v>
      </c>
      <c r="J69" s="80"/>
      <c r="K69" s="72"/>
    </row>
    <row r="70" spans="1:11" x14ac:dyDescent="0.2">
      <c r="A70" s="114"/>
      <c r="B70" s="103"/>
      <c r="C70" s="106"/>
      <c r="D70" s="109"/>
      <c r="E70" s="75"/>
      <c r="F70" s="27" t="d">
        <v>2017-05-02</v>
      </c>
      <c r="G70" s="18">
        <f t="shared" si="2"/>
        <v>90</v>
      </c>
      <c r="H70" s="3">
        <f t="shared" si="3"/>
        <v>-850</v>
      </c>
      <c r="I70" s="3">
        <v>7.3</v>
      </c>
      <c r="J70" s="80"/>
      <c r="K70" s="72"/>
    </row>
    <row r="71" spans="1:11" x14ac:dyDescent="0.2">
      <c r="A71" s="114"/>
      <c r="B71" s="103"/>
      <c r="C71" s="106"/>
      <c r="D71" s="109"/>
      <c r="E71" s="75"/>
      <c r="F71" s="27" t="d">
        <v>2017-05-11</v>
      </c>
      <c r="G71" s="18">
        <f t="shared" si="2"/>
        <v>99</v>
      </c>
      <c r="H71" s="3">
        <f t="shared" si="3"/>
        <v>-841</v>
      </c>
      <c r="I71" s="3">
        <v>4.96</v>
      </c>
      <c r="J71" s="80"/>
      <c r="K71" s="72"/>
    </row>
    <row r="72" spans="1:11" x14ac:dyDescent="0.2">
      <c r="A72" s="114"/>
      <c r="B72" s="103"/>
      <c r="C72" s="106"/>
      <c r="D72" s="109"/>
      <c r="E72" s="75"/>
      <c r="F72" s="27" t="d">
        <v>2017-06-28</v>
      </c>
      <c r="G72" s="18">
        <f t="shared" si="2"/>
        <v>147</v>
      </c>
      <c r="H72" s="3">
        <f t="shared" si="3"/>
        <v>-793</v>
      </c>
      <c r="I72" s="3">
        <v>6.6</v>
      </c>
      <c r="J72" s="80"/>
      <c r="K72" s="72"/>
    </row>
    <row r="73" spans="1:11" x14ac:dyDescent="0.2">
      <c r="A73" s="114"/>
      <c r="B73" s="103"/>
      <c r="C73" s="106"/>
      <c r="D73" s="109"/>
      <c r="E73" s="75"/>
      <c r="F73" s="27" t="d">
        <v>2017-10-03</v>
      </c>
      <c r="G73" s="18">
        <f t="shared" si="2"/>
        <v>244</v>
      </c>
      <c r="H73" s="3">
        <f t="shared" si="3"/>
        <v>-696</v>
      </c>
      <c r="I73" s="3">
        <v>9.3800000000000008</v>
      </c>
      <c r="J73" s="80"/>
      <c r="K73" s="72"/>
    </row>
    <row r="74" spans="1:11" x14ac:dyDescent="0.2">
      <c r="A74" s="114"/>
      <c r="B74" s="103"/>
      <c r="C74" s="106"/>
      <c r="D74" s="109"/>
      <c r="E74" s="75"/>
      <c r="F74" s="27" t="d">
        <v>2018-01-25</v>
      </c>
      <c r="G74" s="18">
        <f t="shared" si="2"/>
        <v>358</v>
      </c>
      <c r="H74" s="3">
        <f t="shared" si="3"/>
        <v>-582</v>
      </c>
      <c r="I74" s="3">
        <v>11.31</v>
      </c>
      <c r="J74" s="80"/>
      <c r="K74" s="72"/>
    </row>
    <row r="75" spans="1:11" x14ac:dyDescent="0.2">
      <c r="A75" s="114"/>
      <c r="B75" s="103"/>
      <c r="C75" s="106"/>
      <c r="D75" s="109"/>
      <c r="E75" s="75"/>
      <c r="F75" s="27" t="d">
        <v>2018-06-04</v>
      </c>
      <c r="G75" s="18">
        <f t="shared" si="2"/>
        <v>488</v>
      </c>
      <c r="H75" s="3">
        <f t="shared" si="3"/>
        <v>-452</v>
      </c>
      <c r="I75" s="40">
        <v>14.83</v>
      </c>
      <c r="J75" s="80"/>
      <c r="K75" s="72"/>
    </row>
    <row r="76" spans="1:11" x14ac:dyDescent="0.2">
      <c r="A76" s="114"/>
      <c r="B76" s="103"/>
      <c r="C76" s="106"/>
      <c r="D76" s="109"/>
      <c r="E76" s="75"/>
      <c r="F76" s="27" t="d">
        <v>2019-05-22</v>
      </c>
      <c r="G76" s="18">
        <f t="shared" si="2"/>
        <v>840</v>
      </c>
      <c r="H76" s="3">
        <f t="shared" si="3"/>
        <v>-100</v>
      </c>
      <c r="I76" s="3">
        <v>10.29</v>
      </c>
      <c r="J76" s="80"/>
      <c r="K76" s="72"/>
    </row>
    <row r="77" spans="1:11" x14ac:dyDescent="0.2">
      <c r="A77" s="114"/>
      <c r="B77" s="103"/>
      <c r="C77" s="106"/>
      <c r="D77" s="109"/>
      <c r="E77" s="75"/>
      <c r="F77" s="27" t="d">
        <v>2019-08-19</v>
      </c>
      <c r="G77" s="18">
        <f t="shared" si="2"/>
        <v>929</v>
      </c>
      <c r="H77" s="3">
        <f t="shared" si="3"/>
        <v>-11</v>
      </c>
      <c r="I77" s="3">
        <v>10.63</v>
      </c>
      <c r="J77" s="80"/>
      <c r="K77" s="72"/>
    </row>
    <row r="78" spans="1:11" x14ac:dyDescent="0.2">
      <c r="A78" s="114"/>
      <c r="B78" s="103"/>
      <c r="C78" s="106"/>
      <c r="D78" s="109"/>
      <c r="E78" s="75"/>
      <c r="F78" s="27" t="d">
        <v>2019-09-26</v>
      </c>
      <c r="G78" s="18">
        <f t="shared" si="2"/>
        <v>967</v>
      </c>
      <c r="H78" s="3">
        <f t="shared" si="3"/>
        <v>27</v>
      </c>
      <c r="I78" s="3">
        <v>12.04</v>
      </c>
      <c r="J78" s="80"/>
      <c r="K78" s="72" t="s">
        <v>48</v>
      </c>
    </row>
    <row r="79" spans="1:11" x14ac:dyDescent="0.2">
      <c r="A79" s="114"/>
      <c r="B79" s="103"/>
      <c r="C79" s="106"/>
      <c r="D79" s="109"/>
      <c r="E79" s="75"/>
      <c r="F79" s="27" t="d">
        <v>2019-10-23</v>
      </c>
      <c r="G79" s="18">
        <f t="shared" si="2"/>
        <v>994</v>
      </c>
      <c r="H79" s="3">
        <f t="shared" si="3"/>
        <v>54</v>
      </c>
      <c r="I79" s="3">
        <v>11.51</v>
      </c>
      <c r="J79" s="80"/>
      <c r="K79" s="72"/>
    </row>
    <row r="80" spans="1:11" x14ac:dyDescent="0.2">
      <c r="A80" s="114"/>
      <c r="B80" s="103"/>
      <c r="C80" s="106"/>
      <c r="D80" s="109"/>
      <c r="E80" s="75"/>
      <c r="F80" s="27" t="d">
        <v>2019-12-16</v>
      </c>
      <c r="G80" s="18">
        <f t="shared" si="2"/>
        <v>1048</v>
      </c>
      <c r="H80" s="3">
        <f t="shared" si="3"/>
        <v>108</v>
      </c>
      <c r="I80" s="3">
        <v>7.92</v>
      </c>
      <c r="J80" s="80"/>
      <c r="K80" s="72"/>
    </row>
    <row r="81" spans="1:11" x14ac:dyDescent="0.2">
      <c r="A81" s="114"/>
      <c r="B81" s="103"/>
      <c r="C81" s="106"/>
      <c r="D81" s="109"/>
      <c r="E81" s="75"/>
      <c r="F81" s="27" t="d">
        <v>2020-01-16</v>
      </c>
      <c r="G81" s="18">
        <f t="shared" si="2"/>
        <v>1079</v>
      </c>
      <c r="H81" s="3">
        <f t="shared" si="3"/>
        <v>139</v>
      </c>
      <c r="I81" s="3">
        <v>7.23</v>
      </c>
      <c r="J81" s="80"/>
      <c r="K81" s="72"/>
    </row>
    <row r="82" spans="1:11" x14ac:dyDescent="0.2">
      <c r="A82" s="114"/>
      <c r="B82" s="103"/>
      <c r="C82" s="106"/>
      <c r="D82" s="109"/>
      <c r="E82" s="75"/>
      <c r="F82" s="27" t="d">
        <v>2020-04-02</v>
      </c>
      <c r="G82" s="18">
        <f t="shared" si="2"/>
        <v>1156</v>
      </c>
      <c r="H82" s="3">
        <f t="shared" si="3"/>
        <v>216</v>
      </c>
      <c r="I82" s="40">
        <v>13.11</v>
      </c>
      <c r="J82" s="80"/>
      <c r="K82" s="72"/>
    </row>
    <row r="83" spans="1:11" x14ac:dyDescent="0.2">
      <c r="A83" s="114"/>
      <c r="B83" s="103"/>
      <c r="C83" s="106"/>
      <c r="D83" s="109"/>
      <c r="E83" s="75"/>
      <c r="F83" s="27" t="d">
        <v>2020-09-14</v>
      </c>
      <c r="G83" s="18">
        <f t="shared" si="2"/>
        <v>1321</v>
      </c>
      <c r="H83" s="3">
        <f t="shared" si="3"/>
        <v>381</v>
      </c>
      <c r="I83" s="3">
        <v>7.87</v>
      </c>
      <c r="J83" s="80"/>
      <c r="K83" s="72"/>
    </row>
    <row r="84" spans="1:11" x14ac:dyDescent="0.2">
      <c r="A84" s="114"/>
      <c r="B84" s="103"/>
      <c r="C84" s="106"/>
      <c r="D84" s="109"/>
      <c r="E84" s="76"/>
      <c r="F84" s="28" t="d">
        <v>2020-10-27</v>
      </c>
      <c r="G84" s="19">
        <v>1364</v>
      </c>
      <c r="H84" s="10">
        <f t="shared" si="3"/>
        <v>424</v>
      </c>
      <c r="I84" s="10">
        <v>7.8</v>
      </c>
      <c r="J84" s="82"/>
      <c r="K84" s="72"/>
    </row>
    <row r="85" spans="1:11" x14ac:dyDescent="0.2">
      <c r="A85" s="114"/>
      <c r="B85" s="103"/>
      <c r="C85" s="106"/>
      <c r="D85" s="109"/>
      <c r="E85" s="74" t="s">
        <v>142</v>
      </c>
      <c r="F85" s="27" t="d">
        <v>2019-08-19</v>
      </c>
      <c r="G85" s="18">
        <v>1364</v>
      </c>
      <c r="H85" s="3">
        <f t="shared" si="3"/>
        <v>-11</v>
      </c>
      <c r="I85" s="3">
        <v>0.2</v>
      </c>
      <c r="J85" s="81" t="s">
        <v>145</v>
      </c>
      <c r="K85" s="72" t="s">
        <v>144</v>
      </c>
    </row>
    <row r="86" spans="1:11" x14ac:dyDescent="0.2">
      <c r="A86" s="114"/>
      <c r="B86" s="103"/>
      <c r="C86" s="106"/>
      <c r="D86" s="109"/>
      <c r="E86" s="75"/>
      <c r="F86" s="27" t="d">
        <v>2019-09-06</v>
      </c>
      <c r="G86" s="18">
        <v>1364</v>
      </c>
      <c r="H86" s="3">
        <f t="shared" si="3"/>
        <v>7</v>
      </c>
      <c r="I86" s="3">
        <v>0.1</v>
      </c>
      <c r="J86" s="80"/>
      <c r="K86" s="72"/>
    </row>
    <row r="87" spans="1:11" x14ac:dyDescent="0.2">
      <c r="A87" s="114"/>
      <c r="B87" s="103"/>
      <c r="C87" s="106"/>
      <c r="D87" s="109"/>
      <c r="E87" s="75"/>
      <c r="F87" s="27" t="d">
        <v>2019-09-19</v>
      </c>
      <c r="G87" s="18">
        <v>1364</v>
      </c>
      <c r="H87" s="3">
        <f t="shared" si="3"/>
        <v>20</v>
      </c>
      <c r="I87" s="3">
        <v>0.3</v>
      </c>
      <c r="J87" s="80"/>
      <c r="K87" s="72"/>
    </row>
    <row r="88" spans="1:11" ht="17" thickBot="1" x14ac:dyDescent="0.25">
      <c r="A88" s="115"/>
      <c r="B88" s="104"/>
      <c r="C88" s="107"/>
      <c r="D88" s="110"/>
      <c r="E88" s="111"/>
      <c r="F88" s="32" t="d">
        <v>2019-09-26</v>
      </c>
      <c r="G88" s="21">
        <v>1364</v>
      </c>
      <c r="H88" s="7">
        <f t="shared" si="3"/>
        <v>27</v>
      </c>
      <c r="I88" s="7">
        <v>0.3</v>
      </c>
      <c r="J88" s="98"/>
      <c r="K88" s="112"/>
    </row>
    <row r="89" spans="1:11" ht="16" customHeight="1" x14ac:dyDescent="0.2">
      <c r="A89" s="99">
        <v>669</v>
      </c>
      <c r="B89" s="102" t="d">
        <v>2018-06-08</v>
      </c>
      <c r="C89" s="105" t="d">
        <v>2018-07-11</v>
      </c>
      <c r="D89" s="108">
        <f>C89-B89</f>
        <v>33</v>
      </c>
      <c r="E89" s="75" t="s">
        <v>11</v>
      </c>
      <c r="F89" s="27" t="d">
        <v>2018-07-02</v>
      </c>
      <c r="G89" s="18">
        <f t="shared" ref="G89:G119" si="4">F89-B$89</f>
        <v>24</v>
      </c>
      <c r="H89" s="3">
        <f t="shared" ref="H89:H119" si="5">F89-C$89</f>
        <v>-9</v>
      </c>
      <c r="I89" s="3">
        <v>3.7</v>
      </c>
      <c r="J89" s="80" t="str">
        <f>MIN(I90:I99)&amp;" - "&amp;MAX(I90:I99)</f>
        <v>3.7 - 4.8</v>
      </c>
      <c r="K89" s="72" t="s">
        <v>12</v>
      </c>
    </row>
    <row r="90" spans="1:11" x14ac:dyDescent="0.2">
      <c r="A90" s="100"/>
      <c r="B90" s="103"/>
      <c r="C90" s="130"/>
      <c r="D90" s="109"/>
      <c r="E90" s="75"/>
      <c r="F90" s="27" t="d">
        <v>2018-07-17</v>
      </c>
      <c r="G90" s="18">
        <f t="shared" si="4"/>
        <v>39</v>
      </c>
      <c r="H90" s="3">
        <f t="shared" si="5"/>
        <v>6</v>
      </c>
      <c r="I90" s="3">
        <v>3.7</v>
      </c>
      <c r="J90" s="80"/>
      <c r="K90" s="72"/>
    </row>
    <row r="91" spans="1:11" x14ac:dyDescent="0.2">
      <c r="A91" s="100"/>
      <c r="B91" s="103"/>
      <c r="C91" s="130"/>
      <c r="D91" s="109"/>
      <c r="E91" s="75"/>
      <c r="F91" s="27" t="d">
        <v>2018-07-23</v>
      </c>
      <c r="G91" s="18">
        <f t="shared" si="4"/>
        <v>45</v>
      </c>
      <c r="H91" s="3">
        <f t="shared" si="5"/>
        <v>12</v>
      </c>
      <c r="I91" s="3">
        <v>3.9</v>
      </c>
      <c r="J91" s="80"/>
      <c r="K91" s="72"/>
    </row>
    <row r="92" spans="1:11" x14ac:dyDescent="0.2">
      <c r="A92" s="100"/>
      <c r="B92" s="103"/>
      <c r="C92" s="130"/>
      <c r="D92" s="109"/>
      <c r="E92" s="75"/>
      <c r="F92" s="27" t="d">
        <v>2018-08-09</v>
      </c>
      <c r="G92" s="18">
        <f t="shared" si="4"/>
        <v>62</v>
      </c>
      <c r="H92" s="3">
        <f t="shared" si="5"/>
        <v>29</v>
      </c>
      <c r="I92" s="3">
        <v>4.5</v>
      </c>
      <c r="J92" s="80"/>
      <c r="K92" s="72"/>
    </row>
    <row r="93" spans="1:11" x14ac:dyDescent="0.2">
      <c r="A93" s="100"/>
      <c r="B93" s="103"/>
      <c r="C93" s="130"/>
      <c r="D93" s="109"/>
      <c r="E93" s="75"/>
      <c r="F93" s="27" t="d">
        <v>2018-09-12</v>
      </c>
      <c r="G93" s="18">
        <f t="shared" si="4"/>
        <v>96</v>
      </c>
      <c r="H93" s="3">
        <f t="shared" si="5"/>
        <v>63</v>
      </c>
      <c r="I93" s="3">
        <v>4.0999999999999996</v>
      </c>
      <c r="J93" s="80"/>
      <c r="K93" s="72"/>
    </row>
    <row r="94" spans="1:11" x14ac:dyDescent="0.2">
      <c r="A94" s="100"/>
      <c r="B94" s="103"/>
      <c r="C94" s="130"/>
      <c r="D94" s="109"/>
      <c r="E94" s="75"/>
      <c r="F94" s="27" t="d">
        <v>2018-09-24</v>
      </c>
      <c r="G94" s="18">
        <f t="shared" si="4"/>
        <v>108</v>
      </c>
      <c r="H94" s="3">
        <f t="shared" si="5"/>
        <v>75</v>
      </c>
      <c r="I94" s="3">
        <v>4.2</v>
      </c>
      <c r="J94" s="80"/>
      <c r="K94" s="72"/>
    </row>
    <row r="95" spans="1:11" x14ac:dyDescent="0.2">
      <c r="A95" s="100"/>
      <c r="B95" s="103"/>
      <c r="C95" s="130"/>
      <c r="D95" s="109"/>
      <c r="E95" s="75"/>
      <c r="F95" s="27" t="d">
        <v>2018-12-07</v>
      </c>
      <c r="G95" s="18">
        <f t="shared" si="4"/>
        <v>182</v>
      </c>
      <c r="H95" s="3">
        <f t="shared" si="5"/>
        <v>149</v>
      </c>
      <c r="I95" s="3">
        <v>4.4000000000000004</v>
      </c>
      <c r="J95" s="80"/>
      <c r="K95" s="72"/>
    </row>
    <row r="96" spans="1:11" x14ac:dyDescent="0.2">
      <c r="A96" s="100"/>
      <c r="B96" s="103"/>
      <c r="C96" s="130"/>
      <c r="D96" s="109"/>
      <c r="E96" s="77"/>
      <c r="F96" s="27" t="d">
        <v>2019-02-26</v>
      </c>
      <c r="G96" s="18">
        <f t="shared" si="4"/>
        <v>263</v>
      </c>
      <c r="H96" s="3">
        <f t="shared" si="5"/>
        <v>230</v>
      </c>
      <c r="I96" s="3">
        <v>4.8</v>
      </c>
      <c r="J96" s="80"/>
      <c r="K96" s="72"/>
    </row>
    <row r="97" spans="1:11" ht="16" customHeight="1" x14ac:dyDescent="0.2">
      <c r="A97" s="100"/>
      <c r="B97" s="103"/>
      <c r="C97" s="130"/>
      <c r="D97" s="109"/>
      <c r="E97" s="75"/>
      <c r="F97" s="27" t="d">
        <v>2019-06-12</v>
      </c>
      <c r="G97" s="18">
        <f t="shared" si="4"/>
        <v>369</v>
      </c>
      <c r="H97" s="3">
        <f t="shared" si="5"/>
        <v>336</v>
      </c>
      <c r="I97" s="3">
        <v>4.7</v>
      </c>
      <c r="J97" s="80"/>
      <c r="K97" s="72"/>
    </row>
    <row r="98" spans="1:11" x14ac:dyDescent="0.2">
      <c r="A98" s="100"/>
      <c r="B98" s="103"/>
      <c r="C98" s="130"/>
      <c r="D98" s="109"/>
      <c r="E98" s="75"/>
      <c r="F98" s="27" t="d">
        <v>2019-09-10</v>
      </c>
      <c r="G98" s="18">
        <f t="shared" si="4"/>
        <v>459</v>
      </c>
      <c r="H98" s="3">
        <f t="shared" si="5"/>
        <v>426</v>
      </c>
      <c r="I98" s="3">
        <v>4.8</v>
      </c>
      <c r="J98" s="80"/>
      <c r="K98" s="72"/>
    </row>
    <row r="99" spans="1:11" x14ac:dyDescent="0.2">
      <c r="A99" s="100"/>
      <c r="B99" s="103"/>
      <c r="C99" s="130"/>
      <c r="D99" s="109"/>
      <c r="E99" s="76"/>
      <c r="F99" s="27" t="d">
        <v>2019-12-16</v>
      </c>
      <c r="G99" s="18">
        <f t="shared" si="4"/>
        <v>556</v>
      </c>
      <c r="H99" s="3">
        <f t="shared" si="5"/>
        <v>523</v>
      </c>
      <c r="I99" s="3">
        <v>4.8</v>
      </c>
      <c r="J99" s="80"/>
      <c r="K99" s="72"/>
    </row>
    <row r="100" spans="1:11" x14ac:dyDescent="0.2">
      <c r="A100" s="100"/>
      <c r="B100" s="103"/>
      <c r="C100" s="130"/>
      <c r="D100" s="109"/>
      <c r="E100" s="74" t="s">
        <v>13</v>
      </c>
      <c r="F100" s="26" t="d">
        <v>2018-07-17</v>
      </c>
      <c r="G100" s="20">
        <f t="shared" si="4"/>
        <v>39</v>
      </c>
      <c r="H100" s="13">
        <f t="shared" si="5"/>
        <v>6</v>
      </c>
      <c r="I100" s="13">
        <v>66</v>
      </c>
      <c r="J100" s="81" t="str">
        <f>MIN(I100:I109)&amp;" - "&amp;MAX(I100:I109)</f>
        <v>14 - 66</v>
      </c>
      <c r="K100" s="72" t="s">
        <v>39</v>
      </c>
    </row>
    <row r="101" spans="1:11" x14ac:dyDescent="0.2">
      <c r="A101" s="100"/>
      <c r="B101" s="103"/>
      <c r="C101" s="130"/>
      <c r="D101" s="109"/>
      <c r="E101" s="75"/>
      <c r="F101" s="27" t="d">
        <v>2018-07-23</v>
      </c>
      <c r="G101" s="18">
        <f t="shared" si="4"/>
        <v>45</v>
      </c>
      <c r="H101" s="3">
        <f t="shared" si="5"/>
        <v>12</v>
      </c>
      <c r="I101" s="3">
        <v>52</v>
      </c>
      <c r="J101" s="80"/>
      <c r="K101" s="72"/>
    </row>
    <row r="102" spans="1:11" x14ac:dyDescent="0.2">
      <c r="A102" s="100"/>
      <c r="B102" s="103"/>
      <c r="C102" s="130"/>
      <c r="D102" s="109"/>
      <c r="E102" s="75"/>
      <c r="F102" s="27" t="d">
        <v>2018-08-09</v>
      </c>
      <c r="G102" s="18">
        <f t="shared" si="4"/>
        <v>62</v>
      </c>
      <c r="H102" s="3">
        <f t="shared" si="5"/>
        <v>29</v>
      </c>
      <c r="I102" s="3">
        <v>38</v>
      </c>
      <c r="J102" s="80"/>
      <c r="K102" s="72"/>
    </row>
    <row r="103" spans="1:11" x14ac:dyDescent="0.2">
      <c r="A103" s="100"/>
      <c r="B103" s="103"/>
      <c r="C103" s="130"/>
      <c r="D103" s="109"/>
      <c r="E103" s="75"/>
      <c r="F103" s="27" t="d">
        <v>2018-08-09</v>
      </c>
      <c r="G103" s="18">
        <f t="shared" si="4"/>
        <v>62</v>
      </c>
      <c r="H103" s="3">
        <f t="shared" si="5"/>
        <v>29</v>
      </c>
      <c r="I103" s="3">
        <v>38</v>
      </c>
      <c r="J103" s="80"/>
      <c r="K103" s="72"/>
    </row>
    <row r="104" spans="1:11" x14ac:dyDescent="0.2">
      <c r="A104" s="100"/>
      <c r="B104" s="103"/>
      <c r="C104" s="130"/>
      <c r="D104" s="109"/>
      <c r="E104" s="75"/>
      <c r="F104" s="27" t="d">
        <v>2018-09-12</v>
      </c>
      <c r="G104" s="18">
        <f t="shared" si="4"/>
        <v>96</v>
      </c>
      <c r="H104" s="3">
        <f t="shared" si="5"/>
        <v>63</v>
      </c>
      <c r="I104" s="3">
        <v>38</v>
      </c>
      <c r="J104" s="80"/>
      <c r="K104" s="72" t="s">
        <v>40</v>
      </c>
    </row>
    <row r="105" spans="1:11" x14ac:dyDescent="0.2">
      <c r="A105" s="100"/>
      <c r="B105" s="103"/>
      <c r="C105" s="130"/>
      <c r="D105" s="109"/>
      <c r="E105" s="75"/>
      <c r="F105" s="27" t="d">
        <v>2018-09-24</v>
      </c>
      <c r="G105" s="18">
        <f t="shared" si="4"/>
        <v>108</v>
      </c>
      <c r="H105" s="3">
        <f t="shared" si="5"/>
        <v>75</v>
      </c>
      <c r="I105" s="3">
        <v>28</v>
      </c>
      <c r="J105" s="80"/>
      <c r="K105" s="72"/>
    </row>
    <row r="106" spans="1:11" x14ac:dyDescent="0.2">
      <c r="A106" s="100"/>
      <c r="B106" s="103"/>
      <c r="C106" s="130"/>
      <c r="D106" s="109"/>
      <c r="E106" s="75"/>
      <c r="F106" s="27" t="d">
        <v>2019-02-26</v>
      </c>
      <c r="G106" s="18">
        <f t="shared" si="4"/>
        <v>263</v>
      </c>
      <c r="H106" s="3">
        <f t="shared" si="5"/>
        <v>230</v>
      </c>
      <c r="I106" s="3">
        <v>18</v>
      </c>
      <c r="J106" s="80"/>
      <c r="K106" s="72"/>
    </row>
    <row r="107" spans="1:11" x14ac:dyDescent="0.2">
      <c r="A107" s="100"/>
      <c r="B107" s="103"/>
      <c r="C107" s="130"/>
      <c r="D107" s="109"/>
      <c r="E107" s="75"/>
      <c r="F107" s="27" t="d">
        <v>2019-06-12</v>
      </c>
      <c r="G107" s="18">
        <f t="shared" si="4"/>
        <v>369</v>
      </c>
      <c r="H107" s="3">
        <f t="shared" si="5"/>
        <v>336</v>
      </c>
      <c r="I107" s="3">
        <v>18</v>
      </c>
      <c r="J107" s="80"/>
      <c r="K107" s="72"/>
    </row>
    <row r="108" spans="1:11" x14ac:dyDescent="0.2">
      <c r="A108" s="100"/>
      <c r="B108" s="103"/>
      <c r="C108" s="130"/>
      <c r="D108" s="109"/>
      <c r="E108" s="75"/>
      <c r="F108" s="27" t="d">
        <v>2019-09-10</v>
      </c>
      <c r="G108" s="18">
        <f t="shared" si="4"/>
        <v>459</v>
      </c>
      <c r="H108" s="3">
        <f t="shared" si="5"/>
        <v>426</v>
      </c>
      <c r="I108" s="3">
        <v>17</v>
      </c>
      <c r="J108" s="80"/>
      <c r="K108" s="72"/>
    </row>
    <row r="109" spans="1:11" x14ac:dyDescent="0.2">
      <c r="A109" s="100"/>
      <c r="B109" s="103"/>
      <c r="C109" s="130"/>
      <c r="D109" s="109"/>
      <c r="E109" s="76"/>
      <c r="F109" s="28" t="d">
        <v>2019-12-16</v>
      </c>
      <c r="G109" s="19">
        <f t="shared" si="4"/>
        <v>556</v>
      </c>
      <c r="H109" s="10">
        <f t="shared" si="5"/>
        <v>523</v>
      </c>
      <c r="I109" s="10">
        <v>14</v>
      </c>
      <c r="J109" s="82"/>
      <c r="K109" s="72"/>
    </row>
    <row r="110" spans="1:11" x14ac:dyDescent="0.2">
      <c r="A110" s="100"/>
      <c r="B110" s="103"/>
      <c r="C110" s="130"/>
      <c r="D110" s="109"/>
      <c r="E110" s="74" t="s">
        <v>15</v>
      </c>
      <c r="F110" s="2" t="d">
        <v>2018-07-02</v>
      </c>
      <c r="G110" s="20">
        <f t="shared" si="4"/>
        <v>24</v>
      </c>
      <c r="H110" s="13">
        <f t="shared" si="5"/>
        <v>-9</v>
      </c>
      <c r="I110" s="41">
        <v>11.6</v>
      </c>
      <c r="J110" s="81" t="str">
        <f>MIN(I111:I118)&amp;" - "&amp;MAX(I111:I118)</f>
        <v>10.5 - 13.2</v>
      </c>
      <c r="K110" s="72" t="s">
        <v>49</v>
      </c>
    </row>
    <row r="111" spans="1:11" x14ac:dyDescent="0.2">
      <c r="A111" s="100"/>
      <c r="B111" s="103"/>
      <c r="C111" s="130"/>
      <c r="D111" s="109"/>
      <c r="E111" s="75"/>
      <c r="F111" s="2" t="d">
        <v>2018-07-17</v>
      </c>
      <c r="G111" s="18">
        <f t="shared" si="4"/>
        <v>39</v>
      </c>
      <c r="H111" s="3">
        <f t="shared" si="5"/>
        <v>6</v>
      </c>
      <c r="I111" s="40">
        <v>13.2</v>
      </c>
      <c r="J111" s="80"/>
      <c r="K111" s="72"/>
    </row>
    <row r="112" spans="1:11" x14ac:dyDescent="0.2">
      <c r="A112" s="100"/>
      <c r="B112" s="103"/>
      <c r="C112" s="130"/>
      <c r="D112" s="109"/>
      <c r="E112" s="75"/>
      <c r="F112" s="2" t="d">
        <v>2018-08-09</v>
      </c>
      <c r="G112" s="18">
        <f t="shared" si="4"/>
        <v>62</v>
      </c>
      <c r="H112" s="3">
        <f t="shared" si="5"/>
        <v>29</v>
      </c>
      <c r="I112" s="3">
        <v>11.1</v>
      </c>
      <c r="J112" s="80"/>
      <c r="K112" s="72" t="s">
        <v>50</v>
      </c>
    </row>
    <row r="113" spans="1:11" x14ac:dyDescent="0.2">
      <c r="A113" s="100"/>
      <c r="B113" s="103"/>
      <c r="C113" s="130"/>
      <c r="D113" s="109"/>
      <c r="E113" s="75"/>
      <c r="F113" s="2" t="d">
        <v>2018-09-12</v>
      </c>
      <c r="G113" s="18">
        <f t="shared" si="4"/>
        <v>96</v>
      </c>
      <c r="H113" s="3">
        <f t="shared" si="5"/>
        <v>63</v>
      </c>
      <c r="I113" s="3">
        <v>11.8</v>
      </c>
      <c r="J113" s="80"/>
      <c r="K113" s="72"/>
    </row>
    <row r="114" spans="1:11" x14ac:dyDescent="0.2">
      <c r="A114" s="100"/>
      <c r="B114" s="103"/>
      <c r="C114" s="130"/>
      <c r="D114" s="109"/>
      <c r="E114" s="75"/>
      <c r="F114" s="2" t="d">
        <v>2018-09-24</v>
      </c>
      <c r="G114" s="18">
        <f t="shared" si="4"/>
        <v>108</v>
      </c>
      <c r="H114" s="3">
        <f t="shared" si="5"/>
        <v>75</v>
      </c>
      <c r="I114" s="3">
        <v>11.6</v>
      </c>
      <c r="J114" s="80"/>
      <c r="K114" s="72"/>
    </row>
    <row r="115" spans="1:11" x14ac:dyDescent="0.2">
      <c r="A115" s="100"/>
      <c r="B115" s="103"/>
      <c r="C115" s="130"/>
      <c r="D115" s="109"/>
      <c r="E115" s="75"/>
      <c r="F115" s="2" t="d">
        <v>2019-02-26</v>
      </c>
      <c r="G115" s="18">
        <f t="shared" si="4"/>
        <v>263</v>
      </c>
      <c r="H115" s="3">
        <f t="shared" si="5"/>
        <v>230</v>
      </c>
      <c r="I115" s="3">
        <v>11.4</v>
      </c>
      <c r="J115" s="80"/>
      <c r="K115" s="72" t="s">
        <v>51</v>
      </c>
    </row>
    <row r="116" spans="1:11" x14ac:dyDescent="0.2">
      <c r="A116" s="100"/>
      <c r="B116" s="103"/>
      <c r="C116" s="130"/>
      <c r="D116" s="109"/>
      <c r="E116" s="75"/>
      <c r="F116" s="2" t="d">
        <v>2019-06-12</v>
      </c>
      <c r="G116" s="18">
        <f t="shared" si="4"/>
        <v>369</v>
      </c>
      <c r="H116" s="3">
        <f t="shared" si="5"/>
        <v>336</v>
      </c>
      <c r="I116" s="3">
        <v>10.5</v>
      </c>
      <c r="J116" s="80"/>
      <c r="K116" s="72"/>
    </row>
    <row r="117" spans="1:11" x14ac:dyDescent="0.2">
      <c r="A117" s="100"/>
      <c r="B117" s="103"/>
      <c r="C117" s="130"/>
      <c r="D117" s="109"/>
      <c r="E117" s="75"/>
      <c r="F117" s="2" t="d">
        <v>2019-09-10</v>
      </c>
      <c r="G117" s="18">
        <f t="shared" si="4"/>
        <v>459</v>
      </c>
      <c r="H117" s="3">
        <f t="shared" si="5"/>
        <v>426</v>
      </c>
      <c r="I117" s="3">
        <v>10.8</v>
      </c>
      <c r="J117" s="80"/>
      <c r="K117" s="72"/>
    </row>
    <row r="118" spans="1:11" x14ac:dyDescent="0.2">
      <c r="A118" s="100"/>
      <c r="B118" s="103"/>
      <c r="C118" s="130"/>
      <c r="D118" s="109"/>
      <c r="E118" s="76"/>
      <c r="F118" s="2" t="d">
        <v>2019-12-16</v>
      </c>
      <c r="G118" s="19">
        <f t="shared" si="4"/>
        <v>556</v>
      </c>
      <c r="H118" s="10">
        <f t="shared" si="5"/>
        <v>523</v>
      </c>
      <c r="I118" s="10">
        <v>12</v>
      </c>
      <c r="J118" s="82"/>
      <c r="K118" s="72"/>
    </row>
    <row r="119" spans="1:11" x14ac:dyDescent="0.2">
      <c r="A119" s="100"/>
      <c r="B119" s="103"/>
      <c r="C119" s="130"/>
      <c r="D119" s="109"/>
      <c r="E119" s="74" t="s">
        <v>16</v>
      </c>
      <c r="F119" s="26" t="d">
        <v>2018-07-17</v>
      </c>
      <c r="G119" s="20">
        <f t="shared" si="4"/>
        <v>39</v>
      </c>
      <c r="H119" s="13">
        <f t="shared" si="5"/>
        <v>6</v>
      </c>
      <c r="I119" s="41">
        <v>0.3</v>
      </c>
      <c r="J119" s="81" t="str">
        <f>MIN(I119:I124)&amp;" - "&amp;MAX(I119:I124)</f>
        <v>0 - 0.3</v>
      </c>
      <c r="K119" s="72" t="s">
        <v>44</v>
      </c>
    </row>
    <row r="120" spans="1:11" x14ac:dyDescent="0.2">
      <c r="A120" s="100"/>
      <c r="B120" s="103"/>
      <c r="C120" s="130"/>
      <c r="D120" s="109"/>
      <c r="E120" s="75"/>
      <c r="F120" s="27" t="d">
        <v>2018-09-12</v>
      </c>
      <c r="G120" s="18">
        <f t="shared" ref="G120:G141" si="6">F120-B$89</f>
        <v>96</v>
      </c>
      <c r="H120" s="3">
        <f t="shared" ref="H120:H141" si="7">F120-C$89</f>
        <v>63</v>
      </c>
      <c r="I120" s="3">
        <v>0</v>
      </c>
      <c r="J120" s="80"/>
      <c r="K120" s="72"/>
    </row>
    <row r="121" spans="1:11" x14ac:dyDescent="0.2">
      <c r="A121" s="100"/>
      <c r="B121" s="103"/>
      <c r="C121" s="130"/>
      <c r="D121" s="109"/>
      <c r="E121" s="75"/>
      <c r="F121" s="27" t="d">
        <v>2018-09-24</v>
      </c>
      <c r="G121" s="18">
        <f t="shared" si="6"/>
        <v>108</v>
      </c>
      <c r="H121" s="3">
        <f t="shared" si="7"/>
        <v>75</v>
      </c>
      <c r="I121" s="40">
        <v>0.2</v>
      </c>
      <c r="J121" s="80"/>
      <c r="K121" s="72"/>
    </row>
    <row r="122" spans="1:11" x14ac:dyDescent="0.2">
      <c r="A122" s="100"/>
      <c r="B122" s="103"/>
      <c r="C122" s="130"/>
      <c r="D122" s="109"/>
      <c r="E122" s="75"/>
      <c r="F122" s="27" t="d">
        <v>2019-02-26</v>
      </c>
      <c r="G122" s="18">
        <f t="shared" si="6"/>
        <v>263</v>
      </c>
      <c r="H122" s="3">
        <f t="shared" si="7"/>
        <v>230</v>
      </c>
      <c r="I122" s="3">
        <v>0</v>
      </c>
      <c r="J122" s="80"/>
      <c r="K122" s="72"/>
    </row>
    <row r="123" spans="1:11" x14ac:dyDescent="0.2">
      <c r="A123" s="100"/>
      <c r="B123" s="103"/>
      <c r="C123" s="130"/>
      <c r="D123" s="109"/>
      <c r="E123" s="75"/>
      <c r="F123" s="27" t="d">
        <v>2019-09-10</v>
      </c>
      <c r="G123" s="18">
        <f t="shared" si="6"/>
        <v>459</v>
      </c>
      <c r="H123" s="3">
        <f t="shared" si="7"/>
        <v>426</v>
      </c>
      <c r="I123" s="3">
        <v>0</v>
      </c>
      <c r="J123" s="80"/>
      <c r="K123" s="72"/>
    </row>
    <row r="124" spans="1:11" x14ac:dyDescent="0.2">
      <c r="A124" s="100"/>
      <c r="B124" s="103"/>
      <c r="C124" s="130"/>
      <c r="D124" s="109"/>
      <c r="E124" s="76"/>
      <c r="F124" s="28" t="d">
        <v>2019-12-16</v>
      </c>
      <c r="G124" s="19">
        <f t="shared" si="6"/>
        <v>556</v>
      </c>
      <c r="H124" s="10">
        <f t="shared" si="7"/>
        <v>523</v>
      </c>
      <c r="I124" s="10">
        <v>0</v>
      </c>
      <c r="J124" s="82"/>
      <c r="K124" s="72"/>
    </row>
    <row r="125" spans="1:11" x14ac:dyDescent="0.2">
      <c r="A125" s="100"/>
      <c r="B125" s="103"/>
      <c r="C125" s="130"/>
      <c r="D125" s="109"/>
      <c r="E125" s="74" t="s">
        <v>17</v>
      </c>
      <c r="F125" s="26" t="d">
        <v>2018-07-02</v>
      </c>
      <c r="G125" s="20">
        <f t="shared" si="6"/>
        <v>24</v>
      </c>
      <c r="H125" s="13">
        <f t="shared" si="7"/>
        <v>-9</v>
      </c>
      <c r="I125" s="13">
        <v>284</v>
      </c>
      <c r="J125" s="81" t="str">
        <f>MIN(I126:I133)&amp;" - "&amp;MAX(I126:I133)</f>
        <v>346 - 497</v>
      </c>
      <c r="K125" s="72" t="s">
        <v>52</v>
      </c>
    </row>
    <row r="126" spans="1:11" x14ac:dyDescent="0.2">
      <c r="A126" s="100"/>
      <c r="B126" s="103"/>
      <c r="C126" s="130"/>
      <c r="D126" s="109"/>
      <c r="E126" s="75"/>
      <c r="F126" s="27" t="d">
        <v>2018-07-17</v>
      </c>
      <c r="G126" s="18">
        <f t="shared" si="6"/>
        <v>39</v>
      </c>
      <c r="H126" s="3">
        <f t="shared" si="7"/>
        <v>6</v>
      </c>
      <c r="I126" s="3">
        <v>385</v>
      </c>
      <c r="J126" s="80"/>
      <c r="K126" s="72"/>
    </row>
    <row r="127" spans="1:11" x14ac:dyDescent="0.2">
      <c r="A127" s="100"/>
      <c r="B127" s="103"/>
      <c r="C127" s="130"/>
      <c r="D127" s="109"/>
      <c r="E127" s="75"/>
      <c r="F127" s="27" t="d">
        <v>2018-08-09</v>
      </c>
      <c r="G127" s="18">
        <f t="shared" si="6"/>
        <v>62</v>
      </c>
      <c r="H127" s="3">
        <f t="shared" si="7"/>
        <v>29</v>
      </c>
      <c r="I127" s="3">
        <v>350</v>
      </c>
      <c r="J127" s="80"/>
      <c r="K127" s="72" t="s">
        <v>53</v>
      </c>
    </row>
    <row r="128" spans="1:11" x14ac:dyDescent="0.2">
      <c r="A128" s="100"/>
      <c r="B128" s="103"/>
      <c r="C128" s="130"/>
      <c r="D128" s="109"/>
      <c r="E128" s="75"/>
      <c r="F128" s="27" t="d">
        <v>2018-09-12</v>
      </c>
      <c r="G128" s="18">
        <f t="shared" si="6"/>
        <v>96</v>
      </c>
      <c r="H128" s="3">
        <f t="shared" si="7"/>
        <v>63</v>
      </c>
      <c r="I128" s="3">
        <v>400</v>
      </c>
      <c r="J128" s="80"/>
      <c r="K128" s="72"/>
    </row>
    <row r="129" spans="1:11" x14ac:dyDescent="0.2">
      <c r="A129" s="100"/>
      <c r="B129" s="103"/>
      <c r="C129" s="130"/>
      <c r="D129" s="109"/>
      <c r="E129" s="75"/>
      <c r="F129" s="27" t="d">
        <v>2018-09-24</v>
      </c>
      <c r="G129" s="18">
        <f t="shared" si="6"/>
        <v>108</v>
      </c>
      <c r="H129" s="3">
        <f t="shared" si="7"/>
        <v>75</v>
      </c>
      <c r="I129" s="3">
        <v>404</v>
      </c>
      <c r="J129" s="80"/>
      <c r="K129" s="72"/>
    </row>
    <row r="130" spans="1:11" x14ac:dyDescent="0.2">
      <c r="A130" s="100"/>
      <c r="B130" s="103"/>
      <c r="C130" s="130"/>
      <c r="D130" s="109"/>
      <c r="E130" s="75"/>
      <c r="F130" s="27" t="d">
        <v>2019-02-26</v>
      </c>
      <c r="G130" s="18">
        <f t="shared" si="6"/>
        <v>263</v>
      </c>
      <c r="H130" s="3">
        <f t="shared" si="7"/>
        <v>230</v>
      </c>
      <c r="I130" s="40">
        <v>497</v>
      </c>
      <c r="J130" s="80"/>
      <c r="K130" s="72" t="s">
        <v>57</v>
      </c>
    </row>
    <row r="131" spans="1:11" x14ac:dyDescent="0.2">
      <c r="A131" s="100"/>
      <c r="B131" s="103"/>
      <c r="C131" s="130"/>
      <c r="D131" s="109"/>
      <c r="E131" s="75"/>
      <c r="F131" s="27" t="d">
        <v>2019-06-12</v>
      </c>
      <c r="G131" s="18">
        <f t="shared" si="6"/>
        <v>369</v>
      </c>
      <c r="H131" s="3">
        <f t="shared" si="7"/>
        <v>336</v>
      </c>
      <c r="I131" s="3">
        <v>434</v>
      </c>
      <c r="J131" s="80"/>
      <c r="K131" s="72"/>
    </row>
    <row r="132" spans="1:11" x14ac:dyDescent="0.2">
      <c r="A132" s="100"/>
      <c r="B132" s="103"/>
      <c r="C132" s="130"/>
      <c r="D132" s="109"/>
      <c r="E132" s="75"/>
      <c r="F132" s="27" t="d">
        <v>2019-09-10</v>
      </c>
      <c r="G132" s="18">
        <f t="shared" si="6"/>
        <v>459</v>
      </c>
      <c r="H132" s="3">
        <f t="shared" si="7"/>
        <v>426</v>
      </c>
      <c r="I132" s="3">
        <v>449</v>
      </c>
      <c r="J132" s="80"/>
      <c r="K132" s="72"/>
    </row>
    <row r="133" spans="1:11" x14ac:dyDescent="0.2">
      <c r="A133" s="100"/>
      <c r="B133" s="103"/>
      <c r="C133" s="130"/>
      <c r="D133" s="109"/>
      <c r="E133" s="76"/>
      <c r="F133" s="28" t="d">
        <v>2019-12-16</v>
      </c>
      <c r="G133" s="19">
        <f t="shared" si="6"/>
        <v>556</v>
      </c>
      <c r="H133" s="3">
        <f t="shared" si="7"/>
        <v>523</v>
      </c>
      <c r="I133" s="10">
        <v>346</v>
      </c>
      <c r="J133" s="82"/>
      <c r="K133" s="72"/>
    </row>
    <row r="134" spans="1:11" x14ac:dyDescent="0.2">
      <c r="A134" s="100"/>
      <c r="B134" s="103"/>
      <c r="C134" s="130"/>
      <c r="D134" s="109"/>
      <c r="E134" s="74" t="s">
        <v>18</v>
      </c>
      <c r="F134" s="26" t="d">
        <v>2018-07-02</v>
      </c>
      <c r="G134" s="20">
        <f t="shared" si="6"/>
        <v>24</v>
      </c>
      <c r="H134" s="13">
        <f t="shared" si="7"/>
        <v>-9</v>
      </c>
      <c r="I134" s="13">
        <v>6.88</v>
      </c>
      <c r="J134" s="81" t="str">
        <f>MIN(I135:I142)&amp;" - "&amp;MAX(I135:I142)</f>
        <v>6.58 - 13.16</v>
      </c>
      <c r="K134" s="72" t="s">
        <v>54</v>
      </c>
    </row>
    <row r="135" spans="1:11" x14ac:dyDescent="0.2">
      <c r="A135" s="100"/>
      <c r="B135" s="103"/>
      <c r="C135" s="130"/>
      <c r="D135" s="109"/>
      <c r="E135" s="75"/>
      <c r="F135" s="27" t="d">
        <v>2018-07-17</v>
      </c>
      <c r="G135" s="18">
        <f t="shared" si="6"/>
        <v>39</v>
      </c>
      <c r="H135" s="3">
        <f t="shared" si="7"/>
        <v>6</v>
      </c>
      <c r="I135" s="3">
        <v>7.55</v>
      </c>
      <c r="J135" s="80"/>
      <c r="K135" s="72"/>
    </row>
    <row r="136" spans="1:11" x14ac:dyDescent="0.2">
      <c r="A136" s="100"/>
      <c r="B136" s="103"/>
      <c r="C136" s="130"/>
      <c r="D136" s="109"/>
      <c r="E136" s="75"/>
      <c r="F136" s="27" t="d">
        <v>2018-08-09</v>
      </c>
      <c r="G136" s="18">
        <f t="shared" si="6"/>
        <v>62</v>
      </c>
      <c r="H136" s="3">
        <f t="shared" si="7"/>
        <v>29</v>
      </c>
      <c r="I136" s="3">
        <v>6.58</v>
      </c>
      <c r="J136" s="80"/>
      <c r="K136" s="72" t="s">
        <v>55</v>
      </c>
    </row>
    <row r="137" spans="1:11" x14ac:dyDescent="0.2">
      <c r="A137" s="100"/>
      <c r="B137" s="103"/>
      <c r="C137" s="130"/>
      <c r="D137" s="109"/>
      <c r="E137" s="75"/>
      <c r="F137" s="27" t="d">
        <v>2018-09-12</v>
      </c>
      <c r="G137" s="18">
        <f t="shared" si="6"/>
        <v>96</v>
      </c>
      <c r="H137" s="3">
        <f t="shared" si="7"/>
        <v>63</v>
      </c>
      <c r="I137" s="3">
        <v>7.44</v>
      </c>
      <c r="J137" s="80"/>
      <c r="K137" s="72"/>
    </row>
    <row r="138" spans="1:11" x14ac:dyDescent="0.2">
      <c r="A138" s="100"/>
      <c r="B138" s="103"/>
      <c r="C138" s="130"/>
      <c r="D138" s="109"/>
      <c r="E138" s="75"/>
      <c r="F138" s="27" t="d">
        <v>2018-09-24</v>
      </c>
      <c r="G138" s="18">
        <f t="shared" si="6"/>
        <v>108</v>
      </c>
      <c r="H138" s="3">
        <f t="shared" si="7"/>
        <v>75</v>
      </c>
      <c r="I138" s="3">
        <v>8.09</v>
      </c>
      <c r="J138" s="80"/>
      <c r="K138" s="72"/>
    </row>
    <row r="139" spans="1:11" x14ac:dyDescent="0.2">
      <c r="A139" s="100"/>
      <c r="B139" s="103"/>
      <c r="C139" s="130"/>
      <c r="D139" s="109"/>
      <c r="E139" s="75"/>
      <c r="F139" s="27" t="d">
        <v>2019-02-26</v>
      </c>
      <c r="G139" s="18">
        <f t="shared" si="6"/>
        <v>263</v>
      </c>
      <c r="H139" s="3">
        <f t="shared" si="7"/>
        <v>230</v>
      </c>
      <c r="I139" s="40">
        <v>13.16</v>
      </c>
      <c r="J139" s="80"/>
      <c r="K139" s="72" t="s">
        <v>56</v>
      </c>
    </row>
    <row r="140" spans="1:11" x14ac:dyDescent="0.2">
      <c r="A140" s="100"/>
      <c r="B140" s="103"/>
      <c r="C140" s="130"/>
      <c r="D140" s="109"/>
      <c r="E140" s="75"/>
      <c r="F140" s="27" t="d">
        <v>2019-06-12</v>
      </c>
      <c r="G140" s="18">
        <f t="shared" si="6"/>
        <v>369</v>
      </c>
      <c r="H140" s="3">
        <f t="shared" si="7"/>
        <v>336</v>
      </c>
      <c r="I140" s="3">
        <v>10.029999999999999</v>
      </c>
      <c r="J140" s="80"/>
      <c r="K140" s="72"/>
    </row>
    <row r="141" spans="1:11" x14ac:dyDescent="0.2">
      <c r="A141" s="100"/>
      <c r="B141" s="103"/>
      <c r="C141" s="130"/>
      <c r="D141" s="109"/>
      <c r="E141" s="75"/>
      <c r="F141" s="27" t="d">
        <v>2019-09-10</v>
      </c>
      <c r="G141" s="18">
        <f t="shared" si="6"/>
        <v>459</v>
      </c>
      <c r="H141" s="3">
        <f t="shared" si="7"/>
        <v>426</v>
      </c>
      <c r="I141" s="3">
        <v>10.43</v>
      </c>
      <c r="J141" s="80"/>
      <c r="K141" s="72"/>
    </row>
    <row r="142" spans="1:11" x14ac:dyDescent="0.2">
      <c r="A142" s="100"/>
      <c r="B142" s="103"/>
      <c r="C142" s="130"/>
      <c r="D142" s="109"/>
      <c r="E142" s="76"/>
      <c r="F142" s="9" t="d">
        <v>2019-12-16</v>
      </c>
      <c r="G142" s="19">
        <f t="shared" ref="G142:G148" si="8">F142-B$89</f>
        <v>556</v>
      </c>
      <c r="H142" s="10">
        <f t="shared" ref="H142:H148" si="9">F142-C$89</f>
        <v>523</v>
      </c>
      <c r="I142" s="10">
        <v>10.47</v>
      </c>
      <c r="J142" s="82"/>
      <c r="K142" s="72"/>
    </row>
    <row r="143" spans="1:11" x14ac:dyDescent="0.2">
      <c r="A143" s="100"/>
      <c r="B143" s="103"/>
      <c r="C143" s="130"/>
      <c r="D143" s="109"/>
      <c r="E143" s="74" t="s">
        <v>142</v>
      </c>
      <c r="F143" s="2" t="d">
        <v>2018-07-11</v>
      </c>
      <c r="G143" s="18">
        <f t="shared" si="8"/>
        <v>33</v>
      </c>
      <c r="H143" s="3">
        <f t="shared" si="9"/>
        <v>0</v>
      </c>
      <c r="I143" s="40">
        <v>2.1</v>
      </c>
      <c r="J143" s="81" t="s">
        <v>143</v>
      </c>
      <c r="K143" s="72" t="s">
        <v>144</v>
      </c>
    </row>
    <row r="144" spans="1:11" x14ac:dyDescent="0.2">
      <c r="A144" s="100"/>
      <c r="B144" s="103"/>
      <c r="C144" s="130"/>
      <c r="D144" s="109"/>
      <c r="E144" s="75"/>
      <c r="F144" s="2" t="d">
        <v>2018-07-12</v>
      </c>
      <c r="G144" s="18">
        <f t="shared" si="8"/>
        <v>34</v>
      </c>
      <c r="H144" s="3">
        <f t="shared" si="9"/>
        <v>1</v>
      </c>
      <c r="I144" s="40">
        <v>1.7</v>
      </c>
      <c r="J144" s="80"/>
      <c r="K144" s="72"/>
    </row>
    <row r="145" spans="1:11" x14ac:dyDescent="0.2">
      <c r="A145" s="100"/>
      <c r="B145" s="103"/>
      <c r="C145" s="130"/>
      <c r="D145" s="109"/>
      <c r="E145" s="75"/>
      <c r="F145" s="2" t="d">
        <v>2018-07-17</v>
      </c>
      <c r="G145" s="18">
        <f t="shared" si="8"/>
        <v>39</v>
      </c>
      <c r="H145" s="3">
        <f t="shared" si="9"/>
        <v>6</v>
      </c>
      <c r="I145" s="3">
        <v>0.7</v>
      </c>
      <c r="J145" s="80"/>
      <c r="K145" s="72"/>
    </row>
    <row r="146" spans="1:11" x14ac:dyDescent="0.2">
      <c r="A146" s="100"/>
      <c r="B146" s="103"/>
      <c r="C146" s="130"/>
      <c r="D146" s="109"/>
      <c r="E146" s="75"/>
      <c r="F146" s="2" t="d">
        <v>2018-07-23</v>
      </c>
      <c r="G146" s="18">
        <f t="shared" si="8"/>
        <v>45</v>
      </c>
      <c r="H146" s="3">
        <f t="shared" si="9"/>
        <v>12</v>
      </c>
      <c r="I146" s="3">
        <v>0.5</v>
      </c>
      <c r="J146" s="80"/>
      <c r="K146" s="72"/>
    </row>
    <row r="147" spans="1:11" x14ac:dyDescent="0.2">
      <c r="A147" s="100"/>
      <c r="B147" s="103"/>
      <c r="C147" s="130"/>
      <c r="D147" s="109"/>
      <c r="E147" s="75"/>
      <c r="F147" s="2" t="d">
        <v>2018-07-31</v>
      </c>
      <c r="G147" s="18">
        <f t="shared" si="8"/>
        <v>53</v>
      </c>
      <c r="H147" s="3">
        <f t="shared" si="9"/>
        <v>20</v>
      </c>
      <c r="I147" s="3">
        <v>0.4</v>
      </c>
      <c r="J147" s="80"/>
      <c r="K147" s="72"/>
    </row>
    <row r="148" spans="1:11" ht="17" thickBot="1" x14ac:dyDescent="0.25">
      <c r="A148" s="101"/>
      <c r="B148" s="104"/>
      <c r="C148" s="107"/>
      <c r="D148" s="110"/>
      <c r="E148" s="111"/>
      <c r="F148" s="8" t="d">
        <v>2018-08-09</v>
      </c>
      <c r="G148" s="21">
        <f t="shared" si="8"/>
        <v>62</v>
      </c>
      <c r="H148" s="7">
        <f t="shared" si="9"/>
        <v>29</v>
      </c>
      <c r="I148" s="7">
        <v>0.4</v>
      </c>
      <c r="J148" s="98"/>
      <c r="K148" s="112"/>
    </row>
    <row r="149" spans="1:11" x14ac:dyDescent="0.2">
      <c r="A149" s="99">
        <v>809</v>
      </c>
      <c r="B149" s="102" t="d">
        <v>2018-08-22</v>
      </c>
      <c r="C149" s="105" t="d">
        <v>2018-11-15</v>
      </c>
      <c r="D149" s="108">
        <f>C149-B149</f>
        <v>85</v>
      </c>
      <c r="E149" s="75" t="s">
        <v>11</v>
      </c>
      <c r="F149" s="2" t="d">
        <v>2018-11-15</v>
      </c>
      <c r="G149" s="18">
        <f>F149-B$149</f>
        <v>85</v>
      </c>
      <c r="H149" s="3">
        <f>F149-C$149</f>
        <v>0</v>
      </c>
      <c r="I149" s="3">
        <v>4</v>
      </c>
      <c r="J149" s="80" t="str">
        <f>MIN(I150:I157)&amp;" - "&amp;MAX(I150:I157)</f>
        <v>4.1 - 5.1</v>
      </c>
      <c r="K149" s="72" t="s">
        <v>12</v>
      </c>
    </row>
    <row r="150" spans="1:11" ht="53" customHeight="1" x14ac:dyDescent="0.2">
      <c r="A150" s="100"/>
      <c r="B150" s="103"/>
      <c r="C150" s="106"/>
      <c r="D150" s="109"/>
      <c r="E150" s="75"/>
      <c r="F150" s="2" t="d">
        <v>2019-01-16</v>
      </c>
      <c r="G150" s="18">
        <f>F150-B$149</f>
        <v>147</v>
      </c>
      <c r="H150" s="3">
        <f>F150-C$149</f>
        <v>62</v>
      </c>
      <c r="I150" s="3">
        <v>4.0999999999999996</v>
      </c>
      <c r="J150" s="80"/>
      <c r="K150" s="72"/>
    </row>
    <row r="151" spans="1:11" x14ac:dyDescent="0.2">
      <c r="A151" s="100"/>
      <c r="B151" s="103"/>
      <c r="C151" s="106"/>
      <c r="D151" s="109"/>
      <c r="E151" s="75"/>
      <c r="F151" s="2" t="d">
        <v>2019-02-06</v>
      </c>
      <c r="G151" s="18">
        <f>F151-B$149</f>
        <v>168</v>
      </c>
      <c r="H151" s="3">
        <f>F151-C$149</f>
        <v>83</v>
      </c>
      <c r="I151" s="3">
        <v>4.3</v>
      </c>
      <c r="J151" s="80"/>
      <c r="K151" s="72"/>
    </row>
    <row r="152" spans="1:11" x14ac:dyDescent="0.2">
      <c r="A152" s="100"/>
      <c r="B152" s="103"/>
      <c r="C152" s="106"/>
      <c r="D152" s="109"/>
      <c r="E152" s="75"/>
      <c r="F152" s="2" t="d">
        <v>2019-05-01</v>
      </c>
      <c r="G152" s="18">
        <f>F152-B$149</f>
        <v>252</v>
      </c>
      <c r="H152" s="3">
        <f>F152-C$149</f>
        <v>167</v>
      </c>
      <c r="I152" s="3">
        <v>4.2</v>
      </c>
      <c r="J152" s="80"/>
      <c r="K152" s="72"/>
    </row>
    <row r="153" spans="1:11" x14ac:dyDescent="0.2">
      <c r="A153" s="100"/>
      <c r="B153" s="103"/>
      <c r="C153" s="106"/>
      <c r="D153" s="109"/>
      <c r="E153" s="75"/>
      <c r="F153" s="2" t="d">
        <v>2019-08-22</v>
      </c>
      <c r="G153" s="18">
        <f>F153-B$149</f>
        <v>365</v>
      </c>
      <c r="H153" s="3">
        <f>F153-C$149</f>
        <v>280</v>
      </c>
      <c r="I153" s="3">
        <v>4.5999999999999996</v>
      </c>
      <c r="J153" s="80"/>
      <c r="K153" s="72"/>
    </row>
    <row r="154" spans="1:11" x14ac:dyDescent="0.2">
      <c r="A154" s="100"/>
      <c r="B154" s="103"/>
      <c r="C154" s="106"/>
      <c r="D154" s="109"/>
      <c r="E154" s="75"/>
      <c r="F154" s="2" t="d">
        <v>2019-12-12</v>
      </c>
      <c r="G154" s="18">
        <f>F154-B$149</f>
        <v>477</v>
      </c>
      <c r="H154" s="3">
        <f>F154-C$149</f>
        <v>392</v>
      </c>
      <c r="I154" s="3">
        <v>4.7</v>
      </c>
      <c r="J154" s="80"/>
      <c r="K154" s="72"/>
    </row>
    <row r="155" spans="1:11" x14ac:dyDescent="0.2">
      <c r="A155" s="100"/>
      <c r="B155" s="103"/>
      <c r="C155" s="106"/>
      <c r="D155" s="109"/>
      <c r="E155" s="75"/>
      <c r="F155" s="2" t="d">
        <v>2020-04-02</v>
      </c>
      <c r="G155" s="18">
        <f>F155-B$149</f>
        <v>589</v>
      </c>
      <c r="H155" s="3">
        <f>F155-C$149</f>
        <v>504</v>
      </c>
      <c r="I155" s="3">
        <v>4.8</v>
      </c>
      <c r="J155" s="80"/>
      <c r="K155" s="72"/>
    </row>
    <row r="156" spans="1:11" x14ac:dyDescent="0.2">
      <c r="A156" s="100"/>
      <c r="B156" s="103"/>
      <c r="C156" s="106"/>
      <c r="D156" s="109"/>
      <c r="E156" s="77"/>
      <c r="F156" s="2" t="d">
        <v>2020-10-23</v>
      </c>
      <c r="G156" s="18">
        <f>F156-B$149</f>
        <v>793</v>
      </c>
      <c r="H156" s="3">
        <f>F156-C$149</f>
        <v>708</v>
      </c>
      <c r="I156" s="40">
        <v>5.0999999999999996</v>
      </c>
      <c r="J156" s="80"/>
      <c r="K156" s="72"/>
    </row>
    <row r="157" spans="1:11" x14ac:dyDescent="0.2">
      <c r="A157" s="100"/>
      <c r="B157" s="103"/>
      <c r="C157" s="106"/>
      <c r="D157" s="109"/>
      <c r="E157" s="76"/>
      <c r="F157" s="2" t="d">
        <v>2021-04-19</v>
      </c>
      <c r="G157" s="18">
        <f>F157-B$149</f>
        <v>971</v>
      </c>
      <c r="H157" s="3">
        <f>F157-C$149</f>
        <v>886</v>
      </c>
      <c r="I157" s="3">
        <v>4.9000000000000004</v>
      </c>
      <c r="J157" s="80"/>
      <c r="K157" s="72"/>
    </row>
    <row r="158" spans="1:11" ht="16" customHeight="1" x14ac:dyDescent="0.2">
      <c r="A158" s="100"/>
      <c r="B158" s="103"/>
      <c r="C158" s="106"/>
      <c r="D158" s="109"/>
      <c r="E158" s="74" t="s">
        <v>13</v>
      </c>
      <c r="F158" s="26" t="d">
        <v>2019-01-16</v>
      </c>
      <c r="G158" s="20">
        <f>F158-B$149</f>
        <v>147</v>
      </c>
      <c r="H158" s="13">
        <f>F158-C$149</f>
        <v>62</v>
      </c>
      <c r="I158" s="13">
        <v>46</v>
      </c>
      <c r="J158" s="81" t="str">
        <f>MIN(I158:I164)&amp;" - "&amp;MAX(I158:I164)</f>
        <v>8 - 46</v>
      </c>
      <c r="K158" s="72" t="s">
        <v>39</v>
      </c>
    </row>
    <row r="159" spans="1:11" x14ac:dyDescent="0.2">
      <c r="A159" s="100"/>
      <c r="B159" s="103"/>
      <c r="C159" s="106"/>
      <c r="D159" s="109"/>
      <c r="E159" s="75"/>
      <c r="F159" s="27" t="d">
        <v>2019-02-06</v>
      </c>
      <c r="G159" s="18">
        <f>F159-B$149</f>
        <v>168</v>
      </c>
      <c r="H159" s="3">
        <f>F159-C$149</f>
        <v>83</v>
      </c>
      <c r="I159" s="3">
        <v>33</v>
      </c>
      <c r="J159" s="80"/>
      <c r="K159" s="72"/>
    </row>
    <row r="160" spans="1:11" x14ac:dyDescent="0.2">
      <c r="A160" s="100"/>
      <c r="B160" s="103"/>
      <c r="C160" s="106"/>
      <c r="D160" s="109"/>
      <c r="E160" s="75"/>
      <c r="F160" s="27" t="d">
        <v>2019-05-01</v>
      </c>
      <c r="G160" s="18">
        <f>F160-B$149</f>
        <v>252</v>
      </c>
      <c r="H160" s="3">
        <f>F160-C$149</f>
        <v>167</v>
      </c>
      <c r="I160" s="3">
        <v>11</v>
      </c>
      <c r="J160" s="80"/>
      <c r="K160" s="72"/>
    </row>
    <row r="161" spans="1:11" x14ac:dyDescent="0.2">
      <c r="A161" s="100"/>
      <c r="B161" s="103"/>
      <c r="C161" s="106"/>
      <c r="D161" s="109"/>
      <c r="E161" s="75"/>
      <c r="F161" s="27" t="d">
        <v>2019-08-22</v>
      </c>
      <c r="G161" s="18">
        <f>F161-B$149</f>
        <v>365</v>
      </c>
      <c r="H161" s="3">
        <f>F161-C$149</f>
        <v>280</v>
      </c>
      <c r="I161" s="3">
        <v>8</v>
      </c>
      <c r="J161" s="80"/>
      <c r="K161" s="72"/>
    </row>
    <row r="162" spans="1:11" x14ac:dyDescent="0.2">
      <c r="A162" s="100"/>
      <c r="B162" s="103"/>
      <c r="C162" s="106"/>
      <c r="D162" s="109"/>
      <c r="E162" s="75"/>
      <c r="F162" s="27" t="d">
        <v>2019-12-12</v>
      </c>
      <c r="G162" s="18">
        <f>F162-B$149</f>
        <v>477</v>
      </c>
      <c r="H162" s="3">
        <f>F162-C$149</f>
        <v>392</v>
      </c>
      <c r="I162" s="3">
        <v>13</v>
      </c>
      <c r="J162" s="80"/>
      <c r="K162" s="72" t="s">
        <v>40</v>
      </c>
    </row>
    <row r="163" spans="1:11" x14ac:dyDescent="0.2">
      <c r="A163" s="100"/>
      <c r="B163" s="103"/>
      <c r="C163" s="106"/>
      <c r="D163" s="109"/>
      <c r="E163" s="75"/>
      <c r="F163" s="27" t="d">
        <v>2020-04-02</v>
      </c>
      <c r="G163" s="18">
        <f>F163-B$149</f>
        <v>589</v>
      </c>
      <c r="H163" s="3">
        <f>F163-C$149</f>
        <v>504</v>
      </c>
      <c r="I163" s="3">
        <v>11</v>
      </c>
      <c r="J163" s="80"/>
      <c r="K163" s="72"/>
    </row>
    <row r="164" spans="1:11" x14ac:dyDescent="0.2">
      <c r="A164" s="100"/>
      <c r="B164" s="103"/>
      <c r="C164" s="106"/>
      <c r="D164" s="109"/>
      <c r="E164" s="76"/>
      <c r="F164" s="28" t="d">
        <v>2020-10-23</v>
      </c>
      <c r="G164" s="19">
        <f>F164-B$149</f>
        <v>793</v>
      </c>
      <c r="H164" s="10">
        <f>F164-C$149</f>
        <v>708</v>
      </c>
      <c r="I164" s="10">
        <v>8</v>
      </c>
      <c r="J164" s="82"/>
      <c r="K164" s="72"/>
    </row>
    <row r="165" spans="1:11" x14ac:dyDescent="0.2">
      <c r="A165" s="100"/>
      <c r="B165" s="103"/>
      <c r="C165" s="106"/>
      <c r="D165" s="109"/>
      <c r="E165" s="74" t="s">
        <v>14</v>
      </c>
      <c r="F165" s="26" t="d">
        <v>2018-11-15</v>
      </c>
      <c r="G165" s="20">
        <f>F165-B$149</f>
        <v>85</v>
      </c>
      <c r="H165" s="13">
        <f>F165-C$149</f>
        <v>0</v>
      </c>
      <c r="I165" s="41">
        <v>82</v>
      </c>
      <c r="J165" s="81" t="str">
        <f>MIN(I166:I172)&amp;" - "&amp;MAX(I166:I172)</f>
        <v>41 - 90</v>
      </c>
      <c r="K165" s="72" t="s">
        <v>58</v>
      </c>
    </row>
    <row r="166" spans="1:11" x14ac:dyDescent="0.2">
      <c r="A166" s="100"/>
      <c r="B166" s="103"/>
      <c r="C166" s="106"/>
      <c r="D166" s="109"/>
      <c r="E166" s="75"/>
      <c r="F166" s="27" t="d">
        <v>2019-01-16</v>
      </c>
      <c r="G166" s="18">
        <f>F166-B$149</f>
        <v>147</v>
      </c>
      <c r="H166" s="3">
        <f>F166-C$149</f>
        <v>62</v>
      </c>
      <c r="I166" s="40">
        <v>42</v>
      </c>
      <c r="J166" s="80"/>
      <c r="K166" s="72"/>
    </row>
    <row r="167" spans="1:11" x14ac:dyDescent="0.2">
      <c r="A167" s="100"/>
      <c r="B167" s="103"/>
      <c r="C167" s="106"/>
      <c r="D167" s="109"/>
      <c r="E167" s="75"/>
      <c r="F167" s="27" t="d">
        <v>2019-02-06</v>
      </c>
      <c r="G167" s="18">
        <f>F167-B$149</f>
        <v>168</v>
      </c>
      <c r="H167" s="3">
        <f>F167-C$149</f>
        <v>83</v>
      </c>
      <c r="I167" s="40">
        <v>45</v>
      </c>
      <c r="J167" s="80"/>
      <c r="K167" s="72"/>
    </row>
    <row r="168" spans="1:11" x14ac:dyDescent="0.2">
      <c r="A168" s="100"/>
      <c r="B168" s="103"/>
      <c r="C168" s="106"/>
      <c r="D168" s="109"/>
      <c r="E168" s="75"/>
      <c r="F168" s="27" t="d">
        <v>2019-05-01</v>
      </c>
      <c r="G168" s="18">
        <f>F168-B$149</f>
        <v>252</v>
      </c>
      <c r="H168" s="3">
        <f>F168-C$149</f>
        <v>167</v>
      </c>
      <c r="I168" s="40">
        <v>90</v>
      </c>
      <c r="J168" s="80"/>
      <c r="K168" s="72"/>
    </row>
    <row r="169" spans="1:11" x14ac:dyDescent="0.2">
      <c r="A169" s="100"/>
      <c r="B169" s="103"/>
      <c r="C169" s="106"/>
      <c r="D169" s="109"/>
      <c r="E169" s="75"/>
      <c r="F169" s="27" t="d">
        <v>2019-08-22</v>
      </c>
      <c r="G169" s="18">
        <f>F169-B$149</f>
        <v>365</v>
      </c>
      <c r="H169" s="3">
        <f>F169-C$149</f>
        <v>280</v>
      </c>
      <c r="I169" s="40">
        <v>73</v>
      </c>
      <c r="J169" s="80"/>
      <c r="K169" s="72"/>
    </row>
    <row r="170" spans="1:11" x14ac:dyDescent="0.2">
      <c r="A170" s="100"/>
      <c r="B170" s="103"/>
      <c r="C170" s="106"/>
      <c r="D170" s="109"/>
      <c r="E170" s="75"/>
      <c r="F170" s="27" t="d">
        <v>2019-12-12</v>
      </c>
      <c r="G170" s="18">
        <f>F170-B$149</f>
        <v>477</v>
      </c>
      <c r="H170" s="3">
        <f>F170-C$149</f>
        <v>392</v>
      </c>
      <c r="I170" s="40">
        <v>66</v>
      </c>
      <c r="J170" s="80"/>
      <c r="K170" s="72"/>
    </row>
    <row r="171" spans="1:11" x14ac:dyDescent="0.2">
      <c r="A171" s="100"/>
      <c r="B171" s="103"/>
      <c r="C171" s="106"/>
      <c r="D171" s="109"/>
      <c r="E171" s="75"/>
      <c r="F171" s="27" t="d">
        <v>2020-04-02</v>
      </c>
      <c r="G171" s="18">
        <f>F171-B$149</f>
        <v>589</v>
      </c>
      <c r="H171" s="3">
        <f>F171-C$149</f>
        <v>504</v>
      </c>
      <c r="I171" s="40">
        <v>59</v>
      </c>
      <c r="J171" s="80"/>
      <c r="K171" s="72"/>
    </row>
    <row r="172" spans="1:11" x14ac:dyDescent="0.2">
      <c r="A172" s="100"/>
      <c r="B172" s="103"/>
      <c r="C172" s="106"/>
      <c r="D172" s="109"/>
      <c r="E172" s="76"/>
      <c r="F172" s="28" t="d">
        <v>2021-04-19</v>
      </c>
      <c r="G172" s="19">
        <f>F172-B$149</f>
        <v>971</v>
      </c>
      <c r="H172" s="10">
        <f>F172-C$149</f>
        <v>886</v>
      </c>
      <c r="I172" s="42">
        <v>41</v>
      </c>
      <c r="J172" s="82"/>
      <c r="K172" s="72"/>
    </row>
    <row r="173" spans="1:11" x14ac:dyDescent="0.2">
      <c r="A173" s="100"/>
      <c r="B173" s="103"/>
      <c r="C173" s="106"/>
      <c r="D173" s="109"/>
      <c r="E173" s="74" t="s">
        <v>15</v>
      </c>
      <c r="F173" s="26" t="d">
        <v>2019-01-16</v>
      </c>
      <c r="G173" s="20">
        <f>F173-B$149</f>
        <v>147</v>
      </c>
      <c r="H173" s="13">
        <f>F173-C$149</f>
        <v>62</v>
      </c>
      <c r="I173" s="13">
        <v>12.3</v>
      </c>
      <c r="J173" s="81" t="str">
        <f>MIN(I173:I179)&amp;" - "&amp;MAX(I173:I179)</f>
        <v>11 - 14</v>
      </c>
      <c r="K173" s="73" t="s">
        <v>59</v>
      </c>
    </row>
    <row r="174" spans="1:11" x14ac:dyDescent="0.2">
      <c r="A174" s="100"/>
      <c r="B174" s="103"/>
      <c r="C174" s="106"/>
      <c r="D174" s="109"/>
      <c r="E174" s="75"/>
      <c r="F174" s="27" t="d">
        <v>2019-05-01</v>
      </c>
      <c r="G174" s="18">
        <f>F174-B$149</f>
        <v>252</v>
      </c>
      <c r="H174" s="3">
        <f>F174-C$149</f>
        <v>167</v>
      </c>
      <c r="I174" s="3">
        <v>11</v>
      </c>
      <c r="J174" s="80"/>
      <c r="K174" s="73"/>
    </row>
    <row r="175" spans="1:11" x14ac:dyDescent="0.2">
      <c r="A175" s="100"/>
      <c r="B175" s="103"/>
      <c r="C175" s="106"/>
      <c r="D175" s="109"/>
      <c r="E175" s="75"/>
      <c r="F175" s="27" t="d">
        <v>2019-08-22</v>
      </c>
      <c r="G175" s="18">
        <f>F175-B$149</f>
        <v>365</v>
      </c>
      <c r="H175" s="3">
        <f>F175-C$149</f>
        <v>280</v>
      </c>
      <c r="I175" s="3">
        <v>11.7</v>
      </c>
      <c r="J175" s="80"/>
      <c r="K175" s="73"/>
    </row>
    <row r="176" spans="1:11" x14ac:dyDescent="0.2">
      <c r="A176" s="100"/>
      <c r="B176" s="103"/>
      <c r="C176" s="106"/>
      <c r="D176" s="109"/>
      <c r="E176" s="75"/>
      <c r="F176" s="27" t="d">
        <v>2019-12-12</v>
      </c>
      <c r="G176" s="18">
        <f>F176-B$149</f>
        <v>477</v>
      </c>
      <c r="H176" s="3">
        <f>F176-C$149</f>
        <v>392</v>
      </c>
      <c r="I176" s="3">
        <v>12.3</v>
      </c>
      <c r="J176" s="80"/>
      <c r="K176" s="72" t="s">
        <v>60</v>
      </c>
    </row>
    <row r="177" spans="1:13" x14ac:dyDescent="0.2">
      <c r="A177" s="100"/>
      <c r="B177" s="103"/>
      <c r="C177" s="106"/>
      <c r="D177" s="109"/>
      <c r="E177" s="75"/>
      <c r="F177" s="27" t="d">
        <v>2020-04-02</v>
      </c>
      <c r="G177" s="18">
        <f>F177-B$149</f>
        <v>589</v>
      </c>
      <c r="H177" s="3">
        <f>F177-C$149</f>
        <v>504</v>
      </c>
      <c r="I177" s="40">
        <v>13</v>
      </c>
      <c r="J177" s="80"/>
      <c r="K177" s="72"/>
    </row>
    <row r="178" spans="1:13" x14ac:dyDescent="0.2">
      <c r="A178" s="100"/>
      <c r="B178" s="103"/>
      <c r="C178" s="106"/>
      <c r="D178" s="109"/>
      <c r="E178" s="75"/>
      <c r="F178" s="27" t="d">
        <v>2020-10-23</v>
      </c>
      <c r="G178" s="18">
        <f>F178-B$149</f>
        <v>793</v>
      </c>
      <c r="H178" s="3">
        <f>F178-C$149</f>
        <v>708</v>
      </c>
      <c r="I178" s="40">
        <v>13.3</v>
      </c>
      <c r="J178" s="80"/>
      <c r="K178" s="72"/>
    </row>
    <row r="179" spans="1:13" x14ac:dyDescent="0.2">
      <c r="A179" s="100"/>
      <c r="B179" s="103"/>
      <c r="C179" s="106"/>
      <c r="D179" s="109"/>
      <c r="E179" s="76"/>
      <c r="F179" s="28" t="d">
        <v>2021-04-19</v>
      </c>
      <c r="G179" s="19">
        <f>F179-B$149</f>
        <v>971</v>
      </c>
      <c r="H179" s="10">
        <f>F179-C$149</f>
        <v>886</v>
      </c>
      <c r="I179" s="42">
        <v>14</v>
      </c>
      <c r="J179" s="82"/>
      <c r="K179" s="72"/>
    </row>
    <row r="180" spans="1:13" x14ac:dyDescent="0.2">
      <c r="A180" s="100"/>
      <c r="B180" s="103"/>
      <c r="C180" s="106"/>
      <c r="D180" s="109"/>
      <c r="E180" s="74" t="s">
        <v>16</v>
      </c>
      <c r="F180" s="2" t="d">
        <v>2019-01-16</v>
      </c>
      <c r="G180" s="18">
        <f>F180-B$149</f>
        <v>147</v>
      </c>
      <c r="H180" s="3">
        <f>F180-C$149</f>
        <v>62</v>
      </c>
      <c r="I180" s="3">
        <v>0</v>
      </c>
      <c r="J180" s="80">
        <f>MIN(E181:I182)</f>
        <v>0</v>
      </c>
      <c r="K180" s="72" t="s">
        <v>44</v>
      </c>
    </row>
    <row r="181" spans="1:13" x14ac:dyDescent="0.2">
      <c r="A181" s="100"/>
      <c r="B181" s="103"/>
      <c r="C181" s="106"/>
      <c r="D181" s="109"/>
      <c r="E181" s="76"/>
      <c r="F181" s="9" t="d">
        <v>2019-12-12</v>
      </c>
      <c r="G181" s="18">
        <f>F181-B$149</f>
        <v>477</v>
      </c>
      <c r="H181" s="3">
        <f>F181-C$149</f>
        <v>392</v>
      </c>
      <c r="I181" s="3">
        <v>0</v>
      </c>
      <c r="J181" s="80"/>
      <c r="K181" s="72"/>
    </row>
    <row r="182" spans="1:13" ht="17" customHeight="1" x14ac:dyDescent="0.2">
      <c r="A182" s="100"/>
      <c r="B182" s="103"/>
      <c r="C182" s="106"/>
      <c r="D182" s="109"/>
      <c r="E182" s="74" t="s">
        <v>17</v>
      </c>
      <c r="F182" s="12" t="d">
        <v>2019-01-16</v>
      </c>
      <c r="G182" s="20">
        <f>F182-B$149</f>
        <v>147</v>
      </c>
      <c r="H182" s="13">
        <f>F182-C$149</f>
        <v>62</v>
      </c>
      <c r="I182" s="13">
        <v>354</v>
      </c>
      <c r="J182" s="81" t="str">
        <f>MIN(I182:I188)&amp;" - "&amp;MAX(I182:I188)</f>
        <v>289 - 423</v>
      </c>
      <c r="K182" s="73" t="s">
        <v>61</v>
      </c>
      <c r="M182" s="45"/>
    </row>
    <row r="183" spans="1:13" x14ac:dyDescent="0.2">
      <c r="A183" s="100"/>
      <c r="B183" s="103"/>
      <c r="C183" s="106"/>
      <c r="D183" s="109"/>
      <c r="E183" s="75"/>
      <c r="F183" s="2" t="d">
        <v>2019-05-01</v>
      </c>
      <c r="G183" s="18">
        <f>F183-B$149</f>
        <v>252</v>
      </c>
      <c r="H183" s="3">
        <f>F183-C$149</f>
        <v>167</v>
      </c>
      <c r="I183" s="3">
        <v>289</v>
      </c>
      <c r="J183" s="80"/>
      <c r="K183" s="72"/>
      <c r="L183" s="45"/>
      <c r="M183" s="45"/>
    </row>
    <row r="184" spans="1:13" x14ac:dyDescent="0.2">
      <c r="A184" s="100"/>
      <c r="B184" s="103"/>
      <c r="C184" s="106"/>
      <c r="D184" s="109"/>
      <c r="E184" s="75"/>
      <c r="F184" s="2" t="d">
        <v>2019-08-22</v>
      </c>
      <c r="G184" s="18">
        <f>F184-B$149</f>
        <v>365</v>
      </c>
      <c r="H184" s="3">
        <f>F184-C$149</f>
        <v>280</v>
      </c>
      <c r="I184" s="3">
        <v>423</v>
      </c>
      <c r="J184" s="80"/>
      <c r="K184" s="72"/>
      <c r="L184" s="45"/>
      <c r="M184" s="45"/>
    </row>
    <row r="185" spans="1:13" x14ac:dyDescent="0.2">
      <c r="A185" s="100"/>
      <c r="B185" s="103"/>
      <c r="C185" s="106"/>
      <c r="D185" s="109"/>
      <c r="E185" s="75"/>
      <c r="F185" s="2" t="d">
        <v>2019-12-12</v>
      </c>
      <c r="G185" s="18">
        <f>F185-B$149</f>
        <v>477</v>
      </c>
      <c r="H185" s="3">
        <f>F185-C$149</f>
        <v>392</v>
      </c>
      <c r="I185" s="3">
        <v>308</v>
      </c>
      <c r="J185" s="80"/>
      <c r="K185" s="72"/>
      <c r="L185" s="45"/>
      <c r="M185" s="45"/>
    </row>
    <row r="186" spans="1:13" x14ac:dyDescent="0.2">
      <c r="A186" s="100"/>
      <c r="B186" s="103"/>
      <c r="C186" s="106"/>
      <c r="D186" s="109"/>
      <c r="E186" s="75"/>
      <c r="F186" s="2" t="d">
        <v>2020-04-02</v>
      </c>
      <c r="G186" s="18">
        <f>F186-B$149</f>
        <v>589</v>
      </c>
      <c r="H186" s="3">
        <f>F186-C$149</f>
        <v>504</v>
      </c>
      <c r="I186" s="3">
        <v>378</v>
      </c>
      <c r="J186" s="80"/>
      <c r="K186" s="72"/>
      <c r="L186" s="45"/>
      <c r="M186" s="45"/>
    </row>
    <row r="187" spans="1:13" x14ac:dyDescent="0.2">
      <c r="A187" s="100"/>
      <c r="B187" s="103"/>
      <c r="C187" s="106"/>
      <c r="D187" s="109"/>
      <c r="E187" s="75"/>
      <c r="F187" s="2" t="d">
        <v>2020-10-23</v>
      </c>
      <c r="G187" s="18">
        <f>F187-B$149</f>
        <v>793</v>
      </c>
      <c r="H187" s="3">
        <f>F187-C$149</f>
        <v>708</v>
      </c>
      <c r="I187" s="3">
        <v>389</v>
      </c>
      <c r="J187" s="80"/>
      <c r="K187" s="72"/>
      <c r="L187" s="45"/>
      <c r="M187" s="45"/>
    </row>
    <row r="188" spans="1:13" x14ac:dyDescent="0.2">
      <c r="A188" s="100"/>
      <c r="B188" s="103"/>
      <c r="C188" s="106"/>
      <c r="D188" s="109"/>
      <c r="E188" s="76"/>
      <c r="F188" s="2" t="d">
        <v>2021-04-19</v>
      </c>
      <c r="G188" s="19">
        <f>F188-B$149</f>
        <v>971</v>
      </c>
      <c r="H188" s="10">
        <f>F188-C$149</f>
        <v>886</v>
      </c>
      <c r="I188" s="10">
        <v>329</v>
      </c>
      <c r="J188" s="82"/>
      <c r="K188" s="72"/>
      <c r="L188" s="45"/>
      <c r="M188" s="45"/>
    </row>
    <row r="189" spans="1:13" x14ac:dyDescent="0.2">
      <c r="A189" s="100"/>
      <c r="B189" s="103"/>
      <c r="C189" s="106"/>
      <c r="D189" s="109"/>
      <c r="E189" s="74" t="s">
        <v>18</v>
      </c>
      <c r="F189" s="12" t="d">
        <v>2019-01-16</v>
      </c>
      <c r="G189" s="18">
        <f>F189-B$149</f>
        <v>147</v>
      </c>
      <c r="H189" s="3">
        <f>F189-C$149</f>
        <v>62</v>
      </c>
      <c r="I189" s="3">
        <v>6.15</v>
      </c>
      <c r="J189" s="81" t="str">
        <f>MIN(I189:I195)&amp;" - "&amp;MAX(I189:I195)</f>
        <v>5.71 - 10.85</v>
      </c>
      <c r="K189" s="73" t="s">
        <v>62</v>
      </c>
      <c r="L189" s="45"/>
      <c r="M189" s="45"/>
    </row>
    <row r="190" spans="1:13" ht="16" customHeight="1" x14ac:dyDescent="0.2">
      <c r="A190" s="100"/>
      <c r="B190" s="103"/>
      <c r="C190" s="106"/>
      <c r="D190" s="109"/>
      <c r="E190" s="75"/>
      <c r="F190" s="2" t="d">
        <v>2019-05-01</v>
      </c>
      <c r="G190" s="18">
        <f>F190-B$149</f>
        <v>252</v>
      </c>
      <c r="H190" s="3">
        <f>F190-C$149</f>
        <v>167</v>
      </c>
      <c r="I190" s="40">
        <v>5.71</v>
      </c>
      <c r="J190" s="80"/>
      <c r="K190" s="73"/>
      <c r="L190" s="45"/>
      <c r="M190" s="45"/>
    </row>
    <row r="191" spans="1:13" x14ac:dyDescent="0.2">
      <c r="A191" s="100"/>
      <c r="B191" s="103"/>
      <c r="C191" s="106"/>
      <c r="D191" s="109"/>
      <c r="E191" s="75"/>
      <c r="F191" s="2" t="d">
        <v>2019-08-22</v>
      </c>
      <c r="G191" s="18">
        <f>F191-B$149</f>
        <v>365</v>
      </c>
      <c r="H191" s="3">
        <f>F191-C$149</f>
        <v>280</v>
      </c>
      <c r="I191" s="3">
        <v>10.23</v>
      </c>
      <c r="J191" s="80"/>
      <c r="K191" s="73"/>
      <c r="L191" s="45"/>
      <c r="M191" s="45"/>
    </row>
    <row r="192" spans="1:13" x14ac:dyDescent="0.2">
      <c r="A192" s="100"/>
      <c r="B192" s="103"/>
      <c r="C192" s="106"/>
      <c r="D192" s="109"/>
      <c r="E192" s="75"/>
      <c r="F192" s="2" t="d">
        <v>2019-12-12</v>
      </c>
      <c r="G192" s="18">
        <f>F192-B$149</f>
        <v>477</v>
      </c>
      <c r="H192" s="3">
        <f>F192-C$149</f>
        <v>392</v>
      </c>
      <c r="I192" s="3">
        <v>8.5399999999999991</v>
      </c>
      <c r="J192" s="80"/>
      <c r="K192" s="73"/>
      <c r="L192" s="45"/>
      <c r="M192" s="45"/>
    </row>
    <row r="193" spans="1:13" x14ac:dyDescent="0.2">
      <c r="A193" s="100"/>
      <c r="B193" s="103"/>
      <c r="C193" s="106"/>
      <c r="D193" s="109"/>
      <c r="E193" s="75"/>
      <c r="F193" s="2" t="d">
        <v>2020-04-02</v>
      </c>
      <c r="G193" s="18">
        <f>F193-B$149</f>
        <v>589</v>
      </c>
      <c r="H193" s="3">
        <f>F193-C$149</f>
        <v>504</v>
      </c>
      <c r="I193" s="3">
        <v>10.85</v>
      </c>
      <c r="J193" s="80"/>
      <c r="K193" s="73"/>
      <c r="L193" s="45"/>
      <c r="M193" s="45"/>
    </row>
    <row r="194" spans="1:13" x14ac:dyDescent="0.2">
      <c r="A194" s="100"/>
      <c r="B194" s="103"/>
      <c r="C194" s="106"/>
      <c r="D194" s="109"/>
      <c r="E194" s="75"/>
      <c r="F194" s="2" t="d">
        <v>2020-10-23</v>
      </c>
      <c r="G194" s="18">
        <f>F194-B$149</f>
        <v>793</v>
      </c>
      <c r="H194" s="3">
        <f>F194-C$149</f>
        <v>708</v>
      </c>
      <c r="I194" s="3">
        <v>9</v>
      </c>
      <c r="J194" s="80"/>
      <c r="K194" s="73"/>
      <c r="L194" s="45"/>
      <c r="M194" s="45"/>
    </row>
    <row r="195" spans="1:13" x14ac:dyDescent="0.2">
      <c r="A195" s="100"/>
      <c r="B195" s="103"/>
      <c r="C195" s="106"/>
      <c r="D195" s="109"/>
      <c r="E195" s="76"/>
      <c r="F195" s="9" t="d">
        <v>2021-04-19</v>
      </c>
      <c r="G195" s="19">
        <f>F195-B$149</f>
        <v>971</v>
      </c>
      <c r="H195" s="10">
        <f>F195-C$149</f>
        <v>886</v>
      </c>
      <c r="I195" s="10">
        <v>7.02</v>
      </c>
      <c r="J195" s="82"/>
      <c r="K195" s="73"/>
      <c r="L195" s="45"/>
      <c r="M195" s="45"/>
    </row>
    <row r="196" spans="1:13" x14ac:dyDescent="0.2">
      <c r="A196" s="100"/>
      <c r="B196" s="103"/>
      <c r="C196" s="106"/>
      <c r="D196" s="109"/>
      <c r="E196" s="74" t="s">
        <v>142</v>
      </c>
      <c r="F196" s="2" t="d">
        <v>2018-11-12</v>
      </c>
      <c r="G196" s="18">
        <f>F196-B$149</f>
        <v>82</v>
      </c>
      <c r="H196" s="3">
        <f>F196-C$149</f>
        <v>-3</v>
      </c>
      <c r="I196" s="3">
        <v>0.5</v>
      </c>
      <c r="J196" s="81" t="s">
        <v>146</v>
      </c>
      <c r="K196" s="72" t="s">
        <v>144</v>
      </c>
      <c r="L196" s="45"/>
      <c r="M196" s="45"/>
    </row>
    <row r="197" spans="1:13" x14ac:dyDescent="0.2">
      <c r="A197" s="100"/>
      <c r="B197" s="103"/>
      <c r="C197" s="106"/>
      <c r="D197" s="109"/>
      <c r="E197" s="75"/>
      <c r="F197" s="2" t="d">
        <v>2019-01-16</v>
      </c>
      <c r="G197" s="18">
        <f>F197-B$149</f>
        <v>147</v>
      </c>
      <c r="H197" s="3">
        <f>F197-C$149</f>
        <v>62</v>
      </c>
      <c r="I197" s="3">
        <v>0.2</v>
      </c>
      <c r="J197" s="80"/>
      <c r="K197" s="72"/>
      <c r="L197" s="45"/>
      <c r="M197" s="45"/>
    </row>
    <row r="198" spans="1:13" x14ac:dyDescent="0.2">
      <c r="A198" s="100"/>
      <c r="B198" s="103"/>
      <c r="C198" s="106"/>
      <c r="D198" s="109"/>
      <c r="E198" s="75"/>
      <c r="F198" s="2" t="d">
        <v>2019-02-06</v>
      </c>
      <c r="G198" s="18">
        <f>F198-B$149</f>
        <v>168</v>
      </c>
      <c r="H198" s="3">
        <f>F198-C$149</f>
        <v>83</v>
      </c>
      <c r="I198" s="3">
        <v>0.3</v>
      </c>
      <c r="J198" s="80"/>
      <c r="K198" s="72"/>
      <c r="L198" s="45"/>
      <c r="M198" s="45"/>
    </row>
    <row r="199" spans="1:13" x14ac:dyDescent="0.2">
      <c r="A199" s="100"/>
      <c r="B199" s="103"/>
      <c r="C199" s="106"/>
      <c r="D199" s="109"/>
      <c r="E199" s="75"/>
      <c r="F199" s="2" t="d">
        <v>2019-05-01</v>
      </c>
      <c r="G199" s="18">
        <f>F199-B$149</f>
        <v>252</v>
      </c>
      <c r="H199" s="3">
        <f>F199-C$149</f>
        <v>167</v>
      </c>
      <c r="I199" s="3">
        <v>0.3</v>
      </c>
      <c r="J199" s="80"/>
      <c r="K199" s="72"/>
      <c r="L199" s="45"/>
      <c r="M199" s="45"/>
    </row>
    <row r="200" spans="1:13" x14ac:dyDescent="0.2">
      <c r="A200" s="100"/>
      <c r="B200" s="103"/>
      <c r="C200" s="106"/>
      <c r="D200" s="109"/>
      <c r="E200" s="75"/>
      <c r="F200" s="2" t="d">
        <v>2019-08-22</v>
      </c>
      <c r="G200" s="18">
        <f>F200-B$149</f>
        <v>365</v>
      </c>
      <c r="H200" s="3">
        <f>F200-C$149</f>
        <v>280</v>
      </c>
      <c r="I200" s="3">
        <v>0.5</v>
      </c>
      <c r="J200" s="80"/>
      <c r="K200" s="72"/>
      <c r="L200" s="45"/>
      <c r="M200" s="45"/>
    </row>
    <row r="201" spans="1:13" x14ac:dyDescent="0.2">
      <c r="A201" s="100"/>
      <c r="B201" s="103"/>
      <c r="C201" s="106"/>
      <c r="D201" s="109"/>
      <c r="E201" s="75"/>
      <c r="F201" s="2" t="d">
        <v>2019-12-12</v>
      </c>
      <c r="G201" s="18">
        <f>F201-B$149</f>
        <v>477</v>
      </c>
      <c r="H201" s="3">
        <f>F201-C$149</f>
        <v>392</v>
      </c>
      <c r="I201" s="3">
        <v>0.1</v>
      </c>
      <c r="J201" s="80"/>
      <c r="K201" s="72"/>
      <c r="L201" s="45"/>
      <c r="M201" s="45"/>
    </row>
    <row r="202" spans="1:13" x14ac:dyDescent="0.2">
      <c r="A202" s="100"/>
      <c r="B202" s="103"/>
      <c r="C202" s="106"/>
      <c r="D202" s="109"/>
      <c r="E202" s="75"/>
      <c r="F202" s="2" t="d">
        <v>2020-04-02</v>
      </c>
      <c r="G202" s="18">
        <f>F202-B$149</f>
        <v>589</v>
      </c>
      <c r="H202" s="3">
        <f>F202-C$149</f>
        <v>504</v>
      </c>
      <c r="I202" s="3">
        <v>0.3</v>
      </c>
      <c r="J202" s="80"/>
      <c r="K202" s="72"/>
      <c r="L202" s="45"/>
      <c r="M202" s="45"/>
    </row>
    <row r="203" spans="1:13" x14ac:dyDescent="0.2">
      <c r="A203" s="100"/>
      <c r="B203" s="103"/>
      <c r="C203" s="106"/>
      <c r="D203" s="109"/>
      <c r="E203" s="75"/>
      <c r="F203" s="2" t="d">
        <v>2020-07-29</v>
      </c>
      <c r="G203" s="18">
        <f>F203-B$149</f>
        <v>707</v>
      </c>
      <c r="H203" s="3">
        <f>F203-C$149</f>
        <v>622</v>
      </c>
      <c r="I203" s="3">
        <v>0.2</v>
      </c>
      <c r="J203" s="80"/>
      <c r="K203" s="72"/>
      <c r="L203" s="45"/>
      <c r="M203" s="45"/>
    </row>
    <row r="204" spans="1:13" ht="17" thickBot="1" x14ac:dyDescent="0.25">
      <c r="A204" s="101"/>
      <c r="B204" s="104"/>
      <c r="C204" s="107"/>
      <c r="D204" s="110"/>
      <c r="E204" s="111"/>
      <c r="F204" s="2" t="d">
        <v>2021-04-19</v>
      </c>
      <c r="G204" s="3">
        <f>F204-B$149</f>
        <v>971</v>
      </c>
      <c r="H204" s="3">
        <f>F204-C$149</f>
        <v>886</v>
      </c>
      <c r="I204" s="3">
        <v>0.2</v>
      </c>
      <c r="J204" s="98"/>
      <c r="K204" s="112"/>
      <c r="L204" s="45"/>
      <c r="M204" s="45"/>
    </row>
    <row r="205" spans="1:13" x14ac:dyDescent="0.2">
      <c r="A205" s="99">
        <v>813</v>
      </c>
      <c r="B205" s="102" t="d">
        <v>2018-12-01</v>
      </c>
      <c r="C205" s="105" t="d">
        <v>2018-12-21</v>
      </c>
      <c r="D205" s="108">
        <f>C205-B205</f>
        <v>20</v>
      </c>
      <c r="E205" s="78" t="s">
        <v>11</v>
      </c>
      <c r="F205" s="29" t="d">
        <v>2018-12-18</v>
      </c>
      <c r="G205" s="17">
        <f>F205-B$205</f>
        <v>17</v>
      </c>
      <c r="H205" s="5">
        <f>F205-C$205</f>
        <v>-3</v>
      </c>
      <c r="I205" s="5">
        <v>4.3</v>
      </c>
      <c r="J205" s="79" t="str">
        <f>MIN(I206:I213)&amp;" - "&amp;MAX(I206:I213)</f>
        <v>3.8 - 4.7</v>
      </c>
      <c r="K205" s="72" t="s">
        <v>12</v>
      </c>
      <c r="L205" s="45"/>
      <c r="M205" s="45"/>
    </row>
    <row r="206" spans="1:13" ht="53" customHeight="1" x14ac:dyDescent="0.2">
      <c r="A206" s="100"/>
      <c r="B206" s="103"/>
      <c r="C206" s="106"/>
      <c r="D206" s="109"/>
      <c r="E206" s="75"/>
      <c r="F206" s="27" t="d">
        <v>2019-01-10</v>
      </c>
      <c r="G206" s="18">
        <f>F206-B$205</f>
        <v>40</v>
      </c>
      <c r="H206" s="3">
        <f>F206-C$205</f>
        <v>20</v>
      </c>
      <c r="I206" s="3">
        <v>3.8</v>
      </c>
      <c r="J206" s="80"/>
      <c r="K206" s="72"/>
      <c r="L206" s="45"/>
      <c r="M206" s="45"/>
    </row>
    <row r="207" spans="1:13" x14ac:dyDescent="0.2">
      <c r="A207" s="100"/>
      <c r="B207" s="103"/>
      <c r="C207" s="106"/>
      <c r="D207" s="109"/>
      <c r="E207" s="75"/>
      <c r="F207" s="27" t="d">
        <v>2019-01-31</v>
      </c>
      <c r="G207" s="18">
        <f>F207-B$205</f>
        <v>61</v>
      </c>
      <c r="H207" s="3">
        <f>F207-C$205</f>
        <v>41</v>
      </c>
      <c r="I207" s="3">
        <v>4.0999999999999996</v>
      </c>
      <c r="J207" s="80"/>
      <c r="K207" s="72"/>
      <c r="L207" s="45"/>
      <c r="M207" s="45"/>
    </row>
    <row r="208" spans="1:13" x14ac:dyDescent="0.2">
      <c r="A208" s="100"/>
      <c r="B208" s="103"/>
      <c r="C208" s="106"/>
      <c r="D208" s="109"/>
      <c r="E208" s="75"/>
      <c r="F208" s="27" t="d">
        <v>2019-02-14</v>
      </c>
      <c r="G208" s="18">
        <f>F208-B$205</f>
        <v>75</v>
      </c>
      <c r="H208" s="3">
        <f>F208-C$205</f>
        <v>55</v>
      </c>
      <c r="I208" s="3">
        <v>4.2</v>
      </c>
      <c r="J208" s="80"/>
      <c r="K208" s="72"/>
      <c r="L208" s="45"/>
      <c r="M208" s="45"/>
    </row>
    <row r="209" spans="1:13" x14ac:dyDescent="0.2">
      <c r="A209" s="100"/>
      <c r="B209" s="103"/>
      <c r="C209" s="106"/>
      <c r="D209" s="109"/>
      <c r="E209" s="75"/>
      <c r="F209" s="27" t="d">
        <v>2019-02-27</v>
      </c>
      <c r="G209" s="18">
        <f>F209-B$205</f>
        <v>88</v>
      </c>
      <c r="H209" s="3">
        <f>F209-C$205</f>
        <v>68</v>
      </c>
      <c r="I209" s="3">
        <v>4.7</v>
      </c>
      <c r="J209" s="80"/>
      <c r="K209" s="72"/>
      <c r="L209" s="45"/>
      <c r="M209" s="45"/>
    </row>
    <row r="210" spans="1:13" x14ac:dyDescent="0.2">
      <c r="A210" s="100"/>
      <c r="B210" s="103"/>
      <c r="C210" s="106"/>
      <c r="D210" s="109"/>
      <c r="E210" s="75"/>
      <c r="F210" s="27" t="d">
        <v>2019-03-19</v>
      </c>
      <c r="G210" s="18">
        <f>F210-B$205</f>
        <v>108</v>
      </c>
      <c r="H210" s="3">
        <f>F210-C$205</f>
        <v>88</v>
      </c>
      <c r="I210" s="3">
        <v>4.5</v>
      </c>
      <c r="J210" s="80"/>
      <c r="K210" s="72"/>
      <c r="L210" s="45"/>
      <c r="M210" s="45"/>
    </row>
    <row r="211" spans="1:13" x14ac:dyDescent="0.2">
      <c r="A211" s="100"/>
      <c r="B211" s="103"/>
      <c r="C211" s="106"/>
      <c r="D211" s="109"/>
      <c r="E211" s="75"/>
      <c r="F211" s="27" t="d">
        <v>2019-06-10</v>
      </c>
      <c r="G211" s="18">
        <f>F211-B$205</f>
        <v>191</v>
      </c>
      <c r="H211" s="3">
        <f>F211-C$205</f>
        <v>171</v>
      </c>
      <c r="I211" s="3">
        <v>4.5999999999999996</v>
      </c>
      <c r="J211" s="80"/>
      <c r="K211" s="72"/>
      <c r="L211" s="45"/>
      <c r="M211" s="45"/>
    </row>
    <row r="212" spans="1:13" x14ac:dyDescent="0.2">
      <c r="A212" s="100"/>
      <c r="B212" s="103"/>
      <c r="C212" s="106"/>
      <c r="D212" s="109"/>
      <c r="E212" s="75"/>
      <c r="F212" s="27" t="d">
        <v>2019-09-09</v>
      </c>
      <c r="G212" s="18">
        <f>F212-B$205</f>
        <v>282</v>
      </c>
      <c r="H212" s="3">
        <f>F212-C$205</f>
        <v>262</v>
      </c>
      <c r="I212" s="3">
        <v>4.4000000000000004</v>
      </c>
      <c r="J212" s="80"/>
      <c r="K212" s="72"/>
      <c r="L212" s="45"/>
      <c r="M212" s="45"/>
    </row>
    <row r="213" spans="1:13" x14ac:dyDescent="0.2">
      <c r="A213" s="100"/>
      <c r="B213" s="103"/>
      <c r="C213" s="106"/>
      <c r="D213" s="109"/>
      <c r="E213" s="75"/>
      <c r="F213" s="28" t="d">
        <v>2019-12-09</v>
      </c>
      <c r="G213" s="19">
        <f>F213-B$205</f>
        <v>373</v>
      </c>
      <c r="H213" s="10">
        <f>F213-C$205</f>
        <v>353</v>
      </c>
      <c r="I213" s="10">
        <v>4.4000000000000004</v>
      </c>
      <c r="J213" s="82"/>
      <c r="K213" s="72"/>
      <c r="L213" s="45"/>
      <c r="M213" s="45"/>
    </row>
    <row r="214" spans="1:13" x14ac:dyDescent="0.2">
      <c r="A214" s="100"/>
      <c r="B214" s="103"/>
      <c r="C214" s="106"/>
      <c r="D214" s="109"/>
      <c r="E214" s="74" t="s">
        <v>13</v>
      </c>
      <c r="F214" s="26" t="d">
        <v>2018-12-18</v>
      </c>
      <c r="G214" s="20">
        <f>F214-B$205</f>
        <v>17</v>
      </c>
      <c r="H214" s="13">
        <f>F214-C$205</f>
        <v>-3</v>
      </c>
      <c r="I214" s="41">
        <v>189</v>
      </c>
      <c r="J214" s="81" t="str">
        <f>MIN(I216:I223)&amp;" - "&amp;MAX(I216:I223)</f>
        <v>12 - 76</v>
      </c>
      <c r="K214" s="72" t="s">
        <v>39</v>
      </c>
      <c r="L214" s="45"/>
      <c r="M214" s="45"/>
    </row>
    <row r="215" spans="1:13" x14ac:dyDescent="0.2">
      <c r="A215" s="100"/>
      <c r="B215" s="103"/>
      <c r="C215" s="106"/>
      <c r="D215" s="109"/>
      <c r="E215" s="77"/>
      <c r="F215" s="27" t="d">
        <v>2018-12-18</v>
      </c>
      <c r="G215" s="18">
        <f>F215-B$205</f>
        <v>17</v>
      </c>
      <c r="H215" s="3">
        <f>F215-C$205</f>
        <v>-3</v>
      </c>
      <c r="I215" s="40">
        <v>189</v>
      </c>
      <c r="J215" s="80"/>
      <c r="K215" s="72"/>
      <c r="L215" s="45"/>
      <c r="M215" s="45"/>
    </row>
    <row r="216" spans="1:13" x14ac:dyDescent="0.2">
      <c r="A216" s="100"/>
      <c r="B216" s="103"/>
      <c r="C216" s="106"/>
      <c r="D216" s="109"/>
      <c r="E216" s="75"/>
      <c r="F216" s="27" t="d">
        <v>2019-01-10</v>
      </c>
      <c r="G216" s="18">
        <f>F216-B$205</f>
        <v>40</v>
      </c>
      <c r="H216" s="3">
        <f>F216-C$205</f>
        <v>20</v>
      </c>
      <c r="I216" s="3">
        <v>55</v>
      </c>
      <c r="J216" s="80"/>
      <c r="K216" s="72"/>
      <c r="L216" s="45"/>
      <c r="M216" s="45"/>
    </row>
    <row r="217" spans="1:13" ht="16" customHeight="1" x14ac:dyDescent="0.2">
      <c r="A217" s="100"/>
      <c r="B217" s="103"/>
      <c r="C217" s="106"/>
      <c r="D217" s="109"/>
      <c r="E217" s="75"/>
      <c r="F217" s="27" t="d">
        <v>2019-01-31</v>
      </c>
      <c r="G217" s="18">
        <f>F217-B$205</f>
        <v>61</v>
      </c>
      <c r="H217" s="3">
        <f>F217-C$205</f>
        <v>41</v>
      </c>
      <c r="I217" s="3">
        <v>49</v>
      </c>
      <c r="J217" s="80"/>
      <c r="K217" s="72"/>
      <c r="L217" s="45"/>
      <c r="M217" s="45"/>
    </row>
    <row r="218" spans="1:13" x14ac:dyDescent="0.2">
      <c r="A218" s="100"/>
      <c r="B218" s="103"/>
      <c r="C218" s="106"/>
      <c r="D218" s="109"/>
      <c r="E218" s="75"/>
      <c r="F218" s="27" t="d">
        <v>2019-02-14</v>
      </c>
      <c r="G218" s="18">
        <f>F218-B$205</f>
        <v>75</v>
      </c>
      <c r="H218" s="3">
        <f>F218-C$205</f>
        <v>55</v>
      </c>
      <c r="I218" s="3">
        <v>76</v>
      </c>
      <c r="J218" s="80"/>
      <c r="K218" s="72"/>
      <c r="L218" s="45"/>
      <c r="M218" s="45"/>
    </row>
    <row r="219" spans="1:13" x14ac:dyDescent="0.2">
      <c r="A219" s="100"/>
      <c r="B219" s="103"/>
      <c r="C219" s="106"/>
      <c r="D219" s="109"/>
      <c r="E219" s="75"/>
      <c r="F219" s="27" t="d">
        <v>2019-02-27</v>
      </c>
      <c r="G219" s="18">
        <f>F219-B$205</f>
        <v>88</v>
      </c>
      <c r="H219" s="3">
        <f>F219-C$205</f>
        <v>68</v>
      </c>
      <c r="I219" s="3">
        <v>62</v>
      </c>
      <c r="J219" s="80"/>
      <c r="K219" s="72" t="s">
        <v>40</v>
      </c>
      <c r="L219" s="45"/>
      <c r="M219" s="45"/>
    </row>
    <row r="220" spans="1:13" x14ac:dyDescent="0.2">
      <c r="A220" s="100"/>
      <c r="B220" s="103"/>
      <c r="C220" s="106"/>
      <c r="D220" s="109"/>
      <c r="E220" s="75"/>
      <c r="F220" s="27" t="d">
        <v>2019-03-19</v>
      </c>
      <c r="G220" s="18">
        <f>F220-B$205</f>
        <v>108</v>
      </c>
      <c r="H220" s="3">
        <f>F220-C$205</f>
        <v>88</v>
      </c>
      <c r="I220" s="3">
        <v>38</v>
      </c>
      <c r="J220" s="80"/>
      <c r="K220" s="72"/>
      <c r="L220" s="45"/>
      <c r="M220" s="45"/>
    </row>
    <row r="221" spans="1:13" x14ac:dyDescent="0.2">
      <c r="A221" s="100"/>
      <c r="B221" s="103"/>
      <c r="C221" s="106"/>
      <c r="D221" s="109"/>
      <c r="E221" s="75"/>
      <c r="F221" s="27" t="d">
        <v>2019-06-10</v>
      </c>
      <c r="G221" s="18">
        <f>F221-B$205</f>
        <v>191</v>
      </c>
      <c r="H221" s="3">
        <f>F221-C$205</f>
        <v>171</v>
      </c>
      <c r="I221" s="3">
        <v>18</v>
      </c>
      <c r="J221" s="80"/>
      <c r="K221" s="72"/>
      <c r="L221" s="45"/>
      <c r="M221" s="45"/>
    </row>
    <row r="222" spans="1:13" x14ac:dyDescent="0.2">
      <c r="A222" s="100"/>
      <c r="B222" s="103"/>
      <c r="C222" s="106"/>
      <c r="D222" s="109"/>
      <c r="E222" s="75"/>
      <c r="F222" s="27" t="d">
        <v>2019-09-09</v>
      </c>
      <c r="G222" s="18">
        <f>F222-B$205</f>
        <v>282</v>
      </c>
      <c r="H222" s="3">
        <f>F222-C$205</f>
        <v>262</v>
      </c>
      <c r="I222" s="3">
        <v>12</v>
      </c>
      <c r="J222" s="80"/>
      <c r="K222" s="72"/>
      <c r="L222" s="45"/>
      <c r="M222" s="45"/>
    </row>
    <row r="223" spans="1:13" x14ac:dyDescent="0.2">
      <c r="A223" s="100"/>
      <c r="B223" s="103"/>
      <c r="C223" s="106"/>
      <c r="D223" s="109"/>
      <c r="E223" s="76"/>
      <c r="F223" s="28" t="d">
        <v>2019-12-09</v>
      </c>
      <c r="G223" s="19">
        <f>F223-B$205</f>
        <v>373</v>
      </c>
      <c r="H223" s="10">
        <f>F223-C$205</f>
        <v>353</v>
      </c>
      <c r="I223" s="10">
        <v>12</v>
      </c>
      <c r="J223" s="82"/>
      <c r="K223" s="72"/>
      <c r="L223" s="45"/>
      <c r="M223" s="45"/>
    </row>
    <row r="224" spans="1:13" x14ac:dyDescent="0.2">
      <c r="A224" s="100"/>
      <c r="B224" s="103"/>
      <c r="C224" s="106"/>
      <c r="D224" s="109"/>
      <c r="E224" s="30" t="s">
        <v>14</v>
      </c>
      <c r="F224" s="2" t="d">
        <v>2020-08-07</v>
      </c>
      <c r="G224" s="18">
        <f>F224-B$205</f>
        <v>615</v>
      </c>
      <c r="H224" s="3">
        <f>F224-C$205</f>
        <v>595</v>
      </c>
      <c r="I224" s="3">
        <v>5</v>
      </c>
      <c r="J224" s="39">
        <v>5</v>
      </c>
      <c r="K224" s="43" t="s">
        <v>40</v>
      </c>
      <c r="L224" s="45"/>
      <c r="M224" s="45"/>
    </row>
    <row r="225" spans="1:13" x14ac:dyDescent="0.2">
      <c r="A225" s="100"/>
      <c r="B225" s="103"/>
      <c r="C225" s="106"/>
      <c r="D225" s="109"/>
      <c r="E225" s="74" t="s">
        <v>15</v>
      </c>
      <c r="F225" s="26" t="d">
        <v>2018-12-18</v>
      </c>
      <c r="G225" s="20">
        <f>F225-B$205</f>
        <v>17</v>
      </c>
      <c r="H225" s="13">
        <f>F225-C$205</f>
        <v>-3</v>
      </c>
      <c r="I225" s="41">
        <v>15</v>
      </c>
      <c r="J225" s="81" t="str">
        <f>MIN(I226:I231)&amp;" - "&amp;MAX(I226:I231)</f>
        <v>9.7 - 13.7</v>
      </c>
      <c r="K225" s="73" t="s">
        <v>64</v>
      </c>
      <c r="L225" s="45"/>
      <c r="M225" s="45"/>
    </row>
    <row r="226" spans="1:13" x14ac:dyDescent="0.2">
      <c r="A226" s="100"/>
      <c r="B226" s="103"/>
      <c r="C226" s="106"/>
      <c r="D226" s="109"/>
      <c r="E226" s="75"/>
      <c r="F226" s="27" t="d">
        <v>2019-01-10</v>
      </c>
      <c r="G226" s="18">
        <f>F226-B$205</f>
        <v>40</v>
      </c>
      <c r="H226" s="3">
        <f>F226-C$205</f>
        <v>20</v>
      </c>
      <c r="I226" s="40">
        <v>12.4</v>
      </c>
      <c r="J226" s="80"/>
      <c r="K226" s="72"/>
      <c r="L226" s="45"/>
      <c r="M226" s="45"/>
    </row>
    <row r="227" spans="1:13" x14ac:dyDescent="0.2">
      <c r="A227" s="100"/>
      <c r="B227" s="103"/>
      <c r="C227" s="106"/>
      <c r="D227" s="109"/>
      <c r="E227" s="75"/>
      <c r="F227" s="27" t="d">
        <v>2019-02-14</v>
      </c>
      <c r="G227" s="18">
        <f>F227-B$205</f>
        <v>75</v>
      </c>
      <c r="H227" s="3">
        <f>F227-C$205</f>
        <v>55</v>
      </c>
      <c r="I227" s="40">
        <v>13.3</v>
      </c>
      <c r="J227" s="80"/>
      <c r="K227" s="72"/>
      <c r="L227" s="45"/>
      <c r="M227" s="45"/>
    </row>
    <row r="228" spans="1:13" x14ac:dyDescent="0.2">
      <c r="A228" s="100"/>
      <c r="B228" s="103"/>
      <c r="C228" s="106"/>
      <c r="D228" s="109"/>
      <c r="E228" s="75"/>
      <c r="F228" s="27" t="d">
        <v>2019-03-19</v>
      </c>
      <c r="G228" s="18">
        <f>F228-B$205</f>
        <v>108</v>
      </c>
      <c r="H228" s="3">
        <f>F228-C$205</f>
        <v>88</v>
      </c>
      <c r="I228" s="40">
        <v>12.8</v>
      </c>
      <c r="J228" s="80"/>
      <c r="K228" s="72"/>
      <c r="L228" s="45"/>
      <c r="M228" s="45"/>
    </row>
    <row r="229" spans="1:13" x14ac:dyDescent="0.2">
      <c r="A229" s="100"/>
      <c r="B229" s="103"/>
      <c r="C229" s="106"/>
      <c r="D229" s="109"/>
      <c r="E229" s="75"/>
      <c r="F229" s="27" t="d">
        <v>2019-06-10</v>
      </c>
      <c r="G229" s="18">
        <f>F229-B$205</f>
        <v>191</v>
      </c>
      <c r="H229" s="3">
        <f>F229-C$205</f>
        <v>171</v>
      </c>
      <c r="I229" s="40">
        <v>9.6999999999999993</v>
      </c>
      <c r="J229" s="80"/>
      <c r="K229" s="72"/>
      <c r="L229" s="45"/>
      <c r="M229" s="45"/>
    </row>
    <row r="230" spans="1:13" x14ac:dyDescent="0.2">
      <c r="A230" s="100"/>
      <c r="B230" s="103"/>
      <c r="C230" s="106"/>
      <c r="D230" s="109"/>
      <c r="E230" s="75"/>
      <c r="F230" s="27" t="d">
        <v>2019-09-09</v>
      </c>
      <c r="G230" s="18">
        <f>F230-B$205</f>
        <v>282</v>
      </c>
      <c r="H230" s="3">
        <f>F230-C$205</f>
        <v>262</v>
      </c>
      <c r="I230" s="40">
        <v>13.7</v>
      </c>
      <c r="J230" s="80"/>
      <c r="K230" s="72"/>
      <c r="L230" s="45"/>
      <c r="M230" s="45"/>
    </row>
    <row r="231" spans="1:13" x14ac:dyDescent="0.2">
      <c r="A231" s="100"/>
      <c r="B231" s="103"/>
      <c r="C231" s="106"/>
      <c r="D231" s="109"/>
      <c r="E231" s="76"/>
      <c r="F231" s="28" t="d">
        <v>2019-12-09</v>
      </c>
      <c r="G231" s="19">
        <f>F231-B$205</f>
        <v>373</v>
      </c>
      <c r="H231" s="10">
        <f>F231-C$205</f>
        <v>353</v>
      </c>
      <c r="I231" s="10">
        <v>11.8</v>
      </c>
      <c r="J231" s="82"/>
      <c r="K231" s="72"/>
      <c r="L231" s="45"/>
      <c r="M231" s="45"/>
    </row>
    <row r="232" spans="1:13" x14ac:dyDescent="0.2">
      <c r="A232" s="100"/>
      <c r="B232" s="103"/>
      <c r="C232" s="106"/>
      <c r="D232" s="109"/>
      <c r="E232" s="74" t="s">
        <v>16</v>
      </c>
      <c r="F232" s="26" t="d">
        <v>2018-12-18</v>
      </c>
      <c r="G232" s="20">
        <f>F232-B$205</f>
        <v>17</v>
      </c>
      <c r="H232" s="13">
        <f>F232-C$205</f>
        <v>-3</v>
      </c>
      <c r="I232" s="13">
        <v>0</v>
      </c>
      <c r="J232" s="81" t="str">
        <f>MIN(I233:I235)&amp;" - "&amp;MAX(I233:I235)</f>
        <v>100 - 128</v>
      </c>
      <c r="K232" s="72" t="s">
        <v>44</v>
      </c>
      <c r="L232" s="45"/>
      <c r="M232" s="45"/>
    </row>
    <row r="233" spans="1:13" x14ac:dyDescent="0.2">
      <c r="A233" s="100"/>
      <c r="B233" s="103"/>
      <c r="C233" s="106"/>
      <c r="D233" s="109"/>
      <c r="E233" s="75"/>
      <c r="F233" s="27" t="d">
        <v>2019-06-10</v>
      </c>
      <c r="G233" s="18">
        <f>F233-B$205</f>
        <v>191</v>
      </c>
      <c r="H233" s="3">
        <f>F233-C$205</f>
        <v>171</v>
      </c>
      <c r="I233" s="40">
        <v>114</v>
      </c>
      <c r="J233" s="80"/>
      <c r="K233" s="72"/>
      <c r="L233" s="45"/>
      <c r="M233" s="45"/>
    </row>
    <row r="234" spans="1:13" x14ac:dyDescent="0.2">
      <c r="A234" s="100"/>
      <c r="B234" s="103"/>
      <c r="C234" s="106"/>
      <c r="D234" s="109"/>
      <c r="E234" s="75"/>
      <c r="F234" s="27" t="d">
        <v>2019-09-09</v>
      </c>
      <c r="G234" s="18">
        <f>F234-B$205</f>
        <v>282</v>
      </c>
      <c r="H234" s="3">
        <f>F234-C$205</f>
        <v>262</v>
      </c>
      <c r="I234" s="40">
        <v>100</v>
      </c>
      <c r="J234" s="80"/>
      <c r="K234" s="72"/>
      <c r="L234" s="45"/>
      <c r="M234" s="45"/>
    </row>
    <row r="235" spans="1:13" x14ac:dyDescent="0.2">
      <c r="A235" s="100"/>
      <c r="B235" s="103"/>
      <c r="C235" s="106"/>
      <c r="D235" s="109"/>
      <c r="E235" s="76"/>
      <c r="F235" s="28" t="d">
        <v>2019-12-09</v>
      </c>
      <c r="G235" s="19">
        <f>F235-B$205</f>
        <v>373</v>
      </c>
      <c r="H235" s="10">
        <f>F235-C$205</f>
        <v>353</v>
      </c>
      <c r="I235" s="42">
        <v>128</v>
      </c>
      <c r="J235" s="82"/>
      <c r="K235" s="72"/>
      <c r="L235" s="45"/>
      <c r="M235" s="45"/>
    </row>
    <row r="236" spans="1:13" x14ac:dyDescent="0.2">
      <c r="A236" s="100"/>
      <c r="B236" s="103"/>
      <c r="C236" s="106"/>
      <c r="D236" s="109"/>
      <c r="E236" s="74" t="s">
        <v>17</v>
      </c>
      <c r="F236" s="2" t="d">
        <v>2018-12-18</v>
      </c>
      <c r="G236" s="18">
        <f>F236-B$205</f>
        <v>17</v>
      </c>
      <c r="H236" s="3">
        <f>F236-C$205</f>
        <v>-3</v>
      </c>
      <c r="I236" s="3">
        <v>491</v>
      </c>
      <c r="J236" s="80" t="str">
        <f>MIN(I237:I242)&amp;" - "&amp;MAX(I237:I242)</f>
        <v>365 - 730</v>
      </c>
      <c r="K236" s="73" t="s">
        <v>65</v>
      </c>
      <c r="L236" s="45"/>
      <c r="M236" s="45"/>
    </row>
    <row r="237" spans="1:13" x14ac:dyDescent="0.2">
      <c r="A237" s="100"/>
      <c r="B237" s="103"/>
      <c r="C237" s="106"/>
      <c r="D237" s="109"/>
      <c r="E237" s="75"/>
      <c r="F237" s="2" t="d">
        <v>2019-01-10</v>
      </c>
      <c r="G237" s="18">
        <f>F237-B$205</f>
        <v>40</v>
      </c>
      <c r="H237" s="3">
        <f>F237-C$205</f>
        <v>20</v>
      </c>
      <c r="I237" s="40">
        <v>689</v>
      </c>
      <c r="J237" s="80"/>
      <c r="K237" s="72"/>
      <c r="L237" s="45"/>
      <c r="M237" s="45"/>
    </row>
    <row r="238" spans="1:13" x14ac:dyDescent="0.2">
      <c r="A238" s="100"/>
      <c r="B238" s="103"/>
      <c r="C238" s="106"/>
      <c r="D238" s="109"/>
      <c r="E238" s="75"/>
      <c r="F238" s="2" t="d">
        <v>2019-02-14</v>
      </c>
      <c r="G238" s="18">
        <f>F238-B$205</f>
        <v>75</v>
      </c>
      <c r="H238" s="3">
        <f>F238-C$205</f>
        <v>55</v>
      </c>
      <c r="I238" s="40">
        <v>628</v>
      </c>
      <c r="J238" s="80"/>
      <c r="K238" s="72"/>
      <c r="L238" s="45"/>
      <c r="M238" s="45"/>
    </row>
    <row r="239" spans="1:13" x14ac:dyDescent="0.2">
      <c r="A239" s="100"/>
      <c r="B239" s="103"/>
      <c r="C239" s="106"/>
      <c r="D239" s="109"/>
      <c r="E239" s="75"/>
      <c r="F239" s="2" t="d">
        <v>2019-03-19</v>
      </c>
      <c r="G239" s="18">
        <f>F239-B$205</f>
        <v>108</v>
      </c>
      <c r="H239" s="3">
        <f>F239-C$205</f>
        <v>88</v>
      </c>
      <c r="I239" s="40">
        <v>693</v>
      </c>
      <c r="J239" s="80"/>
      <c r="K239" s="72"/>
      <c r="L239" s="45"/>
      <c r="M239" s="45"/>
    </row>
    <row r="240" spans="1:13" x14ac:dyDescent="0.2">
      <c r="A240" s="100"/>
      <c r="B240" s="103"/>
      <c r="C240" s="106"/>
      <c r="D240" s="109"/>
      <c r="E240" s="75"/>
      <c r="F240" s="2" t="d">
        <v>2019-06-10</v>
      </c>
      <c r="G240" s="18">
        <f>F240-B$205</f>
        <v>191</v>
      </c>
      <c r="H240" s="3">
        <f>F240-C$205</f>
        <v>171</v>
      </c>
      <c r="I240" s="40">
        <v>730</v>
      </c>
      <c r="J240" s="80"/>
      <c r="K240" s="72"/>
      <c r="L240" s="45"/>
      <c r="M240" s="45"/>
    </row>
    <row r="241" spans="1:13" x14ac:dyDescent="0.2">
      <c r="A241" s="100"/>
      <c r="B241" s="103"/>
      <c r="C241" s="106"/>
      <c r="D241" s="109"/>
      <c r="E241" s="75"/>
      <c r="F241" s="2" t="d">
        <v>2019-09-09</v>
      </c>
      <c r="G241" s="18">
        <f>F241-B$205</f>
        <v>282</v>
      </c>
      <c r="H241" s="3">
        <f>F241-C$205</f>
        <v>262</v>
      </c>
      <c r="I241" s="3">
        <v>422</v>
      </c>
      <c r="J241" s="80"/>
      <c r="K241" s="72"/>
      <c r="L241" s="45"/>
      <c r="M241" s="45"/>
    </row>
    <row r="242" spans="1:13" x14ac:dyDescent="0.2">
      <c r="A242" s="100"/>
      <c r="B242" s="103"/>
      <c r="C242" s="106"/>
      <c r="D242" s="109"/>
      <c r="E242" s="76"/>
      <c r="F242" s="2" t="d">
        <v>2019-12-09</v>
      </c>
      <c r="G242" s="18">
        <f>F242-B$205</f>
        <v>373</v>
      </c>
      <c r="H242" s="3">
        <f>F242-C$205</f>
        <v>353</v>
      </c>
      <c r="I242" s="3">
        <v>365</v>
      </c>
      <c r="J242" s="80"/>
      <c r="K242" s="72"/>
      <c r="L242" s="45"/>
      <c r="M242" s="45"/>
    </row>
    <row r="243" spans="1:13" x14ac:dyDescent="0.2">
      <c r="A243" s="100"/>
      <c r="B243" s="103"/>
      <c r="C243" s="106"/>
      <c r="D243" s="109"/>
      <c r="E243" s="74" t="s">
        <v>18</v>
      </c>
      <c r="F243" s="26" t="d">
        <v>2018-12-18</v>
      </c>
      <c r="G243" s="20">
        <f>F243-B$205</f>
        <v>17</v>
      </c>
      <c r="H243" s="13">
        <f>F243-C$205</f>
        <v>-3</v>
      </c>
      <c r="I243" s="41">
        <v>15.71</v>
      </c>
      <c r="J243" s="81" t="str">
        <f>MIN(I244:I249)&amp;" - "&amp;MAX(I244:I249)</f>
        <v>10.4 - 13.5</v>
      </c>
      <c r="K243" s="73" t="s">
        <v>63</v>
      </c>
      <c r="L243" s="45"/>
      <c r="M243" s="45"/>
    </row>
    <row r="244" spans="1:13" ht="16" customHeight="1" x14ac:dyDescent="0.2">
      <c r="A244" s="100"/>
      <c r="B244" s="103"/>
      <c r="C244" s="106"/>
      <c r="D244" s="109"/>
      <c r="E244" s="75"/>
      <c r="F244" s="27" t="d">
        <v>2019-01-10</v>
      </c>
      <c r="G244" s="18">
        <f>F244-B$205</f>
        <v>40</v>
      </c>
      <c r="H244" s="3">
        <f>F244-C$205</f>
        <v>20</v>
      </c>
      <c r="I244" s="3">
        <v>12.73</v>
      </c>
      <c r="J244" s="80"/>
      <c r="K244" s="73"/>
      <c r="L244" s="45"/>
      <c r="M244" s="45"/>
    </row>
    <row r="245" spans="1:13" x14ac:dyDescent="0.2">
      <c r="A245" s="100"/>
      <c r="B245" s="103"/>
      <c r="C245" s="106"/>
      <c r="D245" s="109"/>
      <c r="E245" s="75"/>
      <c r="F245" s="27" t="d">
        <v>2019-02-14</v>
      </c>
      <c r="G245" s="18">
        <f>F245-B$205</f>
        <v>75</v>
      </c>
      <c r="H245" s="3">
        <f>F245-C$205</f>
        <v>55</v>
      </c>
      <c r="I245" s="3">
        <v>10.41</v>
      </c>
      <c r="J245" s="80"/>
      <c r="K245" s="73"/>
      <c r="L245" s="45"/>
      <c r="M245" s="45"/>
    </row>
    <row r="246" spans="1:13" x14ac:dyDescent="0.2">
      <c r="A246" s="100"/>
      <c r="B246" s="103"/>
      <c r="C246" s="106"/>
      <c r="D246" s="109"/>
      <c r="E246" s="75"/>
      <c r="F246" s="27" t="d">
        <v>2019-03-19</v>
      </c>
      <c r="G246" s="18">
        <f>F246-B$205</f>
        <v>108</v>
      </c>
      <c r="H246" s="3">
        <f>F246-C$205</f>
        <v>88</v>
      </c>
      <c r="I246" s="3">
        <v>12.71</v>
      </c>
      <c r="J246" s="80"/>
      <c r="K246" s="73"/>
      <c r="L246" s="45"/>
      <c r="M246" s="45"/>
    </row>
    <row r="247" spans="1:13" x14ac:dyDescent="0.2">
      <c r="A247" s="100"/>
      <c r="B247" s="103"/>
      <c r="C247" s="106"/>
      <c r="D247" s="109"/>
      <c r="E247" s="75"/>
      <c r="F247" s="27" t="d">
        <v>2019-06-10</v>
      </c>
      <c r="G247" s="18">
        <f>F247-B$205</f>
        <v>191</v>
      </c>
      <c r="H247" s="3">
        <f>F247-C$205</f>
        <v>171</v>
      </c>
      <c r="I247" s="3">
        <v>10.4</v>
      </c>
      <c r="J247" s="80"/>
      <c r="K247" s="73"/>
      <c r="L247" s="45"/>
      <c r="M247" s="45"/>
    </row>
    <row r="248" spans="1:13" x14ac:dyDescent="0.2">
      <c r="A248" s="100"/>
      <c r="B248" s="103"/>
      <c r="C248" s="106"/>
      <c r="D248" s="109"/>
      <c r="E248" s="75"/>
      <c r="F248" s="27" t="d">
        <v>2019-09-09</v>
      </c>
      <c r="G248" s="18">
        <f>F248-B$205</f>
        <v>282</v>
      </c>
      <c r="H248" s="3">
        <f>F248-C$205</f>
        <v>262</v>
      </c>
      <c r="I248" s="3">
        <v>12.97</v>
      </c>
      <c r="J248" s="80"/>
      <c r="K248" s="73"/>
      <c r="L248" s="45"/>
      <c r="M248" s="45"/>
    </row>
    <row r="249" spans="1:13" x14ac:dyDescent="0.2">
      <c r="A249" s="100"/>
      <c r="B249" s="103"/>
      <c r="C249" s="106"/>
      <c r="D249" s="109"/>
      <c r="E249" s="76"/>
      <c r="F249" s="9" t="d">
        <v>2019-12-09</v>
      </c>
      <c r="G249" s="19">
        <f>F249-B$205</f>
        <v>373</v>
      </c>
      <c r="H249" s="10">
        <f>F249-C$205</f>
        <v>353</v>
      </c>
      <c r="I249" s="10">
        <v>13.5</v>
      </c>
      <c r="J249" s="82"/>
      <c r="K249" s="73"/>
      <c r="L249" s="45"/>
      <c r="M249" s="45"/>
    </row>
    <row r="250" spans="1:13" x14ac:dyDescent="0.2">
      <c r="A250" s="100"/>
      <c r="B250" s="103"/>
      <c r="C250" s="106"/>
      <c r="D250" s="109"/>
      <c r="E250" s="74" t="s">
        <v>14</v>
      </c>
      <c r="F250" s="2" t="d">
        <v>2018-12-18</v>
      </c>
      <c r="G250" s="18">
        <f>F250-B$205</f>
        <v>17</v>
      </c>
      <c r="H250" s="3">
        <f>F250-C$205</f>
        <v>-3</v>
      </c>
      <c r="I250" s="60">
        <v>1</v>
      </c>
      <c r="J250" s="81" t="s">
        <v>147</v>
      </c>
      <c r="K250" s="72" t="s">
        <v>144</v>
      </c>
      <c r="L250" s="45"/>
      <c r="M250" s="45"/>
    </row>
    <row r="251" spans="1:13" x14ac:dyDescent="0.2">
      <c r="A251" s="100"/>
      <c r="B251" s="103"/>
      <c r="C251" s="106"/>
      <c r="D251" s="109"/>
      <c r="E251" s="75"/>
      <c r="F251" s="2" t="d">
        <v>2018-12-22</v>
      </c>
      <c r="G251" s="18">
        <f>F251-B$205</f>
        <v>21</v>
      </c>
      <c r="H251" s="3">
        <f>F251-C$205</f>
        <v>1</v>
      </c>
      <c r="I251" s="3">
        <v>0.9</v>
      </c>
      <c r="J251" s="80"/>
      <c r="K251" s="72"/>
      <c r="L251" s="45"/>
      <c r="M251" s="45"/>
    </row>
    <row r="252" spans="1:13" x14ac:dyDescent="0.2">
      <c r="A252" s="100"/>
      <c r="B252" s="103"/>
      <c r="C252" s="106"/>
      <c r="D252" s="109"/>
      <c r="E252" s="75"/>
      <c r="F252" s="2" t="d">
        <v>2018-12-27</v>
      </c>
      <c r="G252" s="18">
        <f>F252-B$205</f>
        <v>26</v>
      </c>
      <c r="H252" s="3">
        <f>F252-C$205</f>
        <v>6</v>
      </c>
      <c r="I252" s="3">
        <v>0.4</v>
      </c>
      <c r="J252" s="80"/>
      <c r="K252" s="72"/>
      <c r="L252" s="45"/>
      <c r="M252" s="45"/>
    </row>
    <row r="253" spans="1:13" x14ac:dyDescent="0.2">
      <c r="A253" s="100"/>
      <c r="B253" s="103"/>
      <c r="C253" s="106"/>
      <c r="D253" s="109"/>
      <c r="E253" s="75"/>
      <c r="F253" s="2" t="d">
        <v>2019-01-03</v>
      </c>
      <c r="G253" s="18">
        <f>F253-B$205</f>
        <v>33</v>
      </c>
      <c r="H253" s="3">
        <f>F253-C$205</f>
        <v>13</v>
      </c>
      <c r="I253" s="3">
        <v>0.2</v>
      </c>
      <c r="J253" s="80"/>
      <c r="K253" s="72"/>
      <c r="L253" s="45"/>
      <c r="M253" s="45"/>
    </row>
    <row r="254" spans="1:13" x14ac:dyDescent="0.2">
      <c r="A254" s="100"/>
      <c r="B254" s="103"/>
      <c r="C254" s="106"/>
      <c r="D254" s="109"/>
      <c r="E254" s="75"/>
      <c r="F254" s="2" t="d">
        <v>2019-01-10</v>
      </c>
      <c r="G254" s="18">
        <f>F254-B$205</f>
        <v>40</v>
      </c>
      <c r="H254" s="3">
        <f>F254-C$205</f>
        <v>20</v>
      </c>
      <c r="I254" s="3">
        <v>0.2</v>
      </c>
      <c r="J254" s="80"/>
      <c r="K254" s="72"/>
      <c r="L254" s="45"/>
      <c r="M254" s="45"/>
    </row>
    <row r="255" spans="1:13" x14ac:dyDescent="0.2">
      <c r="A255" s="100"/>
      <c r="B255" s="103"/>
      <c r="C255" s="106"/>
      <c r="D255" s="109"/>
      <c r="E255" s="75"/>
      <c r="F255" s="2" t="d">
        <v>2019-01-18</v>
      </c>
      <c r="G255" s="18">
        <f>F255-B$205</f>
        <v>48</v>
      </c>
      <c r="H255" s="3">
        <f>F255-C$205</f>
        <v>28</v>
      </c>
      <c r="I255" s="3">
        <v>0.2</v>
      </c>
      <c r="J255" s="80"/>
      <c r="K255" s="72"/>
      <c r="L255" s="45"/>
      <c r="M255" s="45"/>
    </row>
    <row r="256" spans="1:13" x14ac:dyDescent="0.2">
      <c r="A256" s="100"/>
      <c r="B256" s="103"/>
      <c r="C256" s="106"/>
      <c r="D256" s="109"/>
      <c r="E256" s="75"/>
      <c r="F256" s="2" t="d">
        <v>2019-01-31</v>
      </c>
      <c r="G256" s="18">
        <f>F256-B$205</f>
        <v>61</v>
      </c>
      <c r="H256" s="3">
        <f>F256-C$205</f>
        <v>41</v>
      </c>
      <c r="I256" s="3">
        <v>0.2</v>
      </c>
      <c r="J256" s="80"/>
      <c r="K256" s="72"/>
      <c r="L256" s="45"/>
      <c r="M256" s="45"/>
    </row>
    <row r="257" spans="1:13" x14ac:dyDescent="0.2">
      <c r="A257" s="100"/>
      <c r="B257" s="103"/>
      <c r="C257" s="106"/>
      <c r="D257" s="109"/>
      <c r="E257" s="75"/>
      <c r="F257" s="2" t="d">
        <v>2020-02-07</v>
      </c>
      <c r="G257" s="18">
        <f>F257-B$205</f>
        <v>433</v>
      </c>
      <c r="H257" s="3">
        <f>F257-C$205</f>
        <v>413</v>
      </c>
      <c r="I257" s="3">
        <v>0.2</v>
      </c>
      <c r="J257" s="80"/>
      <c r="K257" s="72"/>
      <c r="L257" s="45"/>
      <c r="M257" s="45"/>
    </row>
    <row r="258" spans="1:13" x14ac:dyDescent="0.2">
      <c r="A258" s="100"/>
      <c r="B258" s="103"/>
      <c r="C258" s="106"/>
      <c r="D258" s="109"/>
      <c r="E258" s="75"/>
      <c r="F258" s="2" t="d">
        <v>2020-02-14</v>
      </c>
      <c r="G258" s="18">
        <f>F258-B$205</f>
        <v>440</v>
      </c>
      <c r="H258" s="3">
        <f>F258-C$205</f>
        <v>420</v>
      </c>
      <c r="I258" s="3">
        <v>0.2</v>
      </c>
      <c r="J258" s="80"/>
      <c r="K258" s="72"/>
      <c r="L258" s="45"/>
      <c r="M258" s="45"/>
    </row>
    <row r="259" spans="1:13" x14ac:dyDescent="0.2">
      <c r="A259" s="100"/>
      <c r="B259" s="103"/>
      <c r="C259" s="106"/>
      <c r="D259" s="109"/>
      <c r="E259" s="76"/>
      <c r="F259" s="9" t="d">
        <v>2020-02-27</v>
      </c>
      <c r="G259" s="19">
        <f>F259-B$205</f>
        <v>453</v>
      </c>
      <c r="H259" s="10">
        <f>F259-C$205</f>
        <v>433</v>
      </c>
      <c r="I259" s="10">
        <v>0.2</v>
      </c>
      <c r="J259" s="82"/>
      <c r="K259" s="72"/>
      <c r="L259" s="45"/>
      <c r="M259" s="45"/>
    </row>
    <row r="260" spans="1:13" x14ac:dyDescent="0.2">
      <c r="A260" s="100"/>
      <c r="B260" s="103"/>
      <c r="C260" s="106"/>
      <c r="D260" s="109"/>
      <c r="E260" s="74" t="s">
        <v>142</v>
      </c>
      <c r="F260" s="2" t="d">
        <v>2018-12-18</v>
      </c>
      <c r="G260" s="18">
        <f>F260-B$205</f>
        <v>17</v>
      </c>
      <c r="H260" s="3">
        <f>F260-C$205</f>
        <v>-3</v>
      </c>
      <c r="I260" s="3">
        <v>1</v>
      </c>
      <c r="J260" s="81" t="s">
        <v>148</v>
      </c>
      <c r="K260" s="72" t="s">
        <v>144</v>
      </c>
      <c r="L260" s="45"/>
      <c r="M260" s="45"/>
    </row>
    <row r="261" spans="1:13" x14ac:dyDescent="0.2">
      <c r="A261" s="100"/>
      <c r="B261" s="103"/>
      <c r="C261" s="106"/>
      <c r="D261" s="109"/>
      <c r="E261" s="75"/>
      <c r="F261" s="2" t="d">
        <v>2018-12-22</v>
      </c>
      <c r="G261" s="18">
        <f>F261-B$205</f>
        <v>21</v>
      </c>
      <c r="H261" s="3">
        <f>F261-C$205</f>
        <v>1</v>
      </c>
      <c r="I261" s="3">
        <v>0.9</v>
      </c>
      <c r="J261" s="80"/>
      <c r="K261" s="72"/>
      <c r="L261" s="45"/>
      <c r="M261" s="45"/>
    </row>
    <row r="262" spans="1:13" x14ac:dyDescent="0.2">
      <c r="A262" s="100"/>
      <c r="B262" s="103"/>
      <c r="C262" s="106"/>
      <c r="D262" s="109"/>
      <c r="E262" s="75"/>
      <c r="F262" s="2" t="d">
        <v>2018-12-27</v>
      </c>
      <c r="G262" s="18">
        <f>F262-B$205</f>
        <v>26</v>
      </c>
      <c r="H262" s="3">
        <f>F262-C$205</f>
        <v>6</v>
      </c>
      <c r="I262" s="3">
        <v>0.4</v>
      </c>
      <c r="J262" s="80"/>
      <c r="K262" s="72"/>
      <c r="L262" s="45"/>
      <c r="M262" s="45"/>
    </row>
    <row r="263" spans="1:13" x14ac:dyDescent="0.2">
      <c r="A263" s="100"/>
      <c r="B263" s="103"/>
      <c r="C263" s="106"/>
      <c r="D263" s="109"/>
      <c r="E263" s="75"/>
      <c r="F263" s="2" t="d">
        <v>2019-01-03</v>
      </c>
      <c r="G263" s="18">
        <f>F263-B$205</f>
        <v>33</v>
      </c>
      <c r="H263" s="3">
        <f>F263-C$205</f>
        <v>13</v>
      </c>
      <c r="I263" s="3">
        <v>0.2</v>
      </c>
      <c r="J263" s="80"/>
      <c r="K263" s="72"/>
      <c r="L263" s="45"/>
      <c r="M263" s="45"/>
    </row>
    <row r="264" spans="1:13" x14ac:dyDescent="0.2">
      <c r="A264" s="100"/>
      <c r="B264" s="103"/>
      <c r="C264" s="106"/>
      <c r="D264" s="109"/>
      <c r="E264" s="75"/>
      <c r="F264" s="2" t="d">
        <v>2019-01-10</v>
      </c>
      <c r="G264" s="18">
        <f>F264-B$205</f>
        <v>40</v>
      </c>
      <c r="H264" s="3">
        <f>F264-C$205</f>
        <v>20</v>
      </c>
      <c r="I264" s="3">
        <v>0.2</v>
      </c>
      <c r="J264" s="80"/>
      <c r="K264" s="72"/>
      <c r="L264" s="45"/>
      <c r="M264" s="45"/>
    </row>
    <row r="265" spans="1:13" x14ac:dyDescent="0.2">
      <c r="A265" s="100"/>
      <c r="B265" s="103"/>
      <c r="C265" s="106"/>
      <c r="D265" s="109"/>
      <c r="E265" s="75"/>
      <c r="F265" s="2" t="d">
        <v>2019-01-18</v>
      </c>
      <c r="G265" s="18">
        <f>F265-B$205</f>
        <v>48</v>
      </c>
      <c r="H265" s="3">
        <f>F265-C$205</f>
        <v>28</v>
      </c>
      <c r="I265" s="3">
        <v>0.2</v>
      </c>
      <c r="J265" s="80"/>
      <c r="K265" s="72"/>
      <c r="L265" s="45"/>
      <c r="M265" s="45"/>
    </row>
    <row r="266" spans="1:13" x14ac:dyDescent="0.2">
      <c r="A266" s="100"/>
      <c r="B266" s="103"/>
      <c r="C266" s="106"/>
      <c r="D266" s="109"/>
      <c r="E266" s="75"/>
      <c r="F266" s="2" t="d">
        <v>2019-01-31</v>
      </c>
      <c r="G266" s="18">
        <f>F266-B$205</f>
        <v>61</v>
      </c>
      <c r="H266" s="3">
        <f>F266-C$205</f>
        <v>41</v>
      </c>
      <c r="I266" s="3">
        <v>0.2</v>
      </c>
      <c r="J266" s="80"/>
      <c r="K266" s="72"/>
      <c r="L266" s="45"/>
      <c r="M266" s="45"/>
    </row>
    <row r="267" spans="1:13" x14ac:dyDescent="0.2">
      <c r="A267" s="100"/>
      <c r="B267" s="103"/>
      <c r="C267" s="106"/>
      <c r="D267" s="109"/>
      <c r="E267" s="75"/>
      <c r="F267" s="2" t="d">
        <v>2020-02-07</v>
      </c>
      <c r="G267" s="18">
        <f>F267-B$205</f>
        <v>433</v>
      </c>
      <c r="H267" s="3">
        <f>F267-C$205</f>
        <v>413</v>
      </c>
      <c r="I267" s="3">
        <v>0.2</v>
      </c>
      <c r="J267" s="80"/>
      <c r="K267" s="72"/>
      <c r="L267" s="45"/>
      <c r="M267" s="45"/>
    </row>
    <row r="268" spans="1:13" x14ac:dyDescent="0.2">
      <c r="A268" s="100"/>
      <c r="B268" s="103"/>
      <c r="C268" s="106"/>
      <c r="D268" s="109"/>
      <c r="E268" s="75"/>
      <c r="F268" s="2" t="d">
        <v>2020-02-14</v>
      </c>
      <c r="G268" s="18">
        <f>F268-B$205</f>
        <v>440</v>
      </c>
      <c r="H268" s="3">
        <f>F268-C$205</f>
        <v>420</v>
      </c>
      <c r="I268" s="3">
        <v>0.2</v>
      </c>
      <c r="J268" s="80"/>
      <c r="K268" s="72"/>
      <c r="L268" s="45"/>
      <c r="M268" s="45"/>
    </row>
    <row r="269" spans="1:13" ht="17" thickBot="1" x14ac:dyDescent="0.25">
      <c r="A269" s="101"/>
      <c r="B269" s="104"/>
      <c r="C269" s="107"/>
      <c r="D269" s="110"/>
      <c r="E269" s="111"/>
      <c r="F269" s="2" t="d">
        <v>2020-02-27</v>
      </c>
      <c r="G269" s="18">
        <f>F269-B$205</f>
        <v>453</v>
      </c>
      <c r="H269" s="3">
        <f>F269-C$205</f>
        <v>433</v>
      </c>
      <c r="I269" s="3">
        <v>0.2</v>
      </c>
      <c r="J269" s="98"/>
      <c r="K269" s="72"/>
      <c r="L269" s="45"/>
      <c r="M269" s="45"/>
    </row>
    <row r="270" spans="1:13" x14ac:dyDescent="0.2">
      <c r="A270" s="99">
        <v>818</v>
      </c>
      <c r="B270" s="102" t="d">
        <v>2019-01-09</v>
      </c>
      <c r="C270" s="105" t="d">
        <v>2019-07-18</v>
      </c>
      <c r="D270" s="108">
        <f>C270-B270</f>
        <v>190</v>
      </c>
      <c r="E270" s="75" t="s">
        <v>11</v>
      </c>
      <c r="F270" s="29" t="d">
        <v>2019-05-30</v>
      </c>
      <c r="G270" s="17">
        <f>F270-B$270</f>
        <v>141</v>
      </c>
      <c r="H270" s="5">
        <f>F270-C$270</f>
        <v>-49</v>
      </c>
      <c r="I270" s="5">
        <v>4.3</v>
      </c>
      <c r="J270" s="79" t="str">
        <f>MIN(I272:I275)&amp;" - "&amp;MAX(I272:I275)</f>
        <v>4 - 4.8</v>
      </c>
      <c r="K270" s="72" t="s">
        <v>12</v>
      </c>
      <c r="L270" s="45"/>
      <c r="M270" s="45"/>
    </row>
    <row r="271" spans="1:13" ht="16" customHeight="1" x14ac:dyDescent="0.2">
      <c r="A271" s="100"/>
      <c r="B271" s="103"/>
      <c r="C271" s="106"/>
      <c r="D271" s="109"/>
      <c r="E271" s="75"/>
      <c r="F271" s="27" t="d">
        <v>2019-07-18</v>
      </c>
      <c r="G271" s="18">
        <f>F271-B$270</f>
        <v>190</v>
      </c>
      <c r="H271" s="3">
        <f>F271-C$270</f>
        <v>0</v>
      </c>
      <c r="I271" s="3">
        <v>4.5999999999999996</v>
      </c>
      <c r="J271" s="80"/>
      <c r="K271" s="72"/>
      <c r="L271" s="45"/>
      <c r="M271" s="45"/>
    </row>
    <row r="272" spans="1:13" x14ac:dyDescent="0.2">
      <c r="A272" s="100"/>
      <c r="B272" s="103"/>
      <c r="C272" s="106"/>
      <c r="D272" s="109"/>
      <c r="E272" s="75"/>
      <c r="F272" s="27" t="d">
        <v>2019-07-30</v>
      </c>
      <c r="G272" s="18">
        <f>F272-B$270</f>
        <v>202</v>
      </c>
      <c r="H272" s="3">
        <f>F272-C$270</f>
        <v>12</v>
      </c>
      <c r="I272" s="3">
        <v>4</v>
      </c>
      <c r="J272" s="80"/>
      <c r="K272" s="72"/>
      <c r="L272" s="45"/>
      <c r="M272" s="45"/>
    </row>
    <row r="273" spans="1:13" x14ac:dyDescent="0.2">
      <c r="A273" s="100"/>
      <c r="B273" s="103"/>
      <c r="C273" s="106"/>
      <c r="D273" s="109"/>
      <c r="E273" s="75"/>
      <c r="F273" s="27" t="d">
        <v>2019-10-15</v>
      </c>
      <c r="G273" s="18">
        <f>F273-B$270</f>
        <v>279</v>
      </c>
      <c r="H273" s="3">
        <f>F273-C$270</f>
        <v>89</v>
      </c>
      <c r="I273" s="3">
        <v>4.7</v>
      </c>
      <c r="J273" s="80"/>
      <c r="K273" s="72"/>
      <c r="L273" s="45"/>
      <c r="M273" s="45"/>
    </row>
    <row r="274" spans="1:13" x14ac:dyDescent="0.2">
      <c r="A274" s="100"/>
      <c r="B274" s="103"/>
      <c r="C274" s="106"/>
      <c r="D274" s="109"/>
      <c r="E274" s="75"/>
      <c r="F274" s="27" t="d">
        <v>2019-12-17</v>
      </c>
      <c r="G274" s="18">
        <f>F274-B$270</f>
        <v>342</v>
      </c>
      <c r="H274" s="3">
        <f>F274-C$270</f>
        <v>152</v>
      </c>
      <c r="I274" s="3">
        <v>4.7</v>
      </c>
      <c r="J274" s="80"/>
      <c r="K274" s="72"/>
      <c r="L274" s="45"/>
      <c r="M274" s="45"/>
    </row>
    <row r="275" spans="1:13" ht="17" thickBot="1" x14ac:dyDescent="0.25">
      <c r="A275" s="100"/>
      <c r="B275" s="103"/>
      <c r="C275" s="106"/>
      <c r="D275" s="109"/>
      <c r="E275" s="76"/>
      <c r="F275" s="28" t="d">
        <v>2020-03-10</v>
      </c>
      <c r="G275" s="19">
        <f>F275-B$270</f>
        <v>426</v>
      </c>
      <c r="H275" s="10">
        <f>F275-C$270</f>
        <v>236</v>
      </c>
      <c r="I275" s="10">
        <v>4.8</v>
      </c>
      <c r="J275" s="82"/>
      <c r="K275" s="72"/>
      <c r="L275" s="45"/>
      <c r="M275" s="45"/>
    </row>
    <row r="276" spans="1:13" x14ac:dyDescent="0.2">
      <c r="A276" s="100"/>
      <c r="B276" s="103"/>
      <c r="C276" s="106"/>
      <c r="D276" s="109"/>
      <c r="E276" s="74" t="s">
        <v>13</v>
      </c>
      <c r="F276" s="29" t="d">
        <v>2019-05-30</v>
      </c>
      <c r="G276" s="18">
        <f>F276-B$270</f>
        <v>141</v>
      </c>
      <c r="H276" s="3">
        <f>F276-C$270</f>
        <v>-49</v>
      </c>
      <c r="I276" s="3">
        <v>26</v>
      </c>
      <c r="J276" s="81" t="str">
        <f>MIN(I278:I280)&amp;" - "&amp;MAX(I278:I280)</f>
        <v>11 - 15</v>
      </c>
      <c r="K276" s="72" t="s">
        <v>39</v>
      </c>
      <c r="L276" s="45"/>
      <c r="M276" s="45"/>
    </row>
    <row r="277" spans="1:13" x14ac:dyDescent="0.2">
      <c r="A277" s="100"/>
      <c r="B277" s="103"/>
      <c r="C277" s="106"/>
      <c r="D277" s="109"/>
      <c r="E277" s="75"/>
      <c r="F277" s="27" t="d">
        <v>2019-07-18</v>
      </c>
      <c r="G277" s="18">
        <f>F277-B$270</f>
        <v>190</v>
      </c>
      <c r="H277" s="3">
        <f>F277-C$270</f>
        <v>0</v>
      </c>
      <c r="I277" s="3">
        <v>23</v>
      </c>
      <c r="J277" s="80"/>
      <c r="K277" s="72"/>
      <c r="L277" s="45"/>
      <c r="M277" s="45"/>
    </row>
    <row r="278" spans="1:13" x14ac:dyDescent="0.2">
      <c r="A278" s="100"/>
      <c r="B278" s="103"/>
      <c r="C278" s="106"/>
      <c r="D278" s="109"/>
      <c r="E278" s="75"/>
      <c r="F278" s="27" t="d">
        <v>2019-07-30</v>
      </c>
      <c r="G278" s="18">
        <f>F278-B$270</f>
        <v>202</v>
      </c>
      <c r="H278" s="3">
        <f>F278-C$270</f>
        <v>12</v>
      </c>
      <c r="I278" s="3">
        <v>15</v>
      </c>
      <c r="J278" s="80"/>
      <c r="K278" s="72" t="s">
        <v>40</v>
      </c>
      <c r="L278" s="45"/>
      <c r="M278" s="45"/>
    </row>
    <row r="279" spans="1:13" x14ac:dyDescent="0.2">
      <c r="A279" s="100"/>
      <c r="B279" s="103"/>
      <c r="C279" s="106"/>
      <c r="D279" s="109"/>
      <c r="E279" s="75"/>
      <c r="F279" s="27" t="d">
        <v>2019-12-17</v>
      </c>
      <c r="G279" s="18">
        <f>F279-B$270</f>
        <v>342</v>
      </c>
      <c r="H279" s="3">
        <f>F279-C$270</f>
        <v>152</v>
      </c>
      <c r="I279" s="3">
        <v>12</v>
      </c>
      <c r="J279" s="80"/>
      <c r="K279" s="72"/>
      <c r="L279" s="45"/>
      <c r="M279" s="45"/>
    </row>
    <row r="280" spans="1:13" x14ac:dyDescent="0.2">
      <c r="A280" s="100"/>
      <c r="B280" s="103"/>
      <c r="C280" s="106"/>
      <c r="D280" s="109"/>
      <c r="E280" s="76"/>
      <c r="F280" s="28" t="d">
        <v>2020-03-10</v>
      </c>
      <c r="G280" s="19">
        <f>F280-B$270</f>
        <v>426</v>
      </c>
      <c r="H280" s="10">
        <f>F280-C$270</f>
        <v>236</v>
      </c>
      <c r="I280" s="10">
        <v>11</v>
      </c>
      <c r="J280" s="82"/>
      <c r="K280" s="72"/>
      <c r="L280" s="45"/>
      <c r="M280" s="45"/>
    </row>
    <row r="281" spans="1:13" x14ac:dyDescent="0.2">
      <c r="A281" s="100"/>
      <c r="B281" s="103"/>
      <c r="C281" s="106"/>
      <c r="D281" s="109"/>
      <c r="E281" s="74" t="s">
        <v>14</v>
      </c>
      <c r="F281" s="12" t="d">
        <v>2019-05-30</v>
      </c>
      <c r="G281" s="18">
        <f>F281-B$270</f>
        <v>141</v>
      </c>
      <c r="H281" s="3">
        <f>F281-C$270</f>
        <v>-49</v>
      </c>
      <c r="I281" s="41">
        <v>28</v>
      </c>
      <c r="J281" s="81">
        <v>7</v>
      </c>
      <c r="K281" s="72" t="s">
        <v>58</v>
      </c>
      <c r="L281" s="45"/>
      <c r="M281" s="45"/>
    </row>
    <row r="282" spans="1:13" x14ac:dyDescent="0.2">
      <c r="A282" s="100"/>
      <c r="B282" s="103"/>
      <c r="C282" s="106"/>
      <c r="D282" s="109"/>
      <c r="E282" s="77"/>
      <c r="F282" s="2" t="d">
        <v>2019-07-18</v>
      </c>
      <c r="G282" s="18">
        <f>F282-B$270</f>
        <v>190</v>
      </c>
      <c r="H282" s="3">
        <f>F282-C$270</f>
        <v>0</v>
      </c>
      <c r="I282" s="40">
        <v>20</v>
      </c>
      <c r="J282" s="80"/>
      <c r="K282" s="72"/>
      <c r="L282" s="45"/>
      <c r="M282" s="45"/>
    </row>
    <row r="283" spans="1:13" x14ac:dyDescent="0.2">
      <c r="A283" s="100"/>
      <c r="B283" s="103"/>
      <c r="C283" s="106"/>
      <c r="D283" s="109"/>
      <c r="E283" s="76"/>
      <c r="F283" s="28" t="d">
        <v>2020-03-10</v>
      </c>
      <c r="G283" s="19">
        <f>F283-B$270</f>
        <v>426</v>
      </c>
      <c r="H283" s="10">
        <f>F283-C$270</f>
        <v>236</v>
      </c>
      <c r="I283" s="10">
        <v>7</v>
      </c>
      <c r="J283" s="82"/>
      <c r="K283" s="72"/>
      <c r="L283" s="45"/>
      <c r="M283" s="45"/>
    </row>
    <row r="284" spans="1:13" ht="16" customHeight="1" x14ac:dyDescent="0.2">
      <c r="A284" s="100"/>
      <c r="B284" s="103"/>
      <c r="C284" s="106"/>
      <c r="D284" s="109"/>
      <c r="E284" s="74" t="s">
        <v>15</v>
      </c>
      <c r="F284" s="27" t="d">
        <v>2019-05-30</v>
      </c>
      <c r="G284" s="18">
        <f>F284-B$270</f>
        <v>141</v>
      </c>
      <c r="H284" s="3">
        <f>F284-C$270</f>
        <v>-49</v>
      </c>
      <c r="I284" s="3">
        <v>9</v>
      </c>
      <c r="J284" s="81" t="str">
        <f>MIN(I286:I289)&amp;" - "&amp;MAX(I286:I289)</f>
        <v>8.3 - 14.3</v>
      </c>
      <c r="K284" s="72" t="s">
        <v>66</v>
      </c>
      <c r="L284" s="45"/>
      <c r="M284" s="45"/>
    </row>
    <row r="285" spans="1:13" x14ac:dyDescent="0.2">
      <c r="A285" s="100"/>
      <c r="B285" s="103"/>
      <c r="C285" s="106"/>
      <c r="D285" s="109"/>
      <c r="E285" s="75"/>
      <c r="F285" s="27" t="d">
        <v>2019-07-18</v>
      </c>
      <c r="G285" s="18">
        <f>F285-B$270</f>
        <v>190</v>
      </c>
      <c r="H285" s="3">
        <f>F285-C$270</f>
        <v>0</v>
      </c>
      <c r="I285" s="3">
        <v>8.1999999999999993</v>
      </c>
      <c r="J285" s="80"/>
      <c r="K285" s="72"/>
      <c r="L285" s="45"/>
      <c r="M285" s="45"/>
    </row>
    <row r="286" spans="1:13" x14ac:dyDescent="0.2">
      <c r="A286" s="100"/>
      <c r="B286" s="103"/>
      <c r="C286" s="106"/>
      <c r="D286" s="109"/>
      <c r="E286" s="75"/>
      <c r="F286" s="2" t="d">
        <v>2019-07-19</v>
      </c>
      <c r="G286" s="18">
        <f>F286-B$270</f>
        <v>191</v>
      </c>
      <c r="H286" s="3">
        <f>F286-C$270</f>
        <v>1</v>
      </c>
      <c r="I286" s="40">
        <v>8.3000000000000007</v>
      </c>
      <c r="J286" s="80"/>
      <c r="K286" s="72"/>
      <c r="L286" s="45"/>
      <c r="M286" s="45"/>
    </row>
    <row r="287" spans="1:13" x14ac:dyDescent="0.2">
      <c r="A287" s="100"/>
      <c r="B287" s="103"/>
      <c r="C287" s="106"/>
      <c r="D287" s="109"/>
      <c r="E287" s="75"/>
      <c r="F287" s="2" t="d">
        <v>2019-07-24</v>
      </c>
      <c r="G287" s="18">
        <f>F287-B$270</f>
        <v>196</v>
      </c>
      <c r="H287" s="3">
        <f>F287-C$270</f>
        <v>6</v>
      </c>
      <c r="I287" s="40">
        <v>8.9</v>
      </c>
      <c r="J287" s="80"/>
      <c r="K287" s="72"/>
      <c r="L287" s="45"/>
      <c r="M287" s="45"/>
    </row>
    <row r="288" spans="1:13" x14ac:dyDescent="0.2">
      <c r="A288" s="100"/>
      <c r="B288" s="103"/>
      <c r="C288" s="106"/>
      <c r="D288" s="109"/>
      <c r="E288" s="75"/>
      <c r="F288" s="2" t="d">
        <v>2019-10-15</v>
      </c>
      <c r="G288" s="18">
        <f>F288-B$270</f>
        <v>279</v>
      </c>
      <c r="H288" s="3">
        <f>F288-C$270</f>
        <v>89</v>
      </c>
      <c r="I288" s="40">
        <v>12.7</v>
      </c>
      <c r="J288" s="80"/>
      <c r="K288" s="72"/>
      <c r="L288" s="45"/>
      <c r="M288" s="45"/>
    </row>
    <row r="289" spans="1:13" x14ac:dyDescent="0.2">
      <c r="A289" s="100"/>
      <c r="B289" s="103"/>
      <c r="C289" s="106"/>
      <c r="D289" s="109"/>
      <c r="E289" s="76"/>
      <c r="F289" s="28" t="d">
        <v>2020-03-10</v>
      </c>
      <c r="G289" s="19">
        <f>F289-B$270</f>
        <v>426</v>
      </c>
      <c r="H289" s="10">
        <f>F289-C$270</f>
        <v>236</v>
      </c>
      <c r="I289" s="42">
        <v>14.3</v>
      </c>
      <c r="J289" s="82"/>
      <c r="K289" s="72"/>
      <c r="L289" s="45"/>
      <c r="M289" s="45"/>
    </row>
    <row r="290" spans="1:13" x14ac:dyDescent="0.2">
      <c r="A290" s="100"/>
      <c r="B290" s="103"/>
      <c r="C290" s="106"/>
      <c r="D290" s="109"/>
      <c r="E290" s="74" t="s">
        <v>17</v>
      </c>
      <c r="F290" s="26" t="d">
        <v>2019-05-30</v>
      </c>
      <c r="G290" s="20">
        <f>F290-B$270</f>
        <v>141</v>
      </c>
      <c r="H290" s="13">
        <f>F290-C$270</f>
        <v>-49</v>
      </c>
      <c r="I290" s="40">
        <v>914</v>
      </c>
      <c r="J290" s="81" t="str">
        <f>MIN(I292:I295)&amp;" - "&amp;MAX(I292:I295)</f>
        <v>422 - 653</v>
      </c>
      <c r="K290" s="72" t="s">
        <v>67</v>
      </c>
      <c r="L290" s="45"/>
      <c r="M290" s="45"/>
    </row>
    <row r="291" spans="1:13" x14ac:dyDescent="0.2">
      <c r="A291" s="100"/>
      <c r="B291" s="103"/>
      <c r="C291" s="106"/>
      <c r="D291" s="109"/>
      <c r="E291" s="75"/>
      <c r="F291" s="27" t="d">
        <v>2019-07-18</v>
      </c>
      <c r="G291" s="18">
        <f>F291-B$270</f>
        <v>190</v>
      </c>
      <c r="H291" s="3">
        <f>F291-C$270</f>
        <v>0</v>
      </c>
      <c r="I291" s="40">
        <v>608</v>
      </c>
      <c r="J291" s="80"/>
      <c r="K291" s="72"/>
      <c r="L291" s="45"/>
      <c r="M291" s="45"/>
    </row>
    <row r="292" spans="1:13" x14ac:dyDescent="0.2">
      <c r="A292" s="100"/>
      <c r="B292" s="103"/>
      <c r="C292" s="106"/>
      <c r="D292" s="109"/>
      <c r="E292" s="75"/>
      <c r="F292" s="2" t="d">
        <v>2019-07-19</v>
      </c>
      <c r="G292" s="18">
        <f>F292-B$270</f>
        <v>191</v>
      </c>
      <c r="H292" s="3">
        <f>F292-C$270</f>
        <v>1</v>
      </c>
      <c r="I292" s="40">
        <v>653</v>
      </c>
      <c r="J292" s="80"/>
      <c r="K292" s="72"/>
      <c r="L292" s="45"/>
      <c r="M292" s="45"/>
    </row>
    <row r="293" spans="1:13" x14ac:dyDescent="0.2">
      <c r="A293" s="100"/>
      <c r="B293" s="103"/>
      <c r="C293" s="106"/>
      <c r="D293" s="109"/>
      <c r="E293" s="75"/>
      <c r="F293" s="2" t="d">
        <v>2019-07-24</v>
      </c>
      <c r="G293" s="18">
        <f>F293-B$270</f>
        <v>196</v>
      </c>
      <c r="H293" s="3">
        <f>F293-C$270</f>
        <v>6</v>
      </c>
      <c r="I293" s="40">
        <v>583</v>
      </c>
      <c r="J293" s="80"/>
      <c r="K293" s="72"/>
      <c r="L293" s="45"/>
      <c r="M293" s="45"/>
    </row>
    <row r="294" spans="1:13" x14ac:dyDescent="0.2">
      <c r="A294" s="100"/>
      <c r="B294" s="103"/>
      <c r="C294" s="106"/>
      <c r="D294" s="109"/>
      <c r="E294" s="75"/>
      <c r="F294" s="2" t="d">
        <v>2019-10-15</v>
      </c>
      <c r="G294" s="18">
        <f>F294-B$270</f>
        <v>279</v>
      </c>
      <c r="H294" s="3">
        <f>F294-C$270</f>
        <v>89</v>
      </c>
      <c r="I294" s="40">
        <v>446</v>
      </c>
      <c r="J294" s="80"/>
      <c r="K294" s="72"/>
      <c r="L294" s="45"/>
      <c r="M294" s="45"/>
    </row>
    <row r="295" spans="1:13" x14ac:dyDescent="0.2">
      <c r="A295" s="100"/>
      <c r="B295" s="103"/>
      <c r="C295" s="106"/>
      <c r="D295" s="109"/>
      <c r="E295" s="76"/>
      <c r="F295" s="9" t="d">
        <v>2020-03-10</v>
      </c>
      <c r="G295" s="19">
        <f>F295-B$270</f>
        <v>426</v>
      </c>
      <c r="H295" s="10">
        <f>F295-C$270</f>
        <v>236</v>
      </c>
      <c r="I295" s="10">
        <v>422</v>
      </c>
      <c r="J295" s="82"/>
      <c r="K295" s="72"/>
      <c r="L295" s="45"/>
      <c r="M295" s="45"/>
    </row>
    <row r="296" spans="1:13" x14ac:dyDescent="0.2">
      <c r="A296" s="100"/>
      <c r="B296" s="103"/>
      <c r="C296" s="106"/>
      <c r="D296" s="109"/>
      <c r="E296" s="74" t="s">
        <v>18</v>
      </c>
      <c r="F296" s="27" t="d">
        <v>2019-05-30</v>
      </c>
      <c r="G296" s="18">
        <f>F296-B$270</f>
        <v>141</v>
      </c>
      <c r="H296" s="3">
        <f>F296-C$270</f>
        <v>-49</v>
      </c>
      <c r="I296" s="3">
        <v>10.82</v>
      </c>
      <c r="J296" s="81" t="str">
        <f>MIN(I298:I301)&amp;" - "&amp;MAX(I298:I301)</f>
        <v>5.61 - 10.3</v>
      </c>
      <c r="K296" s="72" t="s">
        <v>68</v>
      </c>
      <c r="L296" s="45"/>
      <c r="M296" s="45"/>
    </row>
    <row r="297" spans="1:13" x14ac:dyDescent="0.2">
      <c r="A297" s="100"/>
      <c r="B297" s="103"/>
      <c r="C297" s="106"/>
      <c r="D297" s="109"/>
      <c r="E297" s="75"/>
      <c r="F297" s="27" t="d">
        <v>2019-07-18</v>
      </c>
      <c r="G297" s="18">
        <f>F297-B$270</f>
        <v>190</v>
      </c>
      <c r="H297" s="3">
        <f>F297-C$270</f>
        <v>0</v>
      </c>
      <c r="I297" s="3">
        <v>9.9499999999999993</v>
      </c>
      <c r="J297" s="80"/>
      <c r="K297" s="72"/>
      <c r="L297" s="45"/>
      <c r="M297" s="45"/>
    </row>
    <row r="298" spans="1:13" x14ac:dyDescent="0.2">
      <c r="A298" s="100"/>
      <c r="B298" s="103"/>
      <c r="C298" s="106"/>
      <c r="D298" s="109"/>
      <c r="E298" s="75"/>
      <c r="F298" s="2" t="d">
        <v>2019-07-19</v>
      </c>
      <c r="G298" s="18">
        <f>F298-B$270</f>
        <v>191</v>
      </c>
      <c r="H298" s="3">
        <f>F298-C$270</f>
        <v>1</v>
      </c>
      <c r="I298" s="3">
        <v>10.3</v>
      </c>
      <c r="J298" s="80"/>
      <c r="K298" s="72"/>
      <c r="L298" s="45"/>
      <c r="M298" s="45"/>
    </row>
    <row r="299" spans="1:13" x14ac:dyDescent="0.2">
      <c r="A299" s="100"/>
      <c r="B299" s="103"/>
      <c r="C299" s="106"/>
      <c r="D299" s="109"/>
      <c r="E299" s="75"/>
      <c r="F299" s="2" t="d">
        <v>2019-07-24</v>
      </c>
      <c r="G299" s="18">
        <f>F299-B$270</f>
        <v>196</v>
      </c>
      <c r="H299" s="3">
        <f>F299-C$270</f>
        <v>6</v>
      </c>
      <c r="I299" s="3">
        <v>6.7</v>
      </c>
      <c r="J299" s="80"/>
      <c r="K299" s="72"/>
      <c r="L299" s="45"/>
      <c r="M299" s="45"/>
    </row>
    <row r="300" spans="1:13" x14ac:dyDescent="0.2">
      <c r="A300" s="100"/>
      <c r="B300" s="103"/>
      <c r="C300" s="106"/>
      <c r="D300" s="109"/>
      <c r="E300" s="75"/>
      <c r="F300" s="2" t="d">
        <v>2019-10-15</v>
      </c>
      <c r="G300" s="18">
        <f>F300-B$270</f>
        <v>279</v>
      </c>
      <c r="H300" s="3">
        <f>F300-C$270</f>
        <v>89</v>
      </c>
      <c r="I300" s="40">
        <v>5.61</v>
      </c>
      <c r="J300" s="80"/>
      <c r="K300" s="72"/>
      <c r="L300" s="45"/>
      <c r="M300" s="45"/>
    </row>
    <row r="301" spans="1:13" x14ac:dyDescent="0.2">
      <c r="A301" s="100"/>
      <c r="B301" s="103"/>
      <c r="C301" s="106"/>
      <c r="D301" s="109"/>
      <c r="E301" s="76"/>
      <c r="F301" s="9" t="d">
        <v>2020-03-10</v>
      </c>
      <c r="G301" s="19">
        <f>F301-B$270</f>
        <v>426</v>
      </c>
      <c r="H301" s="10">
        <f>F301-C$270</f>
        <v>236</v>
      </c>
      <c r="I301" s="10">
        <v>10.26</v>
      </c>
      <c r="J301" s="82"/>
      <c r="K301" s="72"/>
      <c r="L301" s="45"/>
      <c r="M301" s="45"/>
    </row>
    <row r="302" spans="1:13" x14ac:dyDescent="0.2">
      <c r="A302" s="100"/>
      <c r="B302" s="103"/>
      <c r="C302" s="106"/>
      <c r="D302" s="109"/>
      <c r="E302" s="74" t="s">
        <v>142</v>
      </c>
      <c r="F302" s="2" t="d">
        <v>2019-07-18</v>
      </c>
      <c r="G302" s="18">
        <f>F302-B$270</f>
        <v>190</v>
      </c>
      <c r="H302" s="3">
        <f>F302-C$270</f>
        <v>0</v>
      </c>
      <c r="I302" s="3">
        <v>1</v>
      </c>
      <c r="J302" s="81" t="s">
        <v>148</v>
      </c>
      <c r="K302" s="72" t="s">
        <v>144</v>
      </c>
      <c r="L302" s="45"/>
      <c r="M302" s="45"/>
    </row>
    <row r="303" spans="1:13" x14ac:dyDescent="0.2">
      <c r="A303" s="100"/>
      <c r="B303" s="103"/>
      <c r="C303" s="106"/>
      <c r="D303" s="109"/>
      <c r="E303" s="75"/>
      <c r="F303" s="2" t="d">
        <v>2019-07-30</v>
      </c>
      <c r="G303" s="18">
        <f>F303-B$270</f>
        <v>202</v>
      </c>
      <c r="H303" s="3">
        <f>F303-C$270</f>
        <v>12</v>
      </c>
      <c r="I303" s="3">
        <v>0.3</v>
      </c>
      <c r="J303" s="80"/>
      <c r="K303" s="72"/>
      <c r="L303" s="45"/>
      <c r="M303" s="45"/>
    </row>
    <row r="304" spans="1:13" x14ac:dyDescent="0.2">
      <c r="A304" s="100"/>
      <c r="B304" s="103"/>
      <c r="C304" s="106"/>
      <c r="D304" s="109"/>
      <c r="E304" s="75"/>
      <c r="F304" s="2" t="d">
        <v>2019-10-15</v>
      </c>
      <c r="G304" s="18">
        <f>F304-B$270</f>
        <v>279</v>
      </c>
      <c r="H304" s="3">
        <f>F304-C$270</f>
        <v>89</v>
      </c>
      <c r="I304" s="3">
        <v>0.2</v>
      </c>
      <c r="J304" s="80"/>
      <c r="K304" s="72"/>
      <c r="L304" s="45"/>
      <c r="M304" s="45"/>
    </row>
    <row r="305" spans="1:13" x14ac:dyDescent="0.2">
      <c r="A305" s="100"/>
      <c r="B305" s="103"/>
      <c r="C305" s="106"/>
      <c r="D305" s="109"/>
      <c r="E305" s="75"/>
      <c r="F305" s="2" t="d">
        <v>2019-12-17</v>
      </c>
      <c r="G305" s="18">
        <f>F305-B$270</f>
        <v>342</v>
      </c>
      <c r="H305" s="3">
        <f>F305-C$270</f>
        <v>152</v>
      </c>
      <c r="I305" s="3">
        <v>0.3</v>
      </c>
      <c r="J305" s="80"/>
      <c r="K305" s="72"/>
      <c r="L305" s="45"/>
      <c r="M305" s="45"/>
    </row>
    <row r="306" spans="1:13" ht="17" thickBot="1" x14ac:dyDescent="0.25">
      <c r="A306" s="101"/>
      <c r="B306" s="104"/>
      <c r="C306" s="107"/>
      <c r="D306" s="110"/>
      <c r="E306" s="111"/>
      <c r="F306" s="2" t="d">
        <v>2020-03-10</v>
      </c>
      <c r="G306" s="18">
        <f>F306-B$270</f>
        <v>426</v>
      </c>
      <c r="H306" s="3">
        <f>F306-C$270</f>
        <v>236</v>
      </c>
      <c r="I306" s="3">
        <v>0.6</v>
      </c>
      <c r="J306" s="98"/>
      <c r="K306" s="112"/>
      <c r="L306" s="45"/>
      <c r="M306" s="45"/>
    </row>
    <row r="307" spans="1:13" ht="16" customHeight="1" x14ac:dyDescent="0.2">
      <c r="A307" s="99">
        <v>825</v>
      </c>
      <c r="B307" s="102" t="d">
        <v>2019-01-07</v>
      </c>
      <c r="C307" s="105" t="d">
        <v>2019-03-29</v>
      </c>
      <c r="D307" s="108">
        <f>C307-B307</f>
        <v>81</v>
      </c>
      <c r="E307" s="78" t="s">
        <v>11</v>
      </c>
      <c r="F307" s="6" t="d">
        <v>2019-03-29</v>
      </c>
      <c r="G307" s="17">
        <f>F307-B$307</f>
        <v>81</v>
      </c>
      <c r="H307" s="5">
        <f>F307-C$307</f>
        <v>0</v>
      </c>
      <c r="I307" s="5">
        <v>4</v>
      </c>
      <c r="J307" s="79" t="str">
        <f>MIN(I307:I312)&amp;" - "&amp;MAX(I307:I312)</f>
        <v>3.7 - 4.4</v>
      </c>
      <c r="K307" s="72" t="s">
        <v>12</v>
      </c>
      <c r="L307" s="45"/>
      <c r="M307" s="45"/>
    </row>
    <row r="308" spans="1:13" ht="53" customHeight="1" x14ac:dyDescent="0.2">
      <c r="A308" s="100"/>
      <c r="B308" s="103"/>
      <c r="C308" s="130"/>
      <c r="D308" s="109"/>
      <c r="E308" s="75"/>
      <c r="F308" s="2" t="d">
        <v>2019-05-07</v>
      </c>
      <c r="G308" s="18">
        <f>F308-B$307</f>
        <v>120</v>
      </c>
      <c r="H308" s="3">
        <f>F308-C$307</f>
        <v>39</v>
      </c>
      <c r="I308" s="3">
        <v>4.4000000000000004</v>
      </c>
      <c r="J308" s="80"/>
      <c r="K308" s="72"/>
      <c r="L308" s="45"/>
      <c r="M308" s="45"/>
    </row>
    <row r="309" spans="1:13" x14ac:dyDescent="0.2">
      <c r="A309" s="100"/>
      <c r="B309" s="103"/>
      <c r="C309" s="130"/>
      <c r="D309" s="109"/>
      <c r="E309" s="75"/>
      <c r="F309" s="2" t="d">
        <v>2019-05-28</v>
      </c>
      <c r="G309" s="18">
        <f>F309-B$307</f>
        <v>141</v>
      </c>
      <c r="H309" s="3">
        <f>F309-C$307</f>
        <v>60</v>
      </c>
      <c r="I309" s="3">
        <v>4.2</v>
      </c>
      <c r="J309" s="80"/>
      <c r="K309" s="72"/>
      <c r="L309" s="45"/>
      <c r="M309" s="45"/>
    </row>
    <row r="310" spans="1:13" x14ac:dyDescent="0.2">
      <c r="A310" s="100"/>
      <c r="B310" s="103"/>
      <c r="C310" s="130"/>
      <c r="D310" s="109"/>
      <c r="E310" s="75"/>
      <c r="F310" s="2" t="d">
        <v>2019-06-17</v>
      </c>
      <c r="G310" s="18">
        <f>F310-B$307</f>
        <v>161</v>
      </c>
      <c r="H310" s="3">
        <f>F310-C$307</f>
        <v>80</v>
      </c>
      <c r="I310" s="3">
        <v>4</v>
      </c>
      <c r="J310" s="80"/>
      <c r="K310" s="72"/>
      <c r="L310" s="45"/>
      <c r="M310" s="45"/>
    </row>
    <row r="311" spans="1:13" x14ac:dyDescent="0.2">
      <c r="A311" s="100"/>
      <c r="B311" s="103"/>
      <c r="C311" s="130"/>
      <c r="D311" s="109"/>
      <c r="E311" s="75"/>
      <c r="F311" s="2" t="d">
        <v>2020-01-06</v>
      </c>
      <c r="G311" s="18">
        <f>F311-B$307</f>
        <v>364</v>
      </c>
      <c r="H311" s="3">
        <f>F311-C$307</f>
        <v>283</v>
      </c>
      <c r="I311" s="3">
        <v>3.7</v>
      </c>
      <c r="J311" s="80"/>
      <c r="K311" s="72"/>
      <c r="L311" s="45"/>
      <c r="M311" s="45"/>
    </row>
    <row r="312" spans="1:13" x14ac:dyDescent="0.2">
      <c r="A312" s="100"/>
      <c r="B312" s="103"/>
      <c r="C312" s="130"/>
      <c r="D312" s="109"/>
      <c r="E312" s="76"/>
      <c r="F312" s="2" t="d">
        <v>2020-06-24</v>
      </c>
      <c r="G312" s="18">
        <f>F312-B$307</f>
        <v>534</v>
      </c>
      <c r="H312" s="3">
        <f>F312-C$307</f>
        <v>453</v>
      </c>
      <c r="I312" s="3">
        <v>4.3</v>
      </c>
      <c r="J312" s="80"/>
      <c r="K312" s="72"/>
      <c r="L312" s="45"/>
      <c r="M312" s="45"/>
    </row>
    <row r="313" spans="1:13" x14ac:dyDescent="0.2">
      <c r="A313" s="100"/>
      <c r="B313" s="103"/>
      <c r="C313" s="130"/>
      <c r="D313" s="109"/>
      <c r="E313" s="74" t="s">
        <v>13</v>
      </c>
      <c r="F313" s="26" t="d">
        <v>2019-03-29</v>
      </c>
      <c r="G313" s="20">
        <f>F313-B$307</f>
        <v>81</v>
      </c>
      <c r="H313" s="13">
        <f>F313-C$307</f>
        <v>0</v>
      </c>
      <c r="I313" s="13">
        <v>29</v>
      </c>
      <c r="J313" s="81" t="str">
        <f>MIN(I314:I317)&amp;" - "&amp;MAX(I314:I317)</f>
        <v>11 - 18</v>
      </c>
      <c r="K313" s="72" t="s">
        <v>39</v>
      </c>
      <c r="L313" s="45"/>
      <c r="M313" s="45"/>
    </row>
    <row r="314" spans="1:13" x14ac:dyDescent="0.2">
      <c r="A314" s="100"/>
      <c r="B314" s="103"/>
      <c r="C314" s="130"/>
      <c r="D314" s="109"/>
      <c r="E314" s="75"/>
      <c r="F314" s="27" t="d">
        <v>2019-05-07</v>
      </c>
      <c r="G314" s="18">
        <f>F314-B$307</f>
        <v>120</v>
      </c>
      <c r="H314" s="3">
        <f>F314-C$307</f>
        <v>39</v>
      </c>
      <c r="I314" s="3">
        <v>18</v>
      </c>
      <c r="J314" s="80"/>
      <c r="K314" s="72"/>
      <c r="L314" s="45"/>
      <c r="M314" s="45"/>
    </row>
    <row r="315" spans="1:13" x14ac:dyDescent="0.2">
      <c r="A315" s="100"/>
      <c r="B315" s="103"/>
      <c r="C315" s="130"/>
      <c r="D315" s="109"/>
      <c r="E315" s="75"/>
      <c r="F315" s="27" t="d">
        <v>2019-05-28</v>
      </c>
      <c r="G315" s="18">
        <f>F315-B$307</f>
        <v>141</v>
      </c>
      <c r="H315" s="3">
        <f>F315-C$307</f>
        <v>60</v>
      </c>
      <c r="I315" s="3">
        <v>16</v>
      </c>
      <c r="J315" s="80"/>
      <c r="K315" s="72" t="s">
        <v>40</v>
      </c>
      <c r="L315" s="45"/>
      <c r="M315" s="45"/>
    </row>
    <row r="316" spans="1:13" x14ac:dyDescent="0.2">
      <c r="A316" s="100"/>
      <c r="B316" s="103"/>
      <c r="C316" s="130"/>
      <c r="D316" s="109"/>
      <c r="E316" s="75"/>
      <c r="F316" s="27" t="d">
        <v>2019-06-17</v>
      </c>
      <c r="G316" s="18">
        <f>F316-B$307</f>
        <v>161</v>
      </c>
      <c r="H316" s="3">
        <f>F316-C$307</f>
        <v>80</v>
      </c>
      <c r="I316" s="3">
        <v>14</v>
      </c>
      <c r="J316" s="80"/>
      <c r="K316" s="72"/>
      <c r="L316" s="45"/>
      <c r="M316" s="45"/>
    </row>
    <row r="317" spans="1:13" x14ac:dyDescent="0.2">
      <c r="A317" s="100"/>
      <c r="B317" s="103"/>
      <c r="C317" s="130"/>
      <c r="D317" s="109"/>
      <c r="E317" s="76"/>
      <c r="F317" s="28" t="d">
        <v>2020-06-24</v>
      </c>
      <c r="G317" s="19">
        <f>F317-B$307</f>
        <v>534</v>
      </c>
      <c r="H317" s="10">
        <f>F317-C$307</f>
        <v>453</v>
      </c>
      <c r="I317" s="10">
        <v>11</v>
      </c>
      <c r="J317" s="82"/>
      <c r="K317" s="72"/>
      <c r="L317" s="45"/>
      <c r="M317" s="45"/>
    </row>
    <row r="318" spans="1:13" x14ac:dyDescent="0.2">
      <c r="A318" s="100"/>
      <c r="B318" s="103"/>
      <c r="C318" s="130"/>
      <c r="D318" s="109"/>
      <c r="E318" s="74" t="s">
        <v>14</v>
      </c>
      <c r="F318" s="2" t="d">
        <v>2019-03-29</v>
      </c>
      <c r="G318" s="18">
        <f>F318-B$307</f>
        <v>81</v>
      </c>
      <c r="H318" s="3">
        <f>F318-C$307</f>
        <v>0</v>
      </c>
      <c r="I318" s="40">
        <v>29</v>
      </c>
      <c r="J318" s="81" t="str">
        <f>MIN(I319:I321)&amp;" - "&amp;MAX(I319:I321)</f>
        <v>7 - 23</v>
      </c>
      <c r="K318" s="72" t="s">
        <v>41</v>
      </c>
      <c r="L318" s="45"/>
      <c r="M318" s="45"/>
    </row>
    <row r="319" spans="1:13" x14ac:dyDescent="0.2">
      <c r="A319" s="100"/>
      <c r="B319" s="103"/>
      <c r="C319" s="130"/>
      <c r="D319" s="109"/>
      <c r="E319" s="75"/>
      <c r="F319" s="2" t="d">
        <v>2019-05-07</v>
      </c>
      <c r="G319" s="18">
        <f>F319-B$307</f>
        <v>120</v>
      </c>
      <c r="H319" s="3">
        <f>F319-C$307</f>
        <v>39</v>
      </c>
      <c r="I319" s="40">
        <v>11</v>
      </c>
      <c r="J319" s="80"/>
      <c r="K319" s="72"/>
      <c r="L319" s="45"/>
      <c r="M319" s="45"/>
    </row>
    <row r="320" spans="1:13" x14ac:dyDescent="0.2">
      <c r="A320" s="100"/>
      <c r="B320" s="103"/>
      <c r="C320" s="130"/>
      <c r="D320" s="109"/>
      <c r="E320" s="75"/>
      <c r="F320" s="2" t="d">
        <v>2019-06-17</v>
      </c>
      <c r="G320" s="18">
        <f>F320-B$307</f>
        <v>161</v>
      </c>
      <c r="H320" s="3">
        <f>F320-C$307</f>
        <v>80</v>
      </c>
      <c r="I320" s="40">
        <v>23</v>
      </c>
      <c r="J320" s="80"/>
      <c r="K320" s="72"/>
      <c r="L320" s="45"/>
      <c r="M320" s="45"/>
    </row>
    <row r="321" spans="1:13" ht="16" customHeight="1" x14ac:dyDescent="0.2">
      <c r="A321" s="100"/>
      <c r="B321" s="103"/>
      <c r="C321" s="130"/>
      <c r="D321" s="109"/>
      <c r="E321" s="76"/>
      <c r="F321" s="2" t="d">
        <v>2020-01-06</v>
      </c>
      <c r="G321" s="18">
        <f>F321-B$307</f>
        <v>364</v>
      </c>
      <c r="H321" s="3">
        <f>F321-C$307</f>
        <v>283</v>
      </c>
      <c r="I321" s="3">
        <v>7</v>
      </c>
      <c r="J321" s="82"/>
      <c r="K321" s="72"/>
      <c r="L321" s="45"/>
      <c r="M321" s="45"/>
    </row>
    <row r="322" spans="1:13" x14ac:dyDescent="0.2">
      <c r="A322" s="100"/>
      <c r="B322" s="103"/>
      <c r="C322" s="130"/>
      <c r="D322" s="109"/>
      <c r="E322" s="74" t="s">
        <v>15</v>
      </c>
      <c r="F322" s="26" t="d">
        <v>2019-03-29</v>
      </c>
      <c r="G322" s="20">
        <f>F322-B$307</f>
        <v>81</v>
      </c>
      <c r="H322" s="13">
        <f>F322-C$307</f>
        <v>0</v>
      </c>
      <c r="I322" s="13">
        <v>9.8000000000000007</v>
      </c>
      <c r="J322" s="81" t="str">
        <f>MIN(I323:I326)&amp;" - "&amp;MAX(I323:I326)</f>
        <v>11 - 12.1</v>
      </c>
      <c r="K322" s="73" t="s">
        <v>69</v>
      </c>
      <c r="L322" s="45"/>
      <c r="M322" s="45"/>
    </row>
    <row r="323" spans="1:13" x14ac:dyDescent="0.2">
      <c r="A323" s="100"/>
      <c r="B323" s="103"/>
      <c r="C323" s="130"/>
      <c r="D323" s="109"/>
      <c r="E323" s="75"/>
      <c r="F323" s="27" t="d">
        <v>2019-05-28</v>
      </c>
      <c r="G323" s="18">
        <f>F323-B$307</f>
        <v>141</v>
      </c>
      <c r="H323" s="3">
        <f>F323-C$307</f>
        <v>60</v>
      </c>
      <c r="I323" s="3">
        <v>12.1</v>
      </c>
      <c r="J323" s="80"/>
      <c r="K323" s="72"/>
      <c r="L323" s="45"/>
      <c r="M323" s="45"/>
    </row>
    <row r="324" spans="1:13" x14ac:dyDescent="0.2">
      <c r="A324" s="100"/>
      <c r="B324" s="103"/>
      <c r="C324" s="130"/>
      <c r="D324" s="109"/>
      <c r="E324" s="75"/>
      <c r="F324" s="27" t="d">
        <v>2019-06-17</v>
      </c>
      <c r="G324" s="18">
        <f>F324-B$307</f>
        <v>161</v>
      </c>
      <c r="H324" s="3">
        <f>F324-C$307</f>
        <v>80</v>
      </c>
      <c r="I324" s="3">
        <v>12.1</v>
      </c>
      <c r="J324" s="80"/>
      <c r="K324" s="72"/>
      <c r="L324" s="45"/>
      <c r="M324" s="45"/>
    </row>
    <row r="325" spans="1:13" x14ac:dyDescent="0.2">
      <c r="A325" s="100"/>
      <c r="B325" s="103"/>
      <c r="C325" s="130"/>
      <c r="D325" s="109"/>
      <c r="E325" s="75"/>
      <c r="F325" s="27" t="d">
        <v>2020-01-06</v>
      </c>
      <c r="G325" s="18">
        <f>F325-B$307</f>
        <v>364</v>
      </c>
      <c r="H325" s="3">
        <f>F325-C$307</f>
        <v>283</v>
      </c>
      <c r="I325" s="3">
        <v>11</v>
      </c>
      <c r="J325" s="80"/>
      <c r="K325" s="72"/>
      <c r="L325" s="45"/>
      <c r="M325" s="45"/>
    </row>
    <row r="326" spans="1:13" x14ac:dyDescent="0.2">
      <c r="A326" s="100"/>
      <c r="B326" s="103"/>
      <c r="C326" s="130"/>
      <c r="D326" s="109"/>
      <c r="E326" s="76"/>
      <c r="F326" s="28" t="d">
        <v>2020-06-24</v>
      </c>
      <c r="G326" s="19">
        <f>F326-B$307</f>
        <v>534</v>
      </c>
      <c r="H326" s="10">
        <f>F326-C$307</f>
        <v>453</v>
      </c>
      <c r="I326" s="10">
        <v>11.8</v>
      </c>
      <c r="J326" s="82"/>
      <c r="K326" s="72"/>
      <c r="L326" s="45"/>
      <c r="M326" s="45"/>
    </row>
    <row r="327" spans="1:13" x14ac:dyDescent="0.2">
      <c r="A327" s="100"/>
      <c r="B327" s="103"/>
      <c r="C327" s="130"/>
      <c r="D327" s="109"/>
      <c r="E327" s="74" t="s">
        <v>16</v>
      </c>
      <c r="F327" s="2" t="d">
        <v>2019-03-29</v>
      </c>
      <c r="G327" s="18">
        <f>F327-B$307</f>
        <v>81</v>
      </c>
      <c r="H327" s="3">
        <f>F327-C$307</f>
        <v>0</v>
      </c>
      <c r="I327" s="3">
        <v>0</v>
      </c>
      <c r="J327" s="80">
        <v>109</v>
      </c>
      <c r="K327" s="72" t="s">
        <v>44</v>
      </c>
      <c r="L327" s="45"/>
      <c r="M327" s="45"/>
    </row>
    <row r="328" spans="1:13" x14ac:dyDescent="0.2">
      <c r="A328" s="100"/>
      <c r="B328" s="103"/>
      <c r="C328" s="130"/>
      <c r="D328" s="109"/>
      <c r="E328" s="76"/>
      <c r="F328" s="2" t="d">
        <v>2019-06-17</v>
      </c>
      <c r="G328" s="18">
        <f>F328-B$307</f>
        <v>161</v>
      </c>
      <c r="H328" s="3">
        <f>F328-C$307</f>
        <v>80</v>
      </c>
      <c r="I328" s="40">
        <v>109</v>
      </c>
      <c r="J328" s="80"/>
      <c r="K328" s="72"/>
      <c r="L328" s="45"/>
      <c r="M328" s="45"/>
    </row>
    <row r="329" spans="1:13" x14ac:dyDescent="0.2">
      <c r="A329" s="100"/>
      <c r="B329" s="103"/>
      <c r="C329" s="130"/>
      <c r="D329" s="109"/>
      <c r="E329" s="74" t="s">
        <v>17</v>
      </c>
      <c r="F329" s="26" t="d">
        <v>2019-03-29</v>
      </c>
      <c r="G329" s="20">
        <f>F329-B$307</f>
        <v>81</v>
      </c>
      <c r="H329" s="13">
        <f>F329-C$307</f>
        <v>0</v>
      </c>
      <c r="I329" s="13">
        <v>446</v>
      </c>
      <c r="J329" s="81" t="str">
        <f>MIN(I330:I333)&amp;" - "&amp;MAX(I330:I333)</f>
        <v>319 - 395</v>
      </c>
      <c r="K329" s="73" t="s">
        <v>70</v>
      </c>
      <c r="L329" s="45"/>
      <c r="M329" s="45"/>
    </row>
    <row r="330" spans="1:13" x14ac:dyDescent="0.2">
      <c r="A330" s="100"/>
      <c r="B330" s="103"/>
      <c r="C330" s="130"/>
      <c r="D330" s="109"/>
      <c r="E330" s="75"/>
      <c r="F330" s="27" t="d">
        <v>2019-05-28</v>
      </c>
      <c r="G330" s="18">
        <f>F330-B$307</f>
        <v>141</v>
      </c>
      <c r="H330" s="3">
        <f>F330-C$307</f>
        <v>60</v>
      </c>
      <c r="I330" s="3">
        <v>346</v>
      </c>
      <c r="J330" s="80"/>
      <c r="K330" s="72"/>
      <c r="L330" s="45"/>
      <c r="M330" s="45"/>
    </row>
    <row r="331" spans="1:13" x14ac:dyDescent="0.2">
      <c r="A331" s="100"/>
      <c r="B331" s="103"/>
      <c r="C331" s="130"/>
      <c r="D331" s="109"/>
      <c r="E331" s="75"/>
      <c r="F331" s="27" t="d">
        <v>2019-06-17</v>
      </c>
      <c r="G331" s="18">
        <f>F331-B$307</f>
        <v>161</v>
      </c>
      <c r="H331" s="3">
        <f>F331-C$307</f>
        <v>80</v>
      </c>
      <c r="I331" s="3">
        <v>395</v>
      </c>
      <c r="J331" s="80"/>
      <c r="K331" s="72"/>
      <c r="L331" s="45"/>
      <c r="M331" s="45"/>
    </row>
    <row r="332" spans="1:13" x14ac:dyDescent="0.2">
      <c r="A332" s="100"/>
      <c r="B332" s="103"/>
      <c r="C332" s="130"/>
      <c r="D332" s="109"/>
      <c r="E332" s="75"/>
      <c r="F332" s="27" t="d">
        <v>2020-01-06</v>
      </c>
      <c r="G332" s="18">
        <f>F332-B$307</f>
        <v>364</v>
      </c>
      <c r="H332" s="3">
        <f>F332-C$307</f>
        <v>283</v>
      </c>
      <c r="I332" s="3">
        <v>362</v>
      </c>
      <c r="J332" s="80"/>
      <c r="K332" s="72"/>
      <c r="L332" s="45"/>
      <c r="M332" s="45"/>
    </row>
    <row r="333" spans="1:13" x14ac:dyDescent="0.2">
      <c r="A333" s="100"/>
      <c r="B333" s="103"/>
      <c r="C333" s="130"/>
      <c r="D333" s="109"/>
      <c r="E333" s="76"/>
      <c r="F333" s="28" t="d">
        <v>2020-06-24</v>
      </c>
      <c r="G333" s="19">
        <f>F333-B$307</f>
        <v>534</v>
      </c>
      <c r="H333" s="10">
        <f>F333-C$307</f>
        <v>453</v>
      </c>
      <c r="I333" s="10">
        <v>319</v>
      </c>
      <c r="J333" s="82"/>
      <c r="K333" s="72"/>
      <c r="L333" s="45"/>
      <c r="M333" s="45"/>
    </row>
    <row r="334" spans="1:13" x14ac:dyDescent="0.2">
      <c r="A334" s="100"/>
      <c r="B334" s="103"/>
      <c r="C334" s="130"/>
      <c r="D334" s="109"/>
      <c r="E334" s="74" t="s">
        <v>18</v>
      </c>
      <c r="F334" s="27" t="d">
        <v>2019-03-29</v>
      </c>
      <c r="G334" s="18">
        <f>F334-B$307</f>
        <v>81</v>
      </c>
      <c r="H334" s="3">
        <f>F334-C$307</f>
        <v>0</v>
      </c>
      <c r="I334" s="3">
        <v>7.06</v>
      </c>
      <c r="J334" s="81" t="str">
        <f>MIN(I335:I338)&amp;" - "&amp;MAX(I335:I338)</f>
        <v>7.1 - 11.6</v>
      </c>
      <c r="K334" s="73" t="s">
        <v>71</v>
      </c>
      <c r="L334" s="45"/>
      <c r="M334" s="45"/>
    </row>
    <row r="335" spans="1:13" x14ac:dyDescent="0.2">
      <c r="A335" s="100"/>
      <c r="B335" s="103"/>
      <c r="C335" s="130"/>
      <c r="D335" s="109"/>
      <c r="E335" s="75"/>
      <c r="F335" s="27" t="d">
        <v>2019-05-28</v>
      </c>
      <c r="G335" s="18">
        <f>F335-B$307</f>
        <v>141</v>
      </c>
      <c r="H335" s="3">
        <f>F335-C$307</f>
        <v>60</v>
      </c>
      <c r="I335" s="3">
        <v>7.1</v>
      </c>
      <c r="J335" s="80"/>
      <c r="K335" s="73"/>
      <c r="L335" s="45"/>
      <c r="M335" s="45"/>
    </row>
    <row r="336" spans="1:13" ht="16" customHeight="1" x14ac:dyDescent="0.2">
      <c r="A336" s="100"/>
      <c r="B336" s="103"/>
      <c r="C336" s="130"/>
      <c r="D336" s="109"/>
      <c r="E336" s="75"/>
      <c r="F336" s="27" t="d">
        <v>2019-06-17</v>
      </c>
      <c r="G336" s="18">
        <f>F336-B$307</f>
        <v>161</v>
      </c>
      <c r="H336" s="3">
        <f>F336-C$307</f>
        <v>80</v>
      </c>
      <c r="I336" s="3">
        <v>11.42</v>
      </c>
      <c r="J336" s="80"/>
      <c r="K336" s="73"/>
      <c r="L336" s="45"/>
      <c r="M336" s="45"/>
    </row>
    <row r="337" spans="1:13" x14ac:dyDescent="0.2">
      <c r="A337" s="100"/>
      <c r="B337" s="103"/>
      <c r="C337" s="130"/>
      <c r="D337" s="109"/>
      <c r="E337" s="75"/>
      <c r="F337" s="27" t="d">
        <v>2020-01-06</v>
      </c>
      <c r="G337" s="18">
        <f>F337-B$307</f>
        <v>364</v>
      </c>
      <c r="H337" s="3">
        <f>F337-C$307</f>
        <v>283</v>
      </c>
      <c r="I337" s="3">
        <v>11.6</v>
      </c>
      <c r="J337" s="80"/>
      <c r="K337" s="73"/>
      <c r="L337" s="45"/>
      <c r="M337" s="45"/>
    </row>
    <row r="338" spans="1:13" x14ac:dyDescent="0.2">
      <c r="A338" s="100"/>
      <c r="B338" s="103"/>
      <c r="C338" s="130"/>
      <c r="D338" s="109"/>
      <c r="E338" s="76"/>
      <c r="F338" s="9" t="d">
        <v>2020-06-24</v>
      </c>
      <c r="G338" s="19">
        <f>F338-B$307</f>
        <v>534</v>
      </c>
      <c r="H338" s="10">
        <f>F338-C$307</f>
        <v>453</v>
      </c>
      <c r="I338" s="10">
        <v>8.48</v>
      </c>
      <c r="J338" s="82"/>
      <c r="K338" s="73"/>
      <c r="L338" s="45"/>
      <c r="M338" s="45"/>
    </row>
    <row r="339" spans="1:13" x14ac:dyDescent="0.2">
      <c r="A339" s="100"/>
      <c r="B339" s="103"/>
      <c r="C339" s="130"/>
      <c r="D339" s="109"/>
      <c r="E339" s="74" t="s">
        <v>142</v>
      </c>
      <c r="F339" s="2" t="d">
        <v>2019-03-28</v>
      </c>
      <c r="G339" s="18">
        <f>F339-B$307</f>
        <v>80</v>
      </c>
      <c r="H339" s="3">
        <f>F339-C$307</f>
        <v>-1</v>
      </c>
      <c r="I339" s="3">
        <v>0.3</v>
      </c>
      <c r="J339" s="81" t="s">
        <v>150</v>
      </c>
      <c r="K339" s="72" t="s">
        <v>144</v>
      </c>
      <c r="L339" s="45"/>
      <c r="M339" s="45"/>
    </row>
    <row r="340" spans="1:13" x14ac:dyDescent="0.2">
      <c r="A340" s="100"/>
      <c r="B340" s="103"/>
      <c r="C340" s="130"/>
      <c r="D340" s="109"/>
      <c r="E340" s="75"/>
      <c r="F340" s="2" t="d">
        <v>2019-04-01</v>
      </c>
      <c r="G340" s="18">
        <f>F340-B$307</f>
        <v>84</v>
      </c>
      <c r="H340" s="3">
        <f>F340-C$307</f>
        <v>3</v>
      </c>
      <c r="I340" s="3">
        <v>0.3</v>
      </c>
      <c r="J340" s="80"/>
      <c r="K340" s="72"/>
      <c r="L340" s="45"/>
      <c r="M340" s="45"/>
    </row>
    <row r="341" spans="1:13" x14ac:dyDescent="0.2">
      <c r="A341" s="100"/>
      <c r="B341" s="103"/>
      <c r="C341" s="130"/>
      <c r="D341" s="109"/>
      <c r="E341" s="75"/>
      <c r="F341" s="2" t="d">
        <v>2019-04-09</v>
      </c>
      <c r="G341" s="18">
        <f>F341-B$307</f>
        <v>92</v>
      </c>
      <c r="H341" s="3">
        <f>F341-C$307</f>
        <v>11</v>
      </c>
      <c r="I341" s="3">
        <v>0.2</v>
      </c>
      <c r="J341" s="80"/>
      <c r="K341" s="72"/>
      <c r="L341" s="45"/>
      <c r="M341" s="45"/>
    </row>
    <row r="342" spans="1:13" x14ac:dyDescent="0.2">
      <c r="A342" s="100"/>
      <c r="B342" s="103"/>
      <c r="C342" s="130"/>
      <c r="D342" s="109"/>
      <c r="E342" s="75"/>
      <c r="F342" s="2" t="d">
        <v>2019-04-17</v>
      </c>
      <c r="G342" s="18">
        <f>F342-B$307</f>
        <v>100</v>
      </c>
      <c r="H342" s="3">
        <f>F342-C$307</f>
        <v>19</v>
      </c>
      <c r="I342" s="3">
        <v>0.2</v>
      </c>
      <c r="J342" s="80"/>
      <c r="K342" s="72"/>
      <c r="L342" s="45"/>
      <c r="M342" s="45"/>
    </row>
    <row r="343" spans="1:13" x14ac:dyDescent="0.2">
      <c r="A343" s="100"/>
      <c r="B343" s="103"/>
      <c r="C343" s="130"/>
      <c r="D343" s="109"/>
      <c r="E343" s="75"/>
      <c r="F343" s="2" t="d">
        <v>2019-04-23</v>
      </c>
      <c r="G343" s="18">
        <f>F343-B$307</f>
        <v>106</v>
      </c>
      <c r="H343" s="3">
        <f>F343-C$307</f>
        <v>25</v>
      </c>
      <c r="I343" s="3">
        <v>0.1</v>
      </c>
      <c r="J343" s="80"/>
      <c r="K343" s="72"/>
      <c r="L343" s="45"/>
      <c r="M343" s="45"/>
    </row>
    <row r="344" spans="1:13" x14ac:dyDescent="0.2">
      <c r="A344" s="100"/>
      <c r="B344" s="103"/>
      <c r="C344" s="130"/>
      <c r="D344" s="109"/>
      <c r="E344" s="75"/>
      <c r="F344" s="2" t="d">
        <v>2019-04-29</v>
      </c>
      <c r="G344" s="18">
        <f>F344-B$307</f>
        <v>112</v>
      </c>
      <c r="H344" s="3">
        <f>F344-C$307</f>
        <v>31</v>
      </c>
      <c r="I344" s="3">
        <v>0.1</v>
      </c>
      <c r="J344" s="80"/>
      <c r="K344" s="72"/>
      <c r="L344" s="45"/>
      <c r="M344" s="45"/>
    </row>
    <row r="345" spans="1:13" x14ac:dyDescent="0.2">
      <c r="A345" s="100"/>
      <c r="B345" s="103"/>
      <c r="C345" s="130"/>
      <c r="D345" s="109"/>
      <c r="E345" s="75"/>
      <c r="F345" s="2" t="d">
        <v>2019-05-07</v>
      </c>
      <c r="G345" s="18">
        <f>F345-B$307</f>
        <v>120</v>
      </c>
      <c r="H345" s="3">
        <f>F345-C$307</f>
        <v>39</v>
      </c>
      <c r="I345" s="3">
        <v>0.1</v>
      </c>
      <c r="J345" s="80"/>
      <c r="K345" s="72"/>
      <c r="L345" s="45"/>
      <c r="M345" s="45"/>
    </row>
    <row r="346" spans="1:13" x14ac:dyDescent="0.2">
      <c r="A346" s="100"/>
      <c r="B346" s="103"/>
      <c r="C346" s="130"/>
      <c r="D346" s="109"/>
      <c r="E346" s="75"/>
      <c r="F346" s="2" t="d">
        <v>2019-05-13</v>
      </c>
      <c r="G346" s="18">
        <f>F346-B$307</f>
        <v>126</v>
      </c>
      <c r="H346" s="3">
        <f>F346-C$307</f>
        <v>45</v>
      </c>
      <c r="I346" s="3" t="s">
        <v>149</v>
      </c>
      <c r="J346" s="80"/>
      <c r="K346" s="72"/>
      <c r="L346" s="45"/>
      <c r="M346" s="45"/>
    </row>
    <row r="347" spans="1:13" x14ac:dyDescent="0.2">
      <c r="A347" s="100"/>
      <c r="B347" s="103"/>
      <c r="C347" s="130"/>
      <c r="D347" s="109"/>
      <c r="E347" s="75"/>
      <c r="F347" s="2" t="d">
        <v>2019-05-20</v>
      </c>
      <c r="G347" s="18">
        <f>F347-B$307</f>
        <v>133</v>
      </c>
      <c r="H347" s="3">
        <f>F347-C$307</f>
        <v>52</v>
      </c>
      <c r="I347" s="3">
        <v>0.1</v>
      </c>
      <c r="J347" s="80"/>
      <c r="K347" s="72"/>
      <c r="L347" s="45"/>
      <c r="M347" s="45"/>
    </row>
    <row r="348" spans="1:13" x14ac:dyDescent="0.2">
      <c r="A348" s="100"/>
      <c r="B348" s="103"/>
      <c r="C348" s="130"/>
      <c r="D348" s="109"/>
      <c r="E348" s="75"/>
      <c r="F348" s="2" t="d">
        <v>2019-05-28</v>
      </c>
      <c r="G348" s="18">
        <f>F348-B$307</f>
        <v>141</v>
      </c>
      <c r="H348" s="3">
        <f>F348-C$307</f>
        <v>60</v>
      </c>
      <c r="I348" s="3">
        <v>0.1</v>
      </c>
      <c r="J348" s="80"/>
      <c r="K348" s="72"/>
      <c r="L348" s="45"/>
      <c r="M348" s="45"/>
    </row>
    <row r="349" spans="1:13" x14ac:dyDescent="0.2">
      <c r="A349" s="100"/>
      <c r="B349" s="103"/>
      <c r="C349" s="130"/>
      <c r="D349" s="109"/>
      <c r="E349" s="75"/>
      <c r="F349" s="2" t="d">
        <v>2019-06-17</v>
      </c>
      <c r="G349" s="18">
        <f>F349-B$307</f>
        <v>161</v>
      </c>
      <c r="H349" s="3">
        <f>F349-C$307</f>
        <v>80</v>
      </c>
      <c r="I349" s="3">
        <v>0.1</v>
      </c>
      <c r="J349" s="80"/>
      <c r="K349" s="72"/>
      <c r="L349" s="45"/>
      <c r="M349" s="45"/>
    </row>
    <row r="350" spans="1:13" ht="17" thickBot="1" x14ac:dyDescent="0.25">
      <c r="A350" s="101"/>
      <c r="B350" s="104"/>
      <c r="C350" s="107"/>
      <c r="D350" s="110"/>
      <c r="E350" s="111"/>
      <c r="F350" s="8" t="d">
        <v>2020-06-24</v>
      </c>
      <c r="G350" s="21">
        <f>F350-B$307</f>
        <v>534</v>
      </c>
      <c r="H350" s="7">
        <f>F350-C$307</f>
        <v>453</v>
      </c>
      <c r="I350" s="7">
        <v>0.1</v>
      </c>
      <c r="J350" s="98"/>
      <c r="K350" s="112"/>
      <c r="L350" s="45"/>
      <c r="M350" s="45"/>
    </row>
    <row r="351" spans="1:13" x14ac:dyDescent="0.2">
      <c r="A351" s="99">
        <v>832</v>
      </c>
      <c r="B351" s="102" t="d">
        <v>2018-12-14</v>
      </c>
      <c r="C351" s="105" t="d">
        <v>2019-03-20</v>
      </c>
      <c r="D351" s="108">
        <f>C351-B351</f>
        <v>96</v>
      </c>
      <c r="E351" s="75" t="s">
        <v>11</v>
      </c>
      <c r="F351" s="27" t="d">
        <v>2019-03-15</v>
      </c>
      <c r="G351" s="18">
        <f>F351-B$351</f>
        <v>91</v>
      </c>
      <c r="H351" s="3">
        <f>F351-C$351</f>
        <v>-5</v>
      </c>
      <c r="I351" s="3">
        <v>4.5</v>
      </c>
      <c r="J351" s="80" t="str">
        <f>MIN(I352:I358)&amp;" - "&amp;MAX(I352:I358)</f>
        <v>4.1 - 4.9</v>
      </c>
      <c r="K351" s="72" t="s">
        <v>12</v>
      </c>
      <c r="L351" s="45"/>
      <c r="M351" s="45"/>
    </row>
    <row r="352" spans="1:13" x14ac:dyDescent="0.2">
      <c r="A352" s="100"/>
      <c r="B352" s="103"/>
      <c r="C352" s="106"/>
      <c r="D352" s="109"/>
      <c r="E352" s="75"/>
      <c r="F352" s="27" t="d">
        <v>2019-04-03</v>
      </c>
      <c r="G352" s="18">
        <f>F352-B$351</f>
        <v>110</v>
      </c>
      <c r="H352" s="3">
        <f>F352-C$351</f>
        <v>14</v>
      </c>
      <c r="I352" s="3">
        <v>4.0999999999999996</v>
      </c>
      <c r="J352" s="80"/>
      <c r="K352" s="72"/>
      <c r="L352" s="45"/>
      <c r="M352" s="45"/>
    </row>
    <row r="353" spans="1:13" ht="53" customHeight="1" x14ac:dyDescent="0.2">
      <c r="A353" s="100"/>
      <c r="B353" s="103"/>
      <c r="C353" s="106"/>
      <c r="D353" s="109"/>
      <c r="E353" s="75"/>
      <c r="F353" s="27" t="d">
        <v>2019-04-10</v>
      </c>
      <c r="G353" s="18">
        <f>F353-B$351</f>
        <v>117</v>
      </c>
      <c r="H353" s="3">
        <f>F353-C$351</f>
        <v>21</v>
      </c>
      <c r="I353" s="3">
        <v>4.4000000000000004</v>
      </c>
      <c r="J353" s="80"/>
      <c r="K353" s="72"/>
      <c r="L353" s="45"/>
      <c r="M353" s="45"/>
    </row>
    <row r="354" spans="1:13" x14ac:dyDescent="0.2">
      <c r="A354" s="100"/>
      <c r="B354" s="103"/>
      <c r="C354" s="106"/>
      <c r="D354" s="109"/>
      <c r="E354" s="75"/>
      <c r="F354" s="27" t="d">
        <v>2019-04-22</v>
      </c>
      <c r="G354" s="18">
        <f>F354-B$351</f>
        <v>129</v>
      </c>
      <c r="H354" s="3">
        <f>F354-C$351</f>
        <v>33</v>
      </c>
      <c r="I354" s="3">
        <v>4.0999999999999996</v>
      </c>
      <c r="J354" s="80"/>
      <c r="K354" s="72"/>
      <c r="L354" s="45"/>
      <c r="M354" s="45"/>
    </row>
    <row r="355" spans="1:13" x14ac:dyDescent="0.2">
      <c r="A355" s="100"/>
      <c r="B355" s="103"/>
      <c r="C355" s="106"/>
      <c r="D355" s="109"/>
      <c r="E355" s="75"/>
      <c r="F355" s="27" t="d">
        <v>2019-04-30</v>
      </c>
      <c r="G355" s="18">
        <f>F355-B$351</f>
        <v>137</v>
      </c>
      <c r="H355" s="3">
        <f>F355-C$351</f>
        <v>41</v>
      </c>
      <c r="I355" s="3">
        <v>4.4000000000000004</v>
      </c>
      <c r="J355" s="80"/>
      <c r="K355" s="72"/>
      <c r="L355" s="45"/>
      <c r="M355" s="45"/>
    </row>
    <row r="356" spans="1:13" x14ac:dyDescent="0.2">
      <c r="A356" s="100"/>
      <c r="B356" s="103"/>
      <c r="C356" s="106"/>
      <c r="D356" s="109"/>
      <c r="E356" s="75"/>
      <c r="F356" s="27" t="d">
        <v>2019-08-22</v>
      </c>
      <c r="G356" s="18">
        <f>F356-B$351</f>
        <v>251</v>
      </c>
      <c r="H356" s="3">
        <f>F356-C$351</f>
        <v>155</v>
      </c>
      <c r="I356" s="3">
        <v>4.4000000000000004</v>
      </c>
      <c r="J356" s="80"/>
      <c r="K356" s="72"/>
      <c r="L356" s="45"/>
      <c r="M356" s="45"/>
    </row>
    <row r="357" spans="1:13" x14ac:dyDescent="0.2">
      <c r="A357" s="100"/>
      <c r="B357" s="103"/>
      <c r="C357" s="106"/>
      <c r="D357" s="109"/>
      <c r="E357" s="75"/>
      <c r="F357" s="27" t="d">
        <v>2020-01-02</v>
      </c>
      <c r="G357" s="18">
        <f>F357-B$351</f>
        <v>384</v>
      </c>
      <c r="H357" s="3">
        <f>F357-C$351</f>
        <v>288</v>
      </c>
      <c r="I357" s="3">
        <v>4.9000000000000004</v>
      </c>
      <c r="J357" s="80"/>
      <c r="K357" s="72"/>
      <c r="L357" s="45"/>
      <c r="M357" s="45"/>
    </row>
    <row r="358" spans="1:13" x14ac:dyDescent="0.2">
      <c r="A358" s="100"/>
      <c r="B358" s="103"/>
      <c r="C358" s="106"/>
      <c r="D358" s="109"/>
      <c r="E358" s="76"/>
      <c r="F358" s="28" t="d">
        <v>2020-08-18</v>
      </c>
      <c r="G358" s="19">
        <f>F358-B$351</f>
        <v>613</v>
      </c>
      <c r="H358" s="10">
        <f>F358-C$351</f>
        <v>517</v>
      </c>
      <c r="I358" s="10">
        <v>4.9000000000000004</v>
      </c>
      <c r="J358" s="82"/>
      <c r="K358" s="72"/>
      <c r="L358" s="45"/>
      <c r="M358" s="45"/>
    </row>
    <row r="359" spans="1:13" x14ac:dyDescent="0.2">
      <c r="A359" s="100"/>
      <c r="B359" s="103"/>
      <c r="C359" s="106"/>
      <c r="D359" s="109"/>
      <c r="E359" s="74" t="s">
        <v>13</v>
      </c>
      <c r="F359" s="26" t="d">
        <v>2019-03-15</v>
      </c>
      <c r="G359" s="20">
        <f>F359-B$351</f>
        <v>91</v>
      </c>
      <c r="H359" s="13">
        <f>F359-C$351</f>
        <v>-5</v>
      </c>
      <c r="I359" s="13">
        <v>30</v>
      </c>
      <c r="J359" s="81" t="str">
        <f>MIN(I360:I366)&amp;" - "&amp;MAX(I360:I366)</f>
        <v>5 - 50</v>
      </c>
      <c r="K359" s="72" t="s">
        <v>39</v>
      </c>
      <c r="L359" s="45"/>
      <c r="M359" s="45"/>
    </row>
    <row r="360" spans="1:13" x14ac:dyDescent="0.2">
      <c r="A360" s="100"/>
      <c r="B360" s="103"/>
      <c r="C360" s="106"/>
      <c r="D360" s="109"/>
      <c r="E360" s="75"/>
      <c r="F360" s="27" t="d">
        <v>2019-04-03</v>
      </c>
      <c r="G360" s="18">
        <f>F360-B$351</f>
        <v>110</v>
      </c>
      <c r="H360" s="3">
        <f>F360-C$351</f>
        <v>14</v>
      </c>
      <c r="I360" s="3">
        <v>50</v>
      </c>
      <c r="J360" s="80"/>
      <c r="K360" s="72"/>
      <c r="L360" s="45"/>
      <c r="M360" s="45"/>
    </row>
    <row r="361" spans="1:13" x14ac:dyDescent="0.2">
      <c r="A361" s="100"/>
      <c r="B361" s="103"/>
      <c r="C361" s="106"/>
      <c r="D361" s="109"/>
      <c r="E361" s="75"/>
      <c r="F361" s="27" t="d">
        <v>2019-04-10</v>
      </c>
      <c r="G361" s="18">
        <f>F361-B$351</f>
        <v>117</v>
      </c>
      <c r="H361" s="3">
        <f>F361-C$351</f>
        <v>21</v>
      </c>
      <c r="I361" s="3">
        <v>30</v>
      </c>
      <c r="J361" s="80"/>
      <c r="K361" s="72"/>
      <c r="L361" s="45"/>
      <c r="M361" s="45"/>
    </row>
    <row r="362" spans="1:13" x14ac:dyDescent="0.2">
      <c r="A362" s="100"/>
      <c r="B362" s="103"/>
      <c r="C362" s="106"/>
      <c r="D362" s="109"/>
      <c r="E362" s="75"/>
      <c r="F362" s="27" t="d">
        <v>2019-04-22</v>
      </c>
      <c r="G362" s="18">
        <f>F362-B$351</f>
        <v>129</v>
      </c>
      <c r="H362" s="3">
        <f>F362-C$351</f>
        <v>33</v>
      </c>
      <c r="I362" s="3">
        <v>5</v>
      </c>
      <c r="J362" s="80"/>
      <c r="K362" s="72"/>
      <c r="L362" s="45"/>
      <c r="M362" s="45"/>
    </row>
    <row r="363" spans="1:13" x14ac:dyDescent="0.2">
      <c r="A363" s="100"/>
      <c r="B363" s="103"/>
      <c r="C363" s="106"/>
      <c r="D363" s="109"/>
      <c r="E363" s="77"/>
      <c r="F363" s="27" t="d">
        <v>2019-04-30</v>
      </c>
      <c r="G363" s="18">
        <f>F363-B$351</f>
        <v>137</v>
      </c>
      <c r="H363" s="3">
        <f>F363-C$351</f>
        <v>41</v>
      </c>
      <c r="I363" s="3">
        <v>31</v>
      </c>
      <c r="J363" s="80"/>
      <c r="K363" s="72" t="s">
        <v>40</v>
      </c>
      <c r="L363" s="45"/>
      <c r="M363" s="45"/>
    </row>
    <row r="364" spans="1:13" x14ac:dyDescent="0.2">
      <c r="A364" s="100"/>
      <c r="B364" s="103"/>
      <c r="C364" s="106"/>
      <c r="D364" s="109"/>
      <c r="E364" s="75"/>
      <c r="F364" s="27" t="d">
        <v>2019-08-22</v>
      </c>
      <c r="G364" s="18">
        <f>F364-B$351</f>
        <v>251</v>
      </c>
      <c r="H364" s="3">
        <f>F364-C$351</f>
        <v>155</v>
      </c>
      <c r="I364" s="3">
        <v>12</v>
      </c>
      <c r="J364" s="80"/>
      <c r="K364" s="72"/>
      <c r="L364" s="45"/>
      <c r="M364" s="45"/>
    </row>
    <row r="365" spans="1:13" x14ac:dyDescent="0.2">
      <c r="A365" s="100"/>
      <c r="B365" s="103"/>
      <c r="C365" s="106"/>
      <c r="D365" s="109"/>
      <c r="E365" s="75"/>
      <c r="F365" s="27" t="d">
        <v>2020-01-02</v>
      </c>
      <c r="G365" s="18">
        <f>F365-B$351</f>
        <v>384</v>
      </c>
      <c r="H365" s="3">
        <f>F365-C$351</f>
        <v>288</v>
      </c>
      <c r="I365" s="3">
        <v>13</v>
      </c>
      <c r="J365" s="80"/>
      <c r="K365" s="72"/>
      <c r="L365" s="45"/>
      <c r="M365" s="45"/>
    </row>
    <row r="366" spans="1:13" ht="16" customHeight="1" x14ac:dyDescent="0.2">
      <c r="A366" s="100"/>
      <c r="B366" s="103"/>
      <c r="C366" s="106"/>
      <c r="D366" s="109"/>
      <c r="E366" s="76"/>
      <c r="F366" s="28" t="d">
        <v>2020-08-18</v>
      </c>
      <c r="G366" s="19">
        <f>F366-B$351</f>
        <v>613</v>
      </c>
      <c r="H366" s="10">
        <f>F366-C$351</f>
        <v>517</v>
      </c>
      <c r="I366" s="10">
        <v>10</v>
      </c>
      <c r="J366" s="82"/>
      <c r="K366" s="72"/>
      <c r="L366" s="45"/>
      <c r="M366" s="45"/>
    </row>
    <row r="367" spans="1:13" x14ac:dyDescent="0.2">
      <c r="A367" s="100"/>
      <c r="B367" s="103"/>
      <c r="C367" s="106"/>
      <c r="D367" s="109"/>
      <c r="E367" s="74" t="s">
        <v>14</v>
      </c>
      <c r="F367" s="2" t="d">
        <v>2019-03-15</v>
      </c>
      <c r="G367" s="18">
        <f>F367-B$351</f>
        <v>91</v>
      </c>
      <c r="H367" s="3">
        <f>F367-C$351</f>
        <v>-5</v>
      </c>
      <c r="I367" s="40">
        <v>39</v>
      </c>
      <c r="J367" s="80" t="str">
        <f>MIN(I368:I373)&amp;" - "&amp;MAX(I368:I373)</f>
        <v>33 - 82</v>
      </c>
      <c r="K367" s="72" t="s">
        <v>41</v>
      </c>
      <c r="L367" s="45"/>
      <c r="M367" s="45"/>
    </row>
    <row r="368" spans="1:13" x14ac:dyDescent="0.2">
      <c r="A368" s="100"/>
      <c r="B368" s="103"/>
      <c r="C368" s="106"/>
      <c r="D368" s="109"/>
      <c r="E368" s="75"/>
      <c r="F368" s="2" t="d">
        <v>2019-04-03</v>
      </c>
      <c r="G368" s="18">
        <f>F368-B$351</f>
        <v>110</v>
      </c>
      <c r="H368" s="3">
        <f>F368-C$351</f>
        <v>14</v>
      </c>
      <c r="I368" s="40">
        <v>39</v>
      </c>
      <c r="J368" s="80"/>
      <c r="K368" s="72"/>
      <c r="L368" s="45"/>
      <c r="M368" s="45"/>
    </row>
    <row r="369" spans="1:13" x14ac:dyDescent="0.2">
      <c r="A369" s="100"/>
      <c r="B369" s="103"/>
      <c r="C369" s="106"/>
      <c r="D369" s="109"/>
      <c r="E369" s="75"/>
      <c r="F369" s="2" t="d">
        <v>2019-04-10</v>
      </c>
      <c r="G369" s="18">
        <f>F369-B$351</f>
        <v>117</v>
      </c>
      <c r="H369" s="3">
        <f>F369-C$351</f>
        <v>21</v>
      </c>
      <c r="I369" s="40">
        <v>40</v>
      </c>
      <c r="J369" s="80"/>
      <c r="K369" s="72"/>
      <c r="L369" s="45"/>
      <c r="M369" s="45"/>
    </row>
    <row r="370" spans="1:13" x14ac:dyDescent="0.2">
      <c r="A370" s="100"/>
      <c r="B370" s="103"/>
      <c r="C370" s="106"/>
      <c r="D370" s="109"/>
      <c r="E370" s="75"/>
      <c r="F370" s="2" t="d">
        <v>2019-04-22</v>
      </c>
      <c r="G370" s="18">
        <f>F370-B$351</f>
        <v>129</v>
      </c>
      <c r="H370" s="3">
        <f>F370-C$351</f>
        <v>33</v>
      </c>
      <c r="I370" s="40">
        <v>82</v>
      </c>
      <c r="J370" s="80"/>
      <c r="K370" s="72"/>
      <c r="L370" s="45"/>
      <c r="M370" s="45"/>
    </row>
    <row r="371" spans="1:13" x14ac:dyDescent="0.2">
      <c r="A371" s="100"/>
      <c r="B371" s="103"/>
      <c r="C371" s="106"/>
      <c r="D371" s="109"/>
      <c r="E371" s="75"/>
      <c r="F371" s="2" t="d">
        <v>2019-04-30</v>
      </c>
      <c r="G371" s="18">
        <f>F371-B$351</f>
        <v>137</v>
      </c>
      <c r="H371" s="3">
        <f>F371-C$351</f>
        <v>41</v>
      </c>
      <c r="I371" s="40">
        <v>33</v>
      </c>
      <c r="J371" s="80"/>
      <c r="K371" s="72"/>
      <c r="L371" s="45"/>
      <c r="M371" s="45"/>
    </row>
    <row r="372" spans="1:13" x14ac:dyDescent="0.2">
      <c r="A372" s="100"/>
      <c r="B372" s="103"/>
      <c r="C372" s="106"/>
      <c r="D372" s="109"/>
      <c r="E372" s="75"/>
      <c r="F372" s="2" t="d">
        <v>2019-08-22</v>
      </c>
      <c r="G372" s="18">
        <f>F372-B$351</f>
        <v>251</v>
      </c>
      <c r="H372" s="3">
        <f>F372-C$351</f>
        <v>155</v>
      </c>
      <c r="I372" s="40">
        <v>51</v>
      </c>
      <c r="J372" s="80"/>
      <c r="K372" s="72"/>
      <c r="L372" s="45"/>
      <c r="M372" s="45"/>
    </row>
    <row r="373" spans="1:13" x14ac:dyDescent="0.2">
      <c r="A373" s="100"/>
      <c r="B373" s="103"/>
      <c r="C373" s="106"/>
      <c r="D373" s="109"/>
      <c r="E373" s="76"/>
      <c r="F373" s="2" t="d">
        <v>2020-01-02</v>
      </c>
      <c r="G373" s="18">
        <f>F373-B$351</f>
        <v>384</v>
      </c>
      <c r="H373" s="3">
        <f>F373-C$351</f>
        <v>288</v>
      </c>
      <c r="I373" s="40">
        <v>64</v>
      </c>
      <c r="J373" s="80"/>
      <c r="K373" s="72"/>
      <c r="L373" s="45"/>
      <c r="M373" s="45"/>
    </row>
    <row r="374" spans="1:13" x14ac:dyDescent="0.2">
      <c r="A374" s="100"/>
      <c r="B374" s="103"/>
      <c r="C374" s="106"/>
      <c r="D374" s="109"/>
      <c r="E374" s="74" t="s">
        <v>15</v>
      </c>
      <c r="F374" s="26" t="d">
        <v>2019-03-07</v>
      </c>
      <c r="G374" s="20">
        <f>F374-B$351</f>
        <v>83</v>
      </c>
      <c r="H374" s="13">
        <f>F374-C$351</f>
        <v>-13</v>
      </c>
      <c r="I374" s="13">
        <v>12.3</v>
      </c>
      <c r="J374" s="81" t="str">
        <f>MIN(I376:I382)&amp;" - "&amp;MAX(I376:I382)</f>
        <v>10.6 - 12.9</v>
      </c>
      <c r="K374" s="73" t="s">
        <v>69</v>
      </c>
      <c r="L374" s="45"/>
      <c r="M374" s="45"/>
    </row>
    <row r="375" spans="1:13" x14ac:dyDescent="0.2">
      <c r="A375" s="100"/>
      <c r="B375" s="103"/>
      <c r="C375" s="106"/>
      <c r="D375" s="109"/>
      <c r="E375" s="75"/>
      <c r="F375" s="27" t="d">
        <v>2019-03-15</v>
      </c>
      <c r="G375" s="18">
        <f>F375-B$351</f>
        <v>91</v>
      </c>
      <c r="H375" s="3">
        <f>F375-C$351</f>
        <v>-5</v>
      </c>
      <c r="I375" s="3">
        <v>11.7</v>
      </c>
      <c r="J375" s="80"/>
      <c r="K375" s="72"/>
      <c r="L375" s="45"/>
      <c r="M375" s="45"/>
    </row>
    <row r="376" spans="1:13" x14ac:dyDescent="0.2">
      <c r="A376" s="100"/>
      <c r="B376" s="103"/>
      <c r="C376" s="106"/>
      <c r="D376" s="109"/>
      <c r="E376" s="75"/>
      <c r="F376" s="27" t="d">
        <v>2019-04-03</v>
      </c>
      <c r="G376" s="18">
        <f>F376-B$351</f>
        <v>110</v>
      </c>
      <c r="H376" s="3">
        <f>F376-C$351</f>
        <v>14</v>
      </c>
      <c r="I376" s="3">
        <v>11.2</v>
      </c>
      <c r="J376" s="80"/>
      <c r="K376" s="72"/>
      <c r="L376" s="45"/>
      <c r="M376" s="45"/>
    </row>
    <row r="377" spans="1:13" x14ac:dyDescent="0.2">
      <c r="A377" s="100"/>
      <c r="B377" s="103"/>
      <c r="C377" s="106"/>
      <c r="D377" s="109"/>
      <c r="E377" s="75"/>
      <c r="F377" s="27" t="d">
        <v>2019-04-10</v>
      </c>
      <c r="G377" s="18">
        <f>F377-B$351</f>
        <v>117</v>
      </c>
      <c r="H377" s="3">
        <f>F377-C$351</f>
        <v>21</v>
      </c>
      <c r="I377" s="3">
        <v>11.7</v>
      </c>
      <c r="J377" s="80"/>
      <c r="K377" s="72"/>
      <c r="L377" s="45"/>
      <c r="M377" s="45"/>
    </row>
    <row r="378" spans="1:13" x14ac:dyDescent="0.2">
      <c r="A378" s="100"/>
      <c r="B378" s="103"/>
      <c r="C378" s="106"/>
      <c r="D378" s="109"/>
      <c r="E378" s="75"/>
      <c r="F378" s="27" t="d">
        <v>2019-04-22</v>
      </c>
      <c r="G378" s="18">
        <f>F378-B$351</f>
        <v>129</v>
      </c>
      <c r="H378" s="3">
        <f>F378-C$351</f>
        <v>33</v>
      </c>
      <c r="I378" s="3">
        <v>10.8</v>
      </c>
      <c r="J378" s="80"/>
      <c r="K378" s="72"/>
      <c r="L378" s="45"/>
      <c r="M378" s="45"/>
    </row>
    <row r="379" spans="1:13" x14ac:dyDescent="0.2">
      <c r="A379" s="100"/>
      <c r="B379" s="103"/>
      <c r="C379" s="106"/>
      <c r="D379" s="109"/>
      <c r="E379" s="75"/>
      <c r="F379" s="27" t="d">
        <v>2019-04-30</v>
      </c>
      <c r="G379" s="18">
        <f>F379-B$351</f>
        <v>137</v>
      </c>
      <c r="H379" s="3">
        <f>F379-C$351</f>
        <v>41</v>
      </c>
      <c r="I379" s="3">
        <v>12.1</v>
      </c>
      <c r="J379" s="80"/>
      <c r="K379" s="72"/>
      <c r="L379" s="45"/>
      <c r="M379" s="45"/>
    </row>
    <row r="380" spans="1:13" x14ac:dyDescent="0.2">
      <c r="A380" s="100"/>
      <c r="B380" s="103"/>
      <c r="C380" s="106"/>
      <c r="D380" s="109"/>
      <c r="E380" s="75"/>
      <c r="F380" s="27" t="d">
        <v>2019-08-22</v>
      </c>
      <c r="G380" s="18">
        <f>F380-B$351</f>
        <v>251</v>
      </c>
      <c r="H380" s="3">
        <f>F380-C$351</f>
        <v>155</v>
      </c>
      <c r="I380" s="3">
        <v>10.6</v>
      </c>
      <c r="J380" s="80"/>
      <c r="K380" s="72"/>
      <c r="L380" s="45"/>
      <c r="M380" s="45"/>
    </row>
    <row r="381" spans="1:13" x14ac:dyDescent="0.2">
      <c r="A381" s="100"/>
      <c r="B381" s="103"/>
      <c r="C381" s="106"/>
      <c r="D381" s="109"/>
      <c r="E381" s="75"/>
      <c r="F381" s="27" t="d">
        <v>2020-01-02</v>
      </c>
      <c r="G381" s="18">
        <f>F381-B$351</f>
        <v>384</v>
      </c>
      <c r="H381" s="3">
        <f>F381-C$351</f>
        <v>288</v>
      </c>
      <c r="I381" s="3">
        <v>11.1</v>
      </c>
      <c r="J381" s="80"/>
      <c r="K381" s="72"/>
      <c r="L381" s="45"/>
      <c r="M381" s="45"/>
    </row>
    <row r="382" spans="1:13" x14ac:dyDescent="0.2">
      <c r="A382" s="100"/>
      <c r="B382" s="103"/>
      <c r="C382" s="106"/>
      <c r="D382" s="109"/>
      <c r="E382" s="76"/>
      <c r="F382" s="28" t="d">
        <v>2020-08-18</v>
      </c>
      <c r="G382" s="19">
        <f>F382-B$351</f>
        <v>613</v>
      </c>
      <c r="H382" s="10">
        <f>F382-C$351</f>
        <v>517</v>
      </c>
      <c r="I382" s="42">
        <v>12.9</v>
      </c>
      <c r="J382" s="82"/>
      <c r="K382" s="72"/>
      <c r="L382" s="45"/>
      <c r="M382" s="45"/>
    </row>
    <row r="383" spans="1:13" x14ac:dyDescent="0.2">
      <c r="A383" s="100"/>
      <c r="B383" s="103"/>
      <c r="C383" s="106"/>
      <c r="D383" s="109"/>
      <c r="E383" s="74" t="s">
        <v>16</v>
      </c>
      <c r="F383" s="2" t="d">
        <v>2019-03-15</v>
      </c>
      <c r="G383" s="18">
        <f>F383-B$351</f>
        <v>91</v>
      </c>
      <c r="H383" s="3">
        <f>F383-C$351</f>
        <v>-5</v>
      </c>
      <c r="I383" s="3">
        <v>0</v>
      </c>
      <c r="J383" s="80" t="s">
        <v>19</v>
      </c>
      <c r="K383" s="72" t="s">
        <v>44</v>
      </c>
      <c r="L383" s="45"/>
      <c r="M383" s="45"/>
    </row>
    <row r="384" spans="1:13" x14ac:dyDescent="0.2">
      <c r="A384" s="100"/>
      <c r="B384" s="103"/>
      <c r="C384" s="106"/>
      <c r="D384" s="109"/>
      <c r="E384" s="75"/>
      <c r="F384" s="2" t="d">
        <v>2019-04-03</v>
      </c>
      <c r="G384" s="18">
        <f>F384-B$351</f>
        <v>110</v>
      </c>
      <c r="H384" s="3">
        <f>F384-C$351</f>
        <v>14</v>
      </c>
      <c r="I384" s="40">
        <v>100</v>
      </c>
      <c r="J384" s="80"/>
      <c r="K384" s="72"/>
      <c r="L384" s="45"/>
      <c r="M384" s="45"/>
    </row>
    <row r="385" spans="1:13" x14ac:dyDescent="0.2">
      <c r="A385" s="100"/>
      <c r="B385" s="103"/>
      <c r="C385" s="106"/>
      <c r="D385" s="109"/>
      <c r="E385" s="75"/>
      <c r="F385" s="2" t="d">
        <v>2019-04-22</v>
      </c>
      <c r="G385" s="18">
        <f>F385-B$351</f>
        <v>129</v>
      </c>
      <c r="H385" s="3">
        <f>F385-C$351</f>
        <v>33</v>
      </c>
      <c r="I385" s="3">
        <v>0</v>
      </c>
      <c r="J385" s="80"/>
      <c r="K385" s="72"/>
      <c r="L385" s="45"/>
      <c r="M385" s="45"/>
    </row>
    <row r="386" spans="1:13" x14ac:dyDescent="0.2">
      <c r="A386" s="100"/>
      <c r="B386" s="103"/>
      <c r="C386" s="106"/>
      <c r="D386" s="109"/>
      <c r="E386" s="76"/>
      <c r="F386" s="2" t="d">
        <v>2019-04-30</v>
      </c>
      <c r="G386" s="18">
        <f>F386-B$351</f>
        <v>137</v>
      </c>
      <c r="H386" s="3">
        <f>F386-C$351</f>
        <v>41</v>
      </c>
      <c r="I386" s="3">
        <v>0</v>
      </c>
      <c r="J386" s="80"/>
      <c r="K386" s="72"/>
      <c r="L386" s="45"/>
      <c r="M386" s="45"/>
    </row>
    <row r="387" spans="1:13" x14ac:dyDescent="0.2">
      <c r="A387" s="100"/>
      <c r="B387" s="103"/>
      <c r="C387" s="106"/>
      <c r="D387" s="109"/>
      <c r="E387" s="74" t="s">
        <v>17</v>
      </c>
      <c r="F387" s="26" t="d">
        <v>2019-03-07</v>
      </c>
      <c r="G387" s="20">
        <f>F387-B$351</f>
        <v>83</v>
      </c>
      <c r="H387" s="13">
        <f>F387-C$351</f>
        <v>-13</v>
      </c>
      <c r="I387" s="13">
        <v>478</v>
      </c>
      <c r="J387" s="81" t="str">
        <f>MIN(I389:I394)&amp;" - "&amp;MAX(I389:I394)</f>
        <v>281 - 871</v>
      </c>
      <c r="K387" s="73" t="s">
        <v>70</v>
      </c>
      <c r="L387" s="45"/>
      <c r="M387" s="45"/>
    </row>
    <row r="388" spans="1:13" x14ac:dyDescent="0.2">
      <c r="A388" s="100"/>
      <c r="B388" s="103"/>
      <c r="C388" s="106"/>
      <c r="D388" s="109"/>
      <c r="E388" s="75"/>
      <c r="F388" s="27" t="d">
        <v>2019-03-15</v>
      </c>
      <c r="G388" s="18">
        <f>F388-B$351</f>
        <v>91</v>
      </c>
      <c r="H388" s="3">
        <f>F388-C$351</f>
        <v>-5</v>
      </c>
      <c r="I388" s="40">
        <v>655</v>
      </c>
      <c r="J388" s="80"/>
      <c r="K388" s="72"/>
      <c r="L388" s="45"/>
      <c r="M388" s="45"/>
    </row>
    <row r="389" spans="1:13" x14ac:dyDescent="0.2">
      <c r="A389" s="100"/>
      <c r="B389" s="103"/>
      <c r="C389" s="106"/>
      <c r="D389" s="109"/>
      <c r="E389" s="75"/>
      <c r="F389" s="27" t="d">
        <v>2019-04-03</v>
      </c>
      <c r="G389" s="18">
        <f>F389-B$351</f>
        <v>110</v>
      </c>
      <c r="H389" s="3">
        <f>F389-C$351</f>
        <v>14</v>
      </c>
      <c r="I389" s="40">
        <v>871</v>
      </c>
      <c r="J389" s="80"/>
      <c r="K389" s="72"/>
      <c r="L389" s="45"/>
      <c r="M389" s="45"/>
    </row>
    <row r="390" spans="1:13" x14ac:dyDescent="0.2">
      <c r="A390" s="100"/>
      <c r="B390" s="103"/>
      <c r="C390" s="106"/>
      <c r="D390" s="109"/>
      <c r="E390" s="75"/>
      <c r="F390" s="27" t="d">
        <v>2019-04-10</v>
      </c>
      <c r="G390" s="18">
        <f>F390-B$351</f>
        <v>117</v>
      </c>
      <c r="H390" s="3">
        <f>F390-C$351</f>
        <v>21</v>
      </c>
      <c r="I390" s="3">
        <v>281</v>
      </c>
      <c r="J390" s="80"/>
      <c r="K390" s="72"/>
      <c r="L390" s="45"/>
      <c r="M390" s="45"/>
    </row>
    <row r="391" spans="1:13" x14ac:dyDescent="0.2">
      <c r="A391" s="100"/>
      <c r="B391" s="103"/>
      <c r="C391" s="106"/>
      <c r="D391" s="109"/>
      <c r="E391" s="75"/>
      <c r="F391" s="27" t="d">
        <v>2019-04-22</v>
      </c>
      <c r="G391" s="18">
        <f>F391-B$351</f>
        <v>129</v>
      </c>
      <c r="H391" s="3">
        <f>F391-C$351</f>
        <v>33</v>
      </c>
      <c r="I391" s="3">
        <v>326</v>
      </c>
      <c r="J391" s="80"/>
      <c r="K391" s="72"/>
      <c r="L391" s="45"/>
      <c r="M391" s="45"/>
    </row>
    <row r="392" spans="1:13" x14ac:dyDescent="0.2">
      <c r="A392" s="100"/>
      <c r="B392" s="103"/>
      <c r="C392" s="106"/>
      <c r="D392" s="109"/>
      <c r="E392" s="75"/>
      <c r="F392" s="27" t="d">
        <v>2019-04-30</v>
      </c>
      <c r="G392" s="18">
        <f>F392-B$351</f>
        <v>137</v>
      </c>
      <c r="H392" s="3">
        <f>F392-C$351</f>
        <v>41</v>
      </c>
      <c r="I392" s="3">
        <v>541</v>
      </c>
      <c r="J392" s="80"/>
      <c r="K392" s="72"/>
      <c r="L392" s="45"/>
      <c r="M392" s="45"/>
    </row>
    <row r="393" spans="1:13" x14ac:dyDescent="0.2">
      <c r="A393" s="100"/>
      <c r="B393" s="103"/>
      <c r="C393" s="106"/>
      <c r="D393" s="109"/>
      <c r="E393" s="75"/>
      <c r="F393" s="27" t="d">
        <v>2019-08-22</v>
      </c>
      <c r="G393" s="18">
        <f>F393-B$351</f>
        <v>251</v>
      </c>
      <c r="H393" s="3">
        <f>F393-C$351</f>
        <v>155</v>
      </c>
      <c r="I393" s="40">
        <v>489</v>
      </c>
      <c r="J393" s="80"/>
      <c r="K393" s="72"/>
      <c r="L393" s="45"/>
      <c r="M393" s="45"/>
    </row>
    <row r="394" spans="1:13" x14ac:dyDescent="0.2">
      <c r="A394" s="100"/>
      <c r="B394" s="103"/>
      <c r="C394" s="106"/>
      <c r="D394" s="109"/>
      <c r="E394" s="76"/>
      <c r="F394" s="28" t="d">
        <v>2020-01-02</v>
      </c>
      <c r="G394" s="19">
        <f>F394-B$351</f>
        <v>384</v>
      </c>
      <c r="H394" s="10">
        <f>F394-C$351</f>
        <v>288</v>
      </c>
      <c r="I394" s="10">
        <v>318</v>
      </c>
      <c r="J394" s="82"/>
      <c r="K394" s="72"/>
      <c r="L394" s="45"/>
      <c r="M394" s="45"/>
    </row>
    <row r="395" spans="1:13" x14ac:dyDescent="0.2">
      <c r="A395" s="100"/>
      <c r="B395" s="103"/>
      <c r="C395" s="106"/>
      <c r="D395" s="109"/>
      <c r="E395" s="74" t="s">
        <v>18</v>
      </c>
      <c r="F395" s="12" t="d">
        <v>2019-03-07</v>
      </c>
      <c r="G395" s="20">
        <f>F395-B$351</f>
        <v>83</v>
      </c>
      <c r="H395" s="13">
        <f>F395-C$351</f>
        <v>-13</v>
      </c>
      <c r="I395" s="13">
        <v>11.3</v>
      </c>
      <c r="J395" s="81" t="str">
        <f>MIN(I397:I403)&amp;" - "&amp;MAX(I397:I403)</f>
        <v>6.04 - 16.51</v>
      </c>
      <c r="K395" s="73" t="s">
        <v>71</v>
      </c>
      <c r="L395" s="45"/>
      <c r="M395" s="45"/>
    </row>
    <row r="396" spans="1:13" x14ac:dyDescent="0.2">
      <c r="A396" s="100"/>
      <c r="B396" s="103"/>
      <c r="C396" s="106"/>
      <c r="D396" s="109"/>
      <c r="E396" s="75"/>
      <c r="F396" s="2" t="d">
        <v>2019-03-15</v>
      </c>
      <c r="G396" s="18">
        <f>F396-B$351</f>
        <v>91</v>
      </c>
      <c r="H396" s="3">
        <f>F396-C$351</f>
        <v>-5</v>
      </c>
      <c r="I396" s="40">
        <v>15.43</v>
      </c>
      <c r="J396" s="80"/>
      <c r="K396" s="73"/>
      <c r="L396" s="45"/>
      <c r="M396" s="45"/>
    </row>
    <row r="397" spans="1:13" ht="16" customHeight="1" x14ac:dyDescent="0.2">
      <c r="A397" s="100"/>
      <c r="B397" s="103"/>
      <c r="C397" s="106"/>
      <c r="D397" s="109"/>
      <c r="E397" s="75"/>
      <c r="F397" s="2" t="d">
        <v>2019-04-03</v>
      </c>
      <c r="G397" s="18">
        <f>F397-B$351</f>
        <v>110</v>
      </c>
      <c r="H397" s="3">
        <f>F397-C$351</f>
        <v>14</v>
      </c>
      <c r="I397" s="3">
        <v>7.58</v>
      </c>
      <c r="J397" s="80"/>
      <c r="K397" s="73"/>
      <c r="L397" s="45"/>
      <c r="M397" s="45"/>
    </row>
    <row r="398" spans="1:13" x14ac:dyDescent="0.2">
      <c r="A398" s="100"/>
      <c r="B398" s="103"/>
      <c r="C398" s="106"/>
      <c r="D398" s="109"/>
      <c r="E398" s="75"/>
      <c r="F398" s="2" t="d">
        <v>2019-04-10</v>
      </c>
      <c r="G398" s="18">
        <f>F398-B$351</f>
        <v>117</v>
      </c>
      <c r="H398" s="3">
        <f>F398-C$351</f>
        <v>21</v>
      </c>
      <c r="I398" s="3">
        <v>6.04</v>
      </c>
      <c r="J398" s="80"/>
      <c r="K398" s="73"/>
      <c r="L398" s="45"/>
      <c r="M398" s="45"/>
    </row>
    <row r="399" spans="1:13" x14ac:dyDescent="0.2">
      <c r="A399" s="100"/>
      <c r="B399" s="103"/>
      <c r="C399" s="106"/>
      <c r="D399" s="109"/>
      <c r="E399" s="75"/>
      <c r="F399" s="2" t="d">
        <v>2019-04-22</v>
      </c>
      <c r="G399" s="18">
        <f>F399-B$351</f>
        <v>129</v>
      </c>
      <c r="H399" s="3">
        <f>F399-C$351</f>
        <v>33</v>
      </c>
      <c r="I399" s="40">
        <v>16.510000000000002</v>
      </c>
      <c r="J399" s="80"/>
      <c r="K399" s="73"/>
      <c r="L399" s="45"/>
      <c r="M399" s="45"/>
    </row>
    <row r="400" spans="1:13" x14ac:dyDescent="0.2">
      <c r="A400" s="100"/>
      <c r="B400" s="103"/>
      <c r="C400" s="106"/>
      <c r="D400" s="109"/>
      <c r="E400" s="75"/>
      <c r="F400" s="2" t="d">
        <v>2019-04-30</v>
      </c>
      <c r="G400" s="18">
        <f>F400-B$351</f>
        <v>137</v>
      </c>
      <c r="H400" s="3">
        <f>F400-C$351</f>
        <v>41</v>
      </c>
      <c r="I400" s="3">
        <v>10.32</v>
      </c>
      <c r="J400" s="80"/>
      <c r="K400" s="73"/>
      <c r="L400" s="45"/>
      <c r="M400" s="45"/>
    </row>
    <row r="401" spans="1:13" x14ac:dyDescent="0.2">
      <c r="A401" s="100"/>
      <c r="B401" s="103"/>
      <c r="C401" s="106"/>
      <c r="D401" s="109"/>
      <c r="E401" s="75"/>
      <c r="F401" s="2" t="d">
        <v>2019-08-22</v>
      </c>
      <c r="G401" s="18">
        <f>F401-B$351</f>
        <v>251</v>
      </c>
      <c r="H401" s="3">
        <f>F401-C$351</f>
        <v>155</v>
      </c>
      <c r="I401" s="3">
        <v>9.74</v>
      </c>
      <c r="J401" s="80"/>
      <c r="K401" s="73"/>
      <c r="L401" s="45"/>
      <c r="M401" s="45"/>
    </row>
    <row r="402" spans="1:13" x14ac:dyDescent="0.2">
      <c r="A402" s="100"/>
      <c r="B402" s="103"/>
      <c r="C402" s="106"/>
      <c r="D402" s="109"/>
      <c r="E402" s="75"/>
      <c r="F402" s="2" t="d">
        <v>2020-01-02</v>
      </c>
      <c r="G402" s="18">
        <f>F402-B$351</f>
        <v>384</v>
      </c>
      <c r="H402" s="3">
        <f>F402-C$351</f>
        <v>288</v>
      </c>
      <c r="I402" s="40">
        <v>14.02</v>
      </c>
      <c r="J402" s="80"/>
      <c r="K402" s="73"/>
      <c r="L402" s="45"/>
      <c r="M402" s="45"/>
    </row>
    <row r="403" spans="1:13" x14ac:dyDescent="0.2">
      <c r="A403" s="100"/>
      <c r="B403" s="103"/>
      <c r="C403" s="106"/>
      <c r="D403" s="109"/>
      <c r="E403" s="76"/>
      <c r="F403" s="9" t="d">
        <v>2020-08-18</v>
      </c>
      <c r="G403" s="19">
        <f>F403-B$351</f>
        <v>613</v>
      </c>
      <c r="H403" s="10">
        <f>F403-C$351</f>
        <v>517</v>
      </c>
      <c r="I403" s="42">
        <v>14.72</v>
      </c>
      <c r="J403" s="82"/>
      <c r="K403" s="73"/>
      <c r="L403" s="45"/>
      <c r="M403" s="45"/>
    </row>
    <row r="404" spans="1:13" x14ac:dyDescent="0.2">
      <c r="A404" s="100"/>
      <c r="B404" s="103"/>
      <c r="C404" s="106"/>
      <c r="D404" s="109"/>
      <c r="E404" s="74" t="s">
        <v>142</v>
      </c>
      <c r="F404" s="2" t="d">
        <v>2019-03-15</v>
      </c>
      <c r="G404" s="18">
        <f>F404-B$351</f>
        <v>91</v>
      </c>
      <c r="H404" s="3">
        <f>F404-C$351</f>
        <v>-5</v>
      </c>
      <c r="I404" s="3">
        <v>0.7</v>
      </c>
      <c r="J404" s="81" t="s">
        <v>151</v>
      </c>
      <c r="K404" s="72" t="s">
        <v>144</v>
      </c>
      <c r="L404" s="45"/>
      <c r="M404" s="45"/>
    </row>
    <row r="405" spans="1:13" x14ac:dyDescent="0.2">
      <c r="A405" s="100"/>
      <c r="B405" s="103"/>
      <c r="C405" s="106"/>
      <c r="D405" s="109"/>
      <c r="E405" s="75"/>
      <c r="F405" s="2" t="d">
        <v>2019-03-20</v>
      </c>
      <c r="G405" s="18">
        <f>F405-B$351</f>
        <v>96</v>
      </c>
      <c r="H405" s="3">
        <f>F405-C$351</f>
        <v>0</v>
      </c>
      <c r="I405" s="3">
        <v>0.6</v>
      </c>
      <c r="J405" s="80"/>
      <c r="K405" s="72"/>
      <c r="L405" s="45"/>
      <c r="M405" s="45"/>
    </row>
    <row r="406" spans="1:13" x14ac:dyDescent="0.2">
      <c r="A406" s="100"/>
      <c r="B406" s="103"/>
      <c r="C406" s="106"/>
      <c r="D406" s="109"/>
      <c r="E406" s="75"/>
      <c r="F406" s="2" t="d">
        <v>2019-03-21</v>
      </c>
      <c r="G406" s="18">
        <f>F406-B$351</f>
        <v>97</v>
      </c>
      <c r="H406" s="3">
        <f>F406-C$351</f>
        <v>1</v>
      </c>
      <c r="I406" s="3">
        <v>0.4</v>
      </c>
      <c r="J406" s="80"/>
      <c r="K406" s="72"/>
      <c r="L406" s="45"/>
      <c r="M406" s="45"/>
    </row>
    <row r="407" spans="1:13" x14ac:dyDescent="0.2">
      <c r="A407" s="100"/>
      <c r="B407" s="103"/>
      <c r="C407" s="106"/>
      <c r="D407" s="109"/>
      <c r="E407" s="75"/>
      <c r="F407" s="2" t="d">
        <v>2019-03-27</v>
      </c>
      <c r="G407" s="18">
        <f>F407-B$351</f>
        <v>103</v>
      </c>
      <c r="H407" s="3">
        <f>F407-C$351</f>
        <v>7</v>
      </c>
      <c r="I407" s="3">
        <v>0.3</v>
      </c>
      <c r="J407" s="80"/>
      <c r="K407" s="72"/>
      <c r="L407" s="45"/>
      <c r="M407" s="45"/>
    </row>
    <row r="408" spans="1:13" x14ac:dyDescent="0.2">
      <c r="A408" s="100"/>
      <c r="B408" s="103"/>
      <c r="C408" s="106"/>
      <c r="D408" s="109"/>
      <c r="E408" s="75"/>
      <c r="F408" s="2" t="d">
        <v>2019-04-03</v>
      </c>
      <c r="G408" s="18">
        <f>F408-B$351</f>
        <v>110</v>
      </c>
      <c r="H408" s="3">
        <f>F408-C$351</f>
        <v>14</v>
      </c>
      <c r="I408" s="3">
        <v>0.2</v>
      </c>
      <c r="J408" s="80"/>
      <c r="K408" s="72"/>
      <c r="L408" s="45"/>
      <c r="M408" s="45"/>
    </row>
    <row r="409" spans="1:13" x14ac:dyDescent="0.2">
      <c r="A409" s="100"/>
      <c r="B409" s="103"/>
      <c r="C409" s="106"/>
      <c r="D409" s="109"/>
      <c r="E409" s="75"/>
      <c r="F409" s="2" t="d">
        <v>2019-04-10</v>
      </c>
      <c r="G409" s="18">
        <f>F409-B$351</f>
        <v>117</v>
      </c>
      <c r="H409" s="3">
        <f>F409-C$351</f>
        <v>21</v>
      </c>
      <c r="I409" s="3">
        <v>0.2</v>
      </c>
      <c r="J409" s="80"/>
      <c r="K409" s="72"/>
      <c r="L409" s="45"/>
      <c r="M409" s="45"/>
    </row>
    <row r="410" spans="1:13" ht="17" thickBot="1" x14ac:dyDescent="0.25">
      <c r="A410" s="101"/>
      <c r="B410" s="104"/>
      <c r="C410" s="107"/>
      <c r="D410" s="110"/>
      <c r="E410" s="111"/>
      <c r="F410" s="2" t="d">
        <v>2019-04-30</v>
      </c>
      <c r="G410" s="7">
        <f>F410-B$351</f>
        <v>137</v>
      </c>
      <c r="H410" s="7">
        <f>F410-C$351</f>
        <v>41</v>
      </c>
      <c r="I410" s="3">
        <v>0.2</v>
      </c>
      <c r="J410" s="98"/>
      <c r="K410" s="112"/>
      <c r="L410" s="45"/>
      <c r="M410" s="45"/>
    </row>
    <row r="411" spans="1:13" x14ac:dyDescent="0.2">
      <c r="A411" s="99">
        <v>846</v>
      </c>
      <c r="B411" s="102" t="d">
        <v>2019-03-13</v>
      </c>
      <c r="C411" s="105" t="d">
        <v>2019-08-01</v>
      </c>
      <c r="D411" s="108">
        <f>C411-B411</f>
        <v>141</v>
      </c>
      <c r="E411" s="78" t="s">
        <v>11</v>
      </c>
      <c r="F411" s="6" t="d">
        <v>2019-05-30</v>
      </c>
      <c r="G411" s="18">
        <f>F411-B$411</f>
        <v>78</v>
      </c>
      <c r="H411" s="3">
        <f>F411-C$411</f>
        <v>-63</v>
      </c>
      <c r="I411" s="5">
        <v>3.9</v>
      </c>
      <c r="J411" s="79" t="str">
        <f>MIN(I414:I417)&amp;" - "&amp;MAX(I414:I417)</f>
        <v>4.2 - 4.7</v>
      </c>
      <c r="K411" s="72" t="s">
        <v>12</v>
      </c>
      <c r="L411" s="45"/>
      <c r="M411" s="45"/>
    </row>
    <row r="412" spans="1:13" x14ac:dyDescent="0.2">
      <c r="A412" s="100"/>
      <c r="B412" s="103"/>
      <c r="C412" s="106"/>
      <c r="D412" s="109"/>
      <c r="E412" s="75"/>
      <c r="F412" s="2" t="d">
        <v>2019-07-24</v>
      </c>
      <c r="G412" s="18">
        <f>F412-B$411</f>
        <v>133</v>
      </c>
      <c r="H412" s="3">
        <f>F412-C$411</f>
        <v>-8</v>
      </c>
      <c r="I412" s="3">
        <v>4.3</v>
      </c>
      <c r="J412" s="80"/>
      <c r="K412" s="72"/>
      <c r="L412" s="45"/>
      <c r="M412" s="45"/>
    </row>
    <row r="413" spans="1:13" ht="53" customHeight="1" x14ac:dyDescent="0.2">
      <c r="A413" s="100"/>
      <c r="B413" s="103"/>
      <c r="C413" s="106"/>
      <c r="D413" s="109"/>
      <c r="E413" s="75"/>
      <c r="F413" s="2" t="d">
        <v>2019-07-31</v>
      </c>
      <c r="G413" s="18">
        <f>F413-B$411</f>
        <v>140</v>
      </c>
      <c r="H413" s="3">
        <f>F413-C$411</f>
        <v>-1</v>
      </c>
      <c r="I413" s="3">
        <v>4.0999999999999996</v>
      </c>
      <c r="J413" s="80"/>
      <c r="K413" s="72"/>
      <c r="L413" s="45"/>
      <c r="M413" s="45"/>
    </row>
    <row r="414" spans="1:13" x14ac:dyDescent="0.2">
      <c r="A414" s="100"/>
      <c r="B414" s="103"/>
      <c r="C414" s="106"/>
      <c r="D414" s="109"/>
      <c r="E414" s="75"/>
      <c r="F414" s="2" t="d">
        <v>2019-10-24</v>
      </c>
      <c r="G414" s="18">
        <f>F414-B$411</f>
        <v>225</v>
      </c>
      <c r="H414" s="3">
        <f>F414-C$411</f>
        <v>84</v>
      </c>
      <c r="I414" s="3">
        <v>4.3</v>
      </c>
      <c r="J414" s="80"/>
      <c r="K414" s="72"/>
      <c r="L414" s="45"/>
      <c r="M414" s="45"/>
    </row>
    <row r="415" spans="1:13" x14ac:dyDescent="0.2">
      <c r="A415" s="100"/>
      <c r="B415" s="103"/>
      <c r="C415" s="106"/>
      <c r="D415" s="109"/>
      <c r="E415" s="75"/>
      <c r="F415" s="2" t="d">
        <v>2020-02-12</v>
      </c>
      <c r="G415" s="18">
        <f>F415-B$411</f>
        <v>336</v>
      </c>
      <c r="H415" s="3">
        <f>F415-C$411</f>
        <v>195</v>
      </c>
      <c r="I415" s="3">
        <v>4.2</v>
      </c>
      <c r="J415" s="80"/>
      <c r="K415" s="72"/>
      <c r="L415" s="45"/>
      <c r="M415" s="45"/>
    </row>
    <row r="416" spans="1:13" x14ac:dyDescent="0.2">
      <c r="A416" s="100"/>
      <c r="B416" s="103"/>
      <c r="C416" s="106"/>
      <c r="D416" s="109"/>
      <c r="E416" s="75"/>
      <c r="F416" s="2" t="d">
        <v>2020-06-17</v>
      </c>
      <c r="G416" s="18">
        <f>F416-B$411</f>
        <v>462</v>
      </c>
      <c r="H416" s="3">
        <f>F416-C$411</f>
        <v>321</v>
      </c>
      <c r="I416" s="3">
        <v>4.5999999999999996</v>
      </c>
      <c r="J416" s="80"/>
      <c r="K416" s="72"/>
      <c r="L416" s="45"/>
      <c r="M416" s="45"/>
    </row>
    <row r="417" spans="1:13" x14ac:dyDescent="0.2">
      <c r="A417" s="100"/>
      <c r="B417" s="103"/>
      <c r="C417" s="106"/>
      <c r="D417" s="109"/>
      <c r="E417" s="76"/>
      <c r="F417" s="2" t="d">
        <v>2020-10-20</v>
      </c>
      <c r="G417" s="18">
        <f>F417-B$411</f>
        <v>587</v>
      </c>
      <c r="H417" s="3">
        <f>F417-C$411</f>
        <v>446</v>
      </c>
      <c r="I417" s="3">
        <v>4.7</v>
      </c>
      <c r="J417" s="80"/>
      <c r="K417" s="72"/>
      <c r="L417" s="45"/>
      <c r="M417" s="45"/>
    </row>
    <row r="418" spans="1:13" x14ac:dyDescent="0.2">
      <c r="A418" s="100"/>
      <c r="B418" s="103"/>
      <c r="C418" s="106"/>
      <c r="D418" s="109"/>
      <c r="E418" s="74" t="s">
        <v>13</v>
      </c>
      <c r="F418" s="26" t="d">
        <v>2019-07-24</v>
      </c>
      <c r="G418" s="20">
        <f>F418-B$411</f>
        <v>133</v>
      </c>
      <c r="H418" s="13">
        <f>F418-C$411</f>
        <v>-8</v>
      </c>
      <c r="I418" s="13">
        <v>50</v>
      </c>
      <c r="J418" s="81" t="str">
        <f>MIN(I420:I422)&amp;" - "&amp;MAX(I420:I422)</f>
        <v>6 - 18</v>
      </c>
      <c r="K418" s="72" t="s">
        <v>39</v>
      </c>
      <c r="L418" s="45"/>
      <c r="M418" s="45"/>
    </row>
    <row r="419" spans="1:13" x14ac:dyDescent="0.2">
      <c r="A419" s="100"/>
      <c r="B419" s="103"/>
      <c r="C419" s="106"/>
      <c r="D419" s="109"/>
      <c r="E419" s="75"/>
      <c r="F419" s="27" t="d">
        <v>2019-07-31</v>
      </c>
      <c r="G419" s="18">
        <f>F419-B$411</f>
        <v>140</v>
      </c>
      <c r="H419" s="3">
        <f>F419-C$411</f>
        <v>-1</v>
      </c>
      <c r="I419" s="3">
        <v>40</v>
      </c>
      <c r="J419" s="80"/>
      <c r="K419" s="72"/>
      <c r="L419" s="45"/>
      <c r="M419" s="45"/>
    </row>
    <row r="420" spans="1:13" x14ac:dyDescent="0.2">
      <c r="A420" s="100"/>
      <c r="B420" s="103"/>
      <c r="C420" s="106"/>
      <c r="D420" s="109"/>
      <c r="E420" s="75"/>
      <c r="F420" s="27" t="d">
        <v>2019-10-24</v>
      </c>
      <c r="G420" s="18">
        <f>F420-B$411</f>
        <v>225</v>
      </c>
      <c r="H420" s="3">
        <f>F420-C$411</f>
        <v>84</v>
      </c>
      <c r="I420" s="3">
        <v>18</v>
      </c>
      <c r="J420" s="80"/>
      <c r="K420" s="72" t="s">
        <v>40</v>
      </c>
      <c r="L420" s="45"/>
      <c r="M420" s="45"/>
    </row>
    <row r="421" spans="1:13" x14ac:dyDescent="0.2">
      <c r="A421" s="100"/>
      <c r="B421" s="103"/>
      <c r="C421" s="106"/>
      <c r="D421" s="109"/>
      <c r="E421" s="75"/>
      <c r="F421" s="27" t="d">
        <v>2020-06-17</v>
      </c>
      <c r="G421" s="18">
        <f>F421-B$411</f>
        <v>462</v>
      </c>
      <c r="H421" s="3">
        <f>F421-C$411</f>
        <v>321</v>
      </c>
      <c r="I421" s="3">
        <v>6</v>
      </c>
      <c r="J421" s="80"/>
      <c r="K421" s="72"/>
      <c r="L421" s="45"/>
      <c r="M421" s="45"/>
    </row>
    <row r="422" spans="1:13" x14ac:dyDescent="0.2">
      <c r="A422" s="100"/>
      <c r="B422" s="103"/>
      <c r="C422" s="106"/>
      <c r="D422" s="109"/>
      <c r="E422" s="76"/>
      <c r="F422" s="28" t="d">
        <v>2020-10-20</v>
      </c>
      <c r="G422" s="19">
        <f>F422-B$411</f>
        <v>587</v>
      </c>
      <c r="H422" s="10">
        <f>F422-C$411</f>
        <v>446</v>
      </c>
      <c r="I422" s="10">
        <v>13</v>
      </c>
      <c r="J422" s="82"/>
      <c r="K422" s="72"/>
      <c r="L422" s="45"/>
      <c r="M422" s="45"/>
    </row>
    <row r="423" spans="1:13" x14ac:dyDescent="0.2">
      <c r="A423" s="100"/>
      <c r="B423" s="103"/>
      <c r="C423" s="106"/>
      <c r="D423" s="109"/>
      <c r="E423" s="74" t="s">
        <v>14</v>
      </c>
      <c r="F423" s="26" t="d">
        <v>2019-07-24</v>
      </c>
      <c r="G423" s="20">
        <f>F423-B$411</f>
        <v>133</v>
      </c>
      <c r="H423" s="13">
        <f>F423-C$411</f>
        <v>-8</v>
      </c>
      <c r="I423" s="41">
        <v>42</v>
      </c>
      <c r="J423" s="81">
        <v>60</v>
      </c>
      <c r="K423" s="72" t="s">
        <v>41</v>
      </c>
      <c r="L423" s="45"/>
      <c r="M423" s="45"/>
    </row>
    <row r="424" spans="1:13" x14ac:dyDescent="0.2">
      <c r="A424" s="100"/>
      <c r="B424" s="103"/>
      <c r="C424" s="106"/>
      <c r="D424" s="109"/>
      <c r="E424" s="75"/>
      <c r="F424" s="27" t="d">
        <v>2019-07-31</v>
      </c>
      <c r="G424" s="18">
        <f>F424-B$411</f>
        <v>140</v>
      </c>
      <c r="H424" s="3">
        <f>F424-C$411</f>
        <v>-1</v>
      </c>
      <c r="I424" s="40">
        <v>39</v>
      </c>
      <c r="J424" s="80"/>
      <c r="K424" s="72"/>
      <c r="L424" s="45"/>
      <c r="M424" s="45"/>
    </row>
    <row r="425" spans="1:13" x14ac:dyDescent="0.2">
      <c r="A425" s="100"/>
      <c r="B425" s="103"/>
      <c r="C425" s="106"/>
      <c r="D425" s="109"/>
      <c r="E425" s="96"/>
      <c r="F425" s="28" t="d">
        <v>2020-02-12</v>
      </c>
      <c r="G425" s="19">
        <f>F425-B$411</f>
        <v>336</v>
      </c>
      <c r="H425" s="10">
        <f>F425-C$411</f>
        <v>195</v>
      </c>
      <c r="I425" s="42">
        <v>60</v>
      </c>
      <c r="J425" s="82"/>
      <c r="K425" s="72"/>
      <c r="L425" s="45"/>
      <c r="M425" s="45"/>
    </row>
    <row r="426" spans="1:13" x14ac:dyDescent="0.2">
      <c r="A426" s="100"/>
      <c r="B426" s="103"/>
      <c r="C426" s="106"/>
      <c r="D426" s="109"/>
      <c r="E426" s="74" t="s">
        <v>15</v>
      </c>
      <c r="F426" s="26" t="d">
        <v>2019-04-30</v>
      </c>
      <c r="G426" s="20">
        <f>F426-B$411</f>
        <v>48</v>
      </c>
      <c r="H426" s="13">
        <f>F426-C$411</f>
        <v>-93</v>
      </c>
      <c r="I426" s="41">
        <v>13</v>
      </c>
      <c r="J426" s="81" t="str">
        <f>MIN(I429:I432)&amp;" - "&amp;MAX(I429:I432)</f>
        <v>10.9 - 13.2</v>
      </c>
      <c r="K426" s="72" t="s">
        <v>51</v>
      </c>
      <c r="L426" s="45"/>
      <c r="M426" s="45"/>
    </row>
    <row r="427" spans="1:13" x14ac:dyDescent="0.2">
      <c r="A427" s="100"/>
      <c r="B427" s="103"/>
      <c r="C427" s="106"/>
      <c r="D427" s="109"/>
      <c r="E427" s="75"/>
      <c r="F427" s="27" t="d">
        <v>2019-05-30</v>
      </c>
      <c r="G427" s="18">
        <f>F427-B$411</f>
        <v>78</v>
      </c>
      <c r="H427" s="3">
        <f>F427-C$411</f>
        <v>-63</v>
      </c>
      <c r="I427" s="3">
        <v>11.7</v>
      </c>
      <c r="J427" s="80"/>
      <c r="K427" s="72"/>
      <c r="L427" s="45"/>
      <c r="M427" s="45"/>
    </row>
    <row r="428" spans="1:13" x14ac:dyDescent="0.2">
      <c r="A428" s="100"/>
      <c r="B428" s="103"/>
      <c r="C428" s="106"/>
      <c r="D428" s="109"/>
      <c r="E428" s="75"/>
      <c r="F428" s="27" t="d">
        <v>2019-07-31</v>
      </c>
      <c r="G428" s="18">
        <f>F428-B$411</f>
        <v>140</v>
      </c>
      <c r="H428" s="3">
        <f>F428-C$411</f>
        <v>-1</v>
      </c>
      <c r="I428" s="40">
        <v>13.4</v>
      </c>
      <c r="J428" s="80"/>
      <c r="K428" s="72"/>
      <c r="L428" s="45"/>
      <c r="M428" s="45"/>
    </row>
    <row r="429" spans="1:13" x14ac:dyDescent="0.2">
      <c r="A429" s="100"/>
      <c r="B429" s="103"/>
      <c r="C429" s="106"/>
      <c r="D429" s="109"/>
      <c r="E429" s="75"/>
      <c r="F429" s="27" t="d">
        <v>2019-10-24</v>
      </c>
      <c r="G429" s="18">
        <f>F429-B$411</f>
        <v>225</v>
      </c>
      <c r="H429" s="3">
        <f>F429-C$411</f>
        <v>84</v>
      </c>
      <c r="I429" s="40">
        <v>13.2</v>
      </c>
      <c r="J429" s="80"/>
      <c r="K429" s="72"/>
      <c r="L429" s="45"/>
      <c r="M429" s="45"/>
    </row>
    <row r="430" spans="1:13" x14ac:dyDescent="0.2">
      <c r="A430" s="100"/>
      <c r="B430" s="103"/>
      <c r="C430" s="106"/>
      <c r="D430" s="109"/>
      <c r="E430" s="75"/>
      <c r="F430" s="27" t="d">
        <v>2020-02-12</v>
      </c>
      <c r="G430" s="18">
        <f>F430-B$411</f>
        <v>336</v>
      </c>
      <c r="H430" s="3">
        <f>F430-C$411</f>
        <v>195</v>
      </c>
      <c r="I430" s="3">
        <v>10.9</v>
      </c>
      <c r="J430" s="80"/>
      <c r="K430" s="72"/>
      <c r="L430" s="45"/>
      <c r="M430" s="45"/>
    </row>
    <row r="431" spans="1:13" x14ac:dyDescent="0.2">
      <c r="A431" s="100"/>
      <c r="B431" s="103"/>
      <c r="C431" s="106"/>
      <c r="D431" s="109"/>
      <c r="E431" s="75"/>
      <c r="F431" s="27" t="d">
        <v>2020-06-17</v>
      </c>
      <c r="G431" s="18">
        <f>F431-B$411</f>
        <v>462</v>
      </c>
      <c r="H431" s="3">
        <f>F431-C$411</f>
        <v>321</v>
      </c>
      <c r="I431" s="3">
        <v>12.5</v>
      </c>
      <c r="J431" s="80"/>
      <c r="K431" s="72"/>
      <c r="L431" s="45"/>
      <c r="M431" s="45"/>
    </row>
    <row r="432" spans="1:13" x14ac:dyDescent="0.2">
      <c r="A432" s="100"/>
      <c r="B432" s="103"/>
      <c r="C432" s="106"/>
      <c r="D432" s="109"/>
      <c r="E432" s="76"/>
      <c r="F432" s="28" t="d">
        <v>2020-10-20</v>
      </c>
      <c r="G432" s="19">
        <f>F432-B$411</f>
        <v>587</v>
      </c>
      <c r="H432" s="10">
        <f>F432-C$411</f>
        <v>446</v>
      </c>
      <c r="I432" s="10">
        <v>12.4</v>
      </c>
      <c r="J432" s="82"/>
      <c r="K432" s="72"/>
      <c r="L432" s="45"/>
      <c r="M432" s="45"/>
    </row>
    <row r="433" spans="1:13" x14ac:dyDescent="0.2">
      <c r="A433" s="100"/>
      <c r="B433" s="103"/>
      <c r="C433" s="106"/>
      <c r="D433" s="109"/>
      <c r="E433" s="74" t="s">
        <v>16</v>
      </c>
      <c r="F433" s="26" t="d">
        <v>2019-04-30</v>
      </c>
      <c r="G433" s="20">
        <f>F433-B$411</f>
        <v>48</v>
      </c>
      <c r="H433" s="13">
        <f>F433-C$411</f>
        <v>-93</v>
      </c>
      <c r="I433" s="13">
        <v>0</v>
      </c>
      <c r="J433" s="81">
        <v>0</v>
      </c>
      <c r="K433" s="72" t="s">
        <v>44</v>
      </c>
      <c r="L433" s="45"/>
      <c r="M433" s="45"/>
    </row>
    <row r="434" spans="1:13" x14ac:dyDescent="0.2">
      <c r="A434" s="100"/>
      <c r="B434" s="103"/>
      <c r="C434" s="106"/>
      <c r="D434" s="109"/>
      <c r="E434" s="75"/>
      <c r="F434" s="27" t="d">
        <v>2019-05-30</v>
      </c>
      <c r="G434" s="18">
        <f>F434-B$411</f>
        <v>78</v>
      </c>
      <c r="H434" s="3">
        <f>F434-C$411</f>
        <v>-63</v>
      </c>
      <c r="I434" s="40">
        <v>113</v>
      </c>
      <c r="J434" s="80"/>
      <c r="K434" s="72"/>
      <c r="L434" s="45"/>
      <c r="M434" s="45"/>
    </row>
    <row r="435" spans="1:13" x14ac:dyDescent="0.2">
      <c r="A435" s="100"/>
      <c r="B435" s="103"/>
      <c r="C435" s="106"/>
      <c r="D435" s="109"/>
      <c r="E435" s="75"/>
      <c r="F435" s="27" t="d">
        <v>2019-07-31</v>
      </c>
      <c r="G435" s="18">
        <f>F435-B$411</f>
        <v>140</v>
      </c>
      <c r="H435" s="3">
        <f>F435-C$411</f>
        <v>-1</v>
      </c>
      <c r="I435" s="3">
        <v>0</v>
      </c>
      <c r="J435" s="80"/>
      <c r="K435" s="72"/>
      <c r="L435" s="45"/>
      <c r="M435" s="45"/>
    </row>
    <row r="436" spans="1:13" x14ac:dyDescent="0.2">
      <c r="A436" s="100"/>
      <c r="B436" s="103"/>
      <c r="C436" s="106"/>
      <c r="D436" s="109"/>
      <c r="E436" s="75"/>
      <c r="F436" s="27" t="d">
        <v>2019-10-24</v>
      </c>
      <c r="G436" s="18">
        <f>F436-B$411</f>
        <v>225</v>
      </c>
      <c r="H436" s="3">
        <f>F436-C$411</f>
        <v>84</v>
      </c>
      <c r="I436" s="3">
        <v>0</v>
      </c>
      <c r="J436" s="80"/>
      <c r="K436" s="72"/>
      <c r="L436" s="45"/>
      <c r="M436" s="45"/>
    </row>
    <row r="437" spans="1:13" x14ac:dyDescent="0.2">
      <c r="A437" s="100"/>
      <c r="B437" s="103"/>
      <c r="C437" s="106"/>
      <c r="D437" s="109"/>
      <c r="E437" s="76"/>
      <c r="F437" s="28" t="d">
        <v>2020-02-12</v>
      </c>
      <c r="G437" s="19">
        <f>F437-B$411</f>
        <v>336</v>
      </c>
      <c r="H437" s="10">
        <f>F437-C$411</f>
        <v>195</v>
      </c>
      <c r="I437" s="10">
        <v>0</v>
      </c>
      <c r="J437" s="82"/>
      <c r="K437" s="72"/>
      <c r="L437" s="45"/>
      <c r="M437" s="45"/>
    </row>
    <row r="438" spans="1:13" x14ac:dyDescent="0.2">
      <c r="A438" s="100"/>
      <c r="B438" s="103"/>
      <c r="C438" s="106"/>
      <c r="D438" s="109"/>
      <c r="E438" s="74" t="s">
        <v>17</v>
      </c>
      <c r="F438" s="2" t="d">
        <v>2019-04-30</v>
      </c>
      <c r="G438" s="18">
        <f>F438-B$411</f>
        <v>48</v>
      </c>
      <c r="H438" s="3">
        <f>F438-C$411</f>
        <v>-93</v>
      </c>
      <c r="I438" s="40">
        <v>677</v>
      </c>
      <c r="J438" s="81" t="str">
        <f>MIN(I441:I444)&amp;" - "&amp;MAX(I441:I444)</f>
        <v>316 - 476</v>
      </c>
      <c r="K438" s="72" t="s">
        <v>57</v>
      </c>
      <c r="L438" s="45"/>
      <c r="M438" s="45"/>
    </row>
    <row r="439" spans="1:13" x14ac:dyDescent="0.2">
      <c r="A439" s="100"/>
      <c r="B439" s="103"/>
      <c r="C439" s="106"/>
      <c r="D439" s="109"/>
      <c r="E439" s="75"/>
      <c r="F439" s="2" t="d">
        <v>2019-05-30</v>
      </c>
      <c r="G439" s="18">
        <f>F439-B$411</f>
        <v>78</v>
      </c>
      <c r="H439" s="3">
        <f>F439-C$411</f>
        <v>-63</v>
      </c>
      <c r="I439" s="40">
        <v>562</v>
      </c>
      <c r="J439" s="80"/>
      <c r="K439" s="72"/>
      <c r="L439" s="45"/>
      <c r="M439" s="45"/>
    </row>
    <row r="440" spans="1:13" x14ac:dyDescent="0.2">
      <c r="A440" s="100"/>
      <c r="B440" s="103"/>
      <c r="C440" s="106"/>
      <c r="D440" s="109"/>
      <c r="E440" s="75"/>
      <c r="F440" s="2" t="d">
        <v>2019-07-31</v>
      </c>
      <c r="G440" s="18">
        <f>F440-B$411</f>
        <v>140</v>
      </c>
      <c r="H440" s="3">
        <f>F440-C$411</f>
        <v>-1</v>
      </c>
      <c r="I440" s="3">
        <v>160</v>
      </c>
      <c r="J440" s="80"/>
      <c r="K440" s="72"/>
      <c r="L440" s="45"/>
      <c r="M440" s="45"/>
    </row>
    <row r="441" spans="1:13" x14ac:dyDescent="0.2">
      <c r="A441" s="100"/>
      <c r="B441" s="103"/>
      <c r="C441" s="106"/>
      <c r="D441" s="109"/>
      <c r="E441" s="75"/>
      <c r="F441" s="2" t="d">
        <v>2019-10-24</v>
      </c>
      <c r="G441" s="18">
        <f>F441-B$411</f>
        <v>225</v>
      </c>
      <c r="H441" s="3">
        <f>F441-C$411</f>
        <v>84</v>
      </c>
      <c r="I441" s="3">
        <v>316</v>
      </c>
      <c r="J441" s="80"/>
      <c r="K441" s="72"/>
      <c r="L441" s="45"/>
      <c r="M441" s="45"/>
    </row>
    <row r="442" spans="1:13" x14ac:dyDescent="0.2">
      <c r="A442" s="100"/>
      <c r="B442" s="103"/>
      <c r="C442" s="106"/>
      <c r="D442" s="109"/>
      <c r="E442" s="75"/>
      <c r="F442" s="2" t="d">
        <v>2020-02-12</v>
      </c>
      <c r="G442" s="18">
        <f>F442-B$411</f>
        <v>336</v>
      </c>
      <c r="H442" s="3">
        <f>F442-C$411</f>
        <v>195</v>
      </c>
      <c r="I442" s="3">
        <v>353</v>
      </c>
      <c r="J442" s="80"/>
      <c r="K442" s="72"/>
      <c r="L442" s="45"/>
      <c r="M442" s="45"/>
    </row>
    <row r="443" spans="1:13" x14ac:dyDescent="0.2">
      <c r="A443" s="100"/>
      <c r="B443" s="103"/>
      <c r="C443" s="106"/>
      <c r="D443" s="109"/>
      <c r="E443" s="75"/>
      <c r="F443" s="2" t="d">
        <v>2020-06-17</v>
      </c>
      <c r="G443" s="18">
        <f>F443-B$411</f>
        <v>462</v>
      </c>
      <c r="H443" s="3">
        <f>F443-C$411</f>
        <v>321</v>
      </c>
      <c r="I443" s="3">
        <v>357</v>
      </c>
      <c r="J443" s="80"/>
      <c r="K443" s="72"/>
      <c r="L443" s="45"/>
      <c r="M443" s="45"/>
    </row>
    <row r="444" spans="1:13" x14ac:dyDescent="0.2">
      <c r="A444" s="100"/>
      <c r="B444" s="103"/>
      <c r="C444" s="106"/>
      <c r="D444" s="109"/>
      <c r="E444" s="76"/>
      <c r="F444" s="28" t="d">
        <v>2020-10-20</v>
      </c>
      <c r="G444" s="19">
        <f>F444-B$411</f>
        <v>587</v>
      </c>
      <c r="H444" s="10">
        <f>F444-C$411</f>
        <v>446</v>
      </c>
      <c r="I444" s="42">
        <v>476</v>
      </c>
      <c r="J444" s="82"/>
      <c r="K444" s="72"/>
      <c r="L444" s="45"/>
      <c r="M444" s="45"/>
    </row>
    <row r="445" spans="1:13" x14ac:dyDescent="0.2">
      <c r="A445" s="100"/>
      <c r="B445" s="103"/>
      <c r="C445" s="106"/>
      <c r="D445" s="109"/>
      <c r="E445" s="74" t="s">
        <v>18</v>
      </c>
      <c r="F445" s="2" t="d">
        <v>2019-04-30</v>
      </c>
      <c r="G445" s="18">
        <f>F445-B$411</f>
        <v>48</v>
      </c>
      <c r="H445" s="3">
        <f>F445-C$411</f>
        <v>-93</v>
      </c>
      <c r="I445" s="3">
        <v>8.0399999999999991</v>
      </c>
      <c r="J445" s="80" t="str">
        <f>MIN(I448:I451)&amp;" - "&amp;MAX(I448:I451)</f>
        <v>6.75 - 13.5</v>
      </c>
      <c r="K445" s="72" t="s">
        <v>56</v>
      </c>
      <c r="L445" s="45"/>
      <c r="M445" s="45"/>
    </row>
    <row r="446" spans="1:13" x14ac:dyDescent="0.2">
      <c r="A446" s="100"/>
      <c r="B446" s="103"/>
      <c r="C446" s="106"/>
      <c r="D446" s="109"/>
      <c r="E446" s="75"/>
      <c r="F446" s="2" t="d">
        <v>2019-05-30</v>
      </c>
      <c r="G446" s="18">
        <f>F446-B$411</f>
        <v>78</v>
      </c>
      <c r="H446" s="3">
        <f>F446-C$411</f>
        <v>-63</v>
      </c>
      <c r="I446" s="3">
        <v>9.8699999999999992</v>
      </c>
      <c r="J446" s="80"/>
      <c r="K446" s="72"/>
      <c r="L446" s="45"/>
      <c r="M446" s="45"/>
    </row>
    <row r="447" spans="1:13" x14ac:dyDescent="0.2">
      <c r="A447" s="100"/>
      <c r="B447" s="103"/>
      <c r="C447" s="106"/>
      <c r="D447" s="109"/>
      <c r="E447" s="75"/>
      <c r="F447" s="2" t="d">
        <v>2019-07-31</v>
      </c>
      <c r="G447" s="18">
        <f>F447-B$411</f>
        <v>140</v>
      </c>
      <c r="H447" s="3">
        <f>F447-C$411</f>
        <v>-1</v>
      </c>
      <c r="I447" s="3">
        <v>8.8000000000000007</v>
      </c>
      <c r="J447" s="80"/>
      <c r="K447" s="72"/>
      <c r="L447" s="45"/>
      <c r="M447" s="45"/>
    </row>
    <row r="448" spans="1:13" x14ac:dyDescent="0.2">
      <c r="A448" s="100"/>
      <c r="B448" s="103"/>
      <c r="C448" s="106"/>
      <c r="D448" s="109"/>
      <c r="E448" s="75"/>
      <c r="F448" s="2" t="d">
        <v>2019-10-24</v>
      </c>
      <c r="G448" s="18">
        <f>F448-B$411</f>
        <v>225</v>
      </c>
      <c r="H448" s="3">
        <f>F448-C$411</f>
        <v>84</v>
      </c>
      <c r="I448" s="3">
        <v>6.75</v>
      </c>
      <c r="J448" s="80"/>
      <c r="K448" s="72"/>
      <c r="L448" s="45"/>
      <c r="M448" s="45"/>
    </row>
    <row r="449" spans="1:13" x14ac:dyDescent="0.2">
      <c r="A449" s="100"/>
      <c r="B449" s="103"/>
      <c r="C449" s="106"/>
      <c r="D449" s="109"/>
      <c r="E449" s="75"/>
      <c r="F449" s="2" t="d">
        <v>2020-02-12</v>
      </c>
      <c r="G449" s="18">
        <f>F449-B$411</f>
        <v>336</v>
      </c>
      <c r="H449" s="3">
        <f>F449-C$411</f>
        <v>195</v>
      </c>
      <c r="I449" s="40">
        <v>13.5</v>
      </c>
      <c r="J449" s="80"/>
      <c r="K449" s="72"/>
      <c r="L449" s="45"/>
      <c r="M449" s="45"/>
    </row>
    <row r="450" spans="1:13" x14ac:dyDescent="0.2">
      <c r="A450" s="100"/>
      <c r="B450" s="103"/>
      <c r="C450" s="106"/>
      <c r="D450" s="109"/>
      <c r="E450" s="75"/>
      <c r="F450" s="2" t="d">
        <v>2020-06-17</v>
      </c>
      <c r="G450" s="18">
        <f>F450-B$411</f>
        <v>462</v>
      </c>
      <c r="H450" s="3">
        <f>F450-C$411</f>
        <v>321</v>
      </c>
      <c r="I450" s="3">
        <v>10.25</v>
      </c>
      <c r="J450" s="80"/>
      <c r="K450" s="72"/>
      <c r="L450" s="45"/>
      <c r="M450" s="45"/>
    </row>
    <row r="451" spans="1:13" x14ac:dyDescent="0.2">
      <c r="A451" s="100"/>
      <c r="B451" s="103"/>
      <c r="C451" s="106"/>
      <c r="D451" s="109"/>
      <c r="E451" s="76"/>
      <c r="F451" s="9" t="d">
        <v>2020-10-20</v>
      </c>
      <c r="G451" s="19">
        <f>F451-B$411</f>
        <v>587</v>
      </c>
      <c r="H451" s="10">
        <f>F451-C$411</f>
        <v>446</v>
      </c>
      <c r="I451" s="10">
        <v>8.5</v>
      </c>
      <c r="J451" s="82"/>
      <c r="K451" s="72"/>
      <c r="L451" s="45"/>
      <c r="M451" s="45"/>
    </row>
    <row r="452" spans="1:13" x14ac:dyDescent="0.2">
      <c r="A452" s="100"/>
      <c r="B452" s="103"/>
      <c r="C452" s="106"/>
      <c r="D452" s="109"/>
      <c r="E452" s="74" t="s">
        <v>142</v>
      </c>
      <c r="F452" s="2" t="d">
        <v>2019-07-31</v>
      </c>
      <c r="G452" s="18">
        <f>F452-B$411</f>
        <v>140</v>
      </c>
      <c r="H452" s="3">
        <f>F452-C$411</f>
        <v>-1</v>
      </c>
      <c r="I452" s="3" t="s">
        <v>149</v>
      </c>
      <c r="J452" s="81" t="s">
        <v>150</v>
      </c>
      <c r="K452" s="72" t="s">
        <v>144</v>
      </c>
      <c r="L452" s="45"/>
      <c r="M452" s="45"/>
    </row>
    <row r="453" spans="1:13" x14ac:dyDescent="0.2">
      <c r="A453" s="100"/>
      <c r="B453" s="103"/>
      <c r="C453" s="106"/>
      <c r="D453" s="109"/>
      <c r="E453" s="75"/>
      <c r="F453" s="2" t="d">
        <v>2019-08-07</v>
      </c>
      <c r="G453" s="18">
        <f>F453-B$411</f>
        <v>147</v>
      </c>
      <c r="H453" s="3">
        <f>F453-C$411</f>
        <v>6</v>
      </c>
      <c r="I453" s="3">
        <v>0.1</v>
      </c>
      <c r="J453" s="80"/>
      <c r="K453" s="72"/>
      <c r="L453" s="45"/>
      <c r="M453" s="45"/>
    </row>
    <row r="454" spans="1:13" x14ac:dyDescent="0.2">
      <c r="A454" s="100"/>
      <c r="B454" s="103"/>
      <c r="C454" s="106"/>
      <c r="D454" s="109"/>
      <c r="E454" s="75"/>
      <c r="F454" s="2" t="d">
        <v>2019-08-12</v>
      </c>
      <c r="G454" s="18">
        <f>F454-B$411</f>
        <v>152</v>
      </c>
      <c r="H454" s="3">
        <f>F454-C$411</f>
        <v>11</v>
      </c>
      <c r="I454" s="3">
        <v>0.1</v>
      </c>
      <c r="J454" s="80"/>
      <c r="K454" s="72"/>
      <c r="L454" s="45"/>
      <c r="M454" s="45"/>
    </row>
    <row r="455" spans="1:13" x14ac:dyDescent="0.2">
      <c r="A455" s="100"/>
      <c r="B455" s="103"/>
      <c r="C455" s="106"/>
      <c r="D455" s="109"/>
      <c r="E455" s="75"/>
      <c r="F455" s="2" t="d">
        <v>2019-10-24</v>
      </c>
      <c r="G455" s="18">
        <f>F455-B$411</f>
        <v>225</v>
      </c>
      <c r="H455" s="3">
        <f>F455-C$411</f>
        <v>84</v>
      </c>
      <c r="I455" s="3" t="s">
        <v>149</v>
      </c>
      <c r="J455" s="80"/>
      <c r="K455" s="72"/>
      <c r="L455" s="45"/>
      <c r="M455" s="45"/>
    </row>
    <row r="456" spans="1:13" x14ac:dyDescent="0.2">
      <c r="A456" s="100"/>
      <c r="B456" s="103"/>
      <c r="C456" s="106"/>
      <c r="D456" s="109"/>
      <c r="E456" s="75"/>
      <c r="F456" s="2" t="d">
        <v>2020-02-12</v>
      </c>
      <c r="G456" s="18">
        <f>F456-B$411</f>
        <v>336</v>
      </c>
      <c r="H456" s="3">
        <f>F456-C$411</f>
        <v>195</v>
      </c>
      <c r="I456" s="3">
        <v>0.2</v>
      </c>
      <c r="J456" s="80"/>
      <c r="K456" s="72"/>
      <c r="L456" s="45"/>
      <c r="M456" s="45"/>
    </row>
    <row r="457" spans="1:13" x14ac:dyDescent="0.2">
      <c r="A457" s="100"/>
      <c r="B457" s="103"/>
      <c r="C457" s="106"/>
      <c r="D457" s="109"/>
      <c r="E457" s="75"/>
      <c r="F457" s="2" t="d">
        <v>2020-06-17</v>
      </c>
      <c r="G457" s="18">
        <f>F457-B$411</f>
        <v>462</v>
      </c>
      <c r="H457" s="3">
        <f>F457-C$411</f>
        <v>321</v>
      </c>
      <c r="I457" s="3">
        <v>0.3</v>
      </c>
      <c r="J457" s="80"/>
      <c r="K457" s="72"/>
      <c r="L457" s="45"/>
      <c r="M457" s="45"/>
    </row>
    <row r="458" spans="1:13" ht="17" thickBot="1" x14ac:dyDescent="0.25">
      <c r="A458" s="101"/>
      <c r="B458" s="104"/>
      <c r="C458" s="107"/>
      <c r="D458" s="110"/>
      <c r="E458" s="111"/>
      <c r="F458" s="2" t="d">
        <v>2020-10-20</v>
      </c>
      <c r="G458" s="18">
        <f>F458-B$411</f>
        <v>587</v>
      </c>
      <c r="H458" s="3">
        <f>F458-C$411</f>
        <v>446</v>
      </c>
      <c r="I458" s="3">
        <v>0.3</v>
      </c>
      <c r="J458" s="98"/>
      <c r="K458" s="112"/>
      <c r="L458" s="45"/>
      <c r="M458" s="45"/>
    </row>
    <row r="459" spans="1:13" x14ac:dyDescent="0.2">
      <c r="A459" s="99">
        <v>849</v>
      </c>
      <c r="B459" s="102" t="d">
        <v>2019-04-07</v>
      </c>
      <c r="C459" s="105" t="d">
        <v>2019-07-18</v>
      </c>
      <c r="D459" s="108">
        <f>C459-B459</f>
        <v>102</v>
      </c>
      <c r="E459" s="78" t="s">
        <v>11</v>
      </c>
      <c r="F459" s="6" t="d">
        <v>2019-07-17</v>
      </c>
      <c r="G459" s="17">
        <f>F459-B$459</f>
        <v>101</v>
      </c>
      <c r="H459" s="5">
        <f>F459-C$459</f>
        <v>-1</v>
      </c>
      <c r="I459" s="5">
        <v>4.3</v>
      </c>
      <c r="J459" s="79" t="str">
        <f>MIN(I460:I462)&amp;" - "&amp;MAX(I460:I462)</f>
        <v>4.2 - 4.4</v>
      </c>
      <c r="K459" s="72" t="s">
        <v>12</v>
      </c>
      <c r="L459" s="45"/>
      <c r="M459" s="45"/>
    </row>
    <row r="460" spans="1:13" x14ac:dyDescent="0.2">
      <c r="A460" s="100"/>
      <c r="B460" s="103"/>
      <c r="C460" s="106"/>
      <c r="D460" s="109"/>
      <c r="E460" s="75"/>
      <c r="F460" s="2" t="d">
        <v>2019-10-08</v>
      </c>
      <c r="G460" s="18">
        <f>F460-B$459</f>
        <v>184</v>
      </c>
      <c r="H460" s="3">
        <f>F460-C$459</f>
        <v>82</v>
      </c>
      <c r="I460" s="3">
        <v>4.4000000000000004</v>
      </c>
      <c r="J460" s="80"/>
      <c r="K460" s="72"/>
      <c r="L460" s="45"/>
      <c r="M460" s="45"/>
    </row>
    <row r="461" spans="1:13" ht="53" customHeight="1" x14ac:dyDescent="0.2">
      <c r="A461" s="100"/>
      <c r="B461" s="103"/>
      <c r="C461" s="106"/>
      <c r="D461" s="109"/>
      <c r="E461" s="75"/>
      <c r="F461" s="2" t="d">
        <v>2020-01-21</v>
      </c>
      <c r="G461" s="18">
        <f>F461-B$459</f>
        <v>289</v>
      </c>
      <c r="H461" s="3">
        <f>F461-C$459</f>
        <v>187</v>
      </c>
      <c r="I461" s="3">
        <v>4.2</v>
      </c>
      <c r="J461" s="80"/>
      <c r="K461" s="72"/>
      <c r="L461" s="45"/>
      <c r="M461" s="45"/>
    </row>
    <row r="462" spans="1:13" x14ac:dyDescent="0.2">
      <c r="A462" s="100"/>
      <c r="B462" s="103"/>
      <c r="C462" s="106"/>
      <c r="D462" s="109"/>
      <c r="E462" s="76"/>
      <c r="F462" s="2" t="d">
        <v>2020-08-18</v>
      </c>
      <c r="G462" s="18">
        <f>F462-B$459</f>
        <v>499</v>
      </c>
      <c r="H462" s="3">
        <f>F462-C$459</f>
        <v>397</v>
      </c>
      <c r="I462" s="3">
        <v>4.2</v>
      </c>
      <c r="J462" s="80"/>
      <c r="K462" s="72"/>
      <c r="L462" s="45"/>
      <c r="M462" s="45"/>
    </row>
    <row r="463" spans="1:13" x14ac:dyDescent="0.2">
      <c r="A463" s="100"/>
      <c r="B463" s="103"/>
      <c r="C463" s="106"/>
      <c r="D463" s="109"/>
      <c r="E463" s="74" t="s">
        <v>13</v>
      </c>
      <c r="F463" s="26" t="d">
        <v>2019-07-17</v>
      </c>
      <c r="G463" s="20">
        <f>F463-B$459</f>
        <v>101</v>
      </c>
      <c r="H463" s="13">
        <f>F463-C$459</f>
        <v>-1</v>
      </c>
      <c r="I463" s="13">
        <v>13</v>
      </c>
      <c r="J463" s="81" t="str">
        <f>MIN(I464:I466)&amp;" - "&amp;MAX(I464:I466)</f>
        <v>7 - 16</v>
      </c>
      <c r="K463" s="72" t="s">
        <v>39</v>
      </c>
      <c r="L463" s="45"/>
      <c r="M463" s="45"/>
    </row>
    <row r="464" spans="1:13" x14ac:dyDescent="0.2">
      <c r="A464" s="100"/>
      <c r="B464" s="103"/>
      <c r="C464" s="106"/>
      <c r="D464" s="109"/>
      <c r="E464" s="75"/>
      <c r="F464" s="27" t="d">
        <v>2019-10-08</v>
      </c>
      <c r="G464" s="18">
        <f>F464-B$459</f>
        <v>184</v>
      </c>
      <c r="H464" s="3">
        <f>F464-C$459</f>
        <v>82</v>
      </c>
      <c r="I464" s="3">
        <v>15</v>
      </c>
      <c r="J464" s="80"/>
      <c r="K464" s="72"/>
      <c r="L464" s="45"/>
      <c r="M464" s="45"/>
    </row>
    <row r="465" spans="1:13" x14ac:dyDescent="0.2">
      <c r="A465" s="100"/>
      <c r="B465" s="103"/>
      <c r="C465" s="106"/>
      <c r="D465" s="109"/>
      <c r="E465" s="75"/>
      <c r="F465" s="27" t="d">
        <v>2020-01-21</v>
      </c>
      <c r="G465" s="18">
        <f>F465-B$459</f>
        <v>289</v>
      </c>
      <c r="H465" s="3">
        <f>F465-C$459</f>
        <v>187</v>
      </c>
      <c r="I465" s="3">
        <v>16</v>
      </c>
      <c r="J465" s="80"/>
      <c r="K465" s="72" t="s">
        <v>40</v>
      </c>
      <c r="L465" s="45"/>
      <c r="M465" s="45"/>
    </row>
    <row r="466" spans="1:13" x14ac:dyDescent="0.2">
      <c r="A466" s="100"/>
      <c r="B466" s="103"/>
      <c r="C466" s="106"/>
      <c r="D466" s="109"/>
      <c r="E466" s="76"/>
      <c r="F466" s="28" t="d">
        <v>2020-08-18</v>
      </c>
      <c r="G466" s="19">
        <f>F466-B$459</f>
        <v>499</v>
      </c>
      <c r="H466" s="10">
        <f>F466-C$459</f>
        <v>397</v>
      </c>
      <c r="I466" s="10">
        <v>7</v>
      </c>
      <c r="J466" s="82"/>
      <c r="K466" s="72"/>
      <c r="L466" s="45"/>
      <c r="M466" s="45"/>
    </row>
    <row r="467" spans="1:13" x14ac:dyDescent="0.2">
      <c r="A467" s="100"/>
      <c r="B467" s="103"/>
      <c r="C467" s="106"/>
      <c r="D467" s="109"/>
      <c r="E467" s="74" t="s">
        <v>14</v>
      </c>
      <c r="F467" s="26" t="d">
        <v>2019-07-17</v>
      </c>
      <c r="G467" s="20">
        <f>F467-B$459</f>
        <v>101</v>
      </c>
      <c r="H467" s="13">
        <f>F467-C$459</f>
        <v>-1</v>
      </c>
      <c r="I467" s="41">
        <v>13</v>
      </c>
      <c r="J467" s="83" t="str">
        <f>MIN(I468:I469)&amp;" - "&amp;MAX(I468:I469)</f>
        <v>6 - 7</v>
      </c>
      <c r="K467" s="72" t="s">
        <v>41</v>
      </c>
      <c r="L467" s="45"/>
      <c r="M467" s="45"/>
    </row>
    <row r="468" spans="1:13" x14ac:dyDescent="0.2">
      <c r="A468" s="100"/>
      <c r="B468" s="103"/>
      <c r="C468" s="106"/>
      <c r="D468" s="109"/>
      <c r="E468" s="75"/>
      <c r="F468" s="27" t="d">
        <v>2019-10-08</v>
      </c>
      <c r="G468" s="131">
        <f>F468-B$459</f>
        <v>184</v>
      </c>
      <c r="H468" s="132">
        <f>F468-C$459</f>
        <v>82</v>
      </c>
      <c r="I468" s="132">
        <v>7</v>
      </c>
      <c r="J468" s="84"/>
      <c r="K468" s="72"/>
      <c r="L468" s="45"/>
      <c r="M468" s="45"/>
    </row>
    <row r="469" spans="1:13" x14ac:dyDescent="0.2">
      <c r="A469" s="100"/>
      <c r="B469" s="103"/>
      <c r="C469" s="106"/>
      <c r="D469" s="109"/>
      <c r="E469" s="76"/>
      <c r="F469" s="28" t="d">
        <v>2020-01-21</v>
      </c>
      <c r="G469" s="19">
        <f>F469-B$459</f>
        <v>289</v>
      </c>
      <c r="H469" s="10">
        <f>F469-C$459</f>
        <v>187</v>
      </c>
      <c r="I469" s="10">
        <v>6</v>
      </c>
      <c r="J469" s="85"/>
      <c r="K469" s="72"/>
      <c r="L469" s="45"/>
      <c r="M469" s="45"/>
    </row>
    <row r="470" spans="1:13" x14ac:dyDescent="0.2">
      <c r="A470" s="100"/>
      <c r="B470" s="103"/>
      <c r="C470" s="106"/>
      <c r="D470" s="109"/>
      <c r="E470" s="74" t="s">
        <v>15</v>
      </c>
      <c r="F470" s="2" t="d">
        <v>2019-07-17</v>
      </c>
      <c r="G470" s="18">
        <f>F470-B$459</f>
        <v>101</v>
      </c>
      <c r="H470" s="3">
        <f>F470-C$459</f>
        <v>-1</v>
      </c>
      <c r="I470" s="3">
        <v>9.5</v>
      </c>
      <c r="J470" s="80" t="str">
        <f>MIN(I471:I473)&amp;" - "&amp;MAX(I471:I473)</f>
        <v>10.4 - 12</v>
      </c>
      <c r="K470" s="73" t="s">
        <v>51</v>
      </c>
      <c r="L470" s="45"/>
      <c r="M470" s="45"/>
    </row>
    <row r="471" spans="1:13" x14ac:dyDescent="0.2">
      <c r="A471" s="100"/>
      <c r="B471" s="103"/>
      <c r="C471" s="106"/>
      <c r="D471" s="109"/>
      <c r="E471" s="75"/>
      <c r="F471" s="2" t="d">
        <v>2019-10-08</v>
      </c>
      <c r="G471" s="18">
        <f>F471-B$459</f>
        <v>184</v>
      </c>
      <c r="H471" s="3">
        <f>F471-C$459</f>
        <v>82</v>
      </c>
      <c r="I471" s="3">
        <v>12</v>
      </c>
      <c r="J471" s="80"/>
      <c r="K471" s="72"/>
      <c r="L471" s="45"/>
      <c r="M471" s="45"/>
    </row>
    <row r="472" spans="1:13" x14ac:dyDescent="0.2">
      <c r="A472" s="100"/>
      <c r="B472" s="103"/>
      <c r="C472" s="106"/>
      <c r="D472" s="109"/>
      <c r="E472" s="75"/>
      <c r="F472" s="2" t="d">
        <v>2020-01-21</v>
      </c>
      <c r="G472" s="18">
        <f>F472-B$459</f>
        <v>289</v>
      </c>
      <c r="H472" s="3">
        <f>F472-C$459</f>
        <v>187</v>
      </c>
      <c r="I472" s="3">
        <v>10.4</v>
      </c>
      <c r="J472" s="80"/>
      <c r="K472" s="72"/>
      <c r="L472" s="45"/>
      <c r="M472" s="45"/>
    </row>
    <row r="473" spans="1:13" x14ac:dyDescent="0.2">
      <c r="A473" s="100"/>
      <c r="B473" s="103"/>
      <c r="C473" s="106"/>
      <c r="D473" s="109"/>
      <c r="E473" s="96"/>
      <c r="F473" s="2" t="d">
        <v>2020-08-18</v>
      </c>
      <c r="G473" s="18">
        <f>F473-B$459</f>
        <v>499</v>
      </c>
      <c r="H473" s="3">
        <f>F473-C$459</f>
        <v>397</v>
      </c>
      <c r="I473" s="3">
        <v>10.7</v>
      </c>
      <c r="J473" s="80"/>
      <c r="K473" s="72"/>
      <c r="L473" s="45"/>
      <c r="M473" s="45"/>
    </row>
    <row r="474" spans="1:13" x14ac:dyDescent="0.2">
      <c r="A474" s="100"/>
      <c r="B474" s="103"/>
      <c r="C474" s="106"/>
      <c r="D474" s="109"/>
      <c r="E474" s="74" t="s">
        <v>16</v>
      </c>
      <c r="F474" s="26" t="d">
        <v>2019-07-17</v>
      </c>
      <c r="G474" s="20">
        <f>F474-B$459</f>
        <v>101</v>
      </c>
      <c r="H474" s="13">
        <f>F474-C$459</f>
        <v>-1</v>
      </c>
      <c r="I474" s="13">
        <v>0</v>
      </c>
      <c r="J474" s="81">
        <v>0</v>
      </c>
      <c r="K474" s="72" t="s">
        <v>44</v>
      </c>
      <c r="L474" s="45"/>
      <c r="M474" s="45"/>
    </row>
    <row r="475" spans="1:13" x14ac:dyDescent="0.2">
      <c r="A475" s="100"/>
      <c r="B475" s="103"/>
      <c r="C475" s="106"/>
      <c r="D475" s="109"/>
      <c r="E475" s="75"/>
      <c r="F475" s="27" t="d">
        <v>2019-10-08</v>
      </c>
      <c r="G475" s="18">
        <f>F475-B$459</f>
        <v>184</v>
      </c>
      <c r="H475" s="3">
        <f>F475-C$459</f>
        <v>82</v>
      </c>
      <c r="I475" s="3">
        <v>0</v>
      </c>
      <c r="J475" s="80"/>
      <c r="K475" s="72"/>
      <c r="L475" s="45"/>
      <c r="M475" s="45"/>
    </row>
    <row r="476" spans="1:13" ht="16" customHeight="1" x14ac:dyDescent="0.2">
      <c r="A476" s="100"/>
      <c r="B476" s="103"/>
      <c r="C476" s="106"/>
      <c r="D476" s="109"/>
      <c r="E476" s="75"/>
      <c r="F476" s="27" t="d">
        <v>2020-01-21</v>
      </c>
      <c r="G476" s="18">
        <f>F476-B$459</f>
        <v>289</v>
      </c>
      <c r="H476" s="3">
        <f>F476-C$459</f>
        <v>187</v>
      </c>
      <c r="I476" s="3">
        <v>0</v>
      </c>
      <c r="J476" s="80"/>
      <c r="K476" s="72"/>
      <c r="L476" s="45"/>
      <c r="M476" s="45"/>
    </row>
    <row r="477" spans="1:13" x14ac:dyDescent="0.2">
      <c r="A477" s="100"/>
      <c r="B477" s="103"/>
      <c r="C477" s="106"/>
      <c r="D477" s="109"/>
      <c r="E477" s="76"/>
      <c r="F477" s="28" t="d">
        <v>2020-08-18</v>
      </c>
      <c r="G477" s="19">
        <f>F477-B$459</f>
        <v>499</v>
      </c>
      <c r="H477" s="10">
        <f>F477-C$459</f>
        <v>397</v>
      </c>
      <c r="I477" s="10">
        <v>0</v>
      </c>
      <c r="J477" s="82"/>
      <c r="K477" s="72"/>
      <c r="L477" s="45"/>
      <c r="M477" s="45"/>
    </row>
    <row r="478" spans="1:13" x14ac:dyDescent="0.2">
      <c r="A478" s="100"/>
      <c r="B478" s="103"/>
      <c r="C478" s="106"/>
      <c r="D478" s="109"/>
      <c r="E478" s="74" t="s">
        <v>17</v>
      </c>
      <c r="F478" s="26" t="d">
        <v>2019-07-17</v>
      </c>
      <c r="G478" s="20">
        <f>F478-B$459</f>
        <v>101</v>
      </c>
      <c r="H478" s="13">
        <f>F478-C$459</f>
        <v>-1</v>
      </c>
      <c r="I478" s="41">
        <v>547</v>
      </c>
      <c r="J478" s="81" t="s">
        <v>20</v>
      </c>
      <c r="K478" s="73" t="s">
        <v>57</v>
      </c>
      <c r="L478" s="45"/>
      <c r="M478" s="45"/>
    </row>
    <row r="479" spans="1:13" x14ac:dyDescent="0.2">
      <c r="A479" s="100"/>
      <c r="B479" s="103"/>
      <c r="C479" s="106"/>
      <c r="D479" s="109"/>
      <c r="E479" s="75"/>
      <c r="F479" s="27" t="d">
        <v>2019-10-08</v>
      </c>
      <c r="G479" s="18">
        <f>F479-B$459</f>
        <v>184</v>
      </c>
      <c r="H479" s="3">
        <f>F479-C$459</f>
        <v>82</v>
      </c>
      <c r="I479" s="3">
        <v>407</v>
      </c>
      <c r="J479" s="80"/>
      <c r="K479" s="72"/>
      <c r="L479" s="45"/>
      <c r="M479" s="45"/>
    </row>
    <row r="480" spans="1:13" x14ac:dyDescent="0.2">
      <c r="A480" s="100"/>
      <c r="B480" s="103"/>
      <c r="C480" s="106"/>
      <c r="D480" s="109"/>
      <c r="E480" s="76"/>
      <c r="F480" s="28" t="d">
        <v>2020-01-21</v>
      </c>
      <c r="G480" s="19">
        <f>F480-B$459</f>
        <v>289</v>
      </c>
      <c r="H480" s="10">
        <f>F480-C$459</f>
        <v>187</v>
      </c>
      <c r="I480" s="10">
        <v>363</v>
      </c>
      <c r="J480" s="82"/>
      <c r="K480" s="72"/>
      <c r="L480" s="45"/>
      <c r="M480" s="45"/>
    </row>
    <row r="481" spans="1:13" x14ac:dyDescent="0.2">
      <c r="A481" s="100"/>
      <c r="B481" s="103"/>
      <c r="C481" s="106"/>
      <c r="D481" s="109"/>
      <c r="E481" s="74" t="s">
        <v>18</v>
      </c>
      <c r="F481" s="2" t="d">
        <v>2019-07-17</v>
      </c>
      <c r="G481" s="18">
        <f>F481-B$459</f>
        <v>101</v>
      </c>
      <c r="H481" s="3">
        <f>F481-C$459</f>
        <v>-1</v>
      </c>
      <c r="I481" s="3">
        <v>12.68</v>
      </c>
      <c r="J481" s="81" t="s">
        <v>21</v>
      </c>
      <c r="K481" s="72" t="s">
        <v>56</v>
      </c>
      <c r="L481" s="45"/>
      <c r="M481" s="45"/>
    </row>
    <row r="482" spans="1:13" x14ac:dyDescent="0.2">
      <c r="A482" s="100"/>
      <c r="B482" s="103"/>
      <c r="C482" s="106"/>
      <c r="D482" s="109"/>
      <c r="E482" s="75"/>
      <c r="F482" s="2" t="d">
        <v>2019-10-08</v>
      </c>
      <c r="G482" s="18">
        <f>F482-B$459</f>
        <v>184</v>
      </c>
      <c r="H482" s="3">
        <f>F482-C$459</f>
        <v>82</v>
      </c>
      <c r="I482" s="3">
        <v>9.56</v>
      </c>
      <c r="J482" s="80"/>
      <c r="K482" s="72"/>
      <c r="L482" s="45"/>
      <c r="M482" s="45"/>
    </row>
    <row r="483" spans="1:13" x14ac:dyDescent="0.2">
      <c r="A483" s="100"/>
      <c r="B483" s="103"/>
      <c r="C483" s="106"/>
      <c r="D483" s="109"/>
      <c r="E483" s="75"/>
      <c r="F483" s="2" t="d">
        <v>2020-01-21</v>
      </c>
      <c r="G483" s="18">
        <f>F483-B$459</f>
        <v>289</v>
      </c>
      <c r="H483" s="3">
        <f>F483-C$459</f>
        <v>187</v>
      </c>
      <c r="I483" s="3">
        <v>9.34</v>
      </c>
      <c r="J483" s="80"/>
      <c r="K483" s="72"/>
      <c r="L483" s="45"/>
      <c r="M483" s="45"/>
    </row>
    <row r="484" spans="1:13" x14ac:dyDescent="0.2">
      <c r="A484" s="100"/>
      <c r="B484" s="103"/>
      <c r="C484" s="106"/>
      <c r="D484" s="109"/>
      <c r="E484" s="76"/>
      <c r="F484" s="9" t="d">
        <v>2020-08-18</v>
      </c>
      <c r="G484" s="19">
        <f>F484-B$459</f>
        <v>499</v>
      </c>
      <c r="H484" s="10">
        <f>F484-C$459</f>
        <v>397</v>
      </c>
      <c r="I484" s="42">
        <v>6.02</v>
      </c>
      <c r="J484" s="82"/>
      <c r="K484" s="72"/>
      <c r="L484" s="45"/>
      <c r="M484" s="45"/>
    </row>
    <row r="485" spans="1:13" x14ac:dyDescent="0.2">
      <c r="A485" s="100"/>
      <c r="B485" s="103"/>
      <c r="C485" s="106"/>
      <c r="D485" s="109"/>
      <c r="E485" s="74" t="s">
        <v>142</v>
      </c>
      <c r="F485" s="2" t="d">
        <v>2019-07-11</v>
      </c>
      <c r="G485" s="18">
        <f>F485-B$459</f>
        <v>95</v>
      </c>
      <c r="H485" s="3">
        <f>F485-C$459</f>
        <v>-7</v>
      </c>
      <c r="I485" s="3">
        <v>0.2</v>
      </c>
      <c r="J485" s="81" t="s">
        <v>150</v>
      </c>
      <c r="K485" s="72" t="s">
        <v>144</v>
      </c>
      <c r="L485" s="45"/>
      <c r="M485" s="45"/>
    </row>
    <row r="486" spans="1:13" x14ac:dyDescent="0.2">
      <c r="A486" s="100"/>
      <c r="B486" s="103"/>
      <c r="C486" s="106"/>
      <c r="D486" s="109"/>
      <c r="E486" s="75"/>
      <c r="F486" s="2" t="d">
        <v>2019-07-24</v>
      </c>
      <c r="G486" s="18">
        <f>F486-B$459</f>
        <v>108</v>
      </c>
      <c r="H486" s="3">
        <f>F486-C$459</f>
        <v>6</v>
      </c>
      <c r="I486" s="3">
        <v>0.1</v>
      </c>
      <c r="J486" s="80"/>
      <c r="K486" s="72"/>
      <c r="L486" s="45"/>
      <c r="M486" s="45"/>
    </row>
    <row r="487" spans="1:13" x14ac:dyDescent="0.2">
      <c r="A487" s="100"/>
      <c r="B487" s="103"/>
      <c r="C487" s="106"/>
      <c r="D487" s="109"/>
      <c r="E487" s="75"/>
      <c r="F487" s="2" t="d">
        <v>2019-07-31</v>
      </c>
      <c r="G487" s="18">
        <f>F487-B$459</f>
        <v>115</v>
      </c>
      <c r="H487" s="3">
        <f>F487-C$459</f>
        <v>13</v>
      </c>
      <c r="I487" s="3">
        <v>0.2</v>
      </c>
      <c r="J487" s="80"/>
      <c r="K487" s="72"/>
      <c r="L487" s="45"/>
      <c r="M487" s="45"/>
    </row>
    <row r="488" spans="1:13" x14ac:dyDescent="0.2">
      <c r="A488" s="100"/>
      <c r="B488" s="103"/>
      <c r="C488" s="106"/>
      <c r="D488" s="109"/>
      <c r="E488" s="75"/>
      <c r="F488" s="2" t="d">
        <v>2019-08-14</v>
      </c>
      <c r="G488" s="18">
        <f>F488-B$459</f>
        <v>129</v>
      </c>
      <c r="H488" s="3">
        <f>F488-C$459</f>
        <v>27</v>
      </c>
      <c r="I488" s="3">
        <v>0.2</v>
      </c>
      <c r="J488" s="80"/>
      <c r="K488" s="72"/>
      <c r="L488" s="45"/>
      <c r="M488" s="45"/>
    </row>
    <row r="489" spans="1:13" x14ac:dyDescent="0.2">
      <c r="A489" s="100"/>
      <c r="B489" s="103"/>
      <c r="C489" s="106"/>
      <c r="D489" s="109"/>
      <c r="E489" s="75"/>
      <c r="F489" s="2" t="d">
        <v>2019-08-28</v>
      </c>
      <c r="G489" s="18">
        <f>F489-B$459</f>
        <v>143</v>
      </c>
      <c r="H489" s="3">
        <f>F489-C$459</f>
        <v>41</v>
      </c>
      <c r="I489" s="3">
        <v>0.2</v>
      </c>
      <c r="J489" s="80"/>
      <c r="K489" s="72"/>
      <c r="L489" s="45"/>
      <c r="M489" s="45"/>
    </row>
    <row r="490" spans="1:13" x14ac:dyDescent="0.2">
      <c r="A490" s="100"/>
      <c r="B490" s="103"/>
      <c r="C490" s="106"/>
      <c r="D490" s="109"/>
      <c r="E490" s="75"/>
      <c r="F490" s="2" t="d">
        <v>2019-09-04</v>
      </c>
      <c r="G490" s="18">
        <f>F490-B$459</f>
        <v>150</v>
      </c>
      <c r="H490" s="3">
        <f>F490-C$459</f>
        <v>48</v>
      </c>
      <c r="I490" s="3">
        <v>0.1</v>
      </c>
      <c r="J490" s="80"/>
      <c r="K490" s="72"/>
      <c r="L490" s="45"/>
      <c r="M490" s="45"/>
    </row>
    <row r="491" spans="1:13" x14ac:dyDescent="0.2">
      <c r="A491" s="100"/>
      <c r="B491" s="103"/>
      <c r="C491" s="106"/>
      <c r="D491" s="109"/>
      <c r="E491" s="75"/>
      <c r="F491" s="2" t="d">
        <v>2019-09-19</v>
      </c>
      <c r="G491" s="18">
        <f>F491-B$459</f>
        <v>165</v>
      </c>
      <c r="H491" s="3">
        <f>F491-C$459</f>
        <v>63</v>
      </c>
      <c r="I491" s="3" t="s">
        <v>149</v>
      </c>
      <c r="J491" s="80"/>
      <c r="K491" s="72"/>
      <c r="L491" s="45"/>
      <c r="M491" s="45"/>
    </row>
    <row r="492" spans="1:13" x14ac:dyDescent="0.2">
      <c r="A492" s="100"/>
      <c r="B492" s="103"/>
      <c r="C492" s="106"/>
      <c r="D492" s="109"/>
      <c r="E492" s="75"/>
      <c r="F492" s="2" t="d">
        <v>2019-10-08</v>
      </c>
      <c r="G492" s="18">
        <f>F492-B$459</f>
        <v>184</v>
      </c>
      <c r="H492" s="3">
        <f>F492-C$459</f>
        <v>82</v>
      </c>
      <c r="I492" s="3">
        <v>0.2</v>
      </c>
      <c r="J492" s="80"/>
      <c r="K492" s="72"/>
      <c r="L492" s="45"/>
      <c r="M492" s="45"/>
    </row>
    <row r="493" spans="1:13" x14ac:dyDescent="0.2">
      <c r="A493" s="100"/>
      <c r="B493" s="103"/>
      <c r="C493" s="106"/>
      <c r="D493" s="109"/>
      <c r="E493" s="75"/>
      <c r="F493" s="2" t="d">
        <v>2020-01-21</v>
      </c>
      <c r="G493" s="18">
        <f>F493-B$459</f>
        <v>289</v>
      </c>
      <c r="H493" s="3">
        <f>F493-C$459</f>
        <v>187</v>
      </c>
      <c r="I493" s="3">
        <v>0.2</v>
      </c>
      <c r="J493" s="80"/>
      <c r="K493" s="72"/>
      <c r="L493" s="45"/>
      <c r="M493" s="45"/>
    </row>
    <row r="494" spans="1:13" ht="17" thickBot="1" x14ac:dyDescent="0.25">
      <c r="A494" s="101"/>
      <c r="B494" s="104"/>
      <c r="C494" s="107"/>
      <c r="D494" s="110"/>
      <c r="E494" s="111"/>
      <c r="F494" s="32" t="d">
        <v>2020-08-18</v>
      </c>
      <c r="G494" s="21">
        <f>F494-B$459</f>
        <v>499</v>
      </c>
      <c r="H494" s="7">
        <f>F494-C$459</f>
        <v>397</v>
      </c>
      <c r="I494" s="7">
        <v>0.3</v>
      </c>
      <c r="J494" s="98"/>
      <c r="K494" s="112"/>
      <c r="L494" s="45"/>
      <c r="M494" s="45"/>
    </row>
    <row r="495" spans="1:13" x14ac:dyDescent="0.2">
      <c r="A495" s="99">
        <v>851</v>
      </c>
      <c r="B495" s="102" t="d">
        <v>2019-06-07</v>
      </c>
      <c r="C495" s="105" t="d">
        <v>2019-11-25</v>
      </c>
      <c r="D495" s="108">
        <f>C495-B495</f>
        <v>171</v>
      </c>
      <c r="E495" s="75" t="s">
        <v>11</v>
      </c>
      <c r="F495" s="2" t="d">
        <v>2019-12-03</v>
      </c>
      <c r="G495" s="18">
        <f>F495-B$495</f>
        <v>179</v>
      </c>
      <c r="H495" s="3">
        <f>F495-C$495</f>
        <v>8</v>
      </c>
      <c r="I495" s="3">
        <v>4.5999999999999996</v>
      </c>
      <c r="J495" s="80" t="s">
        <v>22</v>
      </c>
      <c r="K495" s="72" t="s">
        <v>12</v>
      </c>
      <c r="L495" s="45"/>
      <c r="M495" s="45"/>
    </row>
    <row r="496" spans="1:13" x14ac:dyDescent="0.2">
      <c r="A496" s="100"/>
      <c r="B496" s="103"/>
      <c r="C496" s="106"/>
      <c r="D496" s="109"/>
      <c r="E496" s="75"/>
      <c r="F496" s="2" t="d">
        <v>2019-12-31</v>
      </c>
      <c r="G496" s="18">
        <f>F496-B$495</f>
        <v>207</v>
      </c>
      <c r="H496" s="3">
        <f>F496-C$495</f>
        <v>36</v>
      </c>
      <c r="I496" s="3">
        <v>4.5999999999999996</v>
      </c>
      <c r="J496" s="80"/>
      <c r="K496" s="72"/>
      <c r="L496" s="45"/>
      <c r="M496" s="45"/>
    </row>
    <row r="497" spans="1:13" ht="53" customHeight="1" x14ac:dyDescent="0.2">
      <c r="A497" s="100"/>
      <c r="B497" s="103"/>
      <c r="C497" s="106"/>
      <c r="D497" s="109"/>
      <c r="E497" s="75"/>
      <c r="F497" s="2" t="d">
        <v>2020-01-21</v>
      </c>
      <c r="G497" s="18">
        <f>F497-B$495</f>
        <v>228</v>
      </c>
      <c r="H497" s="3">
        <f>F497-C$495</f>
        <v>57</v>
      </c>
      <c r="I497" s="3">
        <v>4.3</v>
      </c>
      <c r="J497" s="80"/>
      <c r="K497" s="72"/>
      <c r="L497" s="45"/>
      <c r="M497" s="45"/>
    </row>
    <row r="498" spans="1:13" x14ac:dyDescent="0.2">
      <c r="A498" s="100"/>
      <c r="B498" s="103"/>
      <c r="C498" s="106"/>
      <c r="D498" s="109"/>
      <c r="E498" s="75"/>
      <c r="F498" s="2" t="d">
        <v>2020-02-18</v>
      </c>
      <c r="G498" s="18">
        <f>F498-B$495</f>
        <v>256</v>
      </c>
      <c r="H498" s="3">
        <f>F498-C$495</f>
        <v>85</v>
      </c>
      <c r="I498" s="3">
        <v>4.4000000000000004</v>
      </c>
      <c r="J498" s="80"/>
      <c r="K498" s="72"/>
      <c r="L498" s="45"/>
      <c r="M498" s="45"/>
    </row>
    <row r="499" spans="1:13" x14ac:dyDescent="0.2">
      <c r="A499" s="100"/>
      <c r="B499" s="103"/>
      <c r="C499" s="106"/>
      <c r="D499" s="109"/>
      <c r="E499" s="75"/>
      <c r="F499" s="2" t="d">
        <v>2020-10-01</v>
      </c>
      <c r="G499" s="18">
        <f>F499-B$495</f>
        <v>482</v>
      </c>
      <c r="H499" s="3">
        <f>F499-C$495</f>
        <v>311</v>
      </c>
      <c r="I499" s="3">
        <v>4.5</v>
      </c>
      <c r="J499" s="80"/>
      <c r="K499" s="72"/>
      <c r="L499" s="45"/>
      <c r="M499" s="45"/>
    </row>
    <row r="500" spans="1:13" x14ac:dyDescent="0.2">
      <c r="A500" s="100"/>
      <c r="B500" s="103"/>
      <c r="C500" s="106"/>
      <c r="D500" s="109"/>
      <c r="E500" s="76"/>
      <c r="F500" s="2" t="d">
        <v>2021-02-03</v>
      </c>
      <c r="G500" s="18">
        <f>F500-B$495</f>
        <v>607</v>
      </c>
      <c r="H500" s="3">
        <f>F500-C$495</f>
        <v>436</v>
      </c>
      <c r="I500" s="3">
        <v>4.5</v>
      </c>
      <c r="J500" s="80"/>
      <c r="K500" s="72"/>
      <c r="L500" s="45"/>
      <c r="M500" s="45"/>
    </row>
    <row r="501" spans="1:13" x14ac:dyDescent="0.2">
      <c r="A501" s="100"/>
      <c r="B501" s="103"/>
      <c r="C501" s="106"/>
      <c r="D501" s="109"/>
      <c r="E501" s="74" t="s">
        <v>13</v>
      </c>
      <c r="F501" s="26" t="d">
        <v>2019-12-03</v>
      </c>
      <c r="G501" s="20">
        <f>F501-B$495</f>
        <v>179</v>
      </c>
      <c r="H501" s="13">
        <f>F501-C$495</f>
        <v>8</v>
      </c>
      <c r="I501" s="13">
        <v>18</v>
      </c>
      <c r="J501" s="81" t="s">
        <v>23</v>
      </c>
      <c r="K501" s="72" t="s">
        <v>39</v>
      </c>
      <c r="L501" s="45"/>
      <c r="M501" s="45"/>
    </row>
    <row r="502" spans="1:13" x14ac:dyDescent="0.2">
      <c r="A502" s="100"/>
      <c r="B502" s="103"/>
      <c r="C502" s="106"/>
      <c r="D502" s="109"/>
      <c r="E502" s="75"/>
      <c r="F502" s="27" t="d">
        <v>2019-12-31</v>
      </c>
      <c r="G502" s="18">
        <f>F502-B$495</f>
        <v>207</v>
      </c>
      <c r="H502" s="3">
        <f>F502-C$495</f>
        <v>36</v>
      </c>
      <c r="I502" s="3">
        <v>34</v>
      </c>
      <c r="J502" s="80"/>
      <c r="K502" s="72"/>
      <c r="L502" s="45"/>
      <c r="M502" s="45"/>
    </row>
    <row r="503" spans="1:13" x14ac:dyDescent="0.2">
      <c r="A503" s="100"/>
      <c r="B503" s="103"/>
      <c r="C503" s="106"/>
      <c r="D503" s="109"/>
      <c r="E503" s="75"/>
      <c r="F503" s="27" t="d">
        <v>2020-01-21</v>
      </c>
      <c r="G503" s="18">
        <f>F503-B$495</f>
        <v>228</v>
      </c>
      <c r="H503" s="3">
        <f>F503-C$495</f>
        <v>57</v>
      </c>
      <c r="I503" s="3">
        <v>32</v>
      </c>
      <c r="J503" s="80"/>
      <c r="K503" s="72"/>
      <c r="L503" s="45"/>
      <c r="M503" s="45"/>
    </row>
    <row r="504" spans="1:13" x14ac:dyDescent="0.2">
      <c r="A504" s="100"/>
      <c r="B504" s="103"/>
      <c r="C504" s="106"/>
      <c r="D504" s="109"/>
      <c r="E504" s="76"/>
      <c r="F504" s="28" t="d">
        <v>2020-02-18</v>
      </c>
      <c r="G504" s="19">
        <f>F504-B$495</f>
        <v>256</v>
      </c>
      <c r="H504" s="10">
        <f>F504-C$495</f>
        <v>85</v>
      </c>
      <c r="I504" s="10">
        <v>20</v>
      </c>
      <c r="J504" s="82"/>
      <c r="K504" s="72"/>
      <c r="L504" s="45"/>
      <c r="M504" s="45"/>
    </row>
    <row r="505" spans="1:13" x14ac:dyDescent="0.2">
      <c r="A505" s="100"/>
      <c r="B505" s="103"/>
      <c r="C505" s="106"/>
      <c r="D505" s="109"/>
      <c r="E505" s="74" t="s">
        <v>14</v>
      </c>
      <c r="F505" s="26" t="d">
        <v>2019-12-03</v>
      </c>
      <c r="G505" s="20">
        <f>F505-B$495</f>
        <v>179</v>
      </c>
      <c r="H505" s="13">
        <f>F505-C$495</f>
        <v>8</v>
      </c>
      <c r="I505" s="41">
        <v>21</v>
      </c>
      <c r="J505" s="83" t="str">
        <f>MIN(I505:I508)&amp;" - "&amp;MAX(I505:I508)</f>
        <v>8 - 21</v>
      </c>
      <c r="K505" s="72" t="s">
        <v>58</v>
      </c>
      <c r="L505" s="45"/>
      <c r="M505" s="45"/>
    </row>
    <row r="506" spans="1:13" x14ac:dyDescent="0.2">
      <c r="A506" s="100"/>
      <c r="B506" s="103"/>
      <c r="C506" s="106"/>
      <c r="D506" s="109"/>
      <c r="E506" s="75"/>
      <c r="F506" s="27" t="d">
        <v>2019-12-31</v>
      </c>
      <c r="G506" s="18">
        <f>F506-B$495</f>
        <v>207</v>
      </c>
      <c r="H506" s="3">
        <f>F506-C$495</f>
        <v>36</v>
      </c>
      <c r="I506" s="3">
        <v>8</v>
      </c>
      <c r="J506" s="84"/>
      <c r="K506" s="72"/>
      <c r="L506" s="45"/>
      <c r="M506" s="45"/>
    </row>
    <row r="507" spans="1:13" x14ac:dyDescent="0.2">
      <c r="A507" s="100"/>
      <c r="B507" s="103"/>
      <c r="C507" s="106"/>
      <c r="D507" s="109"/>
      <c r="E507" s="75"/>
      <c r="F507" s="27" t="d">
        <v>2020-01-21</v>
      </c>
      <c r="G507" s="18">
        <f>F507-B$495</f>
        <v>228</v>
      </c>
      <c r="H507" s="3">
        <f>F507-C$495</f>
        <v>57</v>
      </c>
      <c r="I507" s="3">
        <v>11</v>
      </c>
      <c r="J507" s="84"/>
      <c r="K507" s="72"/>
      <c r="L507" s="45"/>
      <c r="M507" s="45"/>
    </row>
    <row r="508" spans="1:13" x14ac:dyDescent="0.2">
      <c r="A508" s="100"/>
      <c r="B508" s="103"/>
      <c r="C508" s="106"/>
      <c r="D508" s="109"/>
      <c r="E508" s="76"/>
      <c r="F508" s="28" t="d">
        <v>2020-02-18</v>
      </c>
      <c r="G508" s="19">
        <f>F508-B$495</f>
        <v>256</v>
      </c>
      <c r="H508" s="10">
        <f>F508-C$495</f>
        <v>85</v>
      </c>
      <c r="I508" s="10">
        <v>13</v>
      </c>
      <c r="J508" s="85"/>
      <c r="K508" s="72"/>
      <c r="L508" s="45"/>
      <c r="M508" s="45"/>
    </row>
    <row r="509" spans="1:13" x14ac:dyDescent="0.2">
      <c r="A509" s="100"/>
      <c r="B509" s="103"/>
      <c r="C509" s="106"/>
      <c r="D509" s="109"/>
      <c r="E509" s="74" t="s">
        <v>15</v>
      </c>
      <c r="F509" s="26" t="d">
        <v>2019-12-03</v>
      </c>
      <c r="G509" s="20">
        <f>F509-B$495</f>
        <v>179</v>
      </c>
      <c r="H509" s="13">
        <f>F509-C$495</f>
        <v>8</v>
      </c>
      <c r="I509" s="13">
        <v>11.7</v>
      </c>
      <c r="J509" s="81" t="s">
        <v>24</v>
      </c>
      <c r="K509" s="72" t="s">
        <v>66</v>
      </c>
      <c r="L509" s="45"/>
      <c r="M509" s="45"/>
    </row>
    <row r="510" spans="1:13" x14ac:dyDescent="0.2">
      <c r="A510" s="100"/>
      <c r="B510" s="103"/>
      <c r="C510" s="106"/>
      <c r="D510" s="109"/>
      <c r="E510" s="75"/>
      <c r="F510" s="27" t="d">
        <v>2019-12-31</v>
      </c>
      <c r="G510" s="18">
        <f>F510-B$495</f>
        <v>207</v>
      </c>
      <c r="H510" s="3">
        <f>F510-C$495</f>
        <v>36</v>
      </c>
      <c r="I510" s="3">
        <v>12.5</v>
      </c>
      <c r="J510" s="80"/>
      <c r="K510" s="72"/>
      <c r="L510" s="45"/>
      <c r="M510" s="45"/>
    </row>
    <row r="511" spans="1:13" x14ac:dyDescent="0.2">
      <c r="A511" s="100"/>
      <c r="B511" s="103"/>
      <c r="C511" s="106"/>
      <c r="D511" s="109"/>
      <c r="E511" s="75"/>
      <c r="F511" s="27" t="d">
        <v>2020-01-21</v>
      </c>
      <c r="G511" s="18">
        <f>F511-B$495</f>
        <v>228</v>
      </c>
      <c r="H511" s="3">
        <f>F511-C$495</f>
        <v>57</v>
      </c>
      <c r="I511" s="3">
        <v>12.4</v>
      </c>
      <c r="J511" s="80"/>
      <c r="K511" s="72"/>
      <c r="L511" s="45"/>
      <c r="M511" s="45"/>
    </row>
    <row r="512" spans="1:13" x14ac:dyDescent="0.2">
      <c r="A512" s="100"/>
      <c r="B512" s="103"/>
      <c r="C512" s="106"/>
      <c r="D512" s="109"/>
      <c r="E512" s="75"/>
      <c r="F512" s="27" t="d">
        <v>2020-02-18</v>
      </c>
      <c r="G512" s="18">
        <f>F512-B$495</f>
        <v>256</v>
      </c>
      <c r="H512" s="3">
        <f>F512-C$495</f>
        <v>85</v>
      </c>
      <c r="I512" s="40">
        <v>12.7</v>
      </c>
      <c r="J512" s="80"/>
      <c r="K512" s="72"/>
      <c r="L512" s="45"/>
      <c r="M512" s="45"/>
    </row>
    <row r="513" spans="1:13" x14ac:dyDescent="0.2">
      <c r="A513" s="100"/>
      <c r="B513" s="103"/>
      <c r="C513" s="106"/>
      <c r="D513" s="109"/>
      <c r="E513" s="77"/>
      <c r="F513" s="27" t="d">
        <v>2020-10-01</v>
      </c>
      <c r="G513" s="18">
        <f>F513-B$495</f>
        <v>482</v>
      </c>
      <c r="H513" s="3">
        <f>F513-C$495</f>
        <v>311</v>
      </c>
      <c r="I513" s="3">
        <v>11.5</v>
      </c>
      <c r="J513" s="80"/>
      <c r="K513" s="72"/>
      <c r="L513" s="45"/>
      <c r="M513" s="45"/>
    </row>
    <row r="514" spans="1:13" x14ac:dyDescent="0.2">
      <c r="A514" s="100"/>
      <c r="B514" s="103"/>
      <c r="C514" s="106"/>
      <c r="D514" s="109"/>
      <c r="E514" s="76"/>
      <c r="F514" s="28" t="d">
        <v>2021-02-03</v>
      </c>
      <c r="G514" s="19">
        <f>F514-B$495</f>
        <v>607</v>
      </c>
      <c r="H514" s="10">
        <f>F514-C$495</f>
        <v>436</v>
      </c>
      <c r="I514" s="10">
        <v>11.9</v>
      </c>
      <c r="J514" s="82"/>
      <c r="K514" s="72"/>
      <c r="L514" s="45"/>
      <c r="M514" s="45"/>
    </row>
    <row r="515" spans="1:13" x14ac:dyDescent="0.2">
      <c r="A515" s="100"/>
      <c r="B515" s="103"/>
      <c r="C515" s="106"/>
      <c r="D515" s="109"/>
      <c r="E515" s="74" t="s">
        <v>16</v>
      </c>
      <c r="F515" s="2" t="d">
        <v>2019-12-03</v>
      </c>
      <c r="G515" s="18">
        <f>F515-B$495</f>
        <v>179</v>
      </c>
      <c r="H515" s="3">
        <f>F515-C$495</f>
        <v>8</v>
      </c>
      <c r="I515" s="3">
        <v>0</v>
      </c>
      <c r="J515" s="80">
        <v>0</v>
      </c>
      <c r="K515" s="72" t="s">
        <v>44</v>
      </c>
      <c r="L515" s="45"/>
      <c r="M515" s="45"/>
    </row>
    <row r="516" spans="1:13" ht="16" customHeight="1" x14ac:dyDescent="0.2">
      <c r="A516" s="100"/>
      <c r="B516" s="103"/>
      <c r="C516" s="106"/>
      <c r="D516" s="109"/>
      <c r="E516" s="76"/>
      <c r="F516" s="2" t="d">
        <v>2020-02-18</v>
      </c>
      <c r="G516" s="18">
        <f>F516-B$495</f>
        <v>256</v>
      </c>
      <c r="H516" s="3">
        <f>F516-C$495</f>
        <v>85</v>
      </c>
      <c r="I516" s="3">
        <v>0</v>
      </c>
      <c r="J516" s="80"/>
      <c r="K516" s="72"/>
      <c r="L516" s="45"/>
      <c r="M516" s="45"/>
    </row>
    <row r="517" spans="1:13" x14ac:dyDescent="0.2">
      <c r="A517" s="100"/>
      <c r="B517" s="103"/>
      <c r="C517" s="106"/>
      <c r="D517" s="109"/>
      <c r="E517" s="74" t="s">
        <v>17</v>
      </c>
      <c r="F517" s="26" t="d">
        <v>2019-12-03</v>
      </c>
      <c r="G517" s="20">
        <f>F517-B$495</f>
        <v>179</v>
      </c>
      <c r="H517" s="13">
        <f>F517-C$495</f>
        <v>8</v>
      </c>
      <c r="I517" s="41">
        <v>181</v>
      </c>
      <c r="J517" s="81" t="s">
        <v>25</v>
      </c>
      <c r="K517" s="72" t="s">
        <v>67</v>
      </c>
      <c r="L517" s="45"/>
      <c r="M517" s="45"/>
    </row>
    <row r="518" spans="1:13" x14ac:dyDescent="0.2">
      <c r="A518" s="100"/>
      <c r="B518" s="103"/>
      <c r="C518" s="106"/>
      <c r="D518" s="109"/>
      <c r="E518" s="75"/>
      <c r="F518" s="27" t="d">
        <v>2019-12-31</v>
      </c>
      <c r="G518" s="18">
        <f>F518-B$495</f>
        <v>207</v>
      </c>
      <c r="H518" s="3">
        <f>F518-C$495</f>
        <v>36</v>
      </c>
      <c r="I518" s="3">
        <v>333</v>
      </c>
      <c r="J518" s="80"/>
      <c r="K518" s="72"/>
      <c r="L518" s="45"/>
      <c r="M518" s="45"/>
    </row>
    <row r="519" spans="1:13" x14ac:dyDescent="0.2">
      <c r="A519" s="100"/>
      <c r="B519" s="103"/>
      <c r="C519" s="106"/>
      <c r="D519" s="109"/>
      <c r="E519" s="75"/>
      <c r="F519" s="27" t="d">
        <v>2020-01-21</v>
      </c>
      <c r="G519" s="18">
        <f>F519-B$495</f>
        <v>228</v>
      </c>
      <c r="H519" s="3">
        <f>F519-C$495</f>
        <v>57</v>
      </c>
      <c r="I519" s="3">
        <v>333</v>
      </c>
      <c r="J519" s="80"/>
      <c r="K519" s="72"/>
      <c r="L519" s="45"/>
      <c r="M519" s="45"/>
    </row>
    <row r="520" spans="1:13" x14ac:dyDescent="0.2">
      <c r="A520" s="100"/>
      <c r="B520" s="103"/>
      <c r="C520" s="106"/>
      <c r="D520" s="109"/>
      <c r="E520" s="75"/>
      <c r="F520" s="27" t="d">
        <v>2020-02-18</v>
      </c>
      <c r="G520" s="18">
        <f>F520-B$495</f>
        <v>256</v>
      </c>
      <c r="H520" s="3">
        <f>F520-C$495</f>
        <v>85</v>
      </c>
      <c r="I520" s="3">
        <v>246</v>
      </c>
      <c r="J520" s="80"/>
      <c r="K520" s="72"/>
      <c r="L520" s="45"/>
      <c r="M520" s="45"/>
    </row>
    <row r="521" spans="1:13" x14ac:dyDescent="0.2">
      <c r="A521" s="100"/>
      <c r="B521" s="103"/>
      <c r="C521" s="106"/>
      <c r="D521" s="109"/>
      <c r="E521" s="75"/>
      <c r="F521" s="27" t="d">
        <v>2020-10-01</v>
      </c>
      <c r="G521" s="18">
        <f>F521-B$495</f>
        <v>482</v>
      </c>
      <c r="H521" s="3">
        <f>F521-C$495</f>
        <v>311</v>
      </c>
      <c r="I521" s="3">
        <v>266</v>
      </c>
      <c r="J521" s="80"/>
      <c r="K521" s="72"/>
      <c r="L521" s="45"/>
      <c r="M521" s="45"/>
    </row>
    <row r="522" spans="1:13" x14ac:dyDescent="0.2">
      <c r="A522" s="100"/>
      <c r="B522" s="103"/>
      <c r="C522" s="106"/>
      <c r="D522" s="109"/>
      <c r="E522" s="76"/>
      <c r="F522" s="28" t="d">
        <v>2021-02-03</v>
      </c>
      <c r="G522" s="19">
        <f>F522-B$495</f>
        <v>607</v>
      </c>
      <c r="H522" s="10">
        <f>F522-C$495</f>
        <v>436</v>
      </c>
      <c r="I522" s="10">
        <v>282</v>
      </c>
      <c r="J522" s="82"/>
      <c r="K522" s="72"/>
      <c r="L522" s="45"/>
      <c r="M522" s="45"/>
    </row>
    <row r="523" spans="1:13" x14ac:dyDescent="0.2">
      <c r="A523" s="100"/>
      <c r="B523" s="103"/>
      <c r="C523" s="106"/>
      <c r="D523" s="109"/>
      <c r="E523" s="74" t="s">
        <v>18</v>
      </c>
      <c r="F523" s="2" t="d">
        <v>2019-12-03</v>
      </c>
      <c r="G523" s="18">
        <f>F523-B$495</f>
        <v>179</v>
      </c>
      <c r="H523" s="3">
        <f>F523-C$495</f>
        <v>8</v>
      </c>
      <c r="I523" s="40">
        <v>3.96</v>
      </c>
      <c r="J523" s="81" t="s">
        <v>26</v>
      </c>
      <c r="K523" s="72" t="s">
        <v>68</v>
      </c>
      <c r="L523" s="45"/>
      <c r="M523" s="45"/>
    </row>
    <row r="524" spans="1:13" x14ac:dyDescent="0.2">
      <c r="A524" s="100"/>
      <c r="B524" s="103"/>
      <c r="C524" s="106"/>
      <c r="D524" s="109"/>
      <c r="E524" s="75"/>
      <c r="F524" s="2" t="d">
        <v>2019-12-31</v>
      </c>
      <c r="G524" s="18">
        <f>F524-B$495</f>
        <v>207</v>
      </c>
      <c r="H524" s="3">
        <f>F524-C$495</f>
        <v>36</v>
      </c>
      <c r="I524" s="3">
        <v>7.48</v>
      </c>
      <c r="J524" s="80"/>
      <c r="K524" s="72"/>
      <c r="L524" s="45"/>
      <c r="M524" s="45"/>
    </row>
    <row r="525" spans="1:13" x14ac:dyDescent="0.2">
      <c r="A525" s="100"/>
      <c r="B525" s="103"/>
      <c r="C525" s="106"/>
      <c r="D525" s="109"/>
      <c r="E525" s="75"/>
      <c r="F525" s="2" t="d">
        <v>2020-01-21</v>
      </c>
      <c r="G525" s="18">
        <f>F525-B$495</f>
        <v>228</v>
      </c>
      <c r="H525" s="3">
        <f>F525-C$495</f>
        <v>57</v>
      </c>
      <c r="I525" s="3">
        <v>7.16</v>
      </c>
      <c r="J525" s="80"/>
      <c r="K525" s="72"/>
      <c r="L525" s="45"/>
      <c r="M525" s="45"/>
    </row>
    <row r="526" spans="1:13" x14ac:dyDescent="0.2">
      <c r="A526" s="100"/>
      <c r="B526" s="103"/>
      <c r="C526" s="106"/>
      <c r="D526" s="109"/>
      <c r="E526" s="75"/>
      <c r="F526" s="2" t="d">
        <v>2020-02-18</v>
      </c>
      <c r="G526" s="18">
        <f>F526-B$495</f>
        <v>256</v>
      </c>
      <c r="H526" s="3">
        <f>F526-C$495</f>
        <v>85</v>
      </c>
      <c r="I526" s="3">
        <v>6.43</v>
      </c>
      <c r="J526" s="80"/>
      <c r="K526" s="72"/>
      <c r="L526" s="45"/>
      <c r="M526" s="45"/>
    </row>
    <row r="527" spans="1:13" x14ac:dyDescent="0.2">
      <c r="A527" s="100"/>
      <c r="B527" s="103"/>
      <c r="C527" s="106"/>
      <c r="D527" s="109"/>
      <c r="E527" s="75"/>
      <c r="F527" s="2" t="d">
        <v>2020-10-01</v>
      </c>
      <c r="G527" s="18">
        <f>F527-B$495</f>
        <v>482</v>
      </c>
      <c r="H527" s="3">
        <f>F527-C$495</f>
        <v>311</v>
      </c>
      <c r="I527" s="40">
        <v>5.84</v>
      </c>
      <c r="J527" s="80"/>
      <c r="K527" s="72"/>
      <c r="L527" s="45"/>
      <c r="M527" s="45"/>
    </row>
    <row r="528" spans="1:13" x14ac:dyDescent="0.2">
      <c r="A528" s="100"/>
      <c r="B528" s="103"/>
      <c r="C528" s="106"/>
      <c r="D528" s="109"/>
      <c r="E528" s="76"/>
      <c r="F528" s="9" t="d">
        <v>2021-02-03</v>
      </c>
      <c r="G528" s="19">
        <f>F528-B$495</f>
        <v>607</v>
      </c>
      <c r="H528" s="10">
        <f>F528-C$495</f>
        <v>436</v>
      </c>
      <c r="I528" s="10">
        <v>6.6</v>
      </c>
      <c r="J528" s="82"/>
      <c r="K528" s="72"/>
      <c r="L528" s="45"/>
      <c r="M528" s="45"/>
    </row>
    <row r="529" spans="1:13" x14ac:dyDescent="0.2">
      <c r="A529" s="100"/>
      <c r="B529" s="103"/>
      <c r="C529" s="106"/>
      <c r="D529" s="109"/>
      <c r="E529" s="74" t="s">
        <v>142</v>
      </c>
      <c r="F529" s="2" t="d">
        <v>2019-12-03</v>
      </c>
      <c r="G529" s="18">
        <f>F529-B$495</f>
        <v>179</v>
      </c>
      <c r="H529" s="3">
        <f>F529-C$495</f>
        <v>8</v>
      </c>
      <c r="I529" s="3">
        <v>0.1</v>
      </c>
      <c r="J529" s="81" t="s">
        <v>153</v>
      </c>
      <c r="K529" s="72" t="s">
        <v>144</v>
      </c>
      <c r="L529" s="45"/>
      <c r="M529" s="45"/>
    </row>
    <row r="530" spans="1:13" x14ac:dyDescent="0.2">
      <c r="A530" s="100"/>
      <c r="B530" s="103"/>
      <c r="C530" s="106"/>
      <c r="D530" s="109"/>
      <c r="E530" s="75"/>
      <c r="F530" s="2" t="d">
        <v>2019-12-10</v>
      </c>
      <c r="G530" s="18">
        <f>F530-B$495</f>
        <v>186</v>
      </c>
      <c r="H530" s="3">
        <f>F530-C$495</f>
        <v>15</v>
      </c>
      <c r="I530" s="3" t="s">
        <v>149</v>
      </c>
      <c r="J530" s="80"/>
      <c r="K530" s="72"/>
      <c r="L530" s="45"/>
      <c r="M530" s="45"/>
    </row>
    <row r="531" spans="1:13" x14ac:dyDescent="0.2">
      <c r="A531" s="100"/>
      <c r="B531" s="103"/>
      <c r="C531" s="106"/>
      <c r="D531" s="109"/>
      <c r="E531" s="75"/>
      <c r="F531" s="2" t="d">
        <v>2019-12-17</v>
      </c>
      <c r="G531" s="18">
        <f>F531-B$495</f>
        <v>193</v>
      </c>
      <c r="H531" s="3">
        <f>F531-C$495</f>
        <v>22</v>
      </c>
      <c r="I531" s="3" t="s">
        <v>149</v>
      </c>
      <c r="J531" s="80"/>
      <c r="K531" s="72"/>
      <c r="L531" s="45"/>
      <c r="M531" s="45"/>
    </row>
    <row r="532" spans="1:13" x14ac:dyDescent="0.2">
      <c r="A532" s="100"/>
      <c r="B532" s="103"/>
      <c r="C532" s="106"/>
      <c r="D532" s="109"/>
      <c r="E532" s="75"/>
      <c r="F532" s="2" t="d">
        <v>2019-12-24</v>
      </c>
      <c r="G532" s="18">
        <f>F532-B$495</f>
        <v>200</v>
      </c>
      <c r="H532" s="3">
        <f>F532-C$495</f>
        <v>29</v>
      </c>
      <c r="I532" s="3" t="s">
        <v>152</v>
      </c>
      <c r="J532" s="80"/>
      <c r="K532" s="72"/>
      <c r="L532" s="45"/>
      <c r="M532" s="45"/>
    </row>
    <row r="533" spans="1:13" x14ac:dyDescent="0.2">
      <c r="A533" s="100"/>
      <c r="B533" s="103"/>
      <c r="C533" s="106"/>
      <c r="D533" s="109"/>
      <c r="E533" s="75"/>
      <c r="F533" s="2" t="d">
        <v>2019-12-31</v>
      </c>
      <c r="G533" s="18">
        <f>F533-B$495</f>
        <v>207</v>
      </c>
      <c r="H533" s="3">
        <f>F533-C$495</f>
        <v>36</v>
      </c>
      <c r="I533" s="3">
        <v>0.1</v>
      </c>
      <c r="J533" s="80"/>
      <c r="K533" s="72"/>
      <c r="L533" s="45"/>
      <c r="M533" s="45"/>
    </row>
    <row r="534" spans="1:13" x14ac:dyDescent="0.2">
      <c r="A534" s="100"/>
      <c r="B534" s="103"/>
      <c r="C534" s="106"/>
      <c r="D534" s="109"/>
      <c r="E534" s="75"/>
      <c r="F534" s="2" t="d">
        <v>2020-01-07</v>
      </c>
      <c r="G534" s="18">
        <f>F534-B$495</f>
        <v>214</v>
      </c>
      <c r="H534" s="3">
        <f>F534-C$495</f>
        <v>43</v>
      </c>
      <c r="I534" s="3" t="s">
        <v>149</v>
      </c>
      <c r="J534" s="80"/>
      <c r="K534" s="72"/>
      <c r="L534" s="45"/>
      <c r="M534" s="45"/>
    </row>
    <row r="535" spans="1:13" x14ac:dyDescent="0.2">
      <c r="A535" s="100"/>
      <c r="B535" s="103"/>
      <c r="C535" s="106"/>
      <c r="D535" s="109"/>
      <c r="E535" s="75"/>
      <c r="F535" s="2" t="d">
        <v>2020-01-21</v>
      </c>
      <c r="G535" s="18">
        <f>F535-B$495</f>
        <v>228</v>
      </c>
      <c r="H535" s="3">
        <f>F535-C$495</f>
        <v>57</v>
      </c>
      <c r="I535" s="3">
        <v>0.1</v>
      </c>
      <c r="J535" s="80"/>
      <c r="K535" s="72"/>
      <c r="L535" s="45"/>
      <c r="M535" s="45"/>
    </row>
    <row r="536" spans="1:13" ht="17" thickBot="1" x14ac:dyDescent="0.25">
      <c r="A536" s="101"/>
      <c r="B536" s="104"/>
      <c r="C536" s="107"/>
      <c r="D536" s="110"/>
      <c r="E536" s="111"/>
      <c r="F536" s="2" t="d">
        <v>2020-02-04</v>
      </c>
      <c r="G536" s="3">
        <f>F536-B$495</f>
        <v>242</v>
      </c>
      <c r="H536" s="3">
        <f>F536-C$495</f>
        <v>71</v>
      </c>
      <c r="I536" s="3">
        <v>0.1</v>
      </c>
      <c r="J536" s="98"/>
      <c r="K536" s="112"/>
      <c r="L536" s="45"/>
      <c r="M536" s="45"/>
    </row>
    <row r="537" spans="1:13" x14ac:dyDescent="0.2">
      <c r="A537" s="99">
        <v>913</v>
      </c>
      <c r="B537" s="102" t="d">
        <v>2019-09-10</v>
      </c>
      <c r="C537" s="105" t="d">
        <v>2019-10-19</v>
      </c>
      <c r="D537" s="108">
        <f>C537-B537</f>
        <v>39</v>
      </c>
      <c r="E537" s="78" t="s">
        <v>11</v>
      </c>
      <c r="F537" s="6" t="d">
        <v>2019-10-08</v>
      </c>
      <c r="G537" s="17">
        <f>F537-B$537</f>
        <v>28</v>
      </c>
      <c r="H537" s="5">
        <f>F537-C$537</f>
        <v>-11</v>
      </c>
      <c r="I537" s="5">
        <v>4</v>
      </c>
      <c r="J537" s="79" t="str">
        <f>MIN(I538:I543)&amp;" - "&amp;MAX(I538:I543)</f>
        <v>3.3 - 4.7</v>
      </c>
      <c r="K537" s="72" t="s">
        <v>12</v>
      </c>
      <c r="L537" s="45"/>
      <c r="M537" s="45"/>
    </row>
    <row r="538" spans="1:13" x14ac:dyDescent="0.2">
      <c r="A538" s="100"/>
      <c r="B538" s="103"/>
      <c r="C538" s="106"/>
      <c r="D538" s="109"/>
      <c r="E538" s="75"/>
      <c r="F538" s="2" t="d">
        <v>2019-11-05</v>
      </c>
      <c r="G538" s="18">
        <f>F538-B$537</f>
        <v>56</v>
      </c>
      <c r="H538" s="3">
        <f>F538-C$537</f>
        <v>17</v>
      </c>
      <c r="I538" s="3">
        <v>4.0999999999999996</v>
      </c>
      <c r="J538" s="80"/>
      <c r="K538" s="72"/>
      <c r="L538" s="45"/>
      <c r="M538" s="45"/>
    </row>
    <row r="539" spans="1:13" ht="53" customHeight="1" x14ac:dyDescent="0.2">
      <c r="A539" s="100"/>
      <c r="B539" s="103"/>
      <c r="C539" s="106"/>
      <c r="D539" s="109"/>
      <c r="E539" s="75"/>
      <c r="F539" s="2" t="d">
        <v>2019-11-27</v>
      </c>
      <c r="G539" s="18">
        <f>F539-B$537</f>
        <v>78</v>
      </c>
      <c r="H539" s="3">
        <f>F539-C$537</f>
        <v>39</v>
      </c>
      <c r="I539" s="3">
        <v>3.3</v>
      </c>
      <c r="J539" s="80"/>
      <c r="K539" s="72"/>
      <c r="L539" s="45"/>
      <c r="M539" s="45"/>
    </row>
    <row r="540" spans="1:13" x14ac:dyDescent="0.2">
      <c r="A540" s="100"/>
      <c r="B540" s="103"/>
      <c r="C540" s="106"/>
      <c r="D540" s="109"/>
      <c r="E540" s="75"/>
      <c r="F540" s="2" t="d">
        <v>2019-12-20</v>
      </c>
      <c r="G540" s="18">
        <f>F540-B$537</f>
        <v>101</v>
      </c>
      <c r="H540" s="3">
        <f>F540-C$537</f>
        <v>62</v>
      </c>
      <c r="I540" s="3">
        <v>4.5</v>
      </c>
      <c r="J540" s="80"/>
      <c r="K540" s="72"/>
      <c r="L540" s="45"/>
      <c r="M540" s="45"/>
    </row>
    <row r="541" spans="1:13" x14ac:dyDescent="0.2">
      <c r="A541" s="100"/>
      <c r="B541" s="103"/>
      <c r="C541" s="106"/>
      <c r="D541" s="109"/>
      <c r="E541" s="75"/>
      <c r="F541" s="2" t="d">
        <v>2020-01-24</v>
      </c>
      <c r="G541" s="18">
        <f>F541-B$537</f>
        <v>136</v>
      </c>
      <c r="H541" s="3">
        <f>F541-C$537</f>
        <v>97</v>
      </c>
      <c r="I541" s="3">
        <v>4.5</v>
      </c>
      <c r="J541" s="80"/>
      <c r="K541" s="72"/>
      <c r="L541" s="45"/>
      <c r="M541" s="45"/>
    </row>
    <row r="542" spans="1:13" x14ac:dyDescent="0.2">
      <c r="A542" s="100"/>
      <c r="B542" s="103"/>
      <c r="C542" s="106"/>
      <c r="D542" s="109"/>
      <c r="E542" s="75"/>
      <c r="F542" s="2" t="d">
        <v>2020-03-10</v>
      </c>
      <c r="G542" s="18">
        <f>F542-B$537</f>
        <v>182</v>
      </c>
      <c r="H542" s="3">
        <f>F542-C$537</f>
        <v>143</v>
      </c>
      <c r="I542" s="3">
        <v>4.0999999999999996</v>
      </c>
      <c r="J542" s="80"/>
      <c r="K542" s="72"/>
      <c r="L542" s="45"/>
      <c r="M542" s="45"/>
    </row>
    <row r="543" spans="1:13" x14ac:dyDescent="0.2">
      <c r="A543" s="100"/>
      <c r="B543" s="103"/>
      <c r="C543" s="106"/>
      <c r="D543" s="109"/>
      <c r="E543" s="76"/>
      <c r="F543" s="2" t="d">
        <v>2020-10-13</v>
      </c>
      <c r="G543" s="18">
        <f>F543-B$537</f>
        <v>399</v>
      </c>
      <c r="H543" s="3">
        <f>F543-C$537</f>
        <v>360</v>
      </c>
      <c r="I543" s="3">
        <v>4.7</v>
      </c>
      <c r="J543" s="80"/>
      <c r="K543" s="72"/>
      <c r="L543" s="45"/>
      <c r="M543" s="45"/>
    </row>
    <row r="544" spans="1:13" x14ac:dyDescent="0.2">
      <c r="A544" s="100"/>
      <c r="B544" s="103"/>
      <c r="C544" s="106"/>
      <c r="D544" s="109"/>
      <c r="E544" s="30" t="s">
        <v>27</v>
      </c>
      <c r="F544" s="36" t="d">
        <v>2020-10-13</v>
      </c>
      <c r="G544" s="22">
        <f>F544-B$537</f>
        <v>399</v>
      </c>
      <c r="H544" s="14">
        <f>F544-C$537</f>
        <v>360</v>
      </c>
      <c r="I544" s="14">
        <v>141</v>
      </c>
      <c r="J544" s="15">
        <v>141</v>
      </c>
      <c r="K544" s="44" t="s">
        <v>75</v>
      </c>
      <c r="L544" s="45"/>
      <c r="M544" s="45"/>
    </row>
    <row r="545" spans="1:13" x14ac:dyDescent="0.2">
      <c r="A545" s="100"/>
      <c r="B545" s="103"/>
      <c r="C545" s="106"/>
      <c r="D545" s="109"/>
      <c r="E545" s="74" t="s">
        <v>13</v>
      </c>
      <c r="F545" s="2" t="d">
        <v>2019-10-08</v>
      </c>
      <c r="G545" s="18">
        <f>F545-B$537</f>
        <v>28</v>
      </c>
      <c r="H545" s="3">
        <f>F545-C$537</f>
        <v>-11</v>
      </c>
      <c r="I545" s="3">
        <v>22</v>
      </c>
      <c r="J545" s="80" t="str">
        <f>MIN(I546:I548)&amp;" - "&amp;MAX(I546:I548)</f>
        <v>4 - 19</v>
      </c>
      <c r="K545" s="72" t="s">
        <v>39</v>
      </c>
      <c r="L545" s="45"/>
      <c r="M545" s="45"/>
    </row>
    <row r="546" spans="1:13" x14ac:dyDescent="0.2">
      <c r="A546" s="100"/>
      <c r="B546" s="103"/>
      <c r="C546" s="106"/>
      <c r="D546" s="109"/>
      <c r="E546" s="75"/>
      <c r="F546" s="2" t="d">
        <v>2019-11-05</v>
      </c>
      <c r="G546" s="18">
        <f>F546-B$537</f>
        <v>56</v>
      </c>
      <c r="H546" s="3">
        <f>F546-C$537</f>
        <v>17</v>
      </c>
      <c r="I546" s="3">
        <v>19</v>
      </c>
      <c r="J546" s="80"/>
      <c r="K546" s="72"/>
      <c r="L546" s="45"/>
      <c r="M546" s="45"/>
    </row>
    <row r="547" spans="1:13" x14ac:dyDescent="0.2">
      <c r="A547" s="100"/>
      <c r="B547" s="103"/>
      <c r="C547" s="106"/>
      <c r="D547" s="109"/>
      <c r="E547" s="75"/>
      <c r="F547" s="2" t="d">
        <v>2020-01-24</v>
      </c>
      <c r="G547" s="18">
        <f>F547-B$537</f>
        <v>136</v>
      </c>
      <c r="H547" s="3">
        <f>F547-C$537</f>
        <v>97</v>
      </c>
      <c r="I547" s="3">
        <v>8</v>
      </c>
      <c r="J547" s="80"/>
      <c r="K547" s="72" t="s">
        <v>40</v>
      </c>
      <c r="L547" s="45"/>
      <c r="M547" s="45"/>
    </row>
    <row r="548" spans="1:13" x14ac:dyDescent="0.2">
      <c r="A548" s="100"/>
      <c r="B548" s="103"/>
      <c r="C548" s="106"/>
      <c r="D548" s="109"/>
      <c r="E548" s="75"/>
      <c r="F548" s="2" t="d">
        <v>2020-10-13</v>
      </c>
      <c r="G548" s="18">
        <f>F548-B$537</f>
        <v>399</v>
      </c>
      <c r="H548" s="3">
        <f>F548-C$537</f>
        <v>360</v>
      </c>
      <c r="I548" s="3">
        <v>4</v>
      </c>
      <c r="J548" s="80"/>
      <c r="K548" s="72"/>
      <c r="L548" s="45"/>
      <c r="M548" s="45"/>
    </row>
    <row r="549" spans="1:13" x14ac:dyDescent="0.2">
      <c r="A549" s="100"/>
      <c r="B549" s="103"/>
      <c r="C549" s="106"/>
      <c r="D549" s="109"/>
      <c r="E549" s="74" t="s">
        <v>15</v>
      </c>
      <c r="F549" s="12" t="d">
        <v>2019-09-26</v>
      </c>
      <c r="G549" s="20">
        <f>F549-B$537</f>
        <v>16</v>
      </c>
      <c r="H549" s="13">
        <f>F549-C$537</f>
        <v>-23</v>
      </c>
      <c r="I549" s="41">
        <v>12.5</v>
      </c>
      <c r="J549" s="81" t="str">
        <f>MIN(I551:I556)&amp;" - "&amp;MAX(I551:I556)</f>
        <v>9.4 - 13.8</v>
      </c>
      <c r="K549" s="73" t="s">
        <v>72</v>
      </c>
      <c r="L549" s="45"/>
      <c r="M549" s="45"/>
    </row>
    <row r="550" spans="1:13" x14ac:dyDescent="0.2">
      <c r="A550" s="100"/>
      <c r="B550" s="103"/>
      <c r="C550" s="106"/>
      <c r="D550" s="109"/>
      <c r="E550" s="75"/>
      <c r="F550" s="2" t="d">
        <v>2019-10-08</v>
      </c>
      <c r="G550" s="18">
        <f>F550-B$537</f>
        <v>28</v>
      </c>
      <c r="H550" s="3">
        <f>F550-C$537</f>
        <v>-11</v>
      </c>
      <c r="I550" s="3">
        <v>10.3</v>
      </c>
      <c r="J550" s="80"/>
      <c r="K550" s="72"/>
      <c r="L550" s="45"/>
      <c r="M550" s="45"/>
    </row>
    <row r="551" spans="1:13" x14ac:dyDescent="0.2">
      <c r="A551" s="100"/>
      <c r="B551" s="103"/>
      <c r="C551" s="106"/>
      <c r="D551" s="109"/>
      <c r="E551" s="75"/>
      <c r="F551" s="2" t="d">
        <v>2019-11-05</v>
      </c>
      <c r="G551" s="18">
        <f>F551-B$537</f>
        <v>56</v>
      </c>
      <c r="H551" s="3">
        <f>F551-C$537</f>
        <v>17</v>
      </c>
      <c r="I551" s="3">
        <v>11</v>
      </c>
      <c r="J551" s="80"/>
      <c r="K551" s="72"/>
      <c r="L551" s="45"/>
      <c r="M551" s="45"/>
    </row>
    <row r="552" spans="1:13" x14ac:dyDescent="0.2">
      <c r="A552" s="100"/>
      <c r="B552" s="103"/>
      <c r="C552" s="106"/>
      <c r="D552" s="109"/>
      <c r="E552" s="75"/>
      <c r="F552" s="2" t="d">
        <v>2019-11-27</v>
      </c>
      <c r="G552" s="18">
        <f>F552-B$537</f>
        <v>78</v>
      </c>
      <c r="H552" s="3">
        <f>F552-C$537</f>
        <v>39</v>
      </c>
      <c r="I552" s="40">
        <v>9.4</v>
      </c>
      <c r="J552" s="80"/>
      <c r="K552" s="72"/>
      <c r="L552" s="45"/>
      <c r="M552" s="45"/>
    </row>
    <row r="553" spans="1:13" x14ac:dyDescent="0.2">
      <c r="A553" s="100"/>
      <c r="B553" s="103"/>
      <c r="C553" s="106"/>
      <c r="D553" s="109"/>
      <c r="E553" s="75"/>
      <c r="F553" s="2" t="d">
        <v>2019-12-20</v>
      </c>
      <c r="G553" s="18">
        <f>F553-B$537</f>
        <v>101</v>
      </c>
      <c r="H553" s="3">
        <f>F553-C$537</f>
        <v>62</v>
      </c>
      <c r="I553" s="40">
        <v>13.8</v>
      </c>
      <c r="J553" s="80"/>
      <c r="K553" s="72"/>
      <c r="L553" s="45"/>
      <c r="M553" s="45"/>
    </row>
    <row r="554" spans="1:13" x14ac:dyDescent="0.2">
      <c r="A554" s="100"/>
      <c r="B554" s="103"/>
      <c r="C554" s="106"/>
      <c r="D554" s="109"/>
      <c r="E554" s="75"/>
      <c r="F554" s="2" t="d">
        <v>2020-01-24</v>
      </c>
      <c r="G554" s="18">
        <f>F554-B$537</f>
        <v>136</v>
      </c>
      <c r="H554" s="3">
        <f>F554-C$537</f>
        <v>97</v>
      </c>
      <c r="I554" s="3">
        <v>12.1</v>
      </c>
      <c r="J554" s="80"/>
      <c r="K554" s="72"/>
      <c r="L554" s="45"/>
      <c r="M554" s="45"/>
    </row>
    <row r="555" spans="1:13" x14ac:dyDescent="0.2">
      <c r="A555" s="100"/>
      <c r="B555" s="103"/>
      <c r="C555" s="106"/>
      <c r="D555" s="109"/>
      <c r="E555" s="77"/>
      <c r="F555" s="2" t="d">
        <v>2020-03-10</v>
      </c>
      <c r="G555" s="18">
        <f>F555-B$537</f>
        <v>182</v>
      </c>
      <c r="H555" s="3">
        <f>F555-C$537</f>
        <v>143</v>
      </c>
      <c r="I555" s="3">
        <v>10.199999999999999</v>
      </c>
      <c r="J555" s="80"/>
      <c r="K555" s="72"/>
      <c r="L555" s="45"/>
      <c r="M555" s="45"/>
    </row>
    <row r="556" spans="1:13" x14ac:dyDescent="0.2">
      <c r="A556" s="100"/>
      <c r="B556" s="103"/>
      <c r="C556" s="106"/>
      <c r="D556" s="109"/>
      <c r="E556" s="76"/>
      <c r="F556" s="9" t="d">
        <v>2020-10-13</v>
      </c>
      <c r="G556" s="19">
        <f>F556-B$537</f>
        <v>399</v>
      </c>
      <c r="H556" s="10">
        <f>F556-C$537</f>
        <v>360</v>
      </c>
      <c r="I556" s="10">
        <v>10.8</v>
      </c>
      <c r="J556" s="82"/>
      <c r="K556" s="72"/>
      <c r="L556" s="45"/>
      <c r="M556" s="45"/>
    </row>
    <row r="557" spans="1:13" x14ac:dyDescent="0.2">
      <c r="A557" s="100"/>
      <c r="B557" s="103"/>
      <c r="C557" s="106"/>
      <c r="D557" s="109"/>
      <c r="E557" s="74" t="s">
        <v>16</v>
      </c>
      <c r="F557" s="12" t="d">
        <v>2019-09-26</v>
      </c>
      <c r="G557" s="20">
        <f>F557-B$537</f>
        <v>16</v>
      </c>
      <c r="H557" s="13">
        <f>F557-C$537</f>
        <v>-23</v>
      </c>
      <c r="I557" s="3">
        <v>0</v>
      </c>
      <c r="J557" s="80">
        <v>0</v>
      </c>
      <c r="K557" s="72" t="s">
        <v>44</v>
      </c>
      <c r="L557" s="45"/>
      <c r="M557" s="45"/>
    </row>
    <row r="558" spans="1:13" customFormat="1" ht="16" customHeight="1" x14ac:dyDescent="0.2">
      <c r="A558" s="100"/>
      <c r="B558" s="103"/>
      <c r="C558" s="106"/>
      <c r="D558" s="109"/>
      <c r="E558" s="75"/>
      <c r="F558" s="2" t="d">
        <v>2019-11-05</v>
      </c>
      <c r="G558" s="18">
        <f>F558-B$537</f>
        <v>56</v>
      </c>
      <c r="H558" s="3">
        <f>F558-C$537</f>
        <v>17</v>
      </c>
      <c r="I558" s="3">
        <v>0</v>
      </c>
      <c r="J558" s="80"/>
      <c r="K558" s="72"/>
      <c r="L558" s="45"/>
      <c r="M558" s="45"/>
    </row>
    <row r="559" spans="1:13" customFormat="1" x14ac:dyDescent="0.2">
      <c r="A559" s="100"/>
      <c r="B559" s="103"/>
      <c r="C559" s="106"/>
      <c r="D559" s="109"/>
      <c r="E559" s="75"/>
      <c r="F559" s="2" t="d">
        <v>2019-12-20</v>
      </c>
      <c r="G559" s="18">
        <f>F559-B$537</f>
        <v>101</v>
      </c>
      <c r="H559" s="3">
        <f>F559-C$537</f>
        <v>62</v>
      </c>
      <c r="I559" s="3">
        <v>0</v>
      </c>
      <c r="J559" s="80"/>
      <c r="K559" s="72"/>
      <c r="L559" s="45"/>
      <c r="M559" s="45"/>
    </row>
    <row r="560" spans="1:13" customFormat="1" x14ac:dyDescent="0.2">
      <c r="A560" s="100"/>
      <c r="B560" s="103"/>
      <c r="C560" s="106"/>
      <c r="D560" s="109"/>
      <c r="E560" s="76"/>
      <c r="F560" s="9" t="d">
        <v>2020-03-10</v>
      </c>
      <c r="G560" s="19">
        <f>F560-B$537</f>
        <v>182</v>
      </c>
      <c r="H560" s="10">
        <f>F560-C$537</f>
        <v>143</v>
      </c>
      <c r="I560" s="10">
        <v>0</v>
      </c>
      <c r="J560" s="82"/>
      <c r="K560" s="72"/>
      <c r="L560" s="45"/>
      <c r="M560" s="45"/>
    </row>
    <row r="561" spans="1:13" customFormat="1" x14ac:dyDescent="0.2">
      <c r="A561" s="100"/>
      <c r="B561" s="103"/>
      <c r="C561" s="106"/>
      <c r="D561" s="109"/>
      <c r="E561" s="74" t="s">
        <v>17</v>
      </c>
      <c r="F561" s="12" t="d">
        <v>2019-09-26</v>
      </c>
      <c r="G561" s="20">
        <f>F561-B$537</f>
        <v>16</v>
      </c>
      <c r="H561" s="13">
        <f>F561-C$537</f>
        <v>-23</v>
      </c>
      <c r="I561" s="41">
        <v>629</v>
      </c>
      <c r="J561" s="81" t="str">
        <f>MIN(I563:I568)&amp;" - "&amp;MAX(I563:I568)</f>
        <v>267 - 799</v>
      </c>
      <c r="K561" s="73" t="s">
        <v>73</v>
      </c>
      <c r="L561" s="45"/>
      <c r="M561" s="45"/>
    </row>
    <row r="562" spans="1:13" customFormat="1" x14ac:dyDescent="0.2">
      <c r="A562" s="100"/>
      <c r="B562" s="103"/>
      <c r="C562" s="106"/>
      <c r="D562" s="109"/>
      <c r="E562" s="75"/>
      <c r="F562" s="2" t="d">
        <v>2019-10-08</v>
      </c>
      <c r="G562" s="18">
        <f>F562-B$537</f>
        <v>28</v>
      </c>
      <c r="H562" s="3">
        <f>F562-C$537</f>
        <v>-11</v>
      </c>
      <c r="I562" s="3">
        <v>417</v>
      </c>
      <c r="J562" s="80"/>
      <c r="K562" s="72"/>
      <c r="L562" s="45"/>
      <c r="M562" s="45"/>
    </row>
    <row r="563" spans="1:13" customFormat="1" x14ac:dyDescent="0.2">
      <c r="A563" s="100"/>
      <c r="B563" s="103"/>
      <c r="C563" s="106"/>
      <c r="D563" s="109"/>
      <c r="E563" s="75"/>
      <c r="F563" s="2" t="d">
        <v>2019-11-05</v>
      </c>
      <c r="G563" s="18">
        <f>F563-B$537</f>
        <v>56</v>
      </c>
      <c r="H563" s="3">
        <f>F563-C$537</f>
        <v>17</v>
      </c>
      <c r="I563" s="40">
        <v>662</v>
      </c>
      <c r="J563" s="80"/>
      <c r="K563" s="72"/>
      <c r="L563" s="45"/>
      <c r="M563" s="45"/>
    </row>
    <row r="564" spans="1:13" customFormat="1" x14ac:dyDescent="0.2">
      <c r="A564" s="100"/>
      <c r="B564" s="103"/>
      <c r="C564" s="106"/>
      <c r="D564" s="109"/>
      <c r="E564" s="75"/>
      <c r="F564" s="2" t="d">
        <v>2019-11-27</v>
      </c>
      <c r="G564" s="18">
        <f>F564-B$537</f>
        <v>78</v>
      </c>
      <c r="H564" s="3">
        <f>F564-C$537</f>
        <v>39</v>
      </c>
      <c r="I564" s="40">
        <v>799</v>
      </c>
      <c r="J564" s="80"/>
      <c r="K564" s="72"/>
      <c r="L564" s="45"/>
      <c r="M564" s="45"/>
    </row>
    <row r="565" spans="1:13" customFormat="1" x14ac:dyDescent="0.2">
      <c r="A565" s="100"/>
      <c r="B565" s="103"/>
      <c r="C565" s="106"/>
      <c r="D565" s="109"/>
      <c r="E565" s="75"/>
      <c r="F565" s="2" t="d">
        <v>2019-12-20</v>
      </c>
      <c r="G565" s="18">
        <f>F565-B$537</f>
        <v>101</v>
      </c>
      <c r="H565" s="3">
        <f>F565-C$537</f>
        <v>62</v>
      </c>
      <c r="I565" s="3">
        <v>516</v>
      </c>
      <c r="J565" s="80"/>
      <c r="K565" s="72"/>
      <c r="L565" s="45"/>
      <c r="M565" s="45"/>
    </row>
    <row r="566" spans="1:13" customFormat="1" x14ac:dyDescent="0.2">
      <c r="A566" s="100"/>
      <c r="B566" s="103"/>
      <c r="C566" s="106"/>
      <c r="D566" s="109"/>
      <c r="E566" s="75"/>
      <c r="F566" s="2" t="d">
        <v>2020-01-24</v>
      </c>
      <c r="G566" s="18">
        <f>F566-B$537</f>
        <v>136</v>
      </c>
      <c r="H566" s="3">
        <f>F566-C$537</f>
        <v>97</v>
      </c>
      <c r="I566" s="3">
        <v>407</v>
      </c>
      <c r="J566" s="80"/>
      <c r="K566" s="72"/>
      <c r="L566" s="45"/>
      <c r="M566" s="45"/>
    </row>
    <row r="567" spans="1:13" customFormat="1" x14ac:dyDescent="0.2">
      <c r="A567" s="100"/>
      <c r="B567" s="103"/>
      <c r="C567" s="106"/>
      <c r="D567" s="109"/>
      <c r="E567" s="75"/>
      <c r="F567" s="2" t="d">
        <v>2020-03-10</v>
      </c>
      <c r="G567" s="18">
        <f>F567-B$537</f>
        <v>182</v>
      </c>
      <c r="H567" s="3">
        <f>F567-C$537</f>
        <v>143</v>
      </c>
      <c r="I567" s="3">
        <v>267</v>
      </c>
      <c r="J567" s="80"/>
      <c r="K567" s="72"/>
      <c r="L567" s="45"/>
      <c r="M567" s="45"/>
    </row>
    <row r="568" spans="1:13" customFormat="1" x14ac:dyDescent="0.2">
      <c r="A568" s="100"/>
      <c r="B568" s="103"/>
      <c r="C568" s="106"/>
      <c r="D568" s="109"/>
      <c r="E568" s="76"/>
      <c r="F568" s="9" t="d">
        <v>2020-10-13</v>
      </c>
      <c r="G568" s="19">
        <f>F568-B$537</f>
        <v>399</v>
      </c>
      <c r="H568" s="10">
        <f>F568-C$537</f>
        <v>360</v>
      </c>
      <c r="I568" s="10">
        <v>431</v>
      </c>
      <c r="J568" s="82"/>
      <c r="K568" s="72"/>
      <c r="L568" s="45"/>
      <c r="M568" s="45"/>
    </row>
    <row r="569" spans="1:13" customFormat="1" x14ac:dyDescent="0.2">
      <c r="A569" s="100"/>
      <c r="B569" s="103"/>
      <c r="C569" s="106"/>
      <c r="D569" s="109"/>
      <c r="E569" s="74" t="s">
        <v>18</v>
      </c>
      <c r="F569" s="12" t="d">
        <v>2019-09-26</v>
      </c>
      <c r="G569" s="20">
        <f>F569-B$537</f>
        <v>16</v>
      </c>
      <c r="H569" s="13">
        <f>F569-C$537</f>
        <v>-23</v>
      </c>
      <c r="I569" s="13">
        <v>11.21</v>
      </c>
      <c r="J569" s="81" t="str">
        <f>MIN(I571:I576)&amp;" - "&amp;MAX(I571:I576)</f>
        <v>7.46 - 11.9</v>
      </c>
      <c r="K569" s="73" t="s">
        <v>74</v>
      </c>
      <c r="L569" s="45"/>
      <c r="M569" s="45"/>
    </row>
    <row r="570" spans="1:13" customFormat="1" x14ac:dyDescent="0.2">
      <c r="A570" s="100"/>
      <c r="B570" s="103"/>
      <c r="C570" s="106"/>
      <c r="D570" s="109"/>
      <c r="E570" s="75"/>
      <c r="F570" s="2" t="d">
        <v>2019-10-08</v>
      </c>
      <c r="G570" s="18">
        <f>F570-B$537</f>
        <v>28</v>
      </c>
      <c r="H570" s="3">
        <f>F570-C$537</f>
        <v>-11</v>
      </c>
      <c r="I570" s="3">
        <v>7.07</v>
      </c>
      <c r="J570" s="80"/>
      <c r="K570" s="73"/>
      <c r="L570" s="45"/>
      <c r="M570" s="45"/>
    </row>
    <row r="571" spans="1:13" customFormat="1" ht="16" customHeight="1" x14ac:dyDescent="0.2">
      <c r="A571" s="100"/>
      <c r="B571" s="103"/>
      <c r="C571" s="106"/>
      <c r="D571" s="109"/>
      <c r="E571" s="75"/>
      <c r="F571" s="2" t="d">
        <v>2019-11-05</v>
      </c>
      <c r="G571" s="18">
        <f>F571-B$537</f>
        <v>56</v>
      </c>
      <c r="H571" s="3">
        <f>F571-C$537</f>
        <v>17</v>
      </c>
      <c r="I571" s="3">
        <v>7.46</v>
      </c>
      <c r="J571" s="80"/>
      <c r="K571" s="73"/>
      <c r="L571" s="45"/>
      <c r="M571" s="45"/>
    </row>
    <row r="572" spans="1:13" customFormat="1" x14ac:dyDescent="0.2">
      <c r="A572" s="100"/>
      <c r="B572" s="103"/>
      <c r="C572" s="106"/>
      <c r="D572" s="109"/>
      <c r="E572" s="75"/>
      <c r="F572" s="2" t="d">
        <v>2019-11-27</v>
      </c>
      <c r="G572" s="18">
        <f>F572-B$537</f>
        <v>78</v>
      </c>
      <c r="H572" s="3">
        <f>F572-C$537</f>
        <v>39</v>
      </c>
      <c r="I572" s="3">
        <v>11.48</v>
      </c>
      <c r="J572" s="80"/>
      <c r="K572" s="73"/>
      <c r="L572" s="45"/>
      <c r="M572" s="45"/>
    </row>
    <row r="573" spans="1:13" customFormat="1" x14ac:dyDescent="0.2">
      <c r="A573" s="100"/>
      <c r="B573" s="103"/>
      <c r="C573" s="106"/>
      <c r="D573" s="109"/>
      <c r="E573" s="75"/>
      <c r="F573" s="2" t="d">
        <v>2019-12-20</v>
      </c>
      <c r="G573" s="18">
        <f>F573-B$537</f>
        <v>101</v>
      </c>
      <c r="H573" s="3">
        <f>F573-C$537</f>
        <v>62</v>
      </c>
      <c r="I573" s="3">
        <v>11.9</v>
      </c>
      <c r="J573" s="80"/>
      <c r="K573" s="73"/>
      <c r="L573" s="45"/>
      <c r="M573" s="45"/>
    </row>
    <row r="574" spans="1:13" customFormat="1" x14ac:dyDescent="0.2">
      <c r="A574" s="100"/>
      <c r="B574" s="103"/>
      <c r="C574" s="106"/>
      <c r="D574" s="109"/>
      <c r="E574" s="75"/>
      <c r="F574" s="2" t="d">
        <v>2020-01-24</v>
      </c>
      <c r="G574" s="18">
        <f>F574-B$537</f>
        <v>136</v>
      </c>
      <c r="H574" s="3">
        <f>F574-C$537</f>
        <v>97</v>
      </c>
      <c r="I574" s="3">
        <v>11.15</v>
      </c>
      <c r="J574" s="80"/>
      <c r="K574" s="73"/>
      <c r="L574" s="45"/>
      <c r="M574" s="45"/>
    </row>
    <row r="575" spans="1:13" customFormat="1" x14ac:dyDescent="0.2">
      <c r="A575" s="100"/>
      <c r="B575" s="103"/>
      <c r="C575" s="106"/>
      <c r="D575" s="109"/>
      <c r="E575" s="75"/>
      <c r="F575" s="2" t="d">
        <v>2020-03-10</v>
      </c>
      <c r="G575" s="18">
        <f>F575-B$537</f>
        <v>182</v>
      </c>
      <c r="H575" s="3">
        <f>F575-C$537</f>
        <v>143</v>
      </c>
      <c r="I575" s="3">
        <v>8.23</v>
      </c>
      <c r="J575" s="80"/>
      <c r="K575" s="73"/>
      <c r="L575" s="45"/>
      <c r="M575" s="45"/>
    </row>
    <row r="576" spans="1:13" customFormat="1" x14ac:dyDescent="0.2">
      <c r="A576" s="100"/>
      <c r="B576" s="103"/>
      <c r="C576" s="106"/>
      <c r="D576" s="109"/>
      <c r="E576" s="76"/>
      <c r="F576" s="9" t="d">
        <v>2020-10-13</v>
      </c>
      <c r="G576" s="19">
        <f>F576-B$537</f>
        <v>399</v>
      </c>
      <c r="H576" s="10">
        <f>F576-C$537</f>
        <v>360</v>
      </c>
      <c r="I576" s="10">
        <v>10.86</v>
      </c>
      <c r="J576" s="82"/>
      <c r="K576" s="73"/>
      <c r="L576" s="45"/>
      <c r="M576" s="45"/>
    </row>
    <row r="577" spans="1:13" customFormat="1" x14ac:dyDescent="0.2">
      <c r="A577" s="100"/>
      <c r="B577" s="103"/>
      <c r="C577" s="106"/>
      <c r="D577" s="109"/>
      <c r="E577" s="74" t="s">
        <v>142</v>
      </c>
      <c r="F577" s="12" t="d">
        <v>2019-10-08</v>
      </c>
      <c r="G577" s="20">
        <f>F577-B$537</f>
        <v>28</v>
      </c>
      <c r="H577" s="13">
        <f>F577-C$537</f>
        <v>-11</v>
      </c>
      <c r="I577" s="13">
        <v>0.2</v>
      </c>
      <c r="J577" s="81" t="s">
        <v>154</v>
      </c>
      <c r="K577" s="72" t="s">
        <v>144</v>
      </c>
      <c r="L577" s="45"/>
      <c r="M577" s="45"/>
    </row>
    <row r="578" spans="1:13" customFormat="1" x14ac:dyDescent="0.2">
      <c r="A578" s="100"/>
      <c r="B578" s="103"/>
      <c r="C578" s="106"/>
      <c r="D578" s="109"/>
      <c r="E578" s="75"/>
      <c r="F578" s="2" t="d">
        <v>2019-10-15</v>
      </c>
      <c r="G578" s="18">
        <f>F578-B$537</f>
        <v>35</v>
      </c>
      <c r="H578" s="3">
        <f>F578-C$537</f>
        <v>-4</v>
      </c>
      <c r="I578" s="3">
        <v>0.6</v>
      </c>
      <c r="J578" s="80"/>
      <c r="K578" s="72"/>
      <c r="L578" s="45"/>
      <c r="M578" s="45"/>
    </row>
    <row r="579" spans="1:13" customFormat="1" x14ac:dyDescent="0.2">
      <c r="A579" s="100"/>
      <c r="B579" s="103"/>
      <c r="C579" s="106"/>
      <c r="D579" s="109"/>
      <c r="E579" s="75"/>
      <c r="F579" s="2" t="d">
        <v>2019-11-05</v>
      </c>
      <c r="G579" s="18">
        <f>F579-B$537</f>
        <v>56</v>
      </c>
      <c r="H579" s="3">
        <f>F579-C$537</f>
        <v>17</v>
      </c>
      <c r="I579" s="3">
        <v>0.3</v>
      </c>
      <c r="J579" s="80"/>
      <c r="K579" s="72"/>
      <c r="L579" s="45"/>
      <c r="M579" s="45"/>
    </row>
    <row r="580" spans="1:13" customFormat="1" x14ac:dyDescent="0.2">
      <c r="A580" s="100"/>
      <c r="B580" s="103"/>
      <c r="C580" s="106"/>
      <c r="D580" s="109"/>
      <c r="E580" s="75"/>
      <c r="F580" s="2" t="d">
        <v>2019-11-27</v>
      </c>
      <c r="G580" s="18">
        <f>F580-B$537</f>
        <v>78</v>
      </c>
      <c r="H580" s="3">
        <f>F580-C$537</f>
        <v>39</v>
      </c>
      <c r="I580" s="3">
        <v>0.1</v>
      </c>
      <c r="J580" s="80"/>
      <c r="K580" s="72"/>
      <c r="L580" s="45"/>
      <c r="M580" s="45"/>
    </row>
    <row r="581" spans="1:13" customFormat="1" x14ac:dyDescent="0.2">
      <c r="A581" s="100"/>
      <c r="B581" s="103"/>
      <c r="C581" s="106"/>
      <c r="D581" s="109"/>
      <c r="E581" s="75"/>
      <c r="F581" s="2" t="d">
        <v>2019-12-06</v>
      </c>
      <c r="G581" s="18">
        <f>F581-B$537</f>
        <v>87</v>
      </c>
      <c r="H581" s="3">
        <f>F581-C$537</f>
        <v>48</v>
      </c>
      <c r="I581" s="3">
        <v>0.1</v>
      </c>
      <c r="J581" s="80"/>
      <c r="K581" s="72"/>
      <c r="L581" s="45"/>
      <c r="M581" s="45"/>
    </row>
    <row r="582" spans="1:13" customFormat="1" x14ac:dyDescent="0.2">
      <c r="A582" s="100"/>
      <c r="B582" s="103"/>
      <c r="C582" s="106"/>
      <c r="D582" s="109"/>
      <c r="E582" s="75"/>
      <c r="F582" s="2" t="d">
        <v>2019-12-20</v>
      </c>
      <c r="G582" s="18">
        <f>F582-B$537</f>
        <v>101</v>
      </c>
      <c r="H582" s="3">
        <f>F582-C$537</f>
        <v>62</v>
      </c>
      <c r="I582" s="3">
        <v>0.3</v>
      </c>
      <c r="J582" s="80"/>
      <c r="K582" s="72"/>
      <c r="L582" s="45"/>
      <c r="M582" s="45"/>
    </row>
    <row r="583" spans="1:13" customFormat="1" ht="17" thickBot="1" x14ac:dyDescent="0.25">
      <c r="A583" s="100"/>
      <c r="B583" s="103"/>
      <c r="C583" s="106"/>
      <c r="D583" s="109"/>
      <c r="E583" s="111"/>
      <c r="F583" s="8" t="d">
        <v>2020-01-08</v>
      </c>
      <c r="G583" s="21">
        <f>F583-B$537</f>
        <v>120</v>
      </c>
      <c r="H583" s="7">
        <f>F583-C$537</f>
        <v>81</v>
      </c>
      <c r="I583" s="7">
        <v>0.2</v>
      </c>
      <c r="J583" s="98"/>
      <c r="K583" s="72"/>
      <c r="L583" s="45"/>
      <c r="M583" s="45"/>
    </row>
    <row r="584" spans="1:13" customFormat="1" ht="16" customHeight="1" x14ac:dyDescent="0.2">
      <c r="A584" s="99">
        <v>907</v>
      </c>
      <c r="B584" s="102" t="d">
        <v>2019-05-12</v>
      </c>
      <c r="C584" s="105" t="d">
        <v>2019-06-18</v>
      </c>
      <c r="D584" s="108">
        <f>C584-B584</f>
        <v>37</v>
      </c>
      <c r="E584" s="75" t="s">
        <v>11</v>
      </c>
      <c r="F584" s="2" t="d">
        <v>2019-09-06</v>
      </c>
      <c r="G584" s="18">
        <f>F584-B$584</f>
        <v>117</v>
      </c>
      <c r="H584" s="3">
        <f>F584-C$584</f>
        <v>80</v>
      </c>
      <c r="I584" s="3">
        <v>3.7</v>
      </c>
      <c r="J584" s="80" t="s">
        <v>28</v>
      </c>
      <c r="K584" s="72" t="s">
        <v>12</v>
      </c>
      <c r="L584" s="45"/>
      <c r="M584" s="45"/>
    </row>
    <row r="585" spans="1:13" customFormat="1" x14ac:dyDescent="0.2">
      <c r="A585" s="100"/>
      <c r="B585" s="103"/>
      <c r="C585" s="130"/>
      <c r="D585" s="109"/>
      <c r="E585" s="75"/>
      <c r="F585" s="2" t="d">
        <v>2019-11-18</v>
      </c>
      <c r="G585" s="18">
        <f>F585-B$584</f>
        <v>190</v>
      </c>
      <c r="H585" s="3">
        <f>F585-C$584</f>
        <v>153</v>
      </c>
      <c r="I585" s="3">
        <v>4.2</v>
      </c>
      <c r="J585" s="80"/>
      <c r="K585" s="72"/>
      <c r="L585" s="45"/>
      <c r="M585" s="45"/>
    </row>
    <row r="586" spans="1:13" customFormat="1" ht="53" customHeight="1" x14ac:dyDescent="0.2">
      <c r="A586" s="100"/>
      <c r="B586" s="103"/>
      <c r="C586" s="130"/>
      <c r="D586" s="109"/>
      <c r="E586" s="75"/>
      <c r="F586" s="2" t="d">
        <v>2020-02-03</v>
      </c>
      <c r="G586" s="18">
        <f>F586-B$584</f>
        <v>267</v>
      </c>
      <c r="H586" s="3">
        <f>F586-C$584</f>
        <v>230</v>
      </c>
      <c r="I586" s="3">
        <v>4.5</v>
      </c>
      <c r="J586" s="80"/>
      <c r="K586" s="72"/>
      <c r="L586" s="45"/>
      <c r="M586" s="45"/>
    </row>
    <row r="587" spans="1:13" customFormat="1" x14ac:dyDescent="0.2">
      <c r="A587" s="100"/>
      <c r="B587" s="103"/>
      <c r="C587" s="130"/>
      <c r="D587" s="109"/>
      <c r="E587" s="75"/>
      <c r="F587" s="2" t="d">
        <v>2020-08-17</v>
      </c>
      <c r="G587" s="18">
        <f>F587-B$584</f>
        <v>463</v>
      </c>
      <c r="H587" s="3">
        <f>F587-C$584</f>
        <v>426</v>
      </c>
      <c r="I587" s="3">
        <v>4.3</v>
      </c>
      <c r="J587" s="80"/>
      <c r="K587" s="72"/>
      <c r="L587" s="45"/>
      <c r="M587" s="45"/>
    </row>
    <row r="588" spans="1:13" customFormat="1" x14ac:dyDescent="0.2">
      <c r="A588" s="100"/>
      <c r="B588" s="103"/>
      <c r="C588" s="130"/>
      <c r="D588" s="109"/>
      <c r="E588" s="76"/>
      <c r="F588" s="2" t="d">
        <v>2020-11-18</v>
      </c>
      <c r="G588" s="18">
        <f>F588-B$584</f>
        <v>556</v>
      </c>
      <c r="H588" s="3">
        <f>F588-C$584</f>
        <v>519</v>
      </c>
      <c r="I588" s="3">
        <v>4.2</v>
      </c>
      <c r="J588" s="80"/>
      <c r="K588" s="72"/>
      <c r="L588" s="45"/>
      <c r="M588" s="45"/>
    </row>
    <row r="589" spans="1:13" customFormat="1" x14ac:dyDescent="0.2">
      <c r="A589" s="100"/>
      <c r="B589" s="103"/>
      <c r="C589" s="130"/>
      <c r="D589" s="109"/>
      <c r="E589" s="74" t="s">
        <v>13</v>
      </c>
      <c r="F589" s="26" t="d">
        <v>2019-09-06</v>
      </c>
      <c r="G589" s="20">
        <f>F589-B$584</f>
        <v>117</v>
      </c>
      <c r="H589" s="13">
        <f>F589-C$584</f>
        <v>80</v>
      </c>
      <c r="I589" s="13">
        <v>12</v>
      </c>
      <c r="J589" s="81" t="str">
        <f>MIN(I589:I593)&amp;" - "&amp;MAX(I589:I593)</f>
        <v>7 - 13</v>
      </c>
      <c r="K589" s="72" t="s">
        <v>39</v>
      </c>
      <c r="L589" s="45"/>
      <c r="M589" s="45"/>
    </row>
    <row r="590" spans="1:13" customFormat="1" x14ac:dyDescent="0.2">
      <c r="A590" s="100"/>
      <c r="B590" s="103"/>
      <c r="C590" s="130"/>
      <c r="D590" s="109"/>
      <c r="E590" s="75"/>
      <c r="F590" s="27" t="d">
        <v>2019-11-18</v>
      </c>
      <c r="G590" s="18">
        <f>F590-B$584</f>
        <v>190</v>
      </c>
      <c r="H590" s="3">
        <f>F590-C$584</f>
        <v>153</v>
      </c>
      <c r="I590" s="3">
        <v>13</v>
      </c>
      <c r="J590" s="80"/>
      <c r="K590" s="72"/>
      <c r="L590" s="45"/>
      <c r="M590" s="45"/>
    </row>
    <row r="591" spans="1:13" customFormat="1" x14ac:dyDescent="0.2">
      <c r="A591" s="100"/>
      <c r="B591" s="103"/>
      <c r="C591" s="130"/>
      <c r="D591" s="109"/>
      <c r="E591" s="75"/>
      <c r="F591" s="27" t="d">
        <v>2020-02-03</v>
      </c>
      <c r="G591" s="18">
        <f>F591-B$584</f>
        <v>267</v>
      </c>
      <c r="H591" s="3">
        <f>F591-C$584</f>
        <v>230</v>
      </c>
      <c r="I591" s="3">
        <v>11</v>
      </c>
      <c r="J591" s="80"/>
      <c r="K591" s="72" t="s">
        <v>40</v>
      </c>
      <c r="L591" s="45"/>
      <c r="M591" s="45"/>
    </row>
    <row r="592" spans="1:13" customFormat="1" x14ac:dyDescent="0.2">
      <c r="A592" s="100"/>
      <c r="B592" s="103"/>
      <c r="C592" s="130"/>
      <c r="D592" s="109"/>
      <c r="E592" s="75"/>
      <c r="F592" s="27" t="d">
        <v>2020-08-17</v>
      </c>
      <c r="G592" s="18">
        <f>F592-B$584</f>
        <v>463</v>
      </c>
      <c r="H592" s="3">
        <f>F592-C$584</f>
        <v>426</v>
      </c>
      <c r="I592" s="3">
        <v>7</v>
      </c>
      <c r="J592" s="80"/>
      <c r="K592" s="72"/>
      <c r="L592" s="45"/>
      <c r="M592" s="45"/>
    </row>
    <row r="593" spans="1:13" customFormat="1" x14ac:dyDescent="0.2">
      <c r="A593" s="100"/>
      <c r="B593" s="103"/>
      <c r="C593" s="130"/>
      <c r="D593" s="109"/>
      <c r="E593" s="76"/>
      <c r="F593" s="28" t="d">
        <v>2020-11-18</v>
      </c>
      <c r="G593" s="19">
        <f>F593-B$584</f>
        <v>556</v>
      </c>
      <c r="H593" s="10">
        <f>F593-C$584</f>
        <v>519</v>
      </c>
      <c r="I593" s="10">
        <v>7</v>
      </c>
      <c r="J593" s="82"/>
      <c r="K593" s="72"/>
      <c r="L593" s="45"/>
      <c r="M593" s="45"/>
    </row>
    <row r="594" spans="1:13" customFormat="1" x14ac:dyDescent="0.2">
      <c r="A594" s="100"/>
      <c r="B594" s="103"/>
      <c r="C594" s="130"/>
      <c r="D594" s="109"/>
      <c r="E594" s="74" t="s">
        <v>14</v>
      </c>
      <c r="F594" s="2" t="d">
        <v>2019-09-06</v>
      </c>
      <c r="G594" s="18">
        <f>F594-B$584</f>
        <v>117</v>
      </c>
      <c r="H594" s="3">
        <f>F594-C$584</f>
        <v>80</v>
      </c>
      <c r="I594" s="40">
        <v>25</v>
      </c>
      <c r="J594" s="81" t="str">
        <f>MIN(I594:I597)&amp;" - "&amp;MAX(I594:I597)</f>
        <v>7 - 25</v>
      </c>
      <c r="K594" s="72" t="s">
        <v>41</v>
      </c>
      <c r="L594" s="45"/>
      <c r="M594" s="45"/>
    </row>
    <row r="595" spans="1:13" customFormat="1" x14ac:dyDescent="0.2">
      <c r="A595" s="100"/>
      <c r="B595" s="103"/>
      <c r="C595" s="130"/>
      <c r="D595" s="109"/>
      <c r="E595" s="75"/>
      <c r="F595" s="2" t="d">
        <v>2019-11-18</v>
      </c>
      <c r="G595" s="18">
        <f>F595-B$584</f>
        <v>190</v>
      </c>
      <c r="H595" s="3">
        <f>F595-C$584</f>
        <v>153</v>
      </c>
      <c r="I595" s="40">
        <v>11</v>
      </c>
      <c r="J595" s="80"/>
      <c r="K595" s="72"/>
      <c r="L595" s="45"/>
      <c r="M595" s="45"/>
    </row>
    <row r="596" spans="1:13" customFormat="1" x14ac:dyDescent="0.2">
      <c r="A596" s="100"/>
      <c r="B596" s="103"/>
      <c r="C596" s="130"/>
      <c r="D596" s="109"/>
      <c r="E596" s="75"/>
      <c r="F596" s="2" t="d">
        <v>2020-02-03</v>
      </c>
      <c r="G596" s="18">
        <f>F596-B$584</f>
        <v>267</v>
      </c>
      <c r="H596" s="3">
        <f>F596-C$584</f>
        <v>230</v>
      </c>
      <c r="I596" s="3">
        <v>8</v>
      </c>
      <c r="J596" s="80"/>
      <c r="K596" s="72"/>
      <c r="L596" s="45"/>
      <c r="M596" s="45"/>
    </row>
    <row r="597" spans="1:13" customFormat="1" x14ac:dyDescent="0.2">
      <c r="A597" s="100"/>
      <c r="B597" s="103"/>
      <c r="C597" s="130"/>
      <c r="D597" s="109"/>
      <c r="E597" s="76"/>
      <c r="F597" s="2" t="d">
        <v>2020-08-17</v>
      </c>
      <c r="G597" s="18">
        <f>F597-B$584</f>
        <v>463</v>
      </c>
      <c r="H597" s="3">
        <f>F597-C$584</f>
        <v>426</v>
      </c>
      <c r="I597" s="3">
        <v>7</v>
      </c>
      <c r="J597" s="82"/>
      <c r="K597" s="72"/>
      <c r="L597" s="45"/>
      <c r="M597" s="45"/>
    </row>
    <row r="598" spans="1:13" customFormat="1" x14ac:dyDescent="0.2">
      <c r="A598" s="100"/>
      <c r="B598" s="103"/>
      <c r="C598" s="130"/>
      <c r="D598" s="109"/>
      <c r="E598" s="74" t="s">
        <v>15</v>
      </c>
      <c r="F598" s="26" t="d">
        <v>2019-09-06</v>
      </c>
      <c r="G598" s="20">
        <f>F598-B$584</f>
        <v>117</v>
      </c>
      <c r="H598" s="13">
        <f>F598-C$584</f>
        <v>80</v>
      </c>
      <c r="I598" s="13">
        <v>11.4</v>
      </c>
      <c r="J598" s="81" t="s">
        <v>29</v>
      </c>
      <c r="K598" s="73" t="s">
        <v>69</v>
      </c>
      <c r="L598" s="45"/>
      <c r="M598" s="45"/>
    </row>
    <row r="599" spans="1:13" customFormat="1" x14ac:dyDescent="0.2">
      <c r="A599" s="100"/>
      <c r="B599" s="103"/>
      <c r="C599" s="130"/>
      <c r="D599" s="109"/>
      <c r="E599" s="75"/>
      <c r="F599" s="27" t="d">
        <v>2019-11-18</v>
      </c>
      <c r="G599" s="18">
        <f>F599-B$584</f>
        <v>190</v>
      </c>
      <c r="H599" s="3">
        <f>F599-C$584</f>
        <v>153</v>
      </c>
      <c r="I599" s="3">
        <v>11.5</v>
      </c>
      <c r="J599" s="80"/>
      <c r="K599" s="72"/>
      <c r="L599" s="45"/>
      <c r="M599" s="45"/>
    </row>
    <row r="600" spans="1:13" customFormat="1" x14ac:dyDescent="0.2">
      <c r="A600" s="100"/>
      <c r="B600" s="103"/>
      <c r="C600" s="130"/>
      <c r="D600" s="109"/>
      <c r="E600" s="75"/>
      <c r="F600" s="27" t="d">
        <v>2020-02-03</v>
      </c>
      <c r="G600" s="18">
        <f>F600-B$584</f>
        <v>267</v>
      </c>
      <c r="H600" s="3">
        <f>F600-C$584</f>
        <v>230</v>
      </c>
      <c r="I600" s="3">
        <v>12</v>
      </c>
      <c r="J600" s="80"/>
      <c r="K600" s="72"/>
      <c r="L600" s="45"/>
      <c r="M600" s="45"/>
    </row>
    <row r="601" spans="1:13" customFormat="1" x14ac:dyDescent="0.2">
      <c r="A601" s="100"/>
      <c r="B601" s="103"/>
      <c r="C601" s="130"/>
      <c r="D601" s="109"/>
      <c r="E601" s="77"/>
      <c r="F601" s="27" t="d">
        <v>2020-08-17</v>
      </c>
      <c r="G601" s="18">
        <f>F601-B$584</f>
        <v>463</v>
      </c>
      <c r="H601" s="3">
        <f>F601-C$584</f>
        <v>426</v>
      </c>
      <c r="I601" s="3">
        <v>11.2</v>
      </c>
      <c r="J601" s="80"/>
      <c r="K601" s="72"/>
      <c r="L601" s="45"/>
      <c r="M601" s="45"/>
    </row>
    <row r="602" spans="1:13" customFormat="1" x14ac:dyDescent="0.2">
      <c r="A602" s="100"/>
      <c r="B602" s="103"/>
      <c r="C602" s="130"/>
      <c r="D602" s="109"/>
      <c r="E602" s="76"/>
      <c r="F602" s="28" t="d">
        <v>2020-11-18</v>
      </c>
      <c r="G602" s="19">
        <f>F602-B$584</f>
        <v>556</v>
      </c>
      <c r="H602" s="10">
        <f>F602-C$584</f>
        <v>519</v>
      </c>
      <c r="I602" s="10">
        <v>11.2</v>
      </c>
      <c r="J602" s="82"/>
      <c r="K602" s="72"/>
      <c r="L602" s="45"/>
      <c r="M602" s="45"/>
    </row>
    <row r="603" spans="1:13" customFormat="1" x14ac:dyDescent="0.2">
      <c r="A603" s="100"/>
      <c r="B603" s="103"/>
      <c r="C603" s="130"/>
      <c r="D603" s="109"/>
      <c r="E603" s="74" t="s">
        <v>17</v>
      </c>
      <c r="F603" s="26" t="d">
        <v>2019-09-06</v>
      </c>
      <c r="G603" s="20">
        <f>F603-B$584</f>
        <v>117</v>
      </c>
      <c r="H603" s="13">
        <f>F603-C$584</f>
        <v>80</v>
      </c>
      <c r="I603" s="41">
        <v>609</v>
      </c>
      <c r="J603" s="81" t="s">
        <v>30</v>
      </c>
      <c r="K603" s="73" t="s">
        <v>70</v>
      </c>
      <c r="L603" s="45"/>
      <c r="M603" s="45"/>
    </row>
    <row r="604" spans="1:13" customFormat="1" x14ac:dyDescent="0.2">
      <c r="A604" s="100"/>
      <c r="B604" s="103"/>
      <c r="C604" s="130"/>
      <c r="D604" s="109"/>
      <c r="E604" s="75"/>
      <c r="F604" s="27" t="d">
        <v>2019-11-18</v>
      </c>
      <c r="G604" s="18">
        <f>F604-B$584</f>
        <v>190</v>
      </c>
      <c r="H604" s="3">
        <f>F604-C$584</f>
        <v>153</v>
      </c>
      <c r="I604" s="40">
        <v>605</v>
      </c>
      <c r="J604" s="80"/>
      <c r="K604" s="72"/>
      <c r="L604" s="45"/>
      <c r="M604" s="45"/>
    </row>
    <row r="605" spans="1:13" ht="16" customHeight="1" x14ac:dyDescent="0.2">
      <c r="A605" s="100"/>
      <c r="B605" s="103"/>
      <c r="C605" s="130"/>
      <c r="D605" s="109"/>
      <c r="E605" s="75"/>
      <c r="F605" s="27" t="d">
        <v>2020-02-03</v>
      </c>
      <c r="G605" s="18">
        <f>F605-B$584</f>
        <v>267</v>
      </c>
      <c r="H605" s="3">
        <f>F605-C$584</f>
        <v>230</v>
      </c>
      <c r="I605" s="3">
        <v>347</v>
      </c>
      <c r="J605" s="80"/>
      <c r="K605" s="72"/>
      <c r="L605" s="45"/>
      <c r="M605" s="45"/>
    </row>
    <row r="606" spans="1:13" x14ac:dyDescent="0.2">
      <c r="A606" s="100"/>
      <c r="B606" s="103"/>
      <c r="C606" s="130"/>
      <c r="D606" s="109"/>
      <c r="E606" s="76"/>
      <c r="F606" s="28" t="d">
        <v>2020-11-18</v>
      </c>
      <c r="G606" s="19">
        <f>F606-B$584</f>
        <v>556</v>
      </c>
      <c r="H606" s="10">
        <f>F606-C$584</f>
        <v>519</v>
      </c>
      <c r="I606" s="10">
        <v>406</v>
      </c>
      <c r="J606" s="82"/>
      <c r="K606" s="72"/>
      <c r="L606" s="45"/>
      <c r="M606" s="45"/>
    </row>
    <row r="607" spans="1:13" x14ac:dyDescent="0.2">
      <c r="A607" s="100"/>
      <c r="B607" s="103"/>
      <c r="C607" s="130"/>
      <c r="D607" s="109"/>
      <c r="E607" s="74" t="s">
        <v>18</v>
      </c>
      <c r="F607" s="2" t="d">
        <v>2019-09-06</v>
      </c>
      <c r="G607" s="18">
        <f>F607-B$584</f>
        <v>117</v>
      </c>
      <c r="H607" s="3">
        <f>F607-C$584</f>
        <v>80</v>
      </c>
      <c r="I607" s="40">
        <v>15.58</v>
      </c>
      <c r="J607" s="81" t="s">
        <v>31</v>
      </c>
      <c r="K607" s="73" t="s">
        <v>71</v>
      </c>
      <c r="L607" s="45"/>
      <c r="M607" s="45"/>
    </row>
    <row r="608" spans="1:13" x14ac:dyDescent="0.2">
      <c r="A608" s="100"/>
      <c r="B608" s="103"/>
      <c r="C608" s="130"/>
      <c r="D608" s="109"/>
      <c r="E608" s="75"/>
      <c r="F608" s="2" t="d">
        <v>2019-11-18</v>
      </c>
      <c r="G608" s="18">
        <f>F608-B$584</f>
        <v>190</v>
      </c>
      <c r="H608" s="3">
        <f>F608-C$584</f>
        <v>153</v>
      </c>
      <c r="I608" s="40">
        <v>19.850000000000001</v>
      </c>
      <c r="J608" s="80"/>
      <c r="K608" s="73"/>
      <c r="L608" s="45"/>
      <c r="M608" s="45"/>
    </row>
    <row r="609" spans="1:13" x14ac:dyDescent="0.2">
      <c r="A609" s="100"/>
      <c r="B609" s="103"/>
      <c r="C609" s="130"/>
      <c r="D609" s="109"/>
      <c r="E609" s="75"/>
      <c r="F609" s="2" t="d">
        <v>2020-02-03</v>
      </c>
      <c r="G609" s="18">
        <f>F609-B$584</f>
        <v>267</v>
      </c>
      <c r="H609" s="3">
        <f>F609-C$584</f>
        <v>230</v>
      </c>
      <c r="I609" s="40">
        <v>17.72</v>
      </c>
      <c r="J609" s="80"/>
      <c r="K609" s="73"/>
      <c r="L609" s="45"/>
      <c r="M609" s="45"/>
    </row>
    <row r="610" spans="1:13" ht="16" customHeight="1" x14ac:dyDescent="0.2">
      <c r="A610" s="100"/>
      <c r="B610" s="103"/>
      <c r="C610" s="130"/>
      <c r="D610" s="109"/>
      <c r="E610" s="75"/>
      <c r="F610" s="2" t="d">
        <v>2020-08-17</v>
      </c>
      <c r="G610" s="18">
        <f>F610-B$584</f>
        <v>463</v>
      </c>
      <c r="H610" s="3">
        <f>F610-C$584</f>
        <v>426</v>
      </c>
      <c r="I610" s="40">
        <v>13.66</v>
      </c>
      <c r="J610" s="80"/>
      <c r="K610" s="73"/>
      <c r="L610" s="45"/>
      <c r="M610" s="45"/>
    </row>
    <row r="611" spans="1:13" x14ac:dyDescent="0.2">
      <c r="A611" s="100"/>
      <c r="B611" s="103"/>
      <c r="C611" s="130"/>
      <c r="D611" s="109"/>
      <c r="E611" s="76"/>
      <c r="F611" s="9" t="d">
        <v>2020-11-18</v>
      </c>
      <c r="G611" s="19">
        <f>F611-B$584</f>
        <v>556</v>
      </c>
      <c r="H611" s="10">
        <f>F611-C$584</f>
        <v>519</v>
      </c>
      <c r="I611" s="42">
        <v>13.44</v>
      </c>
      <c r="J611" s="82"/>
      <c r="K611" s="73"/>
      <c r="L611" s="45"/>
      <c r="M611" s="45"/>
    </row>
    <row r="612" spans="1:13" x14ac:dyDescent="0.2">
      <c r="A612" s="100"/>
      <c r="B612" s="103"/>
      <c r="C612" s="130"/>
      <c r="D612" s="109"/>
      <c r="E612" s="74" t="s">
        <v>142</v>
      </c>
      <c r="F612" s="2" t="d">
        <v>2019-06-14</v>
      </c>
      <c r="G612" s="18">
        <f>F612-B$584</f>
        <v>33</v>
      </c>
      <c r="H612" s="3">
        <f>F612-C$584</f>
        <v>-4</v>
      </c>
      <c r="I612" s="3">
        <v>0.4</v>
      </c>
      <c r="J612" s="81" t="s">
        <v>156</v>
      </c>
      <c r="K612" s="72" t="s">
        <v>144</v>
      </c>
      <c r="L612" s="45"/>
      <c r="M612" s="45"/>
    </row>
    <row r="613" spans="1:13" x14ac:dyDescent="0.2">
      <c r="A613" s="100"/>
      <c r="B613" s="103"/>
      <c r="C613" s="130"/>
      <c r="D613" s="109"/>
      <c r="E613" s="75"/>
      <c r="F613" s="2" t="d">
        <v>2019-06-18</v>
      </c>
      <c r="G613" s="18">
        <f>F613-B$584</f>
        <v>37</v>
      </c>
      <c r="H613" s="3">
        <f>F613-C$584</f>
        <v>0</v>
      </c>
      <c r="I613" s="3" t="s">
        <v>155</v>
      </c>
      <c r="J613" s="80"/>
      <c r="K613" s="72"/>
      <c r="L613" s="45"/>
      <c r="M613" s="45"/>
    </row>
    <row r="614" spans="1:13" x14ac:dyDescent="0.2">
      <c r="A614" s="100"/>
      <c r="B614" s="103"/>
      <c r="C614" s="130"/>
      <c r="D614" s="109"/>
      <c r="E614" s="75"/>
      <c r="F614" s="2" t="d">
        <v>2019-06-25</v>
      </c>
      <c r="G614" s="18">
        <f>F614-B$584</f>
        <v>44</v>
      </c>
      <c r="H614" s="3">
        <f>F614-C$584</f>
        <v>7</v>
      </c>
      <c r="I614" s="3">
        <v>0.2</v>
      </c>
      <c r="J614" s="80"/>
      <c r="K614" s="72"/>
      <c r="L614" s="45"/>
      <c r="M614" s="45"/>
    </row>
    <row r="615" spans="1:13" x14ac:dyDescent="0.2">
      <c r="A615" s="100"/>
      <c r="B615" s="103"/>
      <c r="C615" s="130"/>
      <c r="D615" s="109"/>
      <c r="E615" s="75"/>
      <c r="F615" s="2" t="d">
        <v>2019-09-06</v>
      </c>
      <c r="G615" s="18">
        <f>F615-B$584</f>
        <v>117</v>
      </c>
      <c r="H615" s="3">
        <f>F615-C$584</f>
        <v>80</v>
      </c>
      <c r="I615" s="3">
        <v>0.1</v>
      </c>
      <c r="J615" s="80"/>
      <c r="K615" s="72"/>
      <c r="L615" s="45"/>
      <c r="M615" s="45"/>
    </row>
    <row r="616" spans="1:13" x14ac:dyDescent="0.2">
      <c r="A616" s="100"/>
      <c r="B616" s="103"/>
      <c r="C616" s="130"/>
      <c r="D616" s="109"/>
      <c r="E616" s="75"/>
      <c r="F616" s="2" t="d">
        <v>2019-11-18</v>
      </c>
      <c r="G616" s="18">
        <f>F616-B$584</f>
        <v>190</v>
      </c>
      <c r="H616" s="3">
        <f>F616-C$584</f>
        <v>153</v>
      </c>
      <c r="I616" s="3">
        <v>0.1</v>
      </c>
      <c r="J616" s="80"/>
      <c r="K616" s="72"/>
      <c r="L616" s="45"/>
      <c r="M616" s="45"/>
    </row>
    <row r="617" spans="1:13" x14ac:dyDescent="0.2">
      <c r="A617" s="100"/>
      <c r="B617" s="103"/>
      <c r="C617" s="130"/>
      <c r="D617" s="109"/>
      <c r="E617" s="75"/>
      <c r="F617" s="2" t="d">
        <v>2020-02-03</v>
      </c>
      <c r="G617" s="18">
        <f>F617-B$584</f>
        <v>267</v>
      </c>
      <c r="H617" s="3">
        <f>F617-C$584</f>
        <v>230</v>
      </c>
      <c r="I617" s="3">
        <v>0.2</v>
      </c>
      <c r="J617" s="80"/>
      <c r="K617" s="72"/>
      <c r="L617" s="45"/>
      <c r="M617" s="45"/>
    </row>
    <row r="618" spans="1:13" x14ac:dyDescent="0.2">
      <c r="A618" s="100"/>
      <c r="B618" s="103"/>
      <c r="C618" s="130"/>
      <c r="D618" s="109"/>
      <c r="E618" s="75"/>
      <c r="F618" s="2" t="d">
        <v>2020-08-17</v>
      </c>
      <c r="G618" s="18">
        <f>F618-B$584</f>
        <v>463</v>
      </c>
      <c r="H618" s="3">
        <f>F618-C$584</f>
        <v>426</v>
      </c>
      <c r="I618" s="3">
        <v>0.2</v>
      </c>
      <c r="J618" s="80"/>
      <c r="K618" s="72"/>
      <c r="L618" s="45"/>
      <c r="M618" s="45"/>
    </row>
    <row r="619" spans="1:13" x14ac:dyDescent="0.2">
      <c r="A619" s="100"/>
      <c r="B619" s="103"/>
      <c r="C619" s="130"/>
      <c r="D619" s="109"/>
      <c r="E619" s="75"/>
      <c r="F619" s="2" t="d">
        <v>2020-11-18</v>
      </c>
      <c r="G619" s="18">
        <f>F619-B$584</f>
        <v>556</v>
      </c>
      <c r="H619" s="3">
        <f>F619-C$584</f>
        <v>519</v>
      </c>
      <c r="I619" s="3">
        <v>0.1</v>
      </c>
      <c r="J619" s="80"/>
      <c r="K619" s="72"/>
      <c r="L619" s="45"/>
      <c r="M619" s="45"/>
    </row>
    <row r="620" spans="1:13" x14ac:dyDescent="0.2">
      <c r="A620" s="100"/>
      <c r="B620" s="103"/>
      <c r="C620" s="130"/>
      <c r="D620" s="109"/>
      <c r="E620" s="75"/>
      <c r="F620" s="2" t="d">
        <v>2021-01-20</v>
      </c>
      <c r="G620" s="18">
        <f>F620-B$584</f>
        <v>619</v>
      </c>
      <c r="H620" s="3">
        <f>F620-C$584</f>
        <v>582</v>
      </c>
      <c r="I620" s="3">
        <v>0.1</v>
      </c>
      <c r="J620" s="80"/>
      <c r="K620" s="72"/>
      <c r="L620" s="45"/>
      <c r="M620" s="45"/>
    </row>
    <row r="621" spans="1:13" ht="17" thickBot="1" x14ac:dyDescent="0.25">
      <c r="A621" s="101"/>
      <c r="B621" s="104"/>
      <c r="C621" s="107"/>
      <c r="D621" s="110"/>
      <c r="E621" s="111"/>
      <c r="F621" s="2" t="d">
        <v>2021-05-26</v>
      </c>
      <c r="G621" s="18">
        <f>F621-B$584</f>
        <v>745</v>
      </c>
      <c r="H621" s="3">
        <f>F621-C$584</f>
        <v>708</v>
      </c>
      <c r="I621" s="3">
        <v>0.1</v>
      </c>
      <c r="J621" s="98"/>
      <c r="K621" s="112"/>
      <c r="L621" s="45"/>
      <c r="M621" s="45"/>
    </row>
    <row r="622" spans="1:13" x14ac:dyDescent="0.2">
      <c r="A622" s="99">
        <v>925</v>
      </c>
      <c r="B622" s="105" t="d">
        <v>2020-01-09</v>
      </c>
      <c r="C622" s="105" t="d">
        <v>2020-01-31</v>
      </c>
      <c r="D622" s="108">
        <f>C622-B622</f>
        <v>22</v>
      </c>
      <c r="E622" s="97" t="s">
        <v>11</v>
      </c>
      <c r="F622" s="6" t="d">
        <v>2020-04-21</v>
      </c>
      <c r="G622" s="17">
        <f>F622-B$622</f>
        <v>103</v>
      </c>
      <c r="H622" s="5">
        <f>F622-C$622</f>
        <v>81</v>
      </c>
      <c r="I622" s="5">
        <v>4.2</v>
      </c>
      <c r="J622" s="79" t="s">
        <v>32</v>
      </c>
      <c r="K622" s="72" t="s">
        <v>12</v>
      </c>
      <c r="L622" s="45"/>
      <c r="M622" s="45"/>
    </row>
    <row r="623" spans="1:13" x14ac:dyDescent="0.2">
      <c r="A623" s="100"/>
      <c r="B623" s="106"/>
      <c r="C623" s="106"/>
      <c r="D623" s="109"/>
      <c r="E623" s="77"/>
      <c r="F623" s="2" t="d">
        <v>2020-05-26</v>
      </c>
      <c r="G623" s="18">
        <f>F623-B$622</f>
        <v>138</v>
      </c>
      <c r="H623" s="3">
        <f>F623-C$622</f>
        <v>116</v>
      </c>
      <c r="I623" s="3">
        <v>3.9</v>
      </c>
      <c r="J623" s="80"/>
      <c r="K623" s="72"/>
      <c r="L623" s="45"/>
      <c r="M623" s="45"/>
    </row>
    <row r="624" spans="1:13" x14ac:dyDescent="0.2">
      <c r="A624" s="100"/>
      <c r="B624" s="106"/>
      <c r="C624" s="106"/>
      <c r="D624" s="109"/>
      <c r="E624" s="77"/>
      <c r="F624" s="2" t="d">
        <v>2020-10-14</v>
      </c>
      <c r="G624" s="18">
        <f>F624-B$622</f>
        <v>279</v>
      </c>
      <c r="H624" s="3">
        <f>F624-C$622</f>
        <v>257</v>
      </c>
      <c r="I624" s="3">
        <v>4.4000000000000004</v>
      </c>
      <c r="J624" s="80"/>
      <c r="K624" s="72"/>
      <c r="L624" s="45"/>
      <c r="M624" s="45"/>
    </row>
    <row r="625" spans="1:13" x14ac:dyDescent="0.2">
      <c r="A625" s="100"/>
      <c r="B625" s="106"/>
      <c r="C625" s="106"/>
      <c r="D625" s="109"/>
      <c r="E625" s="47" t="s">
        <v>13</v>
      </c>
      <c r="F625" s="11" t="d">
        <v>2020-10-14</v>
      </c>
      <c r="G625" s="22">
        <f>F625-B$622</f>
        <v>279</v>
      </c>
      <c r="H625" s="14">
        <f>F625-C$622</f>
        <v>257</v>
      </c>
      <c r="I625" s="14">
        <v>10</v>
      </c>
      <c r="J625" s="15">
        <v>10</v>
      </c>
      <c r="K625" s="43" t="s">
        <v>39</v>
      </c>
      <c r="L625" s="45"/>
      <c r="M625" s="45"/>
    </row>
    <row r="626" spans="1:13" x14ac:dyDescent="0.2">
      <c r="A626" s="100"/>
      <c r="B626" s="106"/>
      <c r="C626" s="106"/>
      <c r="D626" s="109"/>
      <c r="E626" s="77" t="s">
        <v>15</v>
      </c>
      <c r="F626" s="2" t="d">
        <v>2020-04-21</v>
      </c>
      <c r="G626" s="18">
        <f>F626-B$622</f>
        <v>103</v>
      </c>
      <c r="H626" s="3">
        <f>F626-C$622</f>
        <v>81</v>
      </c>
      <c r="I626" s="40">
        <v>14.1</v>
      </c>
      <c r="J626" s="80" t="s">
        <v>33</v>
      </c>
      <c r="K626" s="73" t="s">
        <v>72</v>
      </c>
      <c r="L626" s="45"/>
      <c r="M626" s="45"/>
    </row>
    <row r="627" spans="1:13" x14ac:dyDescent="0.2">
      <c r="A627" s="100"/>
      <c r="B627" s="106"/>
      <c r="C627" s="106"/>
      <c r="D627" s="109"/>
      <c r="E627" s="77"/>
      <c r="F627" s="2" t="d">
        <v>2020-10-14</v>
      </c>
      <c r="G627" s="18">
        <f>F627-B$622</f>
        <v>279</v>
      </c>
      <c r="H627" s="3">
        <f>F627-C$622</f>
        <v>257</v>
      </c>
      <c r="I627" s="40">
        <v>14.5</v>
      </c>
      <c r="J627" s="80"/>
      <c r="K627" s="72"/>
      <c r="L627" s="45"/>
      <c r="M627" s="45"/>
    </row>
    <row r="628" spans="1:13" x14ac:dyDescent="0.2">
      <c r="A628" s="100"/>
      <c r="B628" s="106"/>
      <c r="C628" s="106"/>
      <c r="D628" s="109"/>
      <c r="E628" s="95" t="s">
        <v>17</v>
      </c>
      <c r="F628" s="12" t="d">
        <v>2020-04-21</v>
      </c>
      <c r="G628" s="20">
        <f>F628-B$622</f>
        <v>103</v>
      </c>
      <c r="H628" s="13">
        <f>F628-C$622</f>
        <v>81</v>
      </c>
      <c r="I628" s="13">
        <v>371</v>
      </c>
      <c r="J628" s="81" t="s">
        <v>34</v>
      </c>
      <c r="K628" s="73" t="s">
        <v>73</v>
      </c>
      <c r="L628" s="45"/>
      <c r="M628" s="45"/>
    </row>
    <row r="629" spans="1:13" x14ac:dyDescent="0.2">
      <c r="A629" s="100"/>
      <c r="B629" s="106"/>
      <c r="C629" s="106"/>
      <c r="D629" s="109"/>
      <c r="E629" s="96"/>
      <c r="F629" s="9" t="d">
        <v>2020-10-14</v>
      </c>
      <c r="G629" s="19">
        <f>F629-B$622</f>
        <v>279</v>
      </c>
      <c r="H629" s="10">
        <f>F629-C$622</f>
        <v>257</v>
      </c>
      <c r="I629" s="10">
        <v>378</v>
      </c>
      <c r="J629" s="82"/>
      <c r="K629" s="72"/>
      <c r="L629" s="45"/>
      <c r="M629" s="45"/>
    </row>
    <row r="630" spans="1:13" x14ac:dyDescent="0.2">
      <c r="A630" s="100"/>
      <c r="B630" s="106"/>
      <c r="C630" s="106"/>
      <c r="D630" s="109"/>
      <c r="E630" s="77" t="s">
        <v>18</v>
      </c>
      <c r="F630" s="2" t="d">
        <v>2020-04-21</v>
      </c>
      <c r="G630" s="18">
        <f>F630-B$622</f>
        <v>103</v>
      </c>
      <c r="H630" s="3">
        <f>F630-C$622</f>
        <v>81</v>
      </c>
      <c r="I630" s="3">
        <v>10.8</v>
      </c>
      <c r="J630" s="80" t="s">
        <v>35</v>
      </c>
      <c r="K630" s="73" t="s">
        <v>74</v>
      </c>
      <c r="L630" s="45"/>
      <c r="M630" s="45"/>
    </row>
    <row r="631" spans="1:13" ht="17" thickBot="1" x14ac:dyDescent="0.25">
      <c r="A631" s="101"/>
      <c r="B631" s="107"/>
      <c r="C631" s="107"/>
      <c r="D631" s="110"/>
      <c r="E631" s="77"/>
      <c r="F631" s="2" t="d">
        <v>2020-10-14</v>
      </c>
      <c r="G631" s="18">
        <f>F631-B$622</f>
        <v>279</v>
      </c>
      <c r="H631" s="3">
        <f>F631-C$622</f>
        <v>257</v>
      </c>
      <c r="I631" s="3">
        <v>11.2</v>
      </c>
      <c r="J631" s="80"/>
      <c r="K631" s="112"/>
      <c r="L631" s="45"/>
      <c r="M631" s="45"/>
    </row>
    <row r="632" spans="1:13" x14ac:dyDescent="0.2">
      <c r="A632" s="99">
        <v>927</v>
      </c>
      <c r="B632" s="102" t="d">
        <v>2020-03-10</v>
      </c>
      <c r="C632" s="105" t="d">
        <v>2020-06-16</v>
      </c>
      <c r="D632" s="108">
        <f>C632-B632</f>
        <v>98</v>
      </c>
      <c r="E632" s="91" t="s">
        <v>11</v>
      </c>
      <c r="F632" s="6" t="d">
        <v>2020-04-17</v>
      </c>
      <c r="G632" s="17">
        <f>F632-B$632</f>
        <v>38</v>
      </c>
      <c r="H632" s="5">
        <f>F632-C$632</f>
        <v>-60</v>
      </c>
      <c r="I632" s="5">
        <v>4</v>
      </c>
      <c r="J632" s="79" t="s">
        <v>36</v>
      </c>
      <c r="K632" s="72" t="s">
        <v>12</v>
      </c>
      <c r="L632" s="45"/>
      <c r="M632" s="45"/>
    </row>
    <row r="633" spans="1:13" x14ac:dyDescent="0.2">
      <c r="A633" s="100"/>
      <c r="B633" s="103"/>
      <c r="C633" s="106"/>
      <c r="D633" s="109"/>
      <c r="E633" s="87"/>
      <c r="F633" s="2" t="d">
        <v>2020-06-11</v>
      </c>
      <c r="G633" s="18">
        <f>F633-B$632</f>
        <v>93</v>
      </c>
      <c r="H633" s="3">
        <f>F633-C$632</f>
        <v>-5</v>
      </c>
      <c r="I633" s="3">
        <v>4.4000000000000004</v>
      </c>
      <c r="J633" s="80"/>
      <c r="K633" s="72"/>
      <c r="L633" s="45"/>
      <c r="M633" s="45"/>
    </row>
    <row r="634" spans="1:13" x14ac:dyDescent="0.2">
      <c r="A634" s="100"/>
      <c r="B634" s="103"/>
      <c r="C634" s="106"/>
      <c r="D634" s="109"/>
      <c r="E634" s="87"/>
      <c r="F634" s="2" t="d">
        <v>2020-06-24</v>
      </c>
      <c r="G634" s="18">
        <f>F634-B$632</f>
        <v>106</v>
      </c>
      <c r="H634" s="3">
        <f>F634-C$632</f>
        <v>8</v>
      </c>
      <c r="I634" s="3">
        <v>4.2</v>
      </c>
      <c r="J634" s="80"/>
      <c r="K634" s="72"/>
      <c r="L634" s="45"/>
      <c r="M634" s="45"/>
    </row>
    <row r="635" spans="1:13" ht="53" customHeight="1" x14ac:dyDescent="0.2">
      <c r="A635" s="100"/>
      <c r="B635" s="103"/>
      <c r="C635" s="106"/>
      <c r="D635" s="109"/>
      <c r="E635" s="87"/>
      <c r="F635" s="2" t="d">
        <v>2020-07-11</v>
      </c>
      <c r="G635" s="18">
        <f>F635-B$632</f>
        <v>123</v>
      </c>
      <c r="H635" s="3">
        <f>F635-C$632</f>
        <v>25</v>
      </c>
      <c r="I635" s="3">
        <v>4</v>
      </c>
      <c r="J635" s="80"/>
      <c r="K635" s="72"/>
      <c r="L635" s="45"/>
      <c r="M635" s="45"/>
    </row>
    <row r="636" spans="1:13" x14ac:dyDescent="0.2">
      <c r="A636" s="100"/>
      <c r="B636" s="103"/>
      <c r="C636" s="106"/>
      <c r="D636" s="109"/>
      <c r="E636" s="87"/>
      <c r="F636" s="2" t="d">
        <v>2020-07-29</v>
      </c>
      <c r="G636" s="18">
        <f>F636-B$632</f>
        <v>141</v>
      </c>
      <c r="H636" s="3">
        <f>F636-C$632</f>
        <v>43</v>
      </c>
      <c r="I636" s="3">
        <v>4.4000000000000004</v>
      </c>
      <c r="J636" s="80"/>
      <c r="K636" s="72"/>
      <c r="L636" s="45"/>
      <c r="M636" s="45"/>
    </row>
    <row r="637" spans="1:13" x14ac:dyDescent="0.2">
      <c r="A637" s="100"/>
      <c r="B637" s="103"/>
      <c r="C637" s="106"/>
      <c r="D637" s="109"/>
      <c r="E637" s="87"/>
      <c r="F637" s="2" t="d">
        <v>2020-08-12</v>
      </c>
      <c r="G637" s="18">
        <f>F637-B$632</f>
        <v>155</v>
      </c>
      <c r="H637" s="3">
        <f>F637-C$632</f>
        <v>57</v>
      </c>
      <c r="I637" s="3">
        <v>4.3</v>
      </c>
      <c r="J637" s="80"/>
      <c r="K637" s="72"/>
      <c r="L637" s="45"/>
      <c r="M637" s="45"/>
    </row>
    <row r="638" spans="1:13" x14ac:dyDescent="0.2">
      <c r="A638" s="100"/>
      <c r="B638" s="103"/>
      <c r="C638" s="106"/>
      <c r="D638" s="109"/>
      <c r="E638" s="87"/>
      <c r="F638" s="2" t="d">
        <v>2020-08-26</v>
      </c>
      <c r="G638" s="18">
        <f>F638-B$632</f>
        <v>169</v>
      </c>
      <c r="H638" s="3">
        <f>F638-C$632</f>
        <v>71</v>
      </c>
      <c r="I638" s="3">
        <v>4.5</v>
      </c>
      <c r="J638" s="80"/>
      <c r="K638" s="72"/>
      <c r="L638" s="45"/>
      <c r="M638" s="45"/>
    </row>
    <row r="639" spans="1:13" x14ac:dyDescent="0.2">
      <c r="A639" s="100"/>
      <c r="B639" s="103"/>
      <c r="C639" s="106"/>
      <c r="D639" s="109"/>
      <c r="E639" s="87"/>
      <c r="F639" s="2" t="d">
        <v>2020-09-17</v>
      </c>
      <c r="G639" s="18">
        <f>F639-B$632</f>
        <v>191</v>
      </c>
      <c r="H639" s="3">
        <f>F639-C$632</f>
        <v>93</v>
      </c>
      <c r="I639" s="3">
        <v>4.5</v>
      </c>
      <c r="J639" s="80"/>
      <c r="K639" s="72"/>
      <c r="L639" s="45"/>
      <c r="M639" s="45"/>
    </row>
    <row r="640" spans="1:13" x14ac:dyDescent="0.2">
      <c r="A640" s="100"/>
      <c r="B640" s="103"/>
      <c r="C640" s="106"/>
      <c r="D640" s="109"/>
      <c r="E640" s="92"/>
      <c r="F640" s="9" t="d">
        <v>2021-01-20</v>
      </c>
      <c r="G640" s="19">
        <f>F640-B$632</f>
        <v>316</v>
      </c>
      <c r="H640" s="10">
        <f>F640-C$632</f>
        <v>218</v>
      </c>
      <c r="I640" s="10">
        <v>4.8</v>
      </c>
      <c r="J640" s="82"/>
      <c r="K640" s="72"/>
      <c r="L640" s="45"/>
      <c r="M640" s="45"/>
    </row>
    <row r="641" spans="1:13" x14ac:dyDescent="0.2">
      <c r="A641" s="100"/>
      <c r="B641" s="103"/>
      <c r="C641" s="106"/>
      <c r="D641" s="109"/>
      <c r="E641" s="86" t="s">
        <v>13</v>
      </c>
      <c r="F641" s="2" t="d">
        <v>2020-06-11</v>
      </c>
      <c r="G641" s="18">
        <f>F641-B$632</f>
        <v>93</v>
      </c>
      <c r="H641" s="3">
        <f>F641-C$632</f>
        <v>-5</v>
      </c>
      <c r="I641" s="3">
        <v>24</v>
      </c>
      <c r="J641" s="94" t="str">
        <f>MIN(I642:I647)&amp;" - "&amp;MAX(I642:I647)</f>
        <v>11 - 23</v>
      </c>
      <c r="K641" s="72" t="s">
        <v>39</v>
      </c>
      <c r="L641" s="45"/>
      <c r="M641" s="45"/>
    </row>
    <row r="642" spans="1:13" x14ac:dyDescent="0.2">
      <c r="A642" s="100"/>
      <c r="B642" s="103"/>
      <c r="C642" s="106"/>
      <c r="D642" s="109"/>
      <c r="E642" s="87"/>
      <c r="F642" s="2" t="d">
        <v>2020-06-24</v>
      </c>
      <c r="G642" s="18">
        <f>F642-B$632</f>
        <v>106</v>
      </c>
      <c r="H642" s="3">
        <f>F642-C$632</f>
        <v>8</v>
      </c>
      <c r="I642" s="3">
        <v>23</v>
      </c>
      <c r="J642" s="94"/>
      <c r="K642" s="72"/>
      <c r="L642" s="45"/>
      <c r="M642" s="45"/>
    </row>
    <row r="643" spans="1:13" x14ac:dyDescent="0.2">
      <c r="A643" s="100"/>
      <c r="B643" s="103"/>
      <c r="C643" s="106"/>
      <c r="D643" s="109"/>
      <c r="E643" s="87"/>
      <c r="F643" s="2" t="d">
        <v>2020-07-11</v>
      </c>
      <c r="G643" s="18">
        <f>F643-B$632</f>
        <v>123</v>
      </c>
      <c r="H643" s="3">
        <f>F643-C$632</f>
        <v>25</v>
      </c>
      <c r="I643" s="3">
        <v>14</v>
      </c>
      <c r="J643" s="94"/>
      <c r="K643" s="72"/>
      <c r="L643" s="45"/>
      <c r="M643" s="45"/>
    </row>
    <row r="644" spans="1:13" ht="16" customHeight="1" x14ac:dyDescent="0.2">
      <c r="A644" s="100"/>
      <c r="B644" s="103"/>
      <c r="C644" s="106"/>
      <c r="D644" s="109"/>
      <c r="E644" s="87"/>
      <c r="F644" s="2" t="d">
        <v>2020-07-29</v>
      </c>
      <c r="G644" s="18">
        <f>F644-B$632</f>
        <v>141</v>
      </c>
      <c r="H644" s="3">
        <f>F644-C$632</f>
        <v>43</v>
      </c>
      <c r="I644" s="3">
        <v>11</v>
      </c>
      <c r="J644" s="94"/>
      <c r="K644" s="72"/>
      <c r="L644" s="45"/>
      <c r="M644" s="45"/>
    </row>
    <row r="645" spans="1:13" x14ac:dyDescent="0.2">
      <c r="A645" s="100"/>
      <c r="B645" s="103"/>
      <c r="C645" s="106"/>
      <c r="D645" s="109"/>
      <c r="E645" s="87"/>
      <c r="F645" s="2" t="d">
        <v>2020-08-12</v>
      </c>
      <c r="G645" s="18">
        <f>F645-B$632</f>
        <v>155</v>
      </c>
      <c r="H645" s="3">
        <f>F645-C$632</f>
        <v>57</v>
      </c>
      <c r="I645" s="3">
        <v>17</v>
      </c>
      <c r="J645" s="94"/>
      <c r="K645" s="72"/>
      <c r="L645" s="45"/>
      <c r="M645" s="45"/>
    </row>
    <row r="646" spans="1:13" x14ac:dyDescent="0.2">
      <c r="A646" s="100"/>
      <c r="B646" s="103"/>
      <c r="C646" s="106"/>
      <c r="D646" s="109"/>
      <c r="E646" s="87"/>
      <c r="F646" s="2" t="d">
        <v>2020-08-26</v>
      </c>
      <c r="G646" s="18">
        <f>F646-B$632</f>
        <v>169</v>
      </c>
      <c r="H646" s="3">
        <f>F646-C$632</f>
        <v>71</v>
      </c>
      <c r="I646" s="3">
        <v>16</v>
      </c>
      <c r="J646" s="94"/>
      <c r="K646" s="72"/>
      <c r="L646" s="45"/>
      <c r="M646" s="45"/>
    </row>
    <row r="647" spans="1:13" x14ac:dyDescent="0.2">
      <c r="A647" s="100"/>
      <c r="B647" s="103"/>
      <c r="C647" s="106"/>
      <c r="D647" s="109"/>
      <c r="E647" s="88"/>
      <c r="F647" s="2" t="d">
        <v>2020-09-17</v>
      </c>
      <c r="G647" s="18">
        <f>F647-B$632</f>
        <v>191</v>
      </c>
      <c r="H647" s="3">
        <f>F647-C$632</f>
        <v>93</v>
      </c>
      <c r="I647" s="3">
        <v>19</v>
      </c>
      <c r="J647" s="94"/>
      <c r="K647" s="72"/>
      <c r="L647" s="45"/>
      <c r="M647" s="45"/>
    </row>
    <row r="648" spans="1:13" x14ac:dyDescent="0.2">
      <c r="A648" s="100"/>
      <c r="B648" s="103"/>
      <c r="C648" s="106"/>
      <c r="D648" s="109"/>
      <c r="E648" s="89" t="s">
        <v>14</v>
      </c>
      <c r="F648" s="12" t="d">
        <v>2020-04-17</v>
      </c>
      <c r="G648" s="20">
        <f>F648-B$632</f>
        <v>38</v>
      </c>
      <c r="H648" s="13">
        <f>F648-C$632</f>
        <v>-60</v>
      </c>
      <c r="I648" s="41">
        <v>38</v>
      </c>
      <c r="J648" s="83" t="str">
        <f>MIN(I650:I653)&amp;" - "&amp;MAX(I650:I653)</f>
        <v>25 - 68</v>
      </c>
      <c r="K648" s="72" t="s">
        <v>58</v>
      </c>
      <c r="L648" s="45"/>
      <c r="M648" s="45"/>
    </row>
    <row r="649" spans="1:13" x14ac:dyDescent="0.2">
      <c r="A649" s="100"/>
      <c r="B649" s="103"/>
      <c r="C649" s="106"/>
      <c r="D649" s="109"/>
      <c r="E649" s="87"/>
      <c r="F649" s="2" t="d">
        <v>2020-06-11</v>
      </c>
      <c r="G649" s="18">
        <f>F649-B$632</f>
        <v>93</v>
      </c>
      <c r="H649" s="3">
        <f>F649-C$632</f>
        <v>-5</v>
      </c>
      <c r="I649" s="40">
        <v>36</v>
      </c>
      <c r="J649" s="80"/>
      <c r="K649" s="72"/>
      <c r="L649" s="45"/>
      <c r="M649" s="45"/>
    </row>
    <row r="650" spans="1:13" x14ac:dyDescent="0.2">
      <c r="A650" s="100"/>
      <c r="B650" s="103"/>
      <c r="C650" s="106"/>
      <c r="D650" s="109"/>
      <c r="E650" s="93"/>
      <c r="F650" s="2" t="d">
        <v>2020-07-11</v>
      </c>
      <c r="G650" s="18">
        <f>F650-B$632</f>
        <v>123</v>
      </c>
      <c r="H650" s="3">
        <f>F650-C$632</f>
        <v>25</v>
      </c>
      <c r="I650" s="40">
        <v>68</v>
      </c>
      <c r="J650" s="80"/>
      <c r="K650" s="72"/>
      <c r="L650" s="45"/>
      <c r="M650" s="45"/>
    </row>
    <row r="651" spans="1:13" x14ac:dyDescent="0.2">
      <c r="A651" s="100"/>
      <c r="B651" s="103"/>
      <c r="C651" s="106"/>
      <c r="D651" s="109"/>
      <c r="E651" s="87"/>
      <c r="F651" s="2" t="d">
        <v>2020-07-29</v>
      </c>
      <c r="G651" s="18">
        <f>F651-B$632</f>
        <v>141</v>
      </c>
      <c r="H651" s="3">
        <f>F651-C$632</f>
        <v>43</v>
      </c>
      <c r="I651" s="40">
        <v>46</v>
      </c>
      <c r="J651" s="80"/>
      <c r="K651" s="72"/>
      <c r="L651" s="45"/>
      <c r="M651" s="45"/>
    </row>
    <row r="652" spans="1:13" x14ac:dyDescent="0.2">
      <c r="A652" s="100"/>
      <c r="B652" s="103"/>
      <c r="C652" s="106"/>
      <c r="D652" s="109"/>
      <c r="E652" s="87"/>
      <c r="F652" s="2" t="d">
        <v>2020-08-12</v>
      </c>
      <c r="G652" s="18">
        <f>F652-B$632</f>
        <v>155</v>
      </c>
      <c r="H652" s="3">
        <f>F652-C$632</f>
        <v>57</v>
      </c>
      <c r="I652" s="40">
        <v>25</v>
      </c>
      <c r="J652" s="80"/>
      <c r="K652" s="72"/>
      <c r="L652" s="45"/>
      <c r="M652" s="45"/>
    </row>
    <row r="653" spans="1:13" x14ac:dyDescent="0.2">
      <c r="A653" s="100"/>
      <c r="B653" s="103"/>
      <c r="C653" s="106"/>
      <c r="D653" s="109"/>
      <c r="E653" s="90"/>
      <c r="F653" s="9" t="d">
        <v>2020-09-17</v>
      </c>
      <c r="G653" s="19">
        <f>F653-B$632</f>
        <v>191</v>
      </c>
      <c r="H653" s="10">
        <f>F653-C$632</f>
        <v>93</v>
      </c>
      <c r="I653" s="42">
        <v>25</v>
      </c>
      <c r="J653" s="82"/>
      <c r="K653" s="72"/>
      <c r="L653" s="45"/>
      <c r="M653" s="45"/>
    </row>
    <row r="654" spans="1:13" ht="16" customHeight="1" x14ac:dyDescent="0.2">
      <c r="A654" s="100"/>
      <c r="B654" s="103"/>
      <c r="C654" s="106"/>
      <c r="D654" s="109"/>
      <c r="E654" s="86" t="s">
        <v>15</v>
      </c>
      <c r="F654" s="2" t="d">
        <v>2020-05-15</v>
      </c>
      <c r="G654" s="18">
        <f>F654-B$632</f>
        <v>66</v>
      </c>
      <c r="H654" s="3">
        <f>F654-C$632</f>
        <v>-32</v>
      </c>
      <c r="I654" s="3">
        <v>9.1</v>
      </c>
      <c r="J654" s="80" t="str">
        <f>MIN(I656:I662)&amp;" - "&amp;MAX(I656:I662)</f>
        <v>10.9 - 12</v>
      </c>
      <c r="K654" s="73" t="s">
        <v>72</v>
      </c>
      <c r="L654" s="45"/>
      <c r="M654" s="45"/>
    </row>
    <row r="655" spans="1:13" x14ac:dyDescent="0.2">
      <c r="A655" s="100"/>
      <c r="B655" s="103"/>
      <c r="C655" s="106"/>
      <c r="D655" s="109"/>
      <c r="E655" s="87"/>
      <c r="F655" s="2" t="d">
        <v>2020-06-11</v>
      </c>
      <c r="G655" s="18">
        <f>F655-B$632</f>
        <v>93</v>
      </c>
      <c r="H655" s="3">
        <f>F655-C$632</f>
        <v>-5</v>
      </c>
      <c r="I655" s="3">
        <v>10</v>
      </c>
      <c r="J655" s="80"/>
      <c r="K655" s="72"/>
      <c r="L655" s="45"/>
      <c r="M655" s="45"/>
    </row>
    <row r="656" spans="1:13" x14ac:dyDescent="0.2">
      <c r="A656" s="100"/>
      <c r="B656" s="103"/>
      <c r="C656" s="106"/>
      <c r="D656" s="109"/>
      <c r="E656" s="87"/>
      <c r="F656" s="2" t="d">
        <v>2020-06-24</v>
      </c>
      <c r="G656" s="18">
        <f>F656-B$632</f>
        <v>106</v>
      </c>
      <c r="H656" s="3">
        <f>F656-C$632</f>
        <v>8</v>
      </c>
      <c r="I656" s="3">
        <v>10.9</v>
      </c>
      <c r="J656" s="80"/>
      <c r="K656" s="72"/>
      <c r="L656" s="45"/>
      <c r="M656" s="45"/>
    </row>
    <row r="657" spans="1:13" x14ac:dyDescent="0.2">
      <c r="A657" s="100"/>
      <c r="B657" s="103"/>
      <c r="C657" s="106"/>
      <c r="D657" s="109"/>
      <c r="E657" s="87"/>
      <c r="F657" s="2" t="d">
        <v>2020-07-11</v>
      </c>
      <c r="G657" s="18">
        <f>F657-B$632</f>
        <v>123</v>
      </c>
      <c r="H657" s="3">
        <f>F657-C$632</f>
        <v>25</v>
      </c>
      <c r="I657" s="3">
        <v>11.1</v>
      </c>
      <c r="J657" s="80"/>
      <c r="K657" s="72"/>
      <c r="L657" s="45"/>
      <c r="M657" s="45"/>
    </row>
    <row r="658" spans="1:13" x14ac:dyDescent="0.2">
      <c r="A658" s="100"/>
      <c r="B658" s="103"/>
      <c r="C658" s="106"/>
      <c r="D658" s="109"/>
      <c r="E658" s="87"/>
      <c r="F658" s="2" t="d">
        <v>2020-07-29</v>
      </c>
      <c r="G658" s="18">
        <f>F658-B$632</f>
        <v>141</v>
      </c>
      <c r="H658" s="3">
        <f>F658-C$632</f>
        <v>43</v>
      </c>
      <c r="I658" s="3">
        <v>11.1</v>
      </c>
      <c r="J658" s="80"/>
      <c r="K658" s="72"/>
      <c r="L658" s="45"/>
      <c r="M658" s="45"/>
    </row>
    <row r="659" spans="1:13" x14ac:dyDescent="0.2">
      <c r="A659" s="100"/>
      <c r="B659" s="103"/>
      <c r="C659" s="106"/>
      <c r="D659" s="109"/>
      <c r="E659" s="87"/>
      <c r="F659" s="2" t="d">
        <v>2020-08-12</v>
      </c>
      <c r="G659" s="18">
        <f>F659-B$632</f>
        <v>155</v>
      </c>
      <c r="H659" s="3">
        <f>F659-C$632</f>
        <v>57</v>
      </c>
      <c r="I659" s="3">
        <v>11</v>
      </c>
      <c r="J659" s="80"/>
      <c r="K659" s="72"/>
      <c r="L659" s="45"/>
      <c r="M659" s="45"/>
    </row>
    <row r="660" spans="1:13" x14ac:dyDescent="0.2">
      <c r="A660" s="100"/>
      <c r="B660" s="103"/>
      <c r="C660" s="106"/>
      <c r="D660" s="109"/>
      <c r="E660" s="87"/>
      <c r="F660" s="2" t="d">
        <v>2020-09-17</v>
      </c>
      <c r="G660" s="18">
        <f>F660-B$632</f>
        <v>191</v>
      </c>
      <c r="H660" s="3">
        <f>F660-C$632</f>
        <v>93</v>
      </c>
      <c r="I660" s="3">
        <v>12</v>
      </c>
      <c r="J660" s="80"/>
      <c r="K660" s="72"/>
      <c r="L660" s="45"/>
      <c r="M660" s="45"/>
    </row>
    <row r="661" spans="1:13" x14ac:dyDescent="0.2">
      <c r="A661" s="100"/>
      <c r="B661" s="103"/>
      <c r="C661" s="106"/>
      <c r="D661" s="109"/>
      <c r="E661" s="87"/>
      <c r="F661" s="2" t="d">
        <v>2021-01-20</v>
      </c>
      <c r="G661" s="18">
        <f>F661-B$632</f>
        <v>316</v>
      </c>
      <c r="H661" s="3">
        <f>F661-C$632</f>
        <v>218</v>
      </c>
      <c r="I661" s="3">
        <v>12</v>
      </c>
      <c r="J661" s="80"/>
      <c r="K661" s="72"/>
      <c r="L661" s="45"/>
      <c r="M661" s="45"/>
    </row>
    <row r="662" spans="1:13" x14ac:dyDescent="0.2">
      <c r="A662" s="100"/>
      <c r="B662" s="103"/>
      <c r="C662" s="106"/>
      <c r="D662" s="109"/>
      <c r="E662" s="88"/>
      <c r="F662" s="2" t="d">
        <v>2021-03-15</v>
      </c>
      <c r="G662" s="18">
        <f>F662-B$632</f>
        <v>370</v>
      </c>
      <c r="H662" s="3">
        <f>F662-C$632</f>
        <v>272</v>
      </c>
      <c r="I662" s="3">
        <v>11.2</v>
      </c>
      <c r="J662" s="80"/>
      <c r="K662" s="72"/>
      <c r="L662" s="45"/>
      <c r="M662" s="45"/>
    </row>
    <row r="663" spans="1:13" x14ac:dyDescent="0.2">
      <c r="A663" s="100"/>
      <c r="B663" s="103"/>
      <c r="C663" s="106"/>
      <c r="D663" s="109"/>
      <c r="E663" s="89" t="s">
        <v>16</v>
      </c>
      <c r="F663" s="12" t="d">
        <v>2020-06-24</v>
      </c>
      <c r="G663" s="20">
        <f>F663-B$632</f>
        <v>106</v>
      </c>
      <c r="H663" s="13">
        <f>F663-C$632</f>
        <v>8</v>
      </c>
      <c r="I663" s="13">
        <v>0</v>
      </c>
      <c r="J663" s="81">
        <v>0</v>
      </c>
      <c r="K663" s="72" t="s">
        <v>44</v>
      </c>
      <c r="L663" s="45"/>
      <c r="M663" s="45"/>
    </row>
    <row r="664" spans="1:13" x14ac:dyDescent="0.2">
      <c r="A664" s="100"/>
      <c r="B664" s="103"/>
      <c r="C664" s="106"/>
      <c r="D664" s="109"/>
      <c r="E664" s="87"/>
      <c r="F664" s="2" t="d">
        <v>2020-07-11</v>
      </c>
      <c r="G664" s="18">
        <f>F664-B$632</f>
        <v>123</v>
      </c>
      <c r="H664" s="3">
        <f>F664-C$632</f>
        <v>25</v>
      </c>
      <c r="I664" s="3">
        <v>0</v>
      </c>
      <c r="J664" s="80"/>
      <c r="K664" s="72"/>
      <c r="L664" s="45"/>
      <c r="M664" s="45"/>
    </row>
    <row r="665" spans="1:13" x14ac:dyDescent="0.2">
      <c r="A665" s="100"/>
      <c r="B665" s="103"/>
      <c r="C665" s="106"/>
      <c r="D665" s="109"/>
      <c r="E665" s="87"/>
      <c r="F665" s="2" t="d">
        <v>2020-07-29</v>
      </c>
      <c r="G665" s="18">
        <f>F665-B$632</f>
        <v>141</v>
      </c>
      <c r="H665" s="3">
        <f>F665-C$632</f>
        <v>43</v>
      </c>
      <c r="I665" s="3">
        <v>0</v>
      </c>
      <c r="J665" s="80"/>
      <c r="K665" s="72"/>
      <c r="L665" s="45"/>
      <c r="M665" s="45"/>
    </row>
    <row r="666" spans="1:13" x14ac:dyDescent="0.2">
      <c r="A666" s="100"/>
      <c r="B666" s="103"/>
      <c r="C666" s="106"/>
      <c r="D666" s="109"/>
      <c r="E666" s="90"/>
      <c r="F666" s="9" t="d">
        <v>2021-01-20</v>
      </c>
      <c r="G666" s="19">
        <f>F666-B$632</f>
        <v>316</v>
      </c>
      <c r="H666" s="10">
        <f>F666-C$632</f>
        <v>218</v>
      </c>
      <c r="I666" s="10">
        <v>0</v>
      </c>
      <c r="J666" s="82"/>
      <c r="K666" s="72"/>
      <c r="L666" s="45"/>
      <c r="M666" s="45"/>
    </row>
    <row r="667" spans="1:13" x14ac:dyDescent="0.2">
      <c r="A667" s="100"/>
      <c r="B667" s="103"/>
      <c r="C667" s="106"/>
      <c r="D667" s="109"/>
      <c r="E667" s="89" t="s">
        <v>17</v>
      </c>
      <c r="F667" s="2" t="d">
        <v>2020-05-15</v>
      </c>
      <c r="G667" s="18">
        <f>F667-B$632</f>
        <v>66</v>
      </c>
      <c r="H667" s="3">
        <f>F667-C$632</f>
        <v>-32</v>
      </c>
      <c r="I667" s="40">
        <v>613</v>
      </c>
      <c r="J667" s="80" t="s">
        <v>37</v>
      </c>
      <c r="K667" s="73" t="s">
        <v>73</v>
      </c>
      <c r="L667" s="45"/>
      <c r="M667" s="45"/>
    </row>
    <row r="668" spans="1:13" x14ac:dyDescent="0.2">
      <c r="A668" s="100"/>
      <c r="B668" s="103"/>
      <c r="C668" s="106"/>
      <c r="D668" s="109"/>
      <c r="E668" s="87"/>
      <c r="F668" s="2" t="d">
        <v>2020-06-11</v>
      </c>
      <c r="G668" s="18">
        <f>F668-B$632</f>
        <v>93</v>
      </c>
      <c r="H668" s="3">
        <f>F668-C$632</f>
        <v>-5</v>
      </c>
      <c r="I668" s="3">
        <v>467</v>
      </c>
      <c r="J668" s="80"/>
      <c r="K668" s="72"/>
      <c r="L668" s="45"/>
      <c r="M668" s="45"/>
    </row>
    <row r="669" spans="1:13" x14ac:dyDescent="0.2">
      <c r="A669" s="100"/>
      <c r="B669" s="103"/>
      <c r="C669" s="106"/>
      <c r="D669" s="109"/>
      <c r="E669" s="87"/>
      <c r="F669" s="2" t="d">
        <v>2020-06-24</v>
      </c>
      <c r="G669" s="18">
        <f>F669-B$632</f>
        <v>106</v>
      </c>
      <c r="H669" s="3">
        <f>F669-C$632</f>
        <v>8</v>
      </c>
      <c r="I669" s="40">
        <v>199</v>
      </c>
      <c r="J669" s="80"/>
      <c r="K669" s="72"/>
      <c r="L669" s="45"/>
      <c r="M669" s="45"/>
    </row>
    <row r="670" spans="1:13" x14ac:dyDescent="0.2">
      <c r="A670" s="100"/>
      <c r="B670" s="103"/>
      <c r="C670" s="106"/>
      <c r="D670" s="109"/>
      <c r="E670" s="87"/>
      <c r="F670" s="2" t="d">
        <v>2020-07-11</v>
      </c>
      <c r="G670" s="18">
        <f>F670-B$632</f>
        <v>123</v>
      </c>
      <c r="H670" s="3">
        <f>F670-C$632</f>
        <v>25</v>
      </c>
      <c r="I670" s="3">
        <v>415</v>
      </c>
      <c r="J670" s="80"/>
      <c r="K670" s="72"/>
      <c r="L670" s="45"/>
      <c r="M670" s="45"/>
    </row>
    <row r="671" spans="1:13" x14ac:dyDescent="0.2">
      <c r="A671" s="100"/>
      <c r="B671" s="103"/>
      <c r="C671" s="106"/>
      <c r="D671" s="109"/>
      <c r="E671" s="87"/>
      <c r="F671" s="2" t="d">
        <v>2020-07-29</v>
      </c>
      <c r="G671" s="18">
        <f>F671-B$632</f>
        <v>141</v>
      </c>
      <c r="H671" s="3">
        <f>F671-C$632</f>
        <v>43</v>
      </c>
      <c r="I671" s="3">
        <v>377</v>
      </c>
      <c r="J671" s="80"/>
      <c r="K671" s="72"/>
      <c r="L671" s="45"/>
      <c r="M671" s="45"/>
    </row>
    <row r="672" spans="1:13" x14ac:dyDescent="0.2">
      <c r="A672" s="100"/>
      <c r="B672" s="103"/>
      <c r="C672" s="106"/>
      <c r="D672" s="109"/>
      <c r="E672" s="87"/>
      <c r="F672" s="2" t="d">
        <v>2020-08-12</v>
      </c>
      <c r="G672" s="18">
        <f>F672-B$632</f>
        <v>155</v>
      </c>
      <c r="H672" s="3">
        <f>F672-C$632</f>
        <v>57</v>
      </c>
      <c r="I672" s="3">
        <v>389</v>
      </c>
      <c r="J672" s="80"/>
      <c r="K672" s="72"/>
      <c r="L672" s="45"/>
      <c r="M672" s="45"/>
    </row>
    <row r="673" spans="1:13" x14ac:dyDescent="0.2">
      <c r="A673" s="100"/>
      <c r="B673" s="103"/>
      <c r="C673" s="106"/>
      <c r="D673" s="109"/>
      <c r="E673" s="87"/>
      <c r="F673" s="2" t="d">
        <v>2020-09-17</v>
      </c>
      <c r="G673" s="18">
        <f>F673-B$632</f>
        <v>191</v>
      </c>
      <c r="H673" s="3">
        <f>F673-C$632</f>
        <v>93</v>
      </c>
      <c r="I673" s="3">
        <v>365</v>
      </c>
      <c r="J673" s="80"/>
      <c r="K673" s="72"/>
      <c r="L673" s="45"/>
      <c r="M673" s="45"/>
    </row>
    <row r="674" spans="1:13" x14ac:dyDescent="0.2">
      <c r="A674" s="100"/>
      <c r="B674" s="103"/>
      <c r="C674" s="106"/>
      <c r="D674" s="109"/>
      <c r="E674" s="87"/>
      <c r="F674" s="2" t="d">
        <v>2021-01-20</v>
      </c>
      <c r="G674" s="18">
        <f>F674-B$632</f>
        <v>316</v>
      </c>
      <c r="H674" s="3">
        <f>F674-C$632</f>
        <v>218</v>
      </c>
      <c r="I674" s="3">
        <v>356</v>
      </c>
      <c r="J674" s="80"/>
      <c r="K674" s="72"/>
      <c r="L674" s="45"/>
      <c r="M674" s="45"/>
    </row>
    <row r="675" spans="1:13" x14ac:dyDescent="0.2">
      <c r="A675" s="100"/>
      <c r="B675" s="103"/>
      <c r="C675" s="106"/>
      <c r="D675" s="109"/>
      <c r="E675" s="90"/>
      <c r="F675" s="2" t="d">
        <v>2021-03-15</v>
      </c>
      <c r="G675" s="18">
        <f>F675-B$632</f>
        <v>370</v>
      </c>
      <c r="H675" s="3">
        <f>F675-C$632</f>
        <v>272</v>
      </c>
      <c r="I675" s="3">
        <v>399</v>
      </c>
      <c r="J675" s="80"/>
      <c r="K675" s="72"/>
      <c r="L675" s="45"/>
      <c r="M675" s="45"/>
    </row>
    <row r="676" spans="1:13" x14ac:dyDescent="0.2">
      <c r="A676" s="100"/>
      <c r="B676" s="103"/>
      <c r="C676" s="106"/>
      <c r="D676" s="109"/>
      <c r="E676" s="74" t="s">
        <v>18</v>
      </c>
      <c r="F676" s="12" t="d">
        <v>2020-05-15</v>
      </c>
      <c r="G676" s="20">
        <f>F676-B$632</f>
        <v>66</v>
      </c>
      <c r="H676" s="13">
        <f>F676-C$632</f>
        <v>-32</v>
      </c>
      <c r="I676" s="13">
        <v>6.43</v>
      </c>
      <c r="J676" s="81" t="s">
        <v>38</v>
      </c>
      <c r="K676" s="73" t="s">
        <v>74</v>
      </c>
      <c r="L676" s="45"/>
      <c r="M676" s="45"/>
    </row>
    <row r="677" spans="1:13" x14ac:dyDescent="0.2">
      <c r="A677" s="100"/>
      <c r="B677" s="103"/>
      <c r="C677" s="106"/>
      <c r="D677" s="109"/>
      <c r="E677" s="75"/>
      <c r="F677" s="2" t="d">
        <v>2020-06-11</v>
      </c>
      <c r="G677" s="18">
        <f>F677-B$632</f>
        <v>93</v>
      </c>
      <c r="H677" s="3">
        <f>F677-C$632</f>
        <v>-5</v>
      </c>
      <c r="I677" s="3">
        <v>5.0599999999999996</v>
      </c>
      <c r="J677" s="80"/>
      <c r="K677" s="73"/>
      <c r="L677" s="45"/>
      <c r="M677" s="45"/>
    </row>
    <row r="678" spans="1:13" x14ac:dyDescent="0.2">
      <c r="A678" s="100"/>
      <c r="B678" s="103"/>
      <c r="C678" s="106"/>
      <c r="D678" s="109"/>
      <c r="E678" s="75"/>
      <c r="F678" s="2" t="d">
        <v>2020-06-24</v>
      </c>
      <c r="G678" s="18">
        <f>F678-B$632</f>
        <v>106</v>
      </c>
      <c r="H678" s="3">
        <f>F678-C$632</f>
        <v>8</v>
      </c>
      <c r="I678" s="3">
        <v>7.91</v>
      </c>
      <c r="J678" s="80"/>
      <c r="K678" s="73"/>
      <c r="L678" s="45"/>
      <c r="M678" s="45"/>
    </row>
    <row r="679" spans="1:13" ht="16" customHeight="1" x14ac:dyDescent="0.2">
      <c r="A679" s="100"/>
      <c r="B679" s="103"/>
      <c r="C679" s="106"/>
      <c r="D679" s="109"/>
      <c r="E679" s="75"/>
      <c r="F679" s="2" t="d">
        <v>2020-07-11</v>
      </c>
      <c r="G679" s="18">
        <f>F679-B$632</f>
        <v>123</v>
      </c>
      <c r="H679" s="3">
        <f>F679-C$632</f>
        <v>25</v>
      </c>
      <c r="I679" s="3">
        <v>6.75</v>
      </c>
      <c r="J679" s="80"/>
      <c r="K679" s="73"/>
      <c r="L679" s="45"/>
      <c r="M679" s="45"/>
    </row>
    <row r="680" spans="1:13" x14ac:dyDescent="0.2">
      <c r="A680" s="100"/>
      <c r="B680" s="103"/>
      <c r="C680" s="106"/>
      <c r="D680" s="109"/>
      <c r="E680" s="75"/>
      <c r="F680" s="2" t="d">
        <v>2020-07-29</v>
      </c>
      <c r="G680" s="18">
        <f>F680-B$632</f>
        <v>141</v>
      </c>
      <c r="H680" s="3">
        <f>F680-C$632</f>
        <v>43</v>
      </c>
      <c r="I680" s="3">
        <v>7.04</v>
      </c>
      <c r="J680" s="80"/>
      <c r="K680" s="73"/>
      <c r="L680" s="45"/>
      <c r="M680" s="45"/>
    </row>
    <row r="681" spans="1:13" x14ac:dyDescent="0.2">
      <c r="A681" s="100"/>
      <c r="B681" s="103"/>
      <c r="C681" s="106"/>
      <c r="D681" s="109"/>
      <c r="E681" s="75"/>
      <c r="F681" s="2" t="d">
        <v>2020-08-12</v>
      </c>
      <c r="G681" s="18">
        <f>F681-B$632</f>
        <v>155</v>
      </c>
      <c r="H681" s="3">
        <f>F681-C$632</f>
        <v>57</v>
      </c>
      <c r="I681" s="40">
        <v>5.87</v>
      </c>
      <c r="J681" s="80"/>
      <c r="K681" s="73"/>
      <c r="L681" s="45"/>
      <c r="M681" s="45"/>
    </row>
    <row r="682" spans="1:13" x14ac:dyDescent="0.2">
      <c r="A682" s="100"/>
      <c r="B682" s="103"/>
      <c r="C682" s="106"/>
      <c r="D682" s="109"/>
      <c r="E682" s="75"/>
      <c r="F682" s="2" t="d">
        <v>2020-09-17</v>
      </c>
      <c r="G682" s="18">
        <f>F682-B$632</f>
        <v>191</v>
      </c>
      <c r="H682" s="3">
        <f>F682-C$632</f>
        <v>93</v>
      </c>
      <c r="I682" s="40">
        <v>5.91</v>
      </c>
      <c r="J682" s="80"/>
      <c r="K682" s="73"/>
      <c r="L682" s="45"/>
      <c r="M682" s="45"/>
    </row>
    <row r="683" spans="1:13" x14ac:dyDescent="0.2">
      <c r="A683" s="100"/>
      <c r="B683" s="103"/>
      <c r="C683" s="106"/>
      <c r="D683" s="109"/>
      <c r="E683" s="75"/>
      <c r="F683" s="2" t="d">
        <v>2021-01-20</v>
      </c>
      <c r="G683" s="18">
        <f>F683-B$632</f>
        <v>316</v>
      </c>
      <c r="H683" s="3">
        <f>F683-C$632</f>
        <v>218</v>
      </c>
      <c r="I683" s="3">
        <v>8.18</v>
      </c>
      <c r="J683" s="80"/>
      <c r="K683" s="73"/>
      <c r="L683" s="45"/>
      <c r="M683" s="45"/>
    </row>
    <row r="684" spans="1:13" x14ac:dyDescent="0.2">
      <c r="A684" s="100"/>
      <c r="B684" s="103"/>
      <c r="C684" s="106"/>
      <c r="D684" s="109"/>
      <c r="E684" s="76"/>
      <c r="F684" s="9" t="d">
        <v>2021-03-15</v>
      </c>
      <c r="G684" s="19">
        <f>F684-B$632</f>
        <v>370</v>
      </c>
      <c r="H684" s="10">
        <f>F684-C$632</f>
        <v>272</v>
      </c>
      <c r="I684" s="10">
        <v>7.8</v>
      </c>
      <c r="J684" s="80"/>
      <c r="K684" s="73"/>
      <c r="L684" s="45"/>
      <c r="M684" s="45"/>
    </row>
    <row r="685" spans="1:13" x14ac:dyDescent="0.2">
      <c r="A685" s="100"/>
      <c r="B685" s="103"/>
      <c r="C685" s="106"/>
      <c r="D685" s="109"/>
      <c r="E685" s="74" t="s">
        <v>142</v>
      </c>
      <c r="F685" s="2" t="d">
        <v>2020-06-11</v>
      </c>
      <c r="G685" s="3">
        <f>F685-B$632</f>
        <v>93</v>
      </c>
      <c r="H685" s="3">
        <f>F685-C$632</f>
        <v>-5</v>
      </c>
      <c r="I685" s="3">
        <v>0.1</v>
      </c>
      <c r="J685" s="81" t="s">
        <v>157</v>
      </c>
      <c r="K685" s="71" t="s">
        <v>144</v>
      </c>
      <c r="L685" s="45"/>
      <c r="M685" s="45"/>
    </row>
    <row r="686" spans="1:13" x14ac:dyDescent="0.2">
      <c r="A686" s="100"/>
      <c r="B686" s="103"/>
      <c r="C686" s="106"/>
      <c r="D686" s="109"/>
      <c r="E686" s="75"/>
      <c r="F686" s="2" t="d">
        <v>2020-06-24</v>
      </c>
      <c r="G686" s="18">
        <f>F686-B$632</f>
        <v>106</v>
      </c>
      <c r="H686" s="3">
        <f>F686-C$632</f>
        <v>8</v>
      </c>
      <c r="I686" s="3">
        <v>0.1</v>
      </c>
      <c r="J686" s="80"/>
      <c r="K686" s="71"/>
      <c r="L686" s="45"/>
      <c r="M686" s="45"/>
    </row>
    <row r="687" spans="1:13" x14ac:dyDescent="0.2">
      <c r="A687" s="100"/>
      <c r="B687" s="103"/>
      <c r="C687" s="106"/>
      <c r="D687" s="109"/>
      <c r="E687" s="75"/>
      <c r="F687" s="2" t="d">
        <v>2020-07-01</v>
      </c>
      <c r="G687" s="18">
        <f>F687-B$632</f>
        <v>113</v>
      </c>
      <c r="H687" s="3">
        <f>F687-C$632</f>
        <v>15</v>
      </c>
      <c r="I687" s="3">
        <v>0.1</v>
      </c>
      <c r="J687" s="80"/>
      <c r="K687" s="71"/>
      <c r="L687" s="45"/>
      <c r="M687" s="45"/>
    </row>
    <row r="688" spans="1:13" x14ac:dyDescent="0.2">
      <c r="A688" s="100"/>
      <c r="B688" s="103"/>
      <c r="C688" s="106"/>
      <c r="D688" s="109"/>
      <c r="E688" s="75"/>
      <c r="F688" s="2" t="d">
        <v>2020-07-11</v>
      </c>
      <c r="G688" s="18">
        <f>F688-B$632</f>
        <v>123</v>
      </c>
      <c r="H688" s="3">
        <f>F688-C$632</f>
        <v>25</v>
      </c>
      <c r="I688" s="3" t="s">
        <v>152</v>
      </c>
      <c r="J688" s="80"/>
      <c r="K688" s="71"/>
      <c r="L688" s="45"/>
      <c r="M688" s="45"/>
    </row>
    <row r="689" spans="1:13" x14ac:dyDescent="0.2">
      <c r="A689" s="100"/>
      <c r="B689" s="103"/>
      <c r="C689" s="106"/>
      <c r="D689" s="109"/>
      <c r="E689" s="75"/>
      <c r="F689" s="2" t="d">
        <v>2020-07-19</v>
      </c>
      <c r="G689" s="18">
        <f>F689-B$632</f>
        <v>131</v>
      </c>
      <c r="H689" s="3">
        <f>F689-C$632</f>
        <v>33</v>
      </c>
      <c r="I689" s="3" t="s">
        <v>152</v>
      </c>
      <c r="J689" s="80"/>
      <c r="K689" s="71"/>
      <c r="L689" s="45"/>
      <c r="M689" s="45"/>
    </row>
    <row r="690" spans="1:13" x14ac:dyDescent="0.2">
      <c r="A690" s="100"/>
      <c r="B690" s="103"/>
      <c r="C690" s="106"/>
      <c r="D690" s="109"/>
      <c r="E690" s="75"/>
      <c r="F690" s="2" t="d">
        <v>2020-07-29</v>
      </c>
      <c r="G690" s="18">
        <f>F690-B$632</f>
        <v>141</v>
      </c>
      <c r="H690" s="3">
        <f>F690-C$632</f>
        <v>43</v>
      </c>
      <c r="I690" s="3">
        <v>0.1</v>
      </c>
      <c r="J690" s="80"/>
      <c r="K690" s="71"/>
      <c r="L690" s="45"/>
      <c r="M690" s="45"/>
    </row>
    <row r="691" spans="1:13" x14ac:dyDescent="0.2">
      <c r="A691" s="100"/>
      <c r="B691" s="103"/>
      <c r="C691" s="106"/>
      <c r="D691" s="109"/>
      <c r="E691" s="75"/>
      <c r="F691" s="2" t="d">
        <v>2020-08-12</v>
      </c>
      <c r="G691" s="18">
        <f>F691-B$632</f>
        <v>155</v>
      </c>
      <c r="H691" s="3">
        <f>F691-C$632</f>
        <v>57</v>
      </c>
      <c r="I691" s="3" t="s">
        <v>149</v>
      </c>
      <c r="J691" s="80"/>
      <c r="K691" s="71"/>
      <c r="L691" s="45"/>
      <c r="M691" s="45"/>
    </row>
    <row r="692" spans="1:13" x14ac:dyDescent="0.2">
      <c r="A692" s="100"/>
      <c r="B692" s="103"/>
      <c r="C692" s="106"/>
      <c r="D692" s="109"/>
      <c r="E692" s="75"/>
      <c r="F692" s="2" t="d">
        <v>2020-08-26</v>
      </c>
      <c r="G692" s="18">
        <f>F692-B$632</f>
        <v>169</v>
      </c>
      <c r="H692" s="3">
        <f>F692-C$632</f>
        <v>71</v>
      </c>
      <c r="I692" s="3">
        <v>0.1</v>
      </c>
      <c r="J692" s="80"/>
      <c r="K692" s="71"/>
      <c r="L692" s="45"/>
      <c r="M692" s="45"/>
    </row>
    <row r="693" spans="1:13" x14ac:dyDescent="0.2">
      <c r="A693" s="100"/>
      <c r="B693" s="103"/>
      <c r="C693" s="106"/>
      <c r="D693" s="109"/>
      <c r="E693" s="75"/>
      <c r="F693" s="2" t="d">
        <v>2020-09-17</v>
      </c>
      <c r="G693" s="18">
        <f>F693-B$632</f>
        <v>191</v>
      </c>
      <c r="H693" s="3">
        <f>F693-C$632</f>
        <v>93</v>
      </c>
      <c r="I693" s="3">
        <v>0.2</v>
      </c>
      <c r="J693" s="80"/>
      <c r="K693" s="71"/>
      <c r="L693" s="45"/>
      <c r="M693" s="45"/>
    </row>
    <row r="694" spans="1:13" x14ac:dyDescent="0.2">
      <c r="A694" s="100"/>
      <c r="B694" s="103"/>
      <c r="C694" s="106"/>
      <c r="D694" s="109"/>
      <c r="E694" s="75"/>
      <c r="F694" s="2" t="d">
        <v>2021-01-20</v>
      </c>
      <c r="G694" s="18">
        <f>F694-B$632</f>
        <v>316</v>
      </c>
      <c r="H694" s="3">
        <f>F694-C$632</f>
        <v>218</v>
      </c>
      <c r="I694" s="3">
        <v>0.1</v>
      </c>
      <c r="J694" s="80"/>
      <c r="K694" s="71"/>
      <c r="L694" s="45"/>
      <c r="M694" s="45"/>
    </row>
    <row r="695" spans="1:13" x14ac:dyDescent="0.2">
      <c r="A695" s="100"/>
      <c r="B695" s="103"/>
      <c r="C695" s="106"/>
      <c r="D695" s="109"/>
      <c r="E695" s="75"/>
      <c r="F695" s="2" t="d">
        <v>2021-07-27</v>
      </c>
      <c r="G695" s="18">
        <f>F695-B$632</f>
        <v>504</v>
      </c>
      <c r="H695" s="3">
        <f>F695-C$632</f>
        <v>406</v>
      </c>
      <c r="I695" s="3">
        <v>0.1</v>
      </c>
      <c r="J695" s="80"/>
      <c r="K695" s="71"/>
      <c r="L695" s="45"/>
      <c r="M695" s="45"/>
    </row>
    <row r="696" spans="1:13" ht="17" thickBot="1" x14ac:dyDescent="0.25">
      <c r="A696" s="101"/>
      <c r="B696" s="104"/>
      <c r="C696" s="107"/>
      <c r="D696" s="110"/>
      <c r="E696" s="111"/>
      <c r="F696" s="8" t="d">
        <v>2021-11-17</v>
      </c>
      <c r="G696" s="21">
        <f>F696-B$632</f>
        <v>617</v>
      </c>
      <c r="H696" s="7">
        <f>F696-C$632</f>
        <v>519</v>
      </c>
      <c r="I696" s="7">
        <v>0.1</v>
      </c>
      <c r="J696" s="98"/>
      <c r="K696" s="71"/>
      <c r="L696" s="45"/>
      <c r="M696" s="45"/>
    </row>
    <row r="697" spans="1:13" x14ac:dyDescent="0.2">
      <c r="A697" s="35"/>
      <c r="B697" s="46"/>
      <c r="C697" s="46"/>
      <c r="L697" s="45"/>
      <c r="M697" s="45"/>
    </row>
    <row r="698" spans="1:13" x14ac:dyDescent="0.2">
      <c r="A698" s="35"/>
      <c r="B698" s="46"/>
      <c r="C698" s="46"/>
      <c r="L698" s="45"/>
      <c r="M698" s="45"/>
    </row>
    <row r="699" spans="1:13" x14ac:dyDescent="0.2">
      <c r="A699" s="35"/>
      <c r="B699" s="46"/>
      <c r="C699" s="46"/>
      <c r="L699" s="45"/>
      <c r="M699" s="45"/>
    </row>
    <row r="700" spans="1:13" x14ac:dyDescent="0.2">
      <c r="A700" s="35"/>
      <c r="B700" s="46"/>
      <c r="C700" s="46"/>
      <c r="L700" s="45"/>
      <c r="M700" s="45"/>
    </row>
    <row r="701" spans="1:13" x14ac:dyDescent="0.2">
      <c r="A701" s="35"/>
      <c r="B701" s="46"/>
      <c r="C701" s="46"/>
      <c r="L701" s="45"/>
      <c r="M701" s="45"/>
    </row>
    <row r="702" spans="1:13" x14ac:dyDescent="0.2">
      <c r="A702" s="35"/>
      <c r="B702" s="46"/>
      <c r="C702" s="46"/>
      <c r="L702" s="45"/>
      <c r="M702" s="45"/>
    </row>
    <row r="703" spans="1:13" x14ac:dyDescent="0.2">
      <c r="A703" s="35"/>
      <c r="B703" s="46"/>
      <c r="C703" s="46"/>
      <c r="L703" s="45"/>
      <c r="M703" s="45"/>
    </row>
    <row r="704" spans="1:13" x14ac:dyDescent="0.2">
      <c r="A704" s="35"/>
      <c r="B704" s="46"/>
      <c r="C704" s="46"/>
      <c r="L704" s="45"/>
      <c r="M704" s="45"/>
    </row>
    <row r="705" spans="1:13" x14ac:dyDescent="0.2">
      <c r="A705" s="35"/>
      <c r="L705" s="45"/>
      <c r="M705" s="45"/>
    </row>
    <row r="706" spans="1:13" x14ac:dyDescent="0.2">
      <c r="A706" s="35"/>
      <c r="L706" s="45"/>
      <c r="M706" s="45"/>
    </row>
    <row r="707" spans="1:13" x14ac:dyDescent="0.2">
      <c r="A707" s="35"/>
      <c r="L707" s="45"/>
      <c r="M707" s="45"/>
    </row>
    <row r="708" spans="1:13" x14ac:dyDescent="0.2">
      <c r="A708" s="35"/>
      <c r="L708" s="45"/>
    </row>
    <row r="709" spans="1:13" x14ac:dyDescent="0.2">
      <c r="A709" s="35"/>
    </row>
    <row r="710" spans="1:13" x14ac:dyDescent="0.2">
      <c r="A710" s="35"/>
    </row>
    <row r="711" spans="1:13" x14ac:dyDescent="0.2">
      <c r="A711" s="35"/>
    </row>
    <row r="712" spans="1:13" x14ac:dyDescent="0.2">
      <c r="A712" s="35"/>
    </row>
    <row r="713" spans="1:13" x14ac:dyDescent="0.2">
      <c r="A713" s="35"/>
    </row>
    <row r="714" spans="1:13" x14ac:dyDescent="0.2">
      <c r="A714" s="35"/>
    </row>
    <row r="715" spans="1:13" x14ac:dyDescent="0.2">
      <c r="A715" s="35"/>
    </row>
    <row r="716" spans="1:13" x14ac:dyDescent="0.2">
      <c r="A716" s="35"/>
    </row>
    <row r="717" spans="1:13" x14ac:dyDescent="0.2">
      <c r="A717" s="35"/>
    </row>
    <row r="718" spans="1:13" x14ac:dyDescent="0.2">
      <c r="A718" s="35"/>
    </row>
    <row r="719" spans="1:13" x14ac:dyDescent="0.2">
      <c r="A719" s="35"/>
    </row>
    <row r="720" spans="1:13" x14ac:dyDescent="0.2">
      <c r="A720" s="35"/>
    </row>
    <row r="721" spans="1:1" x14ac:dyDescent="0.2">
      <c r="A721" s="35"/>
    </row>
    <row r="722" spans="1:1" x14ac:dyDescent="0.2">
      <c r="A722" s="35"/>
    </row>
    <row r="723" spans="1:1" x14ac:dyDescent="0.2">
      <c r="A723" s="35"/>
    </row>
    <row r="724" spans="1:1" x14ac:dyDescent="0.2">
      <c r="A724" s="35"/>
    </row>
    <row r="725" spans="1:1" x14ac:dyDescent="0.2">
      <c r="A725" s="35"/>
    </row>
    <row r="726" spans="1:1" x14ac:dyDescent="0.2">
      <c r="A726" s="35"/>
    </row>
    <row r="727" spans="1:1" x14ac:dyDescent="0.2">
      <c r="A727" s="35"/>
    </row>
    <row r="728" spans="1:1" x14ac:dyDescent="0.2">
      <c r="A728" s="35"/>
    </row>
    <row r="729" spans="1:1" x14ac:dyDescent="0.2">
      <c r="A729" s="35"/>
    </row>
    <row r="730" spans="1:1" x14ac:dyDescent="0.2">
      <c r="A730" s="35"/>
    </row>
    <row r="731" spans="1:1" x14ac:dyDescent="0.2">
      <c r="A731" s="35"/>
    </row>
    <row r="732" spans="1:1" x14ac:dyDescent="0.2">
      <c r="A732" s="35"/>
    </row>
    <row r="733" spans="1:1" x14ac:dyDescent="0.2">
      <c r="A733" s="35"/>
    </row>
    <row r="734" spans="1:1" x14ac:dyDescent="0.2">
      <c r="A734" s="35"/>
    </row>
    <row r="735" spans="1:1" x14ac:dyDescent="0.2">
      <c r="A735" s="35"/>
    </row>
    <row r="736" spans="1:1" x14ac:dyDescent="0.2">
      <c r="A736" s="35"/>
    </row>
    <row r="737" spans="1:1" x14ac:dyDescent="0.2">
      <c r="A737" s="35"/>
    </row>
    <row r="738" spans="1:1" x14ac:dyDescent="0.2">
      <c r="A738" s="35"/>
    </row>
    <row r="739" spans="1:1" x14ac:dyDescent="0.2">
      <c r="A739" s="35"/>
    </row>
    <row r="740" spans="1:1" x14ac:dyDescent="0.2">
      <c r="A740" s="35"/>
    </row>
    <row r="741" spans="1:1" x14ac:dyDescent="0.2">
      <c r="A741" s="35"/>
    </row>
    <row r="742" spans="1:1" x14ac:dyDescent="0.2">
      <c r="A742" s="35"/>
    </row>
    <row r="743" spans="1:1" x14ac:dyDescent="0.2">
      <c r="A743" s="35"/>
    </row>
    <row r="744" spans="1:1" x14ac:dyDescent="0.2">
      <c r="A744" s="35"/>
    </row>
    <row r="745" spans="1:1" x14ac:dyDescent="0.2">
      <c r="A745" s="35"/>
    </row>
    <row r="746" spans="1:1" x14ac:dyDescent="0.2">
      <c r="A746" s="35"/>
    </row>
    <row r="747" spans="1:1" x14ac:dyDescent="0.2">
      <c r="A747" s="35"/>
    </row>
    <row r="748" spans="1:1" x14ac:dyDescent="0.2">
      <c r="A748" s="35"/>
    </row>
    <row r="749" spans="1:1" x14ac:dyDescent="0.2">
      <c r="A749" s="35"/>
    </row>
    <row r="750" spans="1:1" x14ac:dyDescent="0.2">
      <c r="A750" s="35"/>
    </row>
    <row r="751" spans="1:1" x14ac:dyDescent="0.2">
      <c r="A751" s="35"/>
    </row>
    <row r="752" spans="1:1" x14ac:dyDescent="0.2">
      <c r="A752" s="35"/>
    </row>
    <row r="753" spans="1:1" x14ac:dyDescent="0.2">
      <c r="A753" s="35"/>
    </row>
    <row r="754" spans="1:1" x14ac:dyDescent="0.2">
      <c r="A754" s="35"/>
    </row>
    <row r="755" spans="1:1" x14ac:dyDescent="0.2">
      <c r="A755" s="35"/>
    </row>
    <row r="756" spans="1:1" x14ac:dyDescent="0.2">
      <c r="A756" s="35"/>
    </row>
    <row r="757" spans="1:1" x14ac:dyDescent="0.2">
      <c r="A757" s="35"/>
    </row>
    <row r="758" spans="1:1" x14ac:dyDescent="0.2">
      <c r="A758" s="35"/>
    </row>
    <row r="759" spans="1:1" x14ac:dyDescent="0.2">
      <c r="A759" s="35"/>
    </row>
    <row r="760" spans="1:1" x14ac:dyDescent="0.2">
      <c r="A760" s="35"/>
    </row>
    <row r="761" spans="1:1" x14ac:dyDescent="0.2">
      <c r="A761" s="35"/>
    </row>
    <row r="762" spans="1:1" x14ac:dyDescent="0.2">
      <c r="A762" s="35"/>
    </row>
    <row r="763" spans="1:1" x14ac:dyDescent="0.2">
      <c r="A763" s="35"/>
    </row>
    <row r="764" spans="1:1" x14ac:dyDescent="0.2">
      <c r="A764" s="35"/>
    </row>
    <row r="765" spans="1:1" x14ac:dyDescent="0.2">
      <c r="A765" s="35"/>
    </row>
    <row r="766" spans="1:1" x14ac:dyDescent="0.2">
      <c r="A766" s="35"/>
    </row>
    <row r="767" spans="1:1" x14ac:dyDescent="0.2">
      <c r="A767" s="35"/>
    </row>
    <row r="768" spans="1:1" x14ac:dyDescent="0.2">
      <c r="A768" s="35"/>
    </row>
    <row r="769" spans="1:1" x14ac:dyDescent="0.2">
      <c r="A769" s="35"/>
    </row>
    <row r="770" spans="1:1" x14ac:dyDescent="0.2">
      <c r="A770" s="35"/>
    </row>
    <row r="771" spans="1:1" x14ac:dyDescent="0.2">
      <c r="A771" s="35"/>
    </row>
    <row r="772" spans="1:1" x14ac:dyDescent="0.2">
      <c r="A772" s="35"/>
    </row>
    <row r="773" spans="1:1" x14ac:dyDescent="0.2">
      <c r="A773" s="35"/>
    </row>
    <row r="774" spans="1:1" x14ac:dyDescent="0.2">
      <c r="A774" s="35"/>
    </row>
    <row r="775" spans="1:1" x14ac:dyDescent="0.2">
      <c r="A775" s="35"/>
    </row>
    <row r="776" spans="1:1" x14ac:dyDescent="0.2">
      <c r="A776" s="35"/>
    </row>
    <row r="777" spans="1:1" x14ac:dyDescent="0.2">
      <c r="A777" s="35"/>
    </row>
    <row r="778" spans="1:1" x14ac:dyDescent="0.2">
      <c r="A778" s="35"/>
    </row>
    <row r="779" spans="1:1" x14ac:dyDescent="0.2">
      <c r="A779" s="35"/>
    </row>
    <row r="780" spans="1:1" x14ac:dyDescent="0.2">
      <c r="A780" s="35"/>
    </row>
    <row r="781" spans="1:1" x14ac:dyDescent="0.2">
      <c r="A781" s="35"/>
    </row>
    <row r="782" spans="1:1" x14ac:dyDescent="0.2">
      <c r="A782" s="35"/>
    </row>
    <row r="783" spans="1:1" x14ac:dyDescent="0.2">
      <c r="A783" s="35"/>
    </row>
    <row r="784" spans="1:1" x14ac:dyDescent="0.2">
      <c r="A784" s="35"/>
    </row>
    <row r="785" spans="1:1" x14ac:dyDescent="0.2">
      <c r="A785" s="35"/>
    </row>
    <row r="786" spans="1:1" x14ac:dyDescent="0.2">
      <c r="A786" s="35"/>
    </row>
    <row r="787" spans="1:1" x14ac:dyDescent="0.2">
      <c r="A787" s="35"/>
    </row>
    <row r="788" spans="1:1" x14ac:dyDescent="0.2">
      <c r="A788" s="35"/>
    </row>
    <row r="789" spans="1:1" x14ac:dyDescent="0.2">
      <c r="A789" s="35"/>
    </row>
    <row r="790" spans="1:1" x14ac:dyDescent="0.2">
      <c r="A790" s="35"/>
    </row>
    <row r="791" spans="1:1" x14ac:dyDescent="0.2">
      <c r="A791" s="35"/>
    </row>
    <row r="792" spans="1:1" x14ac:dyDescent="0.2">
      <c r="A792" s="35"/>
    </row>
    <row r="793" spans="1:1" x14ac:dyDescent="0.2">
      <c r="A793" s="35"/>
    </row>
    <row r="794" spans="1:1" x14ac:dyDescent="0.2">
      <c r="A794" s="35"/>
    </row>
    <row r="795" spans="1:1" x14ac:dyDescent="0.2">
      <c r="A795" s="35"/>
    </row>
    <row r="796" spans="1:1" x14ac:dyDescent="0.2">
      <c r="A796" s="35"/>
    </row>
    <row r="797" spans="1:1" x14ac:dyDescent="0.2">
      <c r="A797" s="35"/>
    </row>
    <row r="798" spans="1:1" x14ac:dyDescent="0.2">
      <c r="A798" s="35"/>
    </row>
    <row r="799" spans="1:1" x14ac:dyDescent="0.2">
      <c r="A799" s="35"/>
    </row>
    <row r="800" spans="1:1" x14ac:dyDescent="0.2">
      <c r="A800" s="35"/>
    </row>
    <row r="801" spans="1:1" x14ac:dyDescent="0.2">
      <c r="A801" s="35"/>
    </row>
    <row r="802" spans="1:1" x14ac:dyDescent="0.2">
      <c r="A802" s="35"/>
    </row>
    <row r="803" spans="1:1" x14ac:dyDescent="0.2">
      <c r="A803" s="35"/>
    </row>
    <row r="804" spans="1:1" x14ac:dyDescent="0.2">
      <c r="A804" s="35"/>
    </row>
    <row r="805" spans="1:1" x14ac:dyDescent="0.2">
      <c r="A805" s="35"/>
    </row>
    <row r="806" spans="1:1" x14ac:dyDescent="0.2">
      <c r="A806" s="35"/>
    </row>
    <row r="807" spans="1:1" x14ac:dyDescent="0.2">
      <c r="A807" s="35"/>
    </row>
    <row r="808" spans="1:1" x14ac:dyDescent="0.2">
      <c r="A808" s="35"/>
    </row>
    <row r="809" spans="1:1" x14ac:dyDescent="0.2">
      <c r="A809" s="35"/>
    </row>
    <row r="810" spans="1:1" x14ac:dyDescent="0.2">
      <c r="A810" s="35"/>
    </row>
    <row r="811" spans="1:1" x14ac:dyDescent="0.2">
      <c r="A811" s="35"/>
    </row>
    <row r="812" spans="1:1" x14ac:dyDescent="0.2">
      <c r="A812" s="35"/>
    </row>
    <row r="813" spans="1:1" x14ac:dyDescent="0.2">
      <c r="A813" s="35"/>
    </row>
    <row r="814" spans="1:1" x14ac:dyDescent="0.2">
      <c r="A814" s="35"/>
    </row>
    <row r="815" spans="1:1" x14ac:dyDescent="0.2">
      <c r="A815" s="35"/>
    </row>
    <row r="816" spans="1:1" x14ac:dyDescent="0.2">
      <c r="A816" s="35"/>
    </row>
    <row r="817" spans="1:1" x14ac:dyDescent="0.2">
      <c r="A817" s="35"/>
    </row>
    <row r="818" spans="1:1" x14ac:dyDescent="0.2">
      <c r="A818" s="35"/>
    </row>
    <row r="819" spans="1:1" x14ac:dyDescent="0.2">
      <c r="A819" s="35"/>
    </row>
    <row r="820" spans="1:1" x14ac:dyDescent="0.2">
      <c r="A820" s="35"/>
    </row>
    <row r="821" spans="1:1" x14ac:dyDescent="0.2">
      <c r="A821" s="35"/>
    </row>
    <row r="822" spans="1:1" x14ac:dyDescent="0.2">
      <c r="A822" s="35"/>
    </row>
    <row r="823" spans="1:1" x14ac:dyDescent="0.2">
      <c r="A823" s="35"/>
    </row>
    <row r="824" spans="1:1" x14ac:dyDescent="0.2">
      <c r="A824" s="35"/>
    </row>
    <row r="825" spans="1:1" x14ac:dyDescent="0.2">
      <c r="A825" s="35"/>
    </row>
    <row r="826" spans="1:1" x14ac:dyDescent="0.2">
      <c r="A826" s="35"/>
    </row>
    <row r="827" spans="1:1" x14ac:dyDescent="0.2">
      <c r="A827" s="35"/>
    </row>
    <row r="828" spans="1:1" x14ac:dyDescent="0.2">
      <c r="A828" s="35"/>
    </row>
    <row r="829" spans="1:1" x14ac:dyDescent="0.2">
      <c r="A829" s="35"/>
    </row>
    <row r="830" spans="1:1" x14ac:dyDescent="0.2">
      <c r="A830" s="35"/>
    </row>
    <row r="831" spans="1:1" x14ac:dyDescent="0.2">
      <c r="A831" s="35"/>
    </row>
    <row r="832" spans="1:1" x14ac:dyDescent="0.2">
      <c r="A832" s="35"/>
    </row>
    <row r="833" spans="1:1" x14ac:dyDescent="0.2">
      <c r="A833" s="35"/>
    </row>
    <row r="834" spans="1:1" x14ac:dyDescent="0.2">
      <c r="A834" s="35"/>
    </row>
  </sheetData>
  <sortState xmlns:xlrd2="http://schemas.microsoft.com/office/spreadsheetml/2017/richdata2" ref="E546:J585">
    <sortCondition ref="E539:E585"/>
    <sortCondition ref="F539:F585"/>
  </sortState>
  <mergeCells count="389">
    <mergeCell ref="A584:A621"/>
    <mergeCell ref="B584:B621"/>
    <mergeCell ref="C584:C621"/>
    <mergeCell ref="D584:D621"/>
    <mergeCell ref="E594:E597"/>
    <mergeCell ref="J594:J597"/>
    <mergeCell ref="K594:K597"/>
    <mergeCell ref="A89:A148"/>
    <mergeCell ref="B89:B148"/>
    <mergeCell ref="C89:C148"/>
    <mergeCell ref="D89:D148"/>
    <mergeCell ref="E100:E109"/>
    <mergeCell ref="J100:J109"/>
    <mergeCell ref="K100:K103"/>
    <mergeCell ref="K104:K109"/>
    <mergeCell ref="A307:A350"/>
    <mergeCell ref="B307:B350"/>
    <mergeCell ref="C307:C350"/>
    <mergeCell ref="D307:D350"/>
    <mergeCell ref="E318:E321"/>
    <mergeCell ref="J318:J321"/>
    <mergeCell ref="K318:K321"/>
    <mergeCell ref="E685:E696"/>
    <mergeCell ref="J685:J696"/>
    <mergeCell ref="K685:K696"/>
    <mergeCell ref="A632:A696"/>
    <mergeCell ref="B632:B696"/>
    <mergeCell ref="C632:C696"/>
    <mergeCell ref="D632:D696"/>
    <mergeCell ref="E612:E621"/>
    <mergeCell ref="K612:K621"/>
    <mergeCell ref="J612:J621"/>
    <mergeCell ref="E676:E684"/>
    <mergeCell ref="J676:J684"/>
    <mergeCell ref="K676:K684"/>
    <mergeCell ref="A622:A631"/>
    <mergeCell ref="B622:B631"/>
    <mergeCell ref="C622:C631"/>
    <mergeCell ref="D622:D631"/>
    <mergeCell ref="K630:K631"/>
    <mergeCell ref="E589:E593"/>
    <mergeCell ref="A537:A583"/>
    <mergeCell ref="B537:B583"/>
    <mergeCell ref="C537:C583"/>
    <mergeCell ref="D537:D583"/>
    <mergeCell ref="E569:E576"/>
    <mergeCell ref="J569:J576"/>
    <mergeCell ref="K569:K576"/>
    <mergeCell ref="K577:K583"/>
    <mergeCell ref="E577:E583"/>
    <mergeCell ref="J577:J583"/>
    <mergeCell ref="K481:K484"/>
    <mergeCell ref="A459:A494"/>
    <mergeCell ref="B459:B494"/>
    <mergeCell ref="C459:C494"/>
    <mergeCell ref="D459:D494"/>
    <mergeCell ref="E481:E484"/>
    <mergeCell ref="E485:E494"/>
    <mergeCell ref="K485:K494"/>
    <mergeCell ref="J485:J494"/>
    <mergeCell ref="K463:K464"/>
    <mergeCell ref="E470:E473"/>
    <mergeCell ref="E474:E477"/>
    <mergeCell ref="E478:E480"/>
    <mergeCell ref="J470:J473"/>
    <mergeCell ref="J474:J477"/>
    <mergeCell ref="J478:J480"/>
    <mergeCell ref="J481:J484"/>
    <mergeCell ref="A411:A458"/>
    <mergeCell ref="B411:B458"/>
    <mergeCell ref="C411:C458"/>
    <mergeCell ref="D411:D458"/>
    <mergeCell ref="E445:E451"/>
    <mergeCell ref="J445:J451"/>
    <mergeCell ref="K445:K451"/>
    <mergeCell ref="E452:E458"/>
    <mergeCell ref="K452:K458"/>
    <mergeCell ref="J452:J458"/>
    <mergeCell ref="K433:K437"/>
    <mergeCell ref="B205:B269"/>
    <mergeCell ref="C205:C269"/>
    <mergeCell ref="D205:D269"/>
    <mergeCell ref="E260:E269"/>
    <mergeCell ref="K260:K269"/>
    <mergeCell ref="J260:J269"/>
    <mergeCell ref="D351:D410"/>
    <mergeCell ref="E395:E403"/>
    <mergeCell ref="J395:J403"/>
    <mergeCell ref="K395:K403"/>
    <mergeCell ref="E404:E410"/>
    <mergeCell ref="K404:K410"/>
    <mergeCell ref="J404:J410"/>
    <mergeCell ref="E383:E386"/>
    <mergeCell ref="E351:E358"/>
    <mergeCell ref="J387:J394"/>
    <mergeCell ref="J351:J358"/>
    <mergeCell ref="J359:J366"/>
    <mergeCell ref="A270:A306"/>
    <mergeCell ref="B270:B306"/>
    <mergeCell ref="C270:C306"/>
    <mergeCell ref="D270:D306"/>
    <mergeCell ref="E302:E306"/>
    <mergeCell ref="J302:J306"/>
    <mergeCell ref="K302:K306"/>
    <mergeCell ref="A149:A204"/>
    <mergeCell ref="B149:B204"/>
    <mergeCell ref="C149:C204"/>
    <mergeCell ref="D149:D204"/>
    <mergeCell ref="J196:J204"/>
    <mergeCell ref="K196:K204"/>
    <mergeCell ref="J243:J249"/>
    <mergeCell ref="K158:K161"/>
    <mergeCell ref="K162:K164"/>
    <mergeCell ref="K214:K218"/>
    <mergeCell ref="K219:K223"/>
    <mergeCell ref="K276:K277"/>
    <mergeCell ref="K278:K280"/>
    <mergeCell ref="E250:E259"/>
    <mergeCell ref="J250:J259"/>
    <mergeCell ref="K250:K259"/>
    <mergeCell ref="A205:A269"/>
    <mergeCell ref="J143:J148"/>
    <mergeCell ref="K143:K148"/>
    <mergeCell ref="A2:A88"/>
    <mergeCell ref="B2:B88"/>
    <mergeCell ref="C2:C88"/>
    <mergeCell ref="D2:D88"/>
    <mergeCell ref="K85:K88"/>
    <mergeCell ref="J85:J88"/>
    <mergeCell ref="E85:E88"/>
    <mergeCell ref="K136:K138"/>
    <mergeCell ref="K139:K142"/>
    <mergeCell ref="E143:E148"/>
    <mergeCell ref="K115:K118"/>
    <mergeCell ref="K119:K124"/>
    <mergeCell ref="K125:K126"/>
    <mergeCell ref="K127:K129"/>
    <mergeCell ref="K130:K133"/>
    <mergeCell ref="K134:K135"/>
    <mergeCell ref="E2:E12"/>
    <mergeCell ref="E13:E19"/>
    <mergeCell ref="E523:E528"/>
    <mergeCell ref="J523:J528"/>
    <mergeCell ref="K523:K528"/>
    <mergeCell ref="A495:A536"/>
    <mergeCell ref="B495:B536"/>
    <mergeCell ref="C495:C536"/>
    <mergeCell ref="D495:D536"/>
    <mergeCell ref="E529:E536"/>
    <mergeCell ref="K529:K536"/>
    <mergeCell ref="J529:J536"/>
    <mergeCell ref="K509:K514"/>
    <mergeCell ref="E517:E522"/>
    <mergeCell ref="J495:J500"/>
    <mergeCell ref="J501:J504"/>
    <mergeCell ref="E495:E500"/>
    <mergeCell ref="E501:E504"/>
    <mergeCell ref="J517:J522"/>
    <mergeCell ref="J509:J514"/>
    <mergeCell ref="J515:J516"/>
    <mergeCell ref="K505:K508"/>
    <mergeCell ref="K654:K662"/>
    <mergeCell ref="K545:K546"/>
    <mergeCell ref="K547:K548"/>
    <mergeCell ref="K589:K590"/>
    <mergeCell ref="K591:K593"/>
    <mergeCell ref="K641:K647"/>
    <mergeCell ref="K648:K653"/>
    <mergeCell ref="K549:K556"/>
    <mergeCell ref="K598:K602"/>
    <mergeCell ref="K557:K560"/>
    <mergeCell ref="K663:K666"/>
    <mergeCell ref="K628:K629"/>
    <mergeCell ref="K667:K675"/>
    <mergeCell ref="K632:K640"/>
    <mergeCell ref="K607:K611"/>
    <mergeCell ref="K363:K366"/>
    <mergeCell ref="K367:K373"/>
    <mergeCell ref="K418:K419"/>
    <mergeCell ref="K420:K422"/>
    <mergeCell ref="K423:K425"/>
    <mergeCell ref="K626:K627"/>
    <mergeCell ref="K438:K444"/>
    <mergeCell ref="K478:K480"/>
    <mergeCell ref="K465:K466"/>
    <mergeCell ref="K467:K469"/>
    <mergeCell ref="K517:K522"/>
    <mergeCell ref="K561:K568"/>
    <mergeCell ref="K603:K606"/>
    <mergeCell ref="K459:K462"/>
    <mergeCell ref="K495:K500"/>
    <mergeCell ref="K537:K543"/>
    <mergeCell ref="K584:K588"/>
    <mergeCell ref="K622:K624"/>
    <mergeCell ref="K470:K473"/>
    <mergeCell ref="K313:K314"/>
    <mergeCell ref="K315:K317"/>
    <mergeCell ref="K359:K362"/>
    <mergeCell ref="K173:K175"/>
    <mergeCell ref="K176:K179"/>
    <mergeCell ref="K243:K249"/>
    <mergeCell ref="K411:K417"/>
    <mergeCell ref="K426:K432"/>
    <mergeCell ref="K387:K394"/>
    <mergeCell ref="K374:K382"/>
    <mergeCell ref="K270:K275"/>
    <mergeCell ref="K307:K312"/>
    <mergeCell ref="K351:K358"/>
    <mergeCell ref="K334:K338"/>
    <mergeCell ref="K339:K350"/>
    <mergeCell ref="K180:K181"/>
    <mergeCell ref="K232:K235"/>
    <mergeCell ref="K327:K328"/>
    <mergeCell ref="K383:K386"/>
    <mergeCell ref="K322:K326"/>
    <mergeCell ref="K329:K333"/>
    <mergeCell ref="E196:E204"/>
    <mergeCell ref="E214:E223"/>
    <mergeCell ref="E270:E275"/>
    <mergeCell ref="E276:E280"/>
    <mergeCell ref="E281:E283"/>
    <mergeCell ref="E284:E289"/>
    <mergeCell ref="E290:E295"/>
    <mergeCell ref="E296:E301"/>
    <mergeCell ref="E307:E312"/>
    <mergeCell ref="E334:E338"/>
    <mergeCell ref="E339:E350"/>
    <mergeCell ref="A351:A410"/>
    <mergeCell ref="B351:B410"/>
    <mergeCell ref="C351:C410"/>
    <mergeCell ref="E327:E328"/>
    <mergeCell ref="E329:E333"/>
    <mergeCell ref="E313:E317"/>
    <mergeCell ref="E322:E326"/>
    <mergeCell ref="E359:E366"/>
    <mergeCell ref="E367:E373"/>
    <mergeCell ref="E374:E382"/>
    <mergeCell ref="E20:E25"/>
    <mergeCell ref="E26:E42"/>
    <mergeCell ref="E43:E50"/>
    <mergeCell ref="E51:E67"/>
    <mergeCell ref="J433:J437"/>
    <mergeCell ref="E125:E133"/>
    <mergeCell ref="E134:E142"/>
    <mergeCell ref="E149:E157"/>
    <mergeCell ref="E158:E164"/>
    <mergeCell ref="E165:E172"/>
    <mergeCell ref="E173:E179"/>
    <mergeCell ref="E68:E84"/>
    <mergeCell ref="E89:E99"/>
    <mergeCell ref="E110:E118"/>
    <mergeCell ref="E119:E124"/>
    <mergeCell ref="E225:E231"/>
    <mergeCell ref="E232:E235"/>
    <mergeCell ref="E236:E242"/>
    <mergeCell ref="E243:E249"/>
    <mergeCell ref="E180:E181"/>
    <mergeCell ref="E182:E188"/>
    <mergeCell ref="J119:J124"/>
    <mergeCell ref="J51:J67"/>
    <mergeCell ref="J13:J19"/>
    <mergeCell ref="J20:J25"/>
    <mergeCell ref="J26:J42"/>
    <mergeCell ref="E459:E462"/>
    <mergeCell ref="E463:E466"/>
    <mergeCell ref="E467:E469"/>
    <mergeCell ref="J2:J12"/>
    <mergeCell ref="J43:J50"/>
    <mergeCell ref="J89:J99"/>
    <mergeCell ref="J125:J133"/>
    <mergeCell ref="J165:J172"/>
    <mergeCell ref="E423:E425"/>
    <mergeCell ref="E426:E432"/>
    <mergeCell ref="E433:E437"/>
    <mergeCell ref="E438:E444"/>
    <mergeCell ref="E387:E394"/>
    <mergeCell ref="E411:E417"/>
    <mergeCell ref="E418:E422"/>
    <mergeCell ref="J134:J142"/>
    <mergeCell ref="J149:J157"/>
    <mergeCell ref="E189:E195"/>
    <mergeCell ref="E205:E213"/>
    <mergeCell ref="J110:J118"/>
    <mergeCell ref="J270:J275"/>
    <mergeCell ref="J276:J280"/>
    <mergeCell ref="J281:J283"/>
    <mergeCell ref="J290:J295"/>
    <mergeCell ref="J284:J289"/>
    <mergeCell ref="J296:J301"/>
    <mergeCell ref="J68:J84"/>
    <mergeCell ref="J214:J223"/>
    <mergeCell ref="J225:J231"/>
    <mergeCell ref="J232:J235"/>
    <mergeCell ref="J236:J242"/>
    <mergeCell ref="J189:J195"/>
    <mergeCell ref="J205:J213"/>
    <mergeCell ref="J173:J179"/>
    <mergeCell ref="J180:J181"/>
    <mergeCell ref="J182:J188"/>
    <mergeCell ref="J158:J164"/>
    <mergeCell ref="J463:J466"/>
    <mergeCell ref="J467:J469"/>
    <mergeCell ref="J411:J417"/>
    <mergeCell ref="J418:J422"/>
    <mergeCell ref="J423:J425"/>
    <mergeCell ref="J426:J432"/>
    <mergeCell ref="J307:J312"/>
    <mergeCell ref="J313:J317"/>
    <mergeCell ref="J322:J326"/>
    <mergeCell ref="J327:J328"/>
    <mergeCell ref="J329:J333"/>
    <mergeCell ref="J367:J373"/>
    <mergeCell ref="J374:J382"/>
    <mergeCell ref="J383:J386"/>
    <mergeCell ref="J584:J588"/>
    <mergeCell ref="E584:E588"/>
    <mergeCell ref="E626:E627"/>
    <mergeCell ref="J626:J627"/>
    <mergeCell ref="E628:E629"/>
    <mergeCell ref="E630:E631"/>
    <mergeCell ref="J630:J631"/>
    <mergeCell ref="J628:J629"/>
    <mergeCell ref="J622:J624"/>
    <mergeCell ref="E622:E624"/>
    <mergeCell ref="J589:J593"/>
    <mergeCell ref="J598:J602"/>
    <mergeCell ref="J603:J606"/>
    <mergeCell ref="E607:E611"/>
    <mergeCell ref="J607:J611"/>
    <mergeCell ref="E598:E602"/>
    <mergeCell ref="E603:E606"/>
    <mergeCell ref="E654:E662"/>
    <mergeCell ref="E663:E666"/>
    <mergeCell ref="E667:E675"/>
    <mergeCell ref="E632:E640"/>
    <mergeCell ref="E641:E647"/>
    <mergeCell ref="E648:E653"/>
    <mergeCell ref="J648:J653"/>
    <mergeCell ref="J654:J662"/>
    <mergeCell ref="J663:J666"/>
    <mergeCell ref="J667:J675"/>
    <mergeCell ref="J632:J640"/>
    <mergeCell ref="J641:J647"/>
    <mergeCell ref="K205:K213"/>
    <mergeCell ref="K165:K172"/>
    <mergeCell ref="K189:K195"/>
    <mergeCell ref="E561:E568"/>
    <mergeCell ref="E557:E560"/>
    <mergeCell ref="E549:E556"/>
    <mergeCell ref="E545:E548"/>
    <mergeCell ref="E537:E543"/>
    <mergeCell ref="J537:J543"/>
    <mergeCell ref="J545:J548"/>
    <mergeCell ref="J549:J556"/>
    <mergeCell ref="J557:J560"/>
    <mergeCell ref="J561:J568"/>
    <mergeCell ref="E505:E508"/>
    <mergeCell ref="E509:E514"/>
    <mergeCell ref="E515:E516"/>
    <mergeCell ref="J505:J508"/>
    <mergeCell ref="K474:K477"/>
    <mergeCell ref="K515:K516"/>
    <mergeCell ref="K501:K504"/>
    <mergeCell ref="J334:J338"/>
    <mergeCell ref="J339:J350"/>
    <mergeCell ref="J438:J444"/>
    <mergeCell ref="J459:J462"/>
    <mergeCell ref="M5:S12"/>
    <mergeCell ref="K2:K12"/>
    <mergeCell ref="K13:K19"/>
    <mergeCell ref="K20:K25"/>
    <mergeCell ref="K89:K99"/>
    <mergeCell ref="K43:K50"/>
    <mergeCell ref="K296:K301"/>
    <mergeCell ref="K290:K295"/>
    <mergeCell ref="K281:K283"/>
    <mergeCell ref="K284:K289"/>
    <mergeCell ref="K26:K34"/>
    <mergeCell ref="K35:K42"/>
    <mergeCell ref="K51:K60"/>
    <mergeCell ref="K61:K67"/>
    <mergeCell ref="K68:K77"/>
    <mergeCell ref="K78:K84"/>
    <mergeCell ref="K225:K231"/>
    <mergeCell ref="K182:K188"/>
    <mergeCell ref="K236:K242"/>
    <mergeCell ref="K110:K111"/>
    <mergeCell ref="K112:K114"/>
    <mergeCell ref="K149:K157"/>
  </mergeCells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D222E-54D0-CB42-B589-4B375E8E2A3F}">
  <dimension ref="A1:D59"/>
  <sheetViews>
    <sheetView tabSelected="1" workbookViewId="0">
      <selection activeCell="B61" sqref="B61"/>
    </sheetView>
  </sheetViews>
  <sheetFormatPr baseColWidth="10" defaultRowHeight="16" x14ac:dyDescent="0.2"/>
  <cols>
    <col min="1" max="1" width="15.5" bestFit="1" customWidth="1"/>
    <col min="2" max="2" width="31.1640625" bestFit="1" customWidth="1"/>
    <col min="3" max="3" width="36" bestFit="1" customWidth="1"/>
    <col min="4" max="4" width="18.6640625" bestFit="1" customWidth="1"/>
  </cols>
  <sheetData>
    <row r="1" spans="1:4" ht="31" x14ac:dyDescent="0.2">
      <c r="A1" s="50" t="s">
        <v>76</v>
      </c>
      <c r="B1" s="58" t="s">
        <v>138</v>
      </c>
      <c r="C1" s="59" t="s">
        <v>139</v>
      </c>
      <c r="D1" s="48"/>
    </row>
    <row r="2" spans="1:4" x14ac:dyDescent="0.2">
      <c r="A2" s="52" t="s">
        <v>77</v>
      </c>
      <c r="B2" s="53" t="s">
        <v>78</v>
      </c>
      <c r="C2" s="51" t="s">
        <v>79</v>
      </c>
    </row>
    <row r="3" spans="1:4" x14ac:dyDescent="0.2">
      <c r="A3" s="123" t="s">
        <v>80</v>
      </c>
      <c r="B3" s="49" t="s">
        <v>81</v>
      </c>
      <c r="C3" s="128" t="s">
        <v>83</v>
      </c>
    </row>
    <row r="4" spans="1:4" x14ac:dyDescent="0.2">
      <c r="A4" s="124"/>
      <c r="B4" s="53" t="s">
        <v>82</v>
      </c>
      <c r="C4" s="129"/>
    </row>
    <row r="5" spans="1:4" x14ac:dyDescent="0.2">
      <c r="A5" s="123" t="s">
        <v>84</v>
      </c>
      <c r="B5" s="49" t="s">
        <v>85</v>
      </c>
      <c r="C5" s="128" t="s">
        <v>87</v>
      </c>
    </row>
    <row r="6" spans="1:4" x14ac:dyDescent="0.2">
      <c r="A6" s="124"/>
      <c r="B6" s="53" t="s">
        <v>86</v>
      </c>
      <c r="C6" s="129"/>
    </row>
    <row r="7" spans="1:4" x14ac:dyDescent="0.2">
      <c r="A7" s="123" t="s">
        <v>15</v>
      </c>
      <c r="B7" s="49" t="s">
        <v>88</v>
      </c>
      <c r="C7" s="54" t="s">
        <v>102</v>
      </c>
    </row>
    <row r="8" spans="1:4" x14ac:dyDescent="0.2">
      <c r="A8" s="123"/>
      <c r="B8" s="49" t="s">
        <v>89</v>
      </c>
      <c r="C8" s="55" t="s">
        <v>103</v>
      </c>
    </row>
    <row r="9" spans="1:4" x14ac:dyDescent="0.2">
      <c r="A9" s="123"/>
      <c r="B9" s="49" t="s">
        <v>90</v>
      </c>
    </row>
    <row r="10" spans="1:4" x14ac:dyDescent="0.2">
      <c r="A10" s="123"/>
      <c r="B10" s="49" t="s">
        <v>91</v>
      </c>
    </row>
    <row r="11" spans="1:4" x14ac:dyDescent="0.2">
      <c r="A11" s="123"/>
      <c r="B11" s="49" t="s">
        <v>92</v>
      </c>
    </row>
    <row r="12" spans="1:4" x14ac:dyDescent="0.2">
      <c r="A12" s="123"/>
      <c r="B12" s="49" t="s">
        <v>93</v>
      </c>
    </row>
    <row r="13" spans="1:4" x14ac:dyDescent="0.2">
      <c r="A13" s="123"/>
      <c r="B13" s="49" t="s">
        <v>94</v>
      </c>
    </row>
    <row r="14" spans="1:4" x14ac:dyDescent="0.2">
      <c r="A14" s="123"/>
      <c r="B14" s="49" t="s">
        <v>95</v>
      </c>
    </row>
    <row r="15" spans="1:4" x14ac:dyDescent="0.2">
      <c r="A15" s="123"/>
      <c r="B15" s="49" t="s">
        <v>96</v>
      </c>
    </row>
    <row r="16" spans="1:4" x14ac:dyDescent="0.2">
      <c r="A16" s="123"/>
      <c r="B16" s="49" t="s">
        <v>97</v>
      </c>
    </row>
    <row r="17" spans="1:3" x14ac:dyDescent="0.2">
      <c r="A17" s="123"/>
      <c r="B17" s="49" t="s">
        <v>98</v>
      </c>
    </row>
    <row r="18" spans="1:3" x14ac:dyDescent="0.2">
      <c r="A18" s="123"/>
      <c r="B18" s="49" t="s">
        <v>99</v>
      </c>
    </row>
    <row r="19" spans="1:3" x14ac:dyDescent="0.2">
      <c r="A19" s="123"/>
      <c r="B19" s="49" t="s">
        <v>100</v>
      </c>
    </row>
    <row r="20" spans="1:3" x14ac:dyDescent="0.2">
      <c r="A20" s="123"/>
      <c r="B20" s="49" t="s">
        <v>101</v>
      </c>
    </row>
    <row r="21" spans="1:3" x14ac:dyDescent="0.2">
      <c r="A21" s="124"/>
      <c r="B21" s="53" t="s">
        <v>95</v>
      </c>
      <c r="C21" s="56"/>
    </row>
    <row r="22" spans="1:3" x14ac:dyDescent="0.2">
      <c r="A22" s="52" t="s">
        <v>104</v>
      </c>
      <c r="B22" s="53" t="s">
        <v>105</v>
      </c>
      <c r="C22" s="57" t="s">
        <v>141</v>
      </c>
    </row>
    <row r="23" spans="1:3" x14ac:dyDescent="0.2">
      <c r="A23" s="123" t="s">
        <v>106</v>
      </c>
      <c r="B23" s="49" t="s">
        <v>107</v>
      </c>
      <c r="C23" s="125" t="s">
        <v>120</v>
      </c>
    </row>
    <row r="24" spans="1:3" x14ac:dyDescent="0.2">
      <c r="A24" s="123"/>
      <c r="B24" s="49" t="s">
        <v>108</v>
      </c>
      <c r="C24" s="126"/>
    </row>
    <row r="25" spans="1:3" x14ac:dyDescent="0.2">
      <c r="A25" s="123"/>
      <c r="B25" s="49" t="s">
        <v>109</v>
      </c>
      <c r="C25" s="126"/>
    </row>
    <row r="26" spans="1:3" x14ac:dyDescent="0.2">
      <c r="A26" s="123"/>
      <c r="B26" s="49" t="s">
        <v>110</v>
      </c>
      <c r="C26" s="126"/>
    </row>
    <row r="27" spans="1:3" x14ac:dyDescent="0.2">
      <c r="A27" s="123"/>
      <c r="B27" s="49" t="s">
        <v>111</v>
      </c>
      <c r="C27" s="126"/>
    </row>
    <row r="28" spans="1:3" x14ac:dyDescent="0.2">
      <c r="A28" s="123"/>
      <c r="B28" s="49" t="s">
        <v>112</v>
      </c>
      <c r="C28" s="126"/>
    </row>
    <row r="29" spans="1:3" x14ac:dyDescent="0.2">
      <c r="A29" s="123"/>
      <c r="B29" s="49" t="s">
        <v>113</v>
      </c>
      <c r="C29" s="126"/>
    </row>
    <row r="30" spans="1:3" x14ac:dyDescent="0.2">
      <c r="A30" s="123"/>
      <c r="B30" s="49" t="s">
        <v>46</v>
      </c>
      <c r="C30" s="126"/>
    </row>
    <row r="31" spans="1:3" x14ac:dyDescent="0.2">
      <c r="A31" s="123"/>
      <c r="B31" s="49" t="s">
        <v>96</v>
      </c>
      <c r="C31" s="126"/>
    </row>
    <row r="32" spans="1:3" x14ac:dyDescent="0.2">
      <c r="A32" s="123"/>
      <c r="B32" s="49" t="s">
        <v>114</v>
      </c>
      <c r="C32" s="126"/>
    </row>
    <row r="33" spans="1:3" x14ac:dyDescent="0.2">
      <c r="A33" s="123"/>
      <c r="B33" s="49" t="s">
        <v>115</v>
      </c>
      <c r="C33" s="126"/>
    </row>
    <row r="34" spans="1:3" x14ac:dyDescent="0.2">
      <c r="A34" s="123"/>
      <c r="B34" s="49" t="s">
        <v>116</v>
      </c>
      <c r="C34" s="126"/>
    </row>
    <row r="35" spans="1:3" x14ac:dyDescent="0.2">
      <c r="A35" s="123"/>
      <c r="B35" s="49" t="s">
        <v>117</v>
      </c>
      <c r="C35" s="126"/>
    </row>
    <row r="36" spans="1:3" x14ac:dyDescent="0.2">
      <c r="A36" s="123"/>
      <c r="B36" s="49" t="s">
        <v>118</v>
      </c>
      <c r="C36" s="126"/>
    </row>
    <row r="37" spans="1:3" x14ac:dyDescent="0.2">
      <c r="A37" s="123"/>
      <c r="B37" s="49" t="s">
        <v>119</v>
      </c>
      <c r="C37" s="126"/>
    </row>
    <row r="38" spans="1:3" x14ac:dyDescent="0.2">
      <c r="A38" s="124"/>
      <c r="B38" s="53" t="s">
        <v>46</v>
      </c>
      <c r="C38" s="127"/>
    </row>
    <row r="39" spans="1:3" x14ac:dyDescent="0.2">
      <c r="A39" s="123" t="s">
        <v>121</v>
      </c>
      <c r="B39" s="49" t="s">
        <v>122</v>
      </c>
      <c r="C39" s="125" t="s">
        <v>135</v>
      </c>
    </row>
    <row r="40" spans="1:3" x14ac:dyDescent="0.2">
      <c r="A40" s="123"/>
      <c r="B40" s="49" t="s">
        <v>123</v>
      </c>
      <c r="C40" s="126"/>
    </row>
    <row r="41" spans="1:3" x14ac:dyDescent="0.2">
      <c r="A41" s="123"/>
      <c r="B41" s="49" t="s">
        <v>124</v>
      </c>
      <c r="C41" s="126"/>
    </row>
    <row r="42" spans="1:3" x14ac:dyDescent="0.2">
      <c r="A42" s="123"/>
      <c r="B42" s="49" t="s">
        <v>125</v>
      </c>
      <c r="C42" s="126"/>
    </row>
    <row r="43" spans="1:3" x14ac:dyDescent="0.2">
      <c r="A43" s="123"/>
      <c r="B43" s="49" t="s">
        <v>126</v>
      </c>
      <c r="C43" s="126"/>
    </row>
    <row r="44" spans="1:3" x14ac:dyDescent="0.2">
      <c r="A44" s="123"/>
      <c r="B44" s="49" t="s">
        <v>127</v>
      </c>
      <c r="C44" s="126"/>
    </row>
    <row r="45" spans="1:3" x14ac:dyDescent="0.2">
      <c r="A45" s="123"/>
      <c r="B45" s="49" t="s">
        <v>128</v>
      </c>
      <c r="C45" s="126"/>
    </row>
    <row r="46" spans="1:3" x14ac:dyDescent="0.2">
      <c r="A46" s="123"/>
      <c r="B46" s="49" t="s">
        <v>48</v>
      </c>
      <c r="C46" s="126"/>
    </row>
    <row r="47" spans="1:3" x14ac:dyDescent="0.2">
      <c r="A47" s="123"/>
      <c r="B47" s="49" t="s">
        <v>96</v>
      </c>
      <c r="C47" s="126"/>
    </row>
    <row r="48" spans="1:3" x14ac:dyDescent="0.2">
      <c r="A48" s="123"/>
      <c r="B48" s="49" t="s">
        <v>129</v>
      </c>
      <c r="C48" s="126"/>
    </row>
    <row r="49" spans="1:3" x14ac:dyDescent="0.2">
      <c r="A49" s="123"/>
      <c r="B49" s="49" t="s">
        <v>130</v>
      </c>
      <c r="C49" s="126"/>
    </row>
    <row r="50" spans="1:3" x14ac:dyDescent="0.2">
      <c r="A50" s="123"/>
      <c r="B50" s="49" t="s">
        <v>131</v>
      </c>
      <c r="C50" s="126"/>
    </row>
    <row r="51" spans="1:3" x14ac:dyDescent="0.2">
      <c r="A51" s="123"/>
      <c r="B51" s="49" t="s">
        <v>132</v>
      </c>
      <c r="C51" s="126"/>
    </row>
    <row r="52" spans="1:3" x14ac:dyDescent="0.2">
      <c r="A52" s="123"/>
      <c r="B52" s="49" t="s">
        <v>133</v>
      </c>
      <c r="C52" s="126"/>
    </row>
    <row r="53" spans="1:3" x14ac:dyDescent="0.2">
      <c r="A53" s="123"/>
      <c r="B53" s="49" t="s">
        <v>134</v>
      </c>
      <c r="C53" s="126"/>
    </row>
    <row r="54" spans="1:3" x14ac:dyDescent="0.2">
      <c r="A54" s="124"/>
      <c r="B54" s="53" t="s">
        <v>48</v>
      </c>
      <c r="C54" s="127"/>
    </row>
    <row r="55" spans="1:3" x14ac:dyDescent="0.2">
      <c r="A55" s="116" t="s">
        <v>159</v>
      </c>
      <c r="B55" s="49" t="s">
        <v>136</v>
      </c>
      <c r="C55" s="118" t="s">
        <v>140</v>
      </c>
    </row>
    <row r="56" spans="1:3" x14ac:dyDescent="0.2">
      <c r="A56" s="117"/>
      <c r="B56" s="53" t="s">
        <v>137</v>
      </c>
      <c r="C56" s="119"/>
    </row>
    <row r="57" spans="1:3" x14ac:dyDescent="0.2">
      <c r="A57" s="121" t="s">
        <v>158</v>
      </c>
      <c r="B57" s="49" t="s">
        <v>161</v>
      </c>
      <c r="C57" s="118" t="s">
        <v>160</v>
      </c>
    </row>
    <row r="58" spans="1:3" x14ac:dyDescent="0.2">
      <c r="A58" s="122"/>
      <c r="B58" s="49" t="s">
        <v>162</v>
      </c>
      <c r="C58" s="120"/>
    </row>
    <row r="59" spans="1:3" x14ac:dyDescent="0.2">
      <c r="B59" s="55"/>
    </row>
  </sheetData>
  <mergeCells count="13">
    <mergeCell ref="A23:A38"/>
    <mergeCell ref="C23:C38"/>
    <mergeCell ref="A3:A4"/>
    <mergeCell ref="C3:C4"/>
    <mergeCell ref="A5:A6"/>
    <mergeCell ref="C5:C6"/>
    <mergeCell ref="A7:A21"/>
    <mergeCell ref="A55:A56"/>
    <mergeCell ref="C55:C56"/>
    <mergeCell ref="C57:C58"/>
    <mergeCell ref="A57:A58"/>
    <mergeCell ref="A39:A54"/>
    <mergeCell ref="C39:C54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 Results</vt:lpstr>
      <vt:lpstr>References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Spellman, Rebecca</dc:creator>
  <cp:keywords/>
  <dc:description/>
  <cp:lastModifiedBy>Leillani Ha</cp:lastModifiedBy>
  <cp:revision/>
  <dcterms:created xsi:type="dcterms:W3CDTF">2021-07-26T16:51:41Z</dcterms:created>
  <dcterms:modified xsi:type="dcterms:W3CDTF">2025-03-11T02:05:42Z</dcterms:modified>
  <cp:category/>
  <cp:contentStatus/>
</cp:coreProperties>
</file>