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lattt/Desktop/"/>
    </mc:Choice>
  </mc:AlternateContent>
  <xr:revisionPtr revIDLastSave="0" documentId="13_ncr:1_{ACB25E3B-E1CD-8E42-B4E1-DC3AD418A82D}" xr6:coauthVersionLast="47" xr6:coauthVersionMax="47" xr10:uidLastSave="{00000000-0000-0000-0000-000000000000}"/>
  <bookViews>
    <workbookView xWindow="2940" yWindow="760" windowWidth="30240" windowHeight="17860" xr2:uid="{53989381-F8F0-894C-9ED3-75BD84B4DAB2}"/>
  </bookViews>
  <sheets>
    <sheet name="Description" sheetId="3" r:id="rId1"/>
    <sheet name="3 Karyotypes" sheetId="1" r:id="rId2"/>
    <sheet name="4 Karyotype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2" l="1"/>
  <c r="J13" i="2"/>
  <c r="K13" i="2"/>
  <c r="H13" i="2"/>
  <c r="H13" i="1"/>
  <c r="I13" i="1"/>
  <c r="G13" i="1"/>
  <c r="I7" i="2"/>
  <c r="J7" i="2"/>
  <c r="K7" i="2"/>
  <c r="H7" i="2"/>
</calcChain>
</file>

<file path=xl/sharedStrings.xml><?xml version="1.0" encoding="utf-8"?>
<sst xmlns="http://schemas.openxmlformats.org/spreadsheetml/2006/main" count="426" uniqueCount="111">
  <si>
    <t>Egg hatchability 25°C</t>
  </si>
  <si>
    <t>Egg hatchability 18°C</t>
  </si>
  <si>
    <t>Egg-to-adult viability 25°C</t>
  </si>
  <si>
    <t>Egg-to-adult viability 18°C</t>
  </si>
  <si>
    <t>Developmental time F</t>
  </si>
  <si>
    <t>Developmental time M</t>
  </si>
  <si>
    <t>Pupal survival 25°C</t>
  </si>
  <si>
    <t>Pupal survival 18°C</t>
  </si>
  <si>
    <t>Dry weight F</t>
  </si>
  <si>
    <t>Dry weight M</t>
  </si>
  <si>
    <t>Wing area F</t>
  </si>
  <si>
    <t>Wing area M</t>
  </si>
  <si>
    <t>Generation</t>
  </si>
  <si>
    <t>Number of replicates</t>
  </si>
  <si>
    <t>STD/STD</t>
  </si>
  <si>
    <t>STD/INV</t>
  </si>
  <si>
    <t>INV/STD</t>
  </si>
  <si>
    <t>INV/INV</t>
  </si>
  <si>
    <t>Kruskal-Wallis</t>
  </si>
  <si>
    <t>Test value</t>
  </si>
  <si>
    <t>Statistical test</t>
  </si>
  <si>
    <t>df</t>
  </si>
  <si>
    <t>Total number of individuals tested</t>
  </si>
  <si>
    <t>Dunn's test</t>
  </si>
  <si>
    <t>STD</t>
  </si>
  <si>
    <t>HET</t>
  </si>
  <si>
    <t>INV</t>
  </si>
  <si>
    <t>Test</t>
  </si>
  <si>
    <t>Femur length F</t>
  </si>
  <si>
    <t>Femur length M</t>
  </si>
  <si>
    <t>Daily per-capita fecundity 25°C</t>
  </si>
  <si>
    <t>Daily per-capita fecundity 18°C</t>
  </si>
  <si>
    <t>Total fertility over 30 days</t>
  </si>
  <si>
    <t xml:space="preserve">INVINV vs INVSTD </t>
  </si>
  <si>
    <t>INVINV vs STDINV</t>
  </si>
  <si>
    <t>INVSTD vs STDINV</t>
  </si>
  <si>
    <t>INVINV vs STDSTD</t>
  </si>
  <si>
    <t>INVSTD vs STDSTD</t>
  </si>
  <si>
    <t>STDINV vs STDSTD</t>
  </si>
  <si>
    <t>Fertility over time (1-30 days)</t>
  </si>
  <si>
    <t>Fertility over time (1-10 days)</t>
  </si>
  <si>
    <t>Fertility over time (11-21 days)</t>
  </si>
  <si>
    <t>Fertility over time (21-30 days)</t>
  </si>
  <si>
    <t>MANOVA</t>
  </si>
  <si>
    <t>HET vs INV</t>
  </si>
  <si>
    <t>HET vs STD</t>
  </si>
  <si>
    <t>INV vs STD</t>
  </si>
  <si>
    <t>Log-Rank test</t>
  </si>
  <si>
    <t>Starvation resistance F</t>
  </si>
  <si>
    <t>Starvation resistance M</t>
  </si>
  <si>
    <t>Desiccation survival F</t>
  </si>
  <si>
    <t>Desiccation survival M</t>
  </si>
  <si>
    <t>Lifespan F</t>
  </si>
  <si>
    <t>Lifespan M</t>
  </si>
  <si>
    <t>Peto &amp; Peto modification of the Gehan-Wilcoxon test</t>
  </si>
  <si>
    <t>Trait</t>
  </si>
  <si>
    <t>&lt; 2E-16</t>
  </si>
  <si>
    <t>Modified ANOVA-Type Statistic (MATS)</t>
  </si>
  <si>
    <t>&lt; 2.2E-16</t>
  </si>
  <si>
    <t>Kruskal-Wallis chi-squared</t>
  </si>
  <si>
    <t>-</t>
  </si>
  <si>
    <t>P-value</t>
  </si>
  <si>
    <t>&lt; 2.0E-16</t>
  </si>
  <si>
    <t>Test for pairwise comparisons</t>
  </si>
  <si>
    <t>R code</t>
  </si>
  <si>
    <t>library(FSA); kruskal.test(dat$PHatchability25C ~ dat$Karyotype3); dunnTest(dat$PHatchability25C ~ dat$Karyotype3, data=dat, method="bh")</t>
  </si>
  <si>
    <t>library(FSA); kruskal.test(dat$EggToAdultViability25C ~ dat$Karyotype3); dunnTest(dat$EggToAdultViability25C ~ dat$Karyotype3, data=dat, method="bh")</t>
  </si>
  <si>
    <t>library(FSA); kruskal.test(dat$EggToAdultViability18C ~ dat$Karyotype3); dunnTest(dat$EggToAdultViability18C ~ dat$Karyotype3, data=dat, method="bh")</t>
  </si>
  <si>
    <t>kruskal.test(dat$PupalSurvival25C ~ dat$Karyotype3)</t>
  </si>
  <si>
    <t>kruskal.test(dat$PHatchability18C ~ dat$Karyotype3)</t>
  </si>
  <si>
    <t>library(FSA); kruskal.test(dat$PupalSurvival18C ~ dat$Karyotype3); dunnTest(dat$PupalSurvival18C ~ dat$Karyotype3, data=dat, method="bh")</t>
  </si>
  <si>
    <t>library(FSA); kruskal.test(dat$DryWeightFemales ~ dat$Karyotype3); dunnTest(dat$DryWeightFemales ~ dat$Karyotype3, data=dat, method="bh")</t>
  </si>
  <si>
    <t>kruskal.test(dat$DryWeightMales ~ dat$Karyotype3)</t>
  </si>
  <si>
    <t>library(FSA); kruskal.test(dat$WingAreaFemales ~ dat$Karyotype3); dunnTest(dat$WingAreaFemales ~ dat$Karyotype3, data=dat, method="bh")</t>
  </si>
  <si>
    <t>library(FSA); kruskal.test(dat$WingAreaMales ~ dat$Karyotype3); dunnTest(dat$WingAreaMales ~ dat$Karyotype3, data=dat, method="bh")</t>
  </si>
  <si>
    <t>library(FSA); kruskal.test(dat$FemurLengthFemales ~ dat$Karyotype3); dunnTest(dat$FemurLengthFemales ~ dat$Karyotype3, data=dat, method="bh")</t>
  </si>
  <si>
    <t>library(FSA); kruskal.test(dat$FemurLengthMales ~ dat$Karyotype3); dunnTest(dat$FemurLengthMales ~ dat$Karyotype3, data=dat, method="bh")</t>
  </si>
  <si>
    <t>library(FSA); kruskal.test(dat$TotalFertilityOver30Days ~ dat$Karyotype3); dunnTest(dat$TotalFertilityOver30Days ~ dat$Karyotype3, data=dat, method="bh")</t>
  </si>
  <si>
    <t>library(FSA); kruskal.test(dat$DailyFecundity25C ~ dat$Karyotype3); dunnTest(dat$DailyFecundity25C ~ dat$Karyotype3, data=dat, method="bh")</t>
  </si>
  <si>
    <t>library(FSA); kruskal.test(dat$DailyFecundity18C ~ dat$Karyotype3); dunnTest(dat$DailyFecundity18C ~ dat$Karyotype3, data=dat, method="bh")</t>
  </si>
  <si>
    <t>library(MANOVA.RM);multRM(cbind(DailyFertility) ~ Karyotype3 * Time, data = dat, subject = "FemaleReplicate", within = "Time", iter = 10000,resampling = "WildBS")</t>
  </si>
  <si>
    <t>library(MANOVA.RM);dat110 &lt;- dat[dat$Time &lt;= 10,]; multRM(cbind(DailyFertility) ~ Karyotype3 * Time, data = dat110, subject = "FemaleReplicate", within = "Time", iter = 10000,resampling = "WildBS")</t>
  </si>
  <si>
    <t>library(MANOVA.RM);dat1120 &lt;- dat[dat$Time &gt;= 11 &amp; dat$Time &lt;= 20,]; multRM(cbind(DailyFertility) ~ Karyotype3 * Time, data = dat1120, subject = "FemaleReplicate", within = "Time", iter = 10000,resampling = "WildBS")</t>
  </si>
  <si>
    <t>library(MANOVA.RM);dat2130 &lt;- dat[dat$Time &gt;= 21,]; multRM(cbind(DailyFertility) ~ Karyotype3 * Time, data = dat2130, subject = "FemaleReplicate", within = "Time", iter = 10000,resampling = "WildBS")</t>
  </si>
  <si>
    <t>library(survival);library(survminer);pairwise_survdiff(Surv(Time, Event) ~ Karyotype3 , data=dat)</t>
  </si>
  <si>
    <t>library(survival);library(survminer);pairwise_survdiff(Surv(Time, Event) ~ Karyotype3 , data=dat, rho = 1)</t>
  </si>
  <si>
    <t>library(FSA); kruskal.test(dat$PHatchability25C ~ dat$Karyotype4); dunnTest(dat$PHatchability25C ~ dat$Karyotype4, data=dat, method="bh")</t>
  </si>
  <si>
    <t>kruskal.test(dat$PHatchability18C ~ dat$Karyotype4)</t>
  </si>
  <si>
    <t>library(FSA); kruskal.test(dat$EggToAdultViability25C ~ dat$Karyotype4); dunnTest(dat$EggToAdultViability25C ~ dat$Karyotype4, data=dat, method="bh")</t>
  </si>
  <si>
    <t>library(FSA); kruskal.test(dat$EggToAdultViability18C ~ dat$Karyotype4); dunnTest(dat$EggToAdultViability18C ~ dat$Karyotype4, data=dat, method="bh")</t>
  </si>
  <si>
    <t>library(survival);library(survminer);pairwise_survdiff(Surv(Time, Event) ~ Karyotype4 , data=dat)</t>
  </si>
  <si>
    <t>kruskal.test(dat$PupalSurvival25C ~ dat$Karyotype4)</t>
  </si>
  <si>
    <t>library(FSA); kruskal.test(dat$PupalSurvival18C ~ dat$Karyotype4); dunnTest(dat$PupalSurvival18C ~ dat$Karyotype4, data=dat, method="bh")</t>
  </si>
  <si>
    <t>library(FSA); kruskal.test(dat$DryWeightFemales ~ dat$Karyotype4); dunnTest(dat$DryWeightFemales ~ dat$Karyotype4, data=dat, method="bh")</t>
  </si>
  <si>
    <t>kruskal.test(dat$DryWeightMales ~ dat$Karyotype4)</t>
  </si>
  <si>
    <t>library(FSA); kruskal.test(dat$WingAreaFemales ~ dat$Karyotype4); dunnTest(dat$WingAreaFemales ~ dat$Karyotype4, data=dat, method="bh")</t>
  </si>
  <si>
    <t>library(FSA); kruskal.test(dat$WingAreaMales ~ dat$Karyotype4); dunnTest(dat$WingAreaMales ~ dat$Karyotype4, data=dat, method="bh")</t>
  </si>
  <si>
    <t>library(FSA); kruskal.test(dat$FemurLengthFemales ~ dat$Karyotype4); dunnTest(dat$FemurLengthFemales ~ dat$Karyotype4, data=dat, method="bh")</t>
  </si>
  <si>
    <t>library(FSA); kruskal.test(dat$FemurLengthMales ~ dat$Karyotype4); dunnTest(dat$FemurLengthMales ~ dat$Karyotype4, data=dat, method="bh")</t>
  </si>
  <si>
    <t>library(FSA); kruskal.test(dat$DailyFecundity25C ~ dat$Karyotype4); dunnTest(dat$DailyFecundity25C ~ dat$Karyotype4, data=dat, method="bh")</t>
  </si>
  <si>
    <t>library(FSA); kruskal.test(dat$DailyFecundity18C ~ dat$Karyotype4); dunnTest(dat$DailyFecundity18C ~ dat$Karyotype4, data=dat, method="bh")</t>
  </si>
  <si>
    <t>library(FSA); kruskal.test(dat$TotalFertilityOver30Days ~ dat$Karyotype4); dunnTest(dat$TotalFertilityOver30Days ~ dat$Karyotype4, data=dat, method="bh")</t>
  </si>
  <si>
    <t>library(MANOVA.RM);multRM(cbind(DailyFertility) ~ Karyotype4 * Time, data = dat, subject = "FemaleReplicate", within = "Time", iter = 10000,resampling = "WildBS")</t>
  </si>
  <si>
    <t>library(MANOVA.RM);dat110 &lt;- dat[dat$Time &lt;= 10,]; multRM(cbind(DailyFertility) ~ Karyotype4 * Time, data = dat110, subject = "FemaleReplicate", within = "Time", iter = 10000,resampling = "WildBS")</t>
  </si>
  <si>
    <t>library(MANOVA.RM);dat1120 &lt;- dat[dat$Time &gt;= 11 &amp; dat$Time &lt;= 20,]; multRM(cbind(DailyFertility) ~ Karyotype4 * Time, data = dat1120, subject = "FemaleReplicate", within = "Time", iter = 10000,resampling = "WildBS")</t>
  </si>
  <si>
    <t>library(MANOVA.RM);dat2130 &lt;- dat[dat$Time &gt;= 21,]; multRM(cbind(DailyFertility) ~ Karyotype4 * Time, data = dat2130, subject = "FemaleReplicate", within = "Time", iter = 10000,resampling = "WildBS")</t>
  </si>
  <si>
    <t>Test statistic</t>
  </si>
  <si>
    <r>
      <rPr>
        <b/>
        <sz val="12"/>
        <color theme="1"/>
        <rFont val="Arial"/>
        <family val="2"/>
      </rPr>
      <t xml:space="preserve">Pairwise comparisons: </t>
    </r>
    <r>
      <rPr>
        <b/>
        <i/>
        <sz val="12"/>
        <color theme="1"/>
        <rFont val="Arial"/>
        <family val="2"/>
      </rPr>
      <t>p-values</t>
    </r>
    <r>
      <rPr>
        <b/>
        <sz val="12"/>
        <color theme="1"/>
        <rFont val="Arial"/>
        <family val="2"/>
      </rPr>
      <t xml:space="preserve"> after correction for multiple testing	</t>
    </r>
    <r>
      <rPr>
        <b/>
        <i/>
        <sz val="12"/>
        <color theme="1"/>
        <rFont val="Arial"/>
        <family val="2"/>
      </rPr>
      <t xml:space="preserve">	</t>
    </r>
  </si>
  <si>
    <t>see Column O</t>
  </si>
  <si>
    <r>
      <t xml:space="preserve">Pairwise comparisons: </t>
    </r>
    <r>
      <rPr>
        <b/>
        <i/>
        <sz val="12"/>
        <color theme="1"/>
        <rFont val="Arial"/>
        <family val="2"/>
      </rPr>
      <t>p-values</t>
    </r>
    <r>
      <rPr>
        <b/>
        <sz val="12"/>
        <color theme="1"/>
        <rFont val="Arial"/>
        <family val="2"/>
      </rPr>
      <t xml:space="preserve"> after correction for multiple testing</t>
    </r>
  </si>
  <si>
    <t>see Column 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</si>
</sst>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2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1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286197</xdr:colOff>
      <xdr:row>1</xdr:row>
      <xdr:rowOff>62605</xdr:rowOff>
    </xdr:from>
    <xdr:ext cx="6582535" cy="150253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9D2107A-9E5A-9844-A172-DF5D678D9DDA}"/>
            </a:ext>
          </a:extLst>
        </xdr:cNvPr>
        <xdr:cNvSpPr txBox="1"/>
      </xdr:nvSpPr>
      <xdr:spPr>
        <a:xfrm>
          <a:off x="286197" y="268309"/>
          <a:ext cx="6582535" cy="1502536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  <a:effectLst/>
      </xdr:spPr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>
              <a:effectLst/>
              <a:latin typeface="Arial" panose="020B0604020202020204" pitchFamily="34" charset="0"/>
              <a:ea typeface="Times New Roman" charset="0"/>
              <a:cs typeface="Arial" panose="020B0604020202020204" pitchFamily="34" charset="0"/>
            </a:rPr>
            <a:t>Table S1. Details</a:t>
          </a:r>
          <a:r>
            <a:rPr lang="en-US" sz="1200" b="1" baseline="0">
              <a:effectLst/>
              <a:latin typeface="Arial" panose="020B0604020202020204" pitchFamily="34" charset="0"/>
              <a:ea typeface="Times New Roman" charset="0"/>
              <a:cs typeface="Arial" panose="020B0604020202020204" pitchFamily="34" charset="0"/>
            </a:rPr>
            <a:t> of statistical analyses. </a:t>
          </a:r>
          <a:r>
            <a:rPr lang="en-US" sz="1200" b="0" baseline="0">
              <a:effectLst/>
              <a:latin typeface="Arial" panose="020B0604020202020204" pitchFamily="34" charset="0"/>
              <a:ea typeface="Times New Roman" charset="0"/>
              <a:cs typeface="Arial" panose="020B0604020202020204" pitchFamily="34" charset="0"/>
            </a:rPr>
            <a:t>The table gives details on assay generations, numbers of replicates and/or flies for each karyotype measured, statistical results, as well as the R code used for the analyses. The tab entitled '3 Karyotypes' shows the statistical details for analyes of the INV/INV and STD/STD homokaryotypes and the heterokaryotype (HET; with the two types of HET from the reciprocal crosses, i.e. STD/INV and INV/STD, pooled. The tab entitled '4 karyotypes' includes the analyses outputs when including and distinguishing the 2 HET types (STD/INV and INV/STD). See article main text and Materials and Methods section therein for further details.</a:t>
          </a:r>
          <a:endParaRPr lang="en-US" sz="1100" b="0" baseline="0">
            <a:effectLst/>
            <a:latin typeface="Arial" panose="020B0604020202020204" pitchFamily="34" charset="0"/>
            <a:ea typeface="Times New Roman" charset="0"/>
            <a:cs typeface="Arial" panose="020B0604020202020204" pitchFamily="34" charset="0"/>
          </a:endParaRPr>
        </a:p>
        <a:p>
          <a:pPr>
            <a:lnSpc>
              <a:spcPts val="1300"/>
            </a:lnSpc>
          </a:pPr>
          <a:endParaRPr lang="en-US" sz="1100" b="1" strike="noStrike" spc="-1" baseline="0">
            <a:solidFill>
              <a:srgbClr val="000000"/>
            </a:solidFill>
            <a:effectLst/>
            <a:latin typeface="Arial" panose="020B0604020202020204" pitchFamily="34" charset="0"/>
            <a:ea typeface="Arial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5D2EF-13B9-E240-A19B-48D7628C94D4}">
  <dimension ref="A1"/>
  <sheetViews>
    <sheetView tabSelected="1" zoomScale="142" zoomScaleNormal="142" workbookViewId="0">
      <selection activeCell="G12" sqref="G12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B6BDA-73F4-6643-BADD-62CB01A0F359}">
  <dimension ref="B2:T30"/>
  <sheetViews>
    <sheetView topLeftCell="K1" workbookViewId="0">
      <selection activeCell="O34" sqref="O34"/>
    </sheetView>
  </sheetViews>
  <sheetFormatPr baseColWidth="10" defaultRowHeight="16" x14ac:dyDescent="0.2"/>
  <cols>
    <col min="1" max="1" width="10.83203125" style="1"/>
    <col min="2" max="2" width="30" style="3" customWidth="1"/>
    <col min="3" max="3" width="15" style="2" customWidth="1"/>
    <col min="4" max="4" width="8.33203125" style="2" bestFit="1" customWidth="1"/>
    <col min="5" max="5" width="8.1640625" style="2" bestFit="1" customWidth="1"/>
    <col min="6" max="6" width="8" style="2" bestFit="1" customWidth="1"/>
    <col min="7" max="9" width="11" style="2" customWidth="1"/>
    <col min="10" max="10" width="36" style="2" customWidth="1"/>
    <col min="11" max="11" width="65" style="2" customWidth="1"/>
    <col min="12" max="12" width="11.5" style="19" customWidth="1"/>
    <col min="13" max="13" width="5.33203125" style="2" customWidth="1"/>
    <col min="14" max="14" width="11.6640625" style="15" customWidth="1"/>
    <col min="15" max="15" width="49" style="2" customWidth="1"/>
    <col min="16" max="18" width="23.5" style="15" customWidth="1"/>
    <col min="19" max="19" width="200.33203125" style="1" customWidth="1"/>
    <col min="20" max="16384" width="10.83203125" style="1"/>
  </cols>
  <sheetData>
    <row r="2" spans="2:19" s="3" customFormat="1" x14ac:dyDescent="0.2">
      <c r="C2" s="5"/>
      <c r="D2" s="40" t="s">
        <v>13</v>
      </c>
      <c r="E2" s="40"/>
      <c r="F2" s="40"/>
      <c r="G2" s="40" t="s">
        <v>22</v>
      </c>
      <c r="H2" s="40"/>
      <c r="I2" s="40"/>
      <c r="J2" s="5"/>
      <c r="K2" s="5"/>
      <c r="L2" s="20"/>
      <c r="M2" s="5"/>
      <c r="N2" s="22"/>
      <c r="O2" s="5"/>
      <c r="P2" s="41" t="s">
        <v>109</v>
      </c>
      <c r="Q2" s="42"/>
      <c r="R2" s="43"/>
    </row>
    <row r="3" spans="2:19" s="5" customFormat="1" x14ac:dyDescent="0.2">
      <c r="B3" s="4" t="s">
        <v>55</v>
      </c>
      <c r="C3" s="4" t="s">
        <v>12</v>
      </c>
      <c r="D3" s="4" t="s">
        <v>24</v>
      </c>
      <c r="E3" s="4" t="s">
        <v>25</v>
      </c>
      <c r="F3" s="4" t="s">
        <v>26</v>
      </c>
      <c r="G3" s="4" t="s">
        <v>24</v>
      </c>
      <c r="H3" s="4" t="s">
        <v>25</v>
      </c>
      <c r="I3" s="9" t="s">
        <v>26</v>
      </c>
      <c r="J3" s="4" t="s">
        <v>20</v>
      </c>
      <c r="K3" s="4" t="s">
        <v>27</v>
      </c>
      <c r="L3" s="21" t="s">
        <v>19</v>
      </c>
      <c r="M3" s="4" t="s">
        <v>21</v>
      </c>
      <c r="N3" s="34" t="s">
        <v>61</v>
      </c>
      <c r="O3" s="4" t="s">
        <v>63</v>
      </c>
      <c r="P3" s="23" t="s">
        <v>44</v>
      </c>
      <c r="Q3" s="23" t="s">
        <v>45</v>
      </c>
      <c r="R3" s="23" t="s">
        <v>46</v>
      </c>
      <c r="S3" s="4" t="s">
        <v>64</v>
      </c>
    </row>
    <row r="4" spans="2:19" x14ac:dyDescent="0.2">
      <c r="B4" s="36" t="s">
        <v>0</v>
      </c>
      <c r="C4" s="10">
        <v>75</v>
      </c>
      <c r="D4" s="13">
        <v>32</v>
      </c>
      <c r="E4" s="2">
        <v>54</v>
      </c>
      <c r="F4" s="14">
        <v>28</v>
      </c>
      <c r="G4" s="13">
        <v>2081</v>
      </c>
      <c r="H4" s="2">
        <v>3988</v>
      </c>
      <c r="I4" s="2">
        <v>1711</v>
      </c>
      <c r="J4" s="10" t="s">
        <v>18</v>
      </c>
      <c r="K4" s="10" t="s">
        <v>59</v>
      </c>
      <c r="L4" s="18">
        <v>8.9472000000000005</v>
      </c>
      <c r="M4" s="10">
        <v>2</v>
      </c>
      <c r="N4" s="24">
        <v>1.141E-2</v>
      </c>
      <c r="O4" s="10" t="s">
        <v>23</v>
      </c>
      <c r="P4" s="16">
        <v>2.2344969999999999E-2</v>
      </c>
      <c r="Q4" s="15">
        <v>3.8195100000000003E-2</v>
      </c>
      <c r="R4" s="17">
        <v>0.96523627999999995</v>
      </c>
      <c r="S4" s="6" t="s">
        <v>65</v>
      </c>
    </row>
    <row r="5" spans="2:19" x14ac:dyDescent="0.2">
      <c r="B5" s="36" t="s">
        <v>1</v>
      </c>
      <c r="C5" s="10">
        <v>75</v>
      </c>
      <c r="D5" s="13">
        <v>37</v>
      </c>
      <c r="E5" s="2">
        <v>54</v>
      </c>
      <c r="F5" s="14">
        <v>32</v>
      </c>
      <c r="G5" s="13">
        <v>3094</v>
      </c>
      <c r="H5" s="2">
        <v>4233</v>
      </c>
      <c r="I5" s="2">
        <v>1959</v>
      </c>
      <c r="J5" s="10" t="s">
        <v>18</v>
      </c>
      <c r="K5" s="10" t="s">
        <v>59</v>
      </c>
      <c r="L5" s="18">
        <v>4.1252000000000004</v>
      </c>
      <c r="M5" s="10">
        <v>2</v>
      </c>
      <c r="N5" s="24">
        <v>0.12709999999999999</v>
      </c>
      <c r="O5" s="10" t="s">
        <v>60</v>
      </c>
      <c r="P5" s="16" t="s">
        <v>60</v>
      </c>
      <c r="Q5" s="15" t="s">
        <v>60</v>
      </c>
      <c r="R5" s="17" t="s">
        <v>60</v>
      </c>
      <c r="S5" s="7" t="s">
        <v>69</v>
      </c>
    </row>
    <row r="6" spans="2:19" x14ac:dyDescent="0.2">
      <c r="B6" s="36" t="s">
        <v>2</v>
      </c>
      <c r="C6" s="10">
        <v>65</v>
      </c>
      <c r="D6" s="13">
        <v>49</v>
      </c>
      <c r="E6" s="2">
        <v>99</v>
      </c>
      <c r="F6" s="14">
        <v>50</v>
      </c>
      <c r="G6" s="13">
        <v>1470</v>
      </c>
      <c r="H6" s="2">
        <v>2970</v>
      </c>
      <c r="I6" s="2">
        <v>1500</v>
      </c>
      <c r="J6" s="10" t="s">
        <v>18</v>
      </c>
      <c r="K6" s="10" t="s">
        <v>59</v>
      </c>
      <c r="L6" s="18">
        <v>50.776000000000003</v>
      </c>
      <c r="M6" s="10">
        <v>2</v>
      </c>
      <c r="N6" s="24">
        <v>9.4199999999999998E-12</v>
      </c>
      <c r="O6" s="10" t="s">
        <v>23</v>
      </c>
      <c r="P6" s="16">
        <v>1.9400239999999999E-8</v>
      </c>
      <c r="Q6" s="15">
        <v>1.643376E-8</v>
      </c>
      <c r="R6" s="17">
        <v>1</v>
      </c>
      <c r="S6" s="7" t="s">
        <v>66</v>
      </c>
    </row>
    <row r="7" spans="2:19" x14ac:dyDescent="0.2">
      <c r="B7" s="36" t="s">
        <v>3</v>
      </c>
      <c r="C7" s="10">
        <v>60</v>
      </c>
      <c r="D7" s="13">
        <v>53</v>
      </c>
      <c r="E7" s="2">
        <v>104</v>
      </c>
      <c r="F7" s="14">
        <v>77</v>
      </c>
      <c r="G7" s="13">
        <v>1590</v>
      </c>
      <c r="H7" s="2">
        <v>3120</v>
      </c>
      <c r="I7" s="2">
        <v>2310</v>
      </c>
      <c r="J7" s="10" t="s">
        <v>18</v>
      </c>
      <c r="K7" s="10" t="s">
        <v>59</v>
      </c>
      <c r="L7" s="18">
        <v>17.09</v>
      </c>
      <c r="M7" s="10">
        <v>2</v>
      </c>
      <c r="N7" s="24">
        <v>1.9450000000000001E-4</v>
      </c>
      <c r="O7" s="10" t="s">
        <v>23</v>
      </c>
      <c r="P7" s="16">
        <v>1.9144215000000001E-3</v>
      </c>
      <c r="Q7" s="15">
        <v>8.8878690000000001E-4</v>
      </c>
      <c r="R7" s="17">
        <v>0.47876701560000001</v>
      </c>
      <c r="S7" s="7" t="s">
        <v>67</v>
      </c>
    </row>
    <row r="8" spans="2:19" x14ac:dyDescent="0.2">
      <c r="B8" s="36" t="s">
        <v>4</v>
      </c>
      <c r="C8" s="10">
        <v>65</v>
      </c>
      <c r="D8" s="13">
        <v>234</v>
      </c>
      <c r="E8" s="2">
        <v>494</v>
      </c>
      <c r="F8" s="14">
        <v>240</v>
      </c>
      <c r="G8" s="13">
        <v>234</v>
      </c>
      <c r="H8" s="2">
        <v>494</v>
      </c>
      <c r="I8" s="2">
        <v>240</v>
      </c>
      <c r="J8" s="38" t="s">
        <v>108</v>
      </c>
      <c r="K8" s="10" t="s">
        <v>60</v>
      </c>
      <c r="L8" s="10" t="s">
        <v>60</v>
      </c>
      <c r="M8" s="10" t="s">
        <v>60</v>
      </c>
      <c r="N8" s="10" t="s">
        <v>60</v>
      </c>
      <c r="O8" s="10" t="s">
        <v>47</v>
      </c>
      <c r="P8" s="16">
        <v>8.0000000000000005E-9</v>
      </c>
      <c r="Q8" s="15">
        <v>1.2E-8</v>
      </c>
      <c r="R8" s="17">
        <v>0.96</v>
      </c>
      <c r="S8" s="7" t="s">
        <v>84</v>
      </c>
    </row>
    <row r="9" spans="2:19" x14ac:dyDescent="0.2">
      <c r="B9" s="36" t="s">
        <v>5</v>
      </c>
      <c r="C9" s="10">
        <v>65</v>
      </c>
      <c r="D9" s="13">
        <v>215</v>
      </c>
      <c r="E9" s="2">
        <v>431</v>
      </c>
      <c r="F9" s="14">
        <v>226</v>
      </c>
      <c r="G9" s="13">
        <v>215</v>
      </c>
      <c r="H9" s="2">
        <v>431</v>
      </c>
      <c r="I9" s="2">
        <v>226</v>
      </c>
      <c r="J9" s="38" t="s">
        <v>108</v>
      </c>
      <c r="K9" s="10" t="s">
        <v>60</v>
      </c>
      <c r="L9" s="10" t="s">
        <v>60</v>
      </c>
      <c r="M9" s="10" t="s">
        <v>60</v>
      </c>
      <c r="N9" s="10" t="s">
        <v>60</v>
      </c>
      <c r="O9" s="10" t="s">
        <v>47</v>
      </c>
      <c r="P9" s="16">
        <v>2.5000000000000002E-6</v>
      </c>
      <c r="Q9" s="15">
        <v>3.1E-6</v>
      </c>
      <c r="R9" s="17">
        <v>0.82</v>
      </c>
      <c r="S9" s="7" t="s">
        <v>84</v>
      </c>
    </row>
    <row r="10" spans="2:19" x14ac:dyDescent="0.2">
      <c r="B10" s="36" t="s">
        <v>6</v>
      </c>
      <c r="C10" s="10">
        <v>65</v>
      </c>
      <c r="D10" s="13">
        <v>49</v>
      </c>
      <c r="E10" s="2">
        <v>99</v>
      </c>
      <c r="F10" s="14">
        <v>50</v>
      </c>
      <c r="G10" s="13">
        <v>1118</v>
      </c>
      <c r="H10" s="2">
        <v>2523</v>
      </c>
      <c r="I10" s="2">
        <v>1150</v>
      </c>
      <c r="J10" s="10" t="s">
        <v>18</v>
      </c>
      <c r="K10" s="10" t="s">
        <v>59</v>
      </c>
      <c r="L10" s="18">
        <v>4.8525</v>
      </c>
      <c r="M10" s="10">
        <v>2</v>
      </c>
      <c r="N10" s="24">
        <v>8.8370000000000004E-2</v>
      </c>
      <c r="O10" s="10" t="s">
        <v>60</v>
      </c>
      <c r="P10" s="16" t="s">
        <v>60</v>
      </c>
      <c r="Q10" s="15" t="s">
        <v>60</v>
      </c>
      <c r="R10" s="17" t="s">
        <v>60</v>
      </c>
      <c r="S10" s="7" t="s">
        <v>68</v>
      </c>
    </row>
    <row r="11" spans="2:19" x14ac:dyDescent="0.2">
      <c r="B11" s="36" t="s">
        <v>7</v>
      </c>
      <c r="C11" s="10">
        <v>60</v>
      </c>
      <c r="D11" s="13">
        <v>53</v>
      </c>
      <c r="E11" s="2">
        <v>104</v>
      </c>
      <c r="F11" s="14">
        <v>77</v>
      </c>
      <c r="G11" s="13">
        <v>1150</v>
      </c>
      <c r="H11" s="2">
        <v>2432</v>
      </c>
      <c r="I11" s="2">
        <v>1701</v>
      </c>
      <c r="J11" s="10" t="s">
        <v>18</v>
      </c>
      <c r="K11" s="10" t="s">
        <v>59</v>
      </c>
      <c r="L11" s="18">
        <v>11.821999999999999</v>
      </c>
      <c r="M11" s="10">
        <v>2</v>
      </c>
      <c r="N11" s="24">
        <v>2.7100000000000002E-3</v>
      </c>
      <c r="O11" s="10" t="s">
        <v>23</v>
      </c>
      <c r="P11" s="16">
        <v>5.7640570000000004E-3</v>
      </c>
      <c r="Q11" s="15">
        <v>1.6264621E-2</v>
      </c>
      <c r="R11" s="17">
        <v>0.83840174000000001</v>
      </c>
      <c r="S11" s="7" t="s">
        <v>70</v>
      </c>
    </row>
    <row r="12" spans="2:19" x14ac:dyDescent="0.2">
      <c r="B12" s="36" t="s">
        <v>8</v>
      </c>
      <c r="C12" s="10">
        <v>32</v>
      </c>
      <c r="D12" s="13">
        <v>35</v>
      </c>
      <c r="E12" s="2">
        <v>86</v>
      </c>
      <c r="F12" s="14">
        <v>42</v>
      </c>
      <c r="G12" s="13">
        <v>175</v>
      </c>
      <c r="H12" s="2">
        <v>430</v>
      </c>
      <c r="I12" s="2">
        <v>210</v>
      </c>
      <c r="J12" s="10" t="s">
        <v>18</v>
      </c>
      <c r="K12" s="10" t="s">
        <v>59</v>
      </c>
      <c r="L12" s="18">
        <v>58.228000000000002</v>
      </c>
      <c r="M12" s="10">
        <v>2</v>
      </c>
      <c r="N12" s="24">
        <v>2.2699999999999999E-13</v>
      </c>
      <c r="O12" s="10" t="s">
        <v>23</v>
      </c>
      <c r="P12" s="16">
        <v>1.4806650000000001E-9</v>
      </c>
      <c r="Q12" s="15">
        <v>1.3734089999999999E-2</v>
      </c>
      <c r="R12" s="17">
        <v>2.0092290000000001E-12</v>
      </c>
      <c r="S12" s="7" t="s">
        <v>71</v>
      </c>
    </row>
    <row r="13" spans="2:19" x14ac:dyDescent="0.2">
      <c r="B13" s="36" t="s">
        <v>9</v>
      </c>
      <c r="C13" s="10">
        <v>32</v>
      </c>
      <c r="D13" s="13">
        <v>41</v>
      </c>
      <c r="E13" s="2">
        <v>53</v>
      </c>
      <c r="F13" s="14">
        <v>27</v>
      </c>
      <c r="G13" s="13">
        <f>D13*5</f>
        <v>205</v>
      </c>
      <c r="H13" s="2">
        <f t="shared" ref="H13:I13" si="0">E13*5</f>
        <v>265</v>
      </c>
      <c r="I13" s="2">
        <f t="shared" si="0"/>
        <v>135</v>
      </c>
      <c r="J13" s="10" t="s">
        <v>18</v>
      </c>
      <c r="K13" s="10" t="s">
        <v>59</v>
      </c>
      <c r="L13" s="18">
        <v>2.5566999999999999E-2</v>
      </c>
      <c r="M13" s="10">
        <v>2</v>
      </c>
      <c r="N13" s="24">
        <v>0.98729999999999996</v>
      </c>
      <c r="O13" s="10" t="s">
        <v>60</v>
      </c>
      <c r="P13" s="16" t="s">
        <v>60</v>
      </c>
      <c r="Q13" s="15" t="s">
        <v>60</v>
      </c>
      <c r="R13" s="17" t="s">
        <v>60</v>
      </c>
      <c r="S13" s="7" t="s">
        <v>72</v>
      </c>
    </row>
    <row r="14" spans="2:19" x14ac:dyDescent="0.2">
      <c r="B14" s="36" t="s">
        <v>10</v>
      </c>
      <c r="C14" s="10">
        <v>26</v>
      </c>
      <c r="D14" s="13">
        <v>60</v>
      </c>
      <c r="E14" s="2">
        <v>223</v>
      </c>
      <c r="F14" s="14">
        <v>92</v>
      </c>
      <c r="G14" s="13">
        <v>60</v>
      </c>
      <c r="H14" s="2">
        <v>223</v>
      </c>
      <c r="I14" s="2">
        <v>92</v>
      </c>
      <c r="J14" s="10" t="s">
        <v>18</v>
      </c>
      <c r="K14" s="10" t="s">
        <v>59</v>
      </c>
      <c r="L14" s="18">
        <v>16.762</v>
      </c>
      <c r="M14" s="10">
        <v>2</v>
      </c>
      <c r="N14" s="24">
        <v>2.2919999999999999E-4</v>
      </c>
      <c r="O14" s="10" t="s">
        <v>23</v>
      </c>
      <c r="P14" s="16">
        <v>0.23323287910000001</v>
      </c>
      <c r="Q14" s="15">
        <v>1.2929369999999999E-4</v>
      </c>
      <c r="R14" s="17">
        <v>1.05707617E-2</v>
      </c>
      <c r="S14" s="7" t="s">
        <v>73</v>
      </c>
    </row>
    <row r="15" spans="2:19" x14ac:dyDescent="0.2">
      <c r="B15" s="36" t="s">
        <v>11</v>
      </c>
      <c r="C15" s="10">
        <v>26</v>
      </c>
      <c r="D15" s="13">
        <v>66</v>
      </c>
      <c r="E15" s="2">
        <v>188</v>
      </c>
      <c r="F15" s="14">
        <v>141</v>
      </c>
      <c r="G15" s="13">
        <v>66</v>
      </c>
      <c r="H15" s="2">
        <v>188</v>
      </c>
      <c r="I15" s="2">
        <v>141</v>
      </c>
      <c r="J15" s="10" t="s">
        <v>18</v>
      </c>
      <c r="K15" s="10" t="s">
        <v>59</v>
      </c>
      <c r="L15" s="18">
        <v>43.808</v>
      </c>
      <c r="M15" s="10">
        <v>2</v>
      </c>
      <c r="N15" s="24">
        <v>3.0700000000000003E-10</v>
      </c>
      <c r="O15" s="10" t="s">
        <v>23</v>
      </c>
      <c r="P15" s="16">
        <v>9.0179959999999999E-4</v>
      </c>
      <c r="Q15" s="15">
        <v>2.677543E-5</v>
      </c>
      <c r="R15" s="17">
        <v>1.2735839999999999E-10</v>
      </c>
      <c r="S15" s="7" t="s">
        <v>74</v>
      </c>
    </row>
    <row r="16" spans="2:19" x14ac:dyDescent="0.2">
      <c r="B16" s="36" t="s">
        <v>28</v>
      </c>
      <c r="C16" s="10">
        <v>26</v>
      </c>
      <c r="D16" s="13">
        <v>160</v>
      </c>
      <c r="E16" s="2">
        <v>320</v>
      </c>
      <c r="F16" s="14">
        <v>160</v>
      </c>
      <c r="G16" s="13">
        <v>160</v>
      </c>
      <c r="H16" s="2">
        <v>320</v>
      </c>
      <c r="I16" s="2">
        <v>160</v>
      </c>
      <c r="J16" s="10" t="s">
        <v>18</v>
      </c>
      <c r="K16" s="10" t="s">
        <v>59</v>
      </c>
      <c r="L16" s="18">
        <v>29.355</v>
      </c>
      <c r="M16" s="10">
        <v>2</v>
      </c>
      <c r="N16" s="24">
        <v>4.2230000000000002E-7</v>
      </c>
      <c r="O16" s="10" t="s">
        <v>23</v>
      </c>
      <c r="P16" s="16">
        <v>5.3579749999999995E-7</v>
      </c>
      <c r="Q16" s="15">
        <v>0.70933900000000005</v>
      </c>
      <c r="R16" s="17">
        <v>4.0367880000000002E-5</v>
      </c>
      <c r="S16" s="7" t="s">
        <v>75</v>
      </c>
    </row>
    <row r="17" spans="2:20" x14ac:dyDescent="0.2">
      <c r="B17" s="36" t="s">
        <v>29</v>
      </c>
      <c r="C17" s="10">
        <v>26</v>
      </c>
      <c r="D17" s="13">
        <v>160</v>
      </c>
      <c r="E17" s="2">
        <v>320</v>
      </c>
      <c r="F17" s="14">
        <v>160</v>
      </c>
      <c r="G17" s="13">
        <v>160</v>
      </c>
      <c r="H17" s="2">
        <v>320</v>
      </c>
      <c r="I17" s="2">
        <v>160</v>
      </c>
      <c r="J17" s="10" t="s">
        <v>18</v>
      </c>
      <c r="K17" s="10" t="s">
        <v>59</v>
      </c>
      <c r="L17" s="18">
        <v>81.025000000000006</v>
      </c>
      <c r="M17" s="10">
        <v>2</v>
      </c>
      <c r="N17" s="24" t="s">
        <v>58</v>
      </c>
      <c r="O17" s="10" t="s">
        <v>23</v>
      </c>
      <c r="P17" s="16">
        <v>0.97987389999999996</v>
      </c>
      <c r="Q17" s="15">
        <v>6.8656440000000003E-17</v>
      </c>
      <c r="R17" s="17">
        <v>2.6748349999999999E-13</v>
      </c>
      <c r="S17" s="7" t="s">
        <v>76</v>
      </c>
    </row>
    <row r="18" spans="2:20" x14ac:dyDescent="0.2">
      <c r="B18" s="36" t="s">
        <v>30</v>
      </c>
      <c r="C18" s="10">
        <v>75</v>
      </c>
      <c r="D18" s="13">
        <v>30</v>
      </c>
      <c r="E18" s="2">
        <v>54</v>
      </c>
      <c r="F18" s="14">
        <v>29</v>
      </c>
      <c r="G18" s="13">
        <v>30</v>
      </c>
      <c r="H18" s="2">
        <v>54</v>
      </c>
      <c r="I18" s="2">
        <v>29</v>
      </c>
      <c r="J18" s="10" t="s">
        <v>18</v>
      </c>
      <c r="K18" s="10" t="s">
        <v>59</v>
      </c>
      <c r="L18" s="18">
        <v>7.9873000000000003</v>
      </c>
      <c r="M18" s="10">
        <v>2</v>
      </c>
      <c r="N18" s="24">
        <v>1.8429999999999998E-2</v>
      </c>
      <c r="O18" s="10" t="s">
        <v>23</v>
      </c>
      <c r="P18" s="16">
        <v>3.1512999999999999E-2</v>
      </c>
      <c r="Q18" s="15">
        <v>0.82684658</v>
      </c>
      <c r="R18" s="17">
        <v>2.1229560000000001E-2</v>
      </c>
      <c r="S18" s="7" t="s">
        <v>78</v>
      </c>
    </row>
    <row r="19" spans="2:20" x14ac:dyDescent="0.2">
      <c r="B19" s="36" t="s">
        <v>31</v>
      </c>
      <c r="C19" s="10">
        <v>75</v>
      </c>
      <c r="D19" s="13">
        <v>39</v>
      </c>
      <c r="E19" s="2">
        <v>64</v>
      </c>
      <c r="F19" s="14">
        <v>35</v>
      </c>
      <c r="G19" s="13">
        <v>39</v>
      </c>
      <c r="H19" s="2">
        <v>64</v>
      </c>
      <c r="I19" s="2">
        <v>35</v>
      </c>
      <c r="J19" s="10" t="s">
        <v>18</v>
      </c>
      <c r="K19" s="10" t="s">
        <v>59</v>
      </c>
      <c r="L19" s="18">
        <v>6.5117000000000003</v>
      </c>
      <c r="M19" s="10">
        <v>2</v>
      </c>
      <c r="N19" s="24">
        <v>3.8550000000000001E-2</v>
      </c>
      <c r="O19" s="10" t="s">
        <v>23</v>
      </c>
      <c r="P19" s="16">
        <v>8.2743230000000001E-2</v>
      </c>
      <c r="Q19" s="15">
        <v>0.38689320999999999</v>
      </c>
      <c r="R19" s="17">
        <v>3.872076E-2</v>
      </c>
      <c r="S19" s="7" t="s">
        <v>79</v>
      </c>
    </row>
    <row r="20" spans="2:20" x14ac:dyDescent="0.2">
      <c r="B20" s="36" t="s">
        <v>32</v>
      </c>
      <c r="C20" s="10">
        <v>60</v>
      </c>
      <c r="D20" s="13">
        <v>50</v>
      </c>
      <c r="E20" s="2">
        <v>100</v>
      </c>
      <c r="F20" s="14">
        <v>52</v>
      </c>
      <c r="G20" s="13">
        <v>50</v>
      </c>
      <c r="H20" s="2">
        <v>100</v>
      </c>
      <c r="I20" s="2">
        <v>52</v>
      </c>
      <c r="J20" s="10" t="s">
        <v>18</v>
      </c>
      <c r="K20" s="10" t="s">
        <v>59</v>
      </c>
      <c r="L20" s="18">
        <v>6.7827000000000002</v>
      </c>
      <c r="M20" s="10">
        <v>2</v>
      </c>
      <c r="N20" s="24">
        <v>3.3660000000000002E-2</v>
      </c>
      <c r="O20" s="10" t="s">
        <v>23</v>
      </c>
      <c r="P20" s="16">
        <v>2.7947489999999998E-2</v>
      </c>
      <c r="Q20" s="15">
        <v>0.45914310000000003</v>
      </c>
      <c r="R20" s="17">
        <v>0.16534294999999999</v>
      </c>
      <c r="S20" s="7" t="s">
        <v>77</v>
      </c>
      <c r="T20" s="7"/>
    </row>
    <row r="21" spans="2:20" x14ac:dyDescent="0.2">
      <c r="B21" s="36" t="s">
        <v>39</v>
      </c>
      <c r="C21" s="10">
        <v>60</v>
      </c>
      <c r="D21" s="13">
        <v>34</v>
      </c>
      <c r="E21" s="2">
        <v>80</v>
      </c>
      <c r="F21" s="14">
        <v>35</v>
      </c>
      <c r="G21" s="13">
        <v>34</v>
      </c>
      <c r="H21" s="2">
        <v>80</v>
      </c>
      <c r="I21" s="2">
        <v>35</v>
      </c>
      <c r="J21" s="10" t="s">
        <v>43</v>
      </c>
      <c r="K21" s="10" t="s">
        <v>57</v>
      </c>
      <c r="L21" s="18">
        <v>23.788</v>
      </c>
      <c r="M21" s="10">
        <v>2</v>
      </c>
      <c r="N21" s="24">
        <v>3.6999999999999998E-2</v>
      </c>
      <c r="O21" s="10" t="s">
        <v>43</v>
      </c>
      <c r="P21" s="16">
        <v>3.9E-2</v>
      </c>
      <c r="Q21" s="15">
        <v>0.75800000000000001</v>
      </c>
      <c r="R21" s="17">
        <v>6.4500000000000002E-2</v>
      </c>
      <c r="S21" s="7" t="s">
        <v>80</v>
      </c>
    </row>
    <row r="22" spans="2:20" x14ac:dyDescent="0.2">
      <c r="B22" s="36" t="s">
        <v>40</v>
      </c>
      <c r="C22" s="10">
        <v>60</v>
      </c>
      <c r="D22" s="13">
        <v>34</v>
      </c>
      <c r="E22" s="2">
        <v>80</v>
      </c>
      <c r="F22" s="14">
        <v>35</v>
      </c>
      <c r="G22" s="13">
        <v>34</v>
      </c>
      <c r="H22" s="2">
        <v>80</v>
      </c>
      <c r="I22" s="2">
        <v>35</v>
      </c>
      <c r="J22" s="10" t="s">
        <v>43</v>
      </c>
      <c r="K22" s="10" t="s">
        <v>57</v>
      </c>
      <c r="L22" s="18">
        <v>1.7430000000000001</v>
      </c>
      <c r="M22" s="10">
        <v>2</v>
      </c>
      <c r="N22" s="24">
        <v>0.65100000000000002</v>
      </c>
      <c r="O22" s="10" t="s">
        <v>60</v>
      </c>
      <c r="P22" s="16" t="s">
        <v>60</v>
      </c>
      <c r="Q22" s="15" t="s">
        <v>60</v>
      </c>
      <c r="R22" s="17" t="s">
        <v>60</v>
      </c>
      <c r="S22" s="7" t="s">
        <v>81</v>
      </c>
    </row>
    <row r="23" spans="2:20" x14ac:dyDescent="0.2">
      <c r="B23" s="36" t="s">
        <v>41</v>
      </c>
      <c r="C23" s="10">
        <v>60</v>
      </c>
      <c r="D23" s="13">
        <v>34</v>
      </c>
      <c r="E23" s="2">
        <v>80</v>
      </c>
      <c r="F23" s="14">
        <v>35</v>
      </c>
      <c r="G23" s="13">
        <v>34</v>
      </c>
      <c r="H23" s="2">
        <v>80</v>
      </c>
      <c r="I23" s="2">
        <v>35</v>
      </c>
      <c r="J23" s="10" t="s">
        <v>43</v>
      </c>
      <c r="K23" s="10" t="s">
        <v>57</v>
      </c>
      <c r="L23" s="18">
        <v>8.3450000000000006</v>
      </c>
      <c r="M23" s="10">
        <v>2</v>
      </c>
      <c r="N23" s="24">
        <v>0.35199999999999998</v>
      </c>
      <c r="O23" s="10" t="s">
        <v>60</v>
      </c>
      <c r="P23" s="16" t="s">
        <v>60</v>
      </c>
      <c r="Q23" s="15" t="s">
        <v>60</v>
      </c>
      <c r="R23" s="17" t="s">
        <v>60</v>
      </c>
      <c r="S23" s="7" t="s">
        <v>82</v>
      </c>
    </row>
    <row r="24" spans="2:20" x14ac:dyDescent="0.2">
      <c r="B24" s="36" t="s">
        <v>42</v>
      </c>
      <c r="C24" s="10">
        <v>60</v>
      </c>
      <c r="D24" s="13">
        <v>34</v>
      </c>
      <c r="E24" s="2">
        <v>80</v>
      </c>
      <c r="F24" s="14">
        <v>35</v>
      </c>
      <c r="G24" s="13">
        <v>34</v>
      </c>
      <c r="H24" s="2">
        <v>80</v>
      </c>
      <c r="I24" s="2">
        <v>35</v>
      </c>
      <c r="J24" s="10" t="s">
        <v>43</v>
      </c>
      <c r="K24" s="10" t="s">
        <v>57</v>
      </c>
      <c r="L24" s="18">
        <v>27.395</v>
      </c>
      <c r="M24" s="10">
        <v>2</v>
      </c>
      <c r="N24" s="24">
        <v>2.4E-2</v>
      </c>
      <c r="O24" s="10" t="s">
        <v>43</v>
      </c>
      <c r="P24" s="16">
        <v>2.4E-2</v>
      </c>
      <c r="Q24" s="15">
        <v>0.88500000000000001</v>
      </c>
      <c r="R24" s="17">
        <v>4.0500000000000001E-2</v>
      </c>
      <c r="S24" s="7" t="s">
        <v>83</v>
      </c>
    </row>
    <row r="25" spans="2:20" x14ac:dyDescent="0.2">
      <c r="B25" s="36" t="s">
        <v>48</v>
      </c>
      <c r="C25" s="10">
        <v>75</v>
      </c>
      <c r="D25" s="13">
        <v>1608</v>
      </c>
      <c r="E25" s="2">
        <v>3042</v>
      </c>
      <c r="F25" s="14">
        <v>1508</v>
      </c>
      <c r="G25" s="13">
        <v>1608</v>
      </c>
      <c r="H25" s="2">
        <v>3042</v>
      </c>
      <c r="I25" s="2">
        <v>1508</v>
      </c>
      <c r="J25" s="38" t="s">
        <v>108</v>
      </c>
      <c r="K25" s="10" t="s">
        <v>60</v>
      </c>
      <c r="L25" s="10" t="s">
        <v>60</v>
      </c>
      <c r="M25" s="10" t="s">
        <v>60</v>
      </c>
      <c r="N25" s="10" t="s">
        <v>60</v>
      </c>
      <c r="O25" s="10" t="s">
        <v>47</v>
      </c>
      <c r="P25" s="16">
        <v>1.6E-11</v>
      </c>
      <c r="Q25" s="15">
        <v>5.9999999999999995E-8</v>
      </c>
      <c r="R25" s="17" t="s">
        <v>62</v>
      </c>
      <c r="S25" s="7" t="s">
        <v>84</v>
      </c>
    </row>
    <row r="26" spans="2:20" x14ac:dyDescent="0.2">
      <c r="B26" s="36" t="s">
        <v>49</v>
      </c>
      <c r="C26" s="10">
        <v>75</v>
      </c>
      <c r="D26" s="13">
        <v>1408</v>
      </c>
      <c r="E26" s="2">
        <v>2816</v>
      </c>
      <c r="F26" s="14">
        <v>1260</v>
      </c>
      <c r="G26" s="13">
        <v>1408</v>
      </c>
      <c r="H26" s="2">
        <v>2816</v>
      </c>
      <c r="I26" s="2">
        <v>1260</v>
      </c>
      <c r="J26" s="38" t="s">
        <v>108</v>
      </c>
      <c r="K26" s="10" t="s">
        <v>60</v>
      </c>
      <c r="L26" s="10" t="s">
        <v>60</v>
      </c>
      <c r="M26" s="10" t="s">
        <v>60</v>
      </c>
      <c r="N26" s="10" t="s">
        <v>60</v>
      </c>
      <c r="O26" s="10" t="s">
        <v>47</v>
      </c>
      <c r="P26" s="16">
        <v>0.36699999999999999</v>
      </c>
      <c r="Q26" s="15">
        <v>0.128</v>
      </c>
      <c r="R26" s="17">
        <v>3.3000000000000002E-2</v>
      </c>
      <c r="S26" s="7" t="s">
        <v>84</v>
      </c>
    </row>
    <row r="27" spans="2:20" x14ac:dyDescent="0.2">
      <c r="B27" s="36" t="s">
        <v>50</v>
      </c>
      <c r="C27" s="10">
        <v>65</v>
      </c>
      <c r="D27" s="13">
        <v>578</v>
      </c>
      <c r="E27" s="2">
        <v>1183</v>
      </c>
      <c r="F27" s="14">
        <v>623</v>
      </c>
      <c r="G27" s="13">
        <v>578</v>
      </c>
      <c r="H27" s="2">
        <v>1183</v>
      </c>
      <c r="I27" s="2">
        <v>623</v>
      </c>
      <c r="J27" s="38" t="s">
        <v>108</v>
      </c>
      <c r="K27" s="10" t="s">
        <v>60</v>
      </c>
      <c r="L27" s="10" t="s">
        <v>60</v>
      </c>
      <c r="M27" s="10" t="s">
        <v>60</v>
      </c>
      <c r="N27" s="10" t="s">
        <v>60</v>
      </c>
      <c r="O27" s="10" t="s">
        <v>47</v>
      </c>
      <c r="P27" s="16">
        <v>9.7000000000000006E-15</v>
      </c>
      <c r="Q27" s="15">
        <v>0.34</v>
      </c>
      <c r="R27" s="17">
        <v>1.6000000000000001E-9</v>
      </c>
      <c r="S27" s="7" t="s">
        <v>84</v>
      </c>
    </row>
    <row r="28" spans="2:20" x14ac:dyDescent="0.2">
      <c r="B28" s="36" t="s">
        <v>51</v>
      </c>
      <c r="C28" s="10">
        <v>65</v>
      </c>
      <c r="D28" s="13">
        <v>432</v>
      </c>
      <c r="E28" s="2">
        <v>1102</v>
      </c>
      <c r="F28" s="14">
        <v>487</v>
      </c>
      <c r="G28" s="13">
        <v>432</v>
      </c>
      <c r="H28" s="2">
        <v>1102</v>
      </c>
      <c r="I28" s="2">
        <v>487</v>
      </c>
      <c r="J28" s="38" t="s">
        <v>108</v>
      </c>
      <c r="K28" s="10" t="s">
        <v>60</v>
      </c>
      <c r="L28" s="10" t="s">
        <v>60</v>
      </c>
      <c r="M28" s="10" t="s">
        <v>60</v>
      </c>
      <c r="N28" s="10" t="s">
        <v>60</v>
      </c>
      <c r="O28" s="10" t="s">
        <v>47</v>
      </c>
      <c r="P28" s="16">
        <v>0.03</v>
      </c>
      <c r="Q28" s="15">
        <v>2.5999999999999999E-2</v>
      </c>
      <c r="R28" s="17">
        <v>0.76800000000000002</v>
      </c>
      <c r="S28" s="7" t="s">
        <v>84</v>
      </c>
    </row>
    <row r="29" spans="2:20" x14ac:dyDescent="0.2">
      <c r="B29" s="36" t="s">
        <v>52</v>
      </c>
      <c r="C29" s="10">
        <v>15</v>
      </c>
      <c r="D29" s="13">
        <v>474</v>
      </c>
      <c r="E29" s="2">
        <v>477</v>
      </c>
      <c r="F29" s="14">
        <v>471</v>
      </c>
      <c r="G29" s="13">
        <v>474</v>
      </c>
      <c r="H29" s="2">
        <v>477</v>
      </c>
      <c r="I29" s="2">
        <v>471</v>
      </c>
      <c r="J29" s="38" t="s">
        <v>108</v>
      </c>
      <c r="K29" s="10" t="s">
        <v>60</v>
      </c>
      <c r="L29" s="10" t="s">
        <v>60</v>
      </c>
      <c r="M29" s="10" t="s">
        <v>60</v>
      </c>
      <c r="N29" s="10" t="s">
        <v>60</v>
      </c>
      <c r="O29" s="10" t="s">
        <v>54</v>
      </c>
      <c r="P29" s="16">
        <v>3.7000000000000002E-3</v>
      </c>
      <c r="Q29" s="15">
        <v>0.57340000000000002</v>
      </c>
      <c r="R29" s="17">
        <v>1.03E-2</v>
      </c>
      <c r="S29" s="7" t="s">
        <v>85</v>
      </c>
    </row>
    <row r="30" spans="2:20" x14ac:dyDescent="0.2">
      <c r="B30" s="37" t="s">
        <v>53</v>
      </c>
      <c r="C30" s="11">
        <v>15</v>
      </c>
      <c r="D30" s="30">
        <v>449</v>
      </c>
      <c r="E30" s="31">
        <v>465</v>
      </c>
      <c r="F30" s="32">
        <v>474</v>
      </c>
      <c r="G30" s="30">
        <v>449</v>
      </c>
      <c r="H30" s="31">
        <v>465</v>
      </c>
      <c r="I30" s="31">
        <v>474</v>
      </c>
      <c r="J30" s="39" t="s">
        <v>108</v>
      </c>
      <c r="K30" s="11" t="s">
        <v>60</v>
      </c>
      <c r="L30" s="11" t="s">
        <v>60</v>
      </c>
      <c r="M30" s="11" t="s">
        <v>60</v>
      </c>
      <c r="N30" s="11" t="s">
        <v>60</v>
      </c>
      <c r="O30" s="11" t="s">
        <v>54</v>
      </c>
      <c r="P30" s="28">
        <v>9.0999999999999998E-2</v>
      </c>
      <c r="Q30" s="33">
        <v>0.17100000000000001</v>
      </c>
      <c r="R30" s="35">
        <v>6.0000000000000001E-3</v>
      </c>
      <c r="S30" s="8" t="s">
        <v>85</v>
      </c>
    </row>
  </sheetData>
  <mergeCells count="3">
    <mergeCell ref="D2:F2"/>
    <mergeCell ref="G2:I2"/>
    <mergeCell ref="P2:R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2CB27-AA4E-E04F-A3B7-89D2A461C006}">
  <dimension ref="B2:X28"/>
  <sheetViews>
    <sheetView workbookViewId="0">
      <selection activeCell="L35" sqref="L35"/>
    </sheetView>
  </sheetViews>
  <sheetFormatPr baseColWidth="10" defaultRowHeight="16" x14ac:dyDescent="0.2"/>
  <cols>
    <col min="1" max="1" width="10.83203125" style="1"/>
    <col min="2" max="2" width="30.5" style="3" customWidth="1"/>
    <col min="3" max="3" width="11.6640625" style="1" bestFit="1" customWidth="1"/>
    <col min="4" max="11" width="10.6640625" style="2" customWidth="1"/>
    <col min="12" max="12" width="33.83203125" style="2" customWidth="1"/>
    <col min="13" max="13" width="37.5" style="2" customWidth="1"/>
    <col min="14" max="14" width="11" style="19" bestFit="1" customWidth="1"/>
    <col min="15" max="15" width="6.6640625" style="2" customWidth="1"/>
    <col min="16" max="16" width="11.6640625" style="15" customWidth="1"/>
    <col min="17" max="17" width="29.6640625" style="2" customWidth="1"/>
    <col min="18" max="23" width="19.1640625" style="2" customWidth="1"/>
    <col min="24" max="24" width="203.5" style="1" customWidth="1"/>
    <col min="25" max="16384" width="10.83203125" style="1"/>
  </cols>
  <sheetData>
    <row r="2" spans="2:24" s="3" customFormat="1" x14ac:dyDescent="0.2">
      <c r="D2" s="40" t="s">
        <v>13</v>
      </c>
      <c r="E2" s="40"/>
      <c r="F2" s="40"/>
      <c r="G2" s="40"/>
      <c r="H2" s="40" t="s">
        <v>22</v>
      </c>
      <c r="I2" s="40"/>
      <c r="J2" s="40"/>
      <c r="K2" s="40"/>
      <c r="L2" s="5"/>
      <c r="M2" s="5"/>
      <c r="N2" s="20"/>
      <c r="O2" s="5"/>
      <c r="P2" s="22"/>
      <c r="Q2" s="5"/>
      <c r="R2" s="44" t="s">
        <v>107</v>
      </c>
      <c r="S2" s="45"/>
      <c r="T2" s="45"/>
      <c r="U2" s="45"/>
      <c r="V2" s="45"/>
      <c r="W2" s="46"/>
    </row>
    <row r="3" spans="2:24" s="5" customFormat="1" x14ac:dyDescent="0.2">
      <c r="B3" s="4" t="s">
        <v>55</v>
      </c>
      <c r="C3" s="4" t="s">
        <v>12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14</v>
      </c>
      <c r="I3" s="4" t="s">
        <v>15</v>
      </c>
      <c r="J3" s="4" t="s">
        <v>16</v>
      </c>
      <c r="K3" s="9" t="s">
        <v>17</v>
      </c>
      <c r="L3" s="4" t="s">
        <v>20</v>
      </c>
      <c r="M3" s="4" t="s">
        <v>106</v>
      </c>
      <c r="N3" s="21" t="s">
        <v>19</v>
      </c>
      <c r="O3" s="4" t="s">
        <v>21</v>
      </c>
      <c r="P3" s="34" t="s">
        <v>61</v>
      </c>
      <c r="Q3" s="4" t="s">
        <v>63</v>
      </c>
      <c r="R3" s="9" t="s">
        <v>33</v>
      </c>
      <c r="S3" s="4" t="s">
        <v>34</v>
      </c>
      <c r="T3" s="4" t="s">
        <v>35</v>
      </c>
      <c r="U3" s="4" t="s">
        <v>36</v>
      </c>
      <c r="V3" s="4" t="s">
        <v>37</v>
      </c>
      <c r="W3" s="4" t="s">
        <v>38</v>
      </c>
      <c r="X3" s="12" t="s">
        <v>64</v>
      </c>
    </row>
    <row r="4" spans="2:24" x14ac:dyDescent="0.2">
      <c r="B4" s="7" t="s">
        <v>0</v>
      </c>
      <c r="C4" s="25">
        <v>75</v>
      </c>
      <c r="D4" s="13">
        <v>32</v>
      </c>
      <c r="E4" s="2">
        <v>27</v>
      </c>
      <c r="F4" s="2">
        <v>27</v>
      </c>
      <c r="G4" s="14">
        <v>28</v>
      </c>
      <c r="H4" s="13">
        <v>2081</v>
      </c>
      <c r="I4" s="2">
        <v>1925</v>
      </c>
      <c r="J4" s="2">
        <v>2063</v>
      </c>
      <c r="K4" s="2">
        <v>1711</v>
      </c>
      <c r="L4" s="25" t="s">
        <v>18</v>
      </c>
      <c r="M4" s="25" t="s">
        <v>59</v>
      </c>
      <c r="N4" s="26">
        <v>8.9501000000000008</v>
      </c>
      <c r="O4" s="25">
        <v>3</v>
      </c>
      <c r="P4" s="27">
        <v>2.9960000000000001E-2</v>
      </c>
      <c r="Q4" s="10" t="s">
        <v>23</v>
      </c>
      <c r="R4" s="16">
        <v>0.22777159999999999</v>
      </c>
      <c r="S4" s="15">
        <v>0.19938929999999999</v>
      </c>
      <c r="T4" s="15">
        <v>1</v>
      </c>
      <c r="U4" s="15">
        <v>1</v>
      </c>
      <c r="V4" s="15">
        <v>0.21497140000000001</v>
      </c>
      <c r="W4" s="15">
        <v>0.18715219999999999</v>
      </c>
      <c r="X4" s="6" t="s">
        <v>86</v>
      </c>
    </row>
    <row r="5" spans="2:24" x14ac:dyDescent="0.2">
      <c r="B5" s="7" t="s">
        <v>1</v>
      </c>
      <c r="C5" s="10">
        <v>75</v>
      </c>
      <c r="D5" s="13">
        <v>37</v>
      </c>
      <c r="E5" s="2">
        <v>28</v>
      </c>
      <c r="F5" s="2">
        <v>26</v>
      </c>
      <c r="G5" s="14">
        <v>32</v>
      </c>
      <c r="H5" s="13">
        <v>3094</v>
      </c>
      <c r="I5" s="2">
        <v>2156</v>
      </c>
      <c r="J5" s="2">
        <v>2077</v>
      </c>
      <c r="K5" s="2">
        <v>1959</v>
      </c>
      <c r="L5" s="10" t="s">
        <v>18</v>
      </c>
      <c r="M5" s="10" t="s">
        <v>59</v>
      </c>
      <c r="N5" s="18">
        <v>4.1257999999999999</v>
      </c>
      <c r="O5" s="10">
        <v>3</v>
      </c>
      <c r="P5" s="24">
        <v>0.2482</v>
      </c>
      <c r="Q5" s="16" t="s">
        <v>60</v>
      </c>
      <c r="R5" s="16" t="s">
        <v>60</v>
      </c>
      <c r="S5" s="15" t="s">
        <v>60</v>
      </c>
      <c r="T5" s="15" t="s">
        <v>60</v>
      </c>
      <c r="U5" s="15" t="s">
        <v>60</v>
      </c>
      <c r="V5" s="15" t="s">
        <v>60</v>
      </c>
      <c r="W5" s="15" t="s">
        <v>60</v>
      </c>
      <c r="X5" s="7" t="s">
        <v>87</v>
      </c>
    </row>
    <row r="6" spans="2:24" x14ac:dyDescent="0.2">
      <c r="B6" s="7" t="s">
        <v>2</v>
      </c>
      <c r="C6" s="10">
        <v>65</v>
      </c>
      <c r="D6" s="13">
        <v>49</v>
      </c>
      <c r="E6" s="2">
        <v>49</v>
      </c>
      <c r="F6" s="2">
        <v>50</v>
      </c>
      <c r="G6" s="14">
        <v>50</v>
      </c>
      <c r="H6" s="13">
        <v>1470</v>
      </c>
      <c r="I6" s="2">
        <v>1470</v>
      </c>
      <c r="J6" s="2">
        <v>1500</v>
      </c>
      <c r="K6" s="2">
        <v>1500</v>
      </c>
      <c r="L6" s="10" t="s">
        <v>18</v>
      </c>
      <c r="M6" s="10" t="s">
        <v>59</v>
      </c>
      <c r="N6" s="18">
        <v>51.973999999999997</v>
      </c>
      <c r="O6" s="10">
        <v>3</v>
      </c>
      <c r="P6" s="24">
        <v>3.0340000000000002E-11</v>
      </c>
      <c r="Q6" s="10" t="s">
        <v>23</v>
      </c>
      <c r="R6" s="16">
        <v>1.0649969999999999E-5</v>
      </c>
      <c r="S6" s="15">
        <v>7.9898559999999998E-8</v>
      </c>
      <c r="T6" s="15">
        <v>0.32858179999999998</v>
      </c>
      <c r="U6" s="15">
        <v>0.95378160000000001</v>
      </c>
      <c r="V6" s="15">
        <v>1.202838E-5</v>
      </c>
      <c r="W6" s="15">
        <v>1.3465770000000001E-7</v>
      </c>
      <c r="X6" s="7" t="s">
        <v>88</v>
      </c>
    </row>
    <row r="7" spans="2:24" x14ac:dyDescent="0.2">
      <c r="B7" s="7" t="s">
        <v>3</v>
      </c>
      <c r="C7" s="10">
        <v>60</v>
      </c>
      <c r="D7" s="13">
        <v>53</v>
      </c>
      <c r="E7" s="2">
        <v>51</v>
      </c>
      <c r="F7" s="2">
        <v>53</v>
      </c>
      <c r="G7" s="14">
        <v>77</v>
      </c>
      <c r="H7" s="13">
        <f>D7*30</f>
        <v>1590</v>
      </c>
      <c r="I7" s="2">
        <f t="shared" ref="I7:K7" si="0">E7*30</f>
        <v>1530</v>
      </c>
      <c r="J7" s="2">
        <f t="shared" si="0"/>
        <v>1590</v>
      </c>
      <c r="K7" s="2">
        <f t="shared" si="0"/>
        <v>2310</v>
      </c>
      <c r="L7" s="10" t="s">
        <v>18</v>
      </c>
      <c r="M7" s="10" t="s">
        <v>59</v>
      </c>
      <c r="N7" s="18">
        <v>17.106999999999999</v>
      </c>
      <c r="O7" s="10">
        <v>3</v>
      </c>
      <c r="P7" s="24">
        <v>6.7179999999999996E-4</v>
      </c>
      <c r="Q7" s="10" t="s">
        <v>23</v>
      </c>
      <c r="R7" s="16">
        <v>1.0750301E-2</v>
      </c>
      <c r="S7" s="15">
        <v>1.3570682000000001E-2</v>
      </c>
      <c r="T7" s="15">
        <v>0.89630383199999997</v>
      </c>
      <c r="U7" s="15">
        <v>0.57452041899999995</v>
      </c>
      <c r="V7" s="15">
        <v>8.01084E-3</v>
      </c>
      <c r="W7" s="15">
        <v>6.9344389999999997E-3</v>
      </c>
      <c r="X7" s="7" t="s">
        <v>89</v>
      </c>
    </row>
    <row r="8" spans="2:24" x14ac:dyDescent="0.2">
      <c r="B8" s="7" t="s">
        <v>4</v>
      </c>
      <c r="C8" s="10">
        <v>65</v>
      </c>
      <c r="D8" s="13">
        <v>234</v>
      </c>
      <c r="E8" s="2">
        <v>257</v>
      </c>
      <c r="F8" s="2">
        <v>237</v>
      </c>
      <c r="G8" s="14">
        <v>240</v>
      </c>
      <c r="H8" s="13">
        <v>234</v>
      </c>
      <c r="I8" s="2">
        <v>257</v>
      </c>
      <c r="J8" s="2">
        <v>237</v>
      </c>
      <c r="K8" s="2">
        <v>240</v>
      </c>
      <c r="L8" s="38" t="s">
        <v>110</v>
      </c>
      <c r="M8" s="16" t="s">
        <v>60</v>
      </c>
      <c r="N8" s="16" t="s">
        <v>60</v>
      </c>
      <c r="O8" s="16" t="s">
        <v>60</v>
      </c>
      <c r="P8" s="24" t="s">
        <v>60</v>
      </c>
      <c r="Q8" s="10" t="s">
        <v>47</v>
      </c>
      <c r="R8" s="16">
        <v>8.1999999999999998E-4</v>
      </c>
      <c r="S8" s="15">
        <v>1.6E-12</v>
      </c>
      <c r="T8" s="15">
        <v>5.7099999999999998E-3</v>
      </c>
      <c r="U8" s="15">
        <v>0.96294999999999997</v>
      </c>
      <c r="V8" s="15">
        <v>9.6000000000000002E-4</v>
      </c>
      <c r="W8" s="15">
        <v>4.6999999999999998E-12</v>
      </c>
      <c r="X8" s="7" t="s">
        <v>90</v>
      </c>
    </row>
    <row r="9" spans="2:24" x14ac:dyDescent="0.2">
      <c r="B9" s="7" t="s">
        <v>5</v>
      </c>
      <c r="C9" s="10">
        <v>65</v>
      </c>
      <c r="D9" s="13">
        <v>215</v>
      </c>
      <c r="E9" s="2">
        <v>212</v>
      </c>
      <c r="F9" s="2">
        <v>219</v>
      </c>
      <c r="G9" s="14">
        <v>226</v>
      </c>
      <c r="H9" s="13">
        <v>215</v>
      </c>
      <c r="I9" s="2">
        <v>212</v>
      </c>
      <c r="J9" s="2">
        <v>219</v>
      </c>
      <c r="K9" s="2">
        <v>226</v>
      </c>
      <c r="L9" s="10" t="s">
        <v>47</v>
      </c>
      <c r="M9" s="16" t="s">
        <v>60</v>
      </c>
      <c r="N9" s="16" t="s">
        <v>60</v>
      </c>
      <c r="O9" s="16" t="s">
        <v>60</v>
      </c>
      <c r="P9" s="24" t="s">
        <v>60</v>
      </c>
      <c r="Q9" s="10" t="s">
        <v>47</v>
      </c>
      <c r="R9" s="16">
        <v>5.5999999999999999E-5</v>
      </c>
      <c r="S9" s="15">
        <v>2.1999999999999999E-5</v>
      </c>
      <c r="T9" s="15">
        <v>0.5</v>
      </c>
      <c r="U9" s="15">
        <v>0.82</v>
      </c>
      <c r="V9" s="15">
        <v>6.8999999999999997E-5</v>
      </c>
      <c r="W9" s="15">
        <v>2.1999999999999999E-5</v>
      </c>
      <c r="X9" s="7" t="s">
        <v>90</v>
      </c>
    </row>
    <row r="10" spans="2:24" x14ac:dyDescent="0.2">
      <c r="B10" s="7" t="s">
        <v>6</v>
      </c>
      <c r="C10" s="10">
        <v>65</v>
      </c>
      <c r="D10" s="13">
        <v>49</v>
      </c>
      <c r="E10" s="2">
        <v>49</v>
      </c>
      <c r="F10" s="2">
        <v>50</v>
      </c>
      <c r="G10" s="14">
        <v>50</v>
      </c>
      <c r="H10" s="13">
        <v>1118</v>
      </c>
      <c r="I10" s="2">
        <v>1264</v>
      </c>
      <c r="J10" s="2">
        <v>1259</v>
      </c>
      <c r="K10" s="2">
        <v>1150</v>
      </c>
      <c r="L10" s="10" t="s">
        <v>18</v>
      </c>
      <c r="M10" s="10" t="s">
        <v>59</v>
      </c>
      <c r="N10" s="18">
        <v>4.9168000000000003</v>
      </c>
      <c r="O10" s="10">
        <v>3</v>
      </c>
      <c r="P10" s="24">
        <v>0.17799999999999999</v>
      </c>
      <c r="Q10" s="16" t="s">
        <v>60</v>
      </c>
      <c r="R10" s="16" t="s">
        <v>60</v>
      </c>
      <c r="S10" s="15" t="s">
        <v>60</v>
      </c>
      <c r="T10" s="15" t="s">
        <v>60</v>
      </c>
      <c r="U10" s="15" t="s">
        <v>60</v>
      </c>
      <c r="V10" s="15" t="s">
        <v>60</v>
      </c>
      <c r="W10" s="15" t="s">
        <v>60</v>
      </c>
      <c r="X10" s="7" t="s">
        <v>91</v>
      </c>
    </row>
    <row r="11" spans="2:24" x14ac:dyDescent="0.2">
      <c r="B11" s="7" t="s">
        <v>7</v>
      </c>
      <c r="C11" s="10">
        <v>60</v>
      </c>
      <c r="D11" s="13">
        <v>53</v>
      </c>
      <c r="E11" s="2">
        <v>51</v>
      </c>
      <c r="F11" s="2">
        <v>53</v>
      </c>
      <c r="G11" s="14">
        <v>77</v>
      </c>
      <c r="H11" s="13">
        <v>1150</v>
      </c>
      <c r="I11" s="2">
        <v>1189</v>
      </c>
      <c r="J11" s="2">
        <v>1243</v>
      </c>
      <c r="K11" s="2">
        <v>1701</v>
      </c>
      <c r="L11" s="10" t="s">
        <v>18</v>
      </c>
      <c r="M11" s="10" t="s">
        <v>59</v>
      </c>
      <c r="N11" s="18">
        <v>11.923999999999999</v>
      </c>
      <c r="O11" s="10">
        <v>3</v>
      </c>
      <c r="P11" s="24">
        <v>7.6480000000000003E-3</v>
      </c>
      <c r="Q11" s="10" t="s">
        <v>23</v>
      </c>
      <c r="R11" s="16">
        <v>4.399401E-2</v>
      </c>
      <c r="S11" s="15">
        <v>3.4633850000000001E-2</v>
      </c>
      <c r="T11" s="15">
        <v>0.89869916000000005</v>
      </c>
      <c r="U11" s="15">
        <v>0.83840174000000001</v>
      </c>
      <c r="V11" s="15">
        <v>5.9824500000000003E-2</v>
      </c>
      <c r="W11" s="15">
        <v>3.7028209999999999E-2</v>
      </c>
      <c r="X11" s="7" t="s">
        <v>92</v>
      </c>
    </row>
    <row r="12" spans="2:24" x14ac:dyDescent="0.2">
      <c r="B12" s="7" t="s">
        <v>8</v>
      </c>
      <c r="C12" s="10">
        <v>32</v>
      </c>
      <c r="D12" s="13">
        <v>35</v>
      </c>
      <c r="E12" s="2">
        <v>57</v>
      </c>
      <c r="F12" s="2">
        <v>29</v>
      </c>
      <c r="G12" s="14">
        <v>42</v>
      </c>
      <c r="H12" s="13">
        <v>175</v>
      </c>
      <c r="I12" s="2">
        <v>285</v>
      </c>
      <c r="J12" s="2">
        <v>145</v>
      </c>
      <c r="K12" s="2">
        <v>210</v>
      </c>
      <c r="L12" s="10" t="s">
        <v>18</v>
      </c>
      <c r="M12" s="10" t="s">
        <v>59</v>
      </c>
      <c r="N12" s="18">
        <v>66.016999999999996</v>
      </c>
      <c r="O12" s="10">
        <v>3</v>
      </c>
      <c r="P12" s="24">
        <v>3.0389999999999997E-14</v>
      </c>
      <c r="Q12" s="10" t="s">
        <v>23</v>
      </c>
      <c r="R12" s="16">
        <v>2.214706E-10</v>
      </c>
      <c r="S12" s="15">
        <v>4.0184580000000003E-12</v>
      </c>
      <c r="T12" s="15">
        <v>0.7739395</v>
      </c>
      <c r="U12" s="15">
        <v>8.3753769999999999E-6</v>
      </c>
      <c r="V12" s="15">
        <v>6.3063829999999996E-3</v>
      </c>
      <c r="W12" s="15">
        <v>1.448721E-3</v>
      </c>
      <c r="X12" s="7" t="s">
        <v>93</v>
      </c>
    </row>
    <row r="13" spans="2:24" x14ac:dyDescent="0.2">
      <c r="B13" s="7" t="s">
        <v>9</v>
      </c>
      <c r="C13" s="10">
        <v>32</v>
      </c>
      <c r="D13" s="13">
        <v>41</v>
      </c>
      <c r="E13" s="2">
        <v>41</v>
      </c>
      <c r="F13" s="2">
        <v>12</v>
      </c>
      <c r="G13" s="14">
        <v>27</v>
      </c>
      <c r="H13" s="13">
        <f>D13*5</f>
        <v>205</v>
      </c>
      <c r="I13" s="2">
        <f t="shared" ref="I13:K13" si="1">E13*5</f>
        <v>205</v>
      </c>
      <c r="J13" s="2">
        <f t="shared" si="1"/>
        <v>60</v>
      </c>
      <c r="K13" s="2">
        <f t="shared" si="1"/>
        <v>135</v>
      </c>
      <c r="L13" s="10" t="s">
        <v>18</v>
      </c>
      <c r="M13" s="10" t="s">
        <v>59</v>
      </c>
      <c r="N13" s="18">
        <v>1.7834000000000001</v>
      </c>
      <c r="O13" s="10">
        <v>3</v>
      </c>
      <c r="P13" s="24">
        <v>0.61860000000000004</v>
      </c>
      <c r="Q13" s="16" t="s">
        <v>60</v>
      </c>
      <c r="R13" s="16" t="s">
        <v>60</v>
      </c>
      <c r="S13" s="15" t="s">
        <v>60</v>
      </c>
      <c r="T13" s="15" t="s">
        <v>60</v>
      </c>
      <c r="U13" s="15" t="s">
        <v>60</v>
      </c>
      <c r="V13" s="15" t="s">
        <v>60</v>
      </c>
      <c r="W13" s="15" t="s">
        <v>60</v>
      </c>
      <c r="X13" s="7" t="s">
        <v>94</v>
      </c>
    </row>
    <row r="14" spans="2:24" x14ac:dyDescent="0.2">
      <c r="B14" s="7" t="s">
        <v>10</v>
      </c>
      <c r="C14" s="10">
        <v>26</v>
      </c>
      <c r="D14" s="13">
        <v>60</v>
      </c>
      <c r="E14" s="2">
        <v>118</v>
      </c>
      <c r="F14" s="2">
        <v>105</v>
      </c>
      <c r="G14" s="14">
        <v>92</v>
      </c>
      <c r="H14" s="13">
        <v>60</v>
      </c>
      <c r="I14" s="2">
        <v>118</v>
      </c>
      <c r="J14" s="2">
        <v>105</v>
      </c>
      <c r="K14" s="2">
        <v>92</v>
      </c>
      <c r="L14" s="10" t="s">
        <v>18</v>
      </c>
      <c r="M14" s="10" t="s">
        <v>59</v>
      </c>
      <c r="N14" s="18">
        <v>16.847999999999999</v>
      </c>
      <c r="O14" s="10">
        <v>3</v>
      </c>
      <c r="P14" s="24">
        <v>7.5940000000000003E-4</v>
      </c>
      <c r="Q14" s="10" t="s">
        <v>23</v>
      </c>
      <c r="R14" s="16">
        <v>0.42669542459999998</v>
      </c>
      <c r="S14" s="15">
        <v>0.36176869659999999</v>
      </c>
      <c r="T14" s="15">
        <v>0.77192778819999996</v>
      </c>
      <c r="U14" s="15">
        <v>1.38422665E-2</v>
      </c>
      <c r="V14" s="15">
        <v>8.2857099999999995E-4</v>
      </c>
      <c r="W14" s="15">
        <v>8.5648229999999998E-4</v>
      </c>
      <c r="X14" s="7" t="s">
        <v>95</v>
      </c>
    </row>
    <row r="15" spans="2:24" x14ac:dyDescent="0.2">
      <c r="B15" s="7" t="s">
        <v>11</v>
      </c>
      <c r="C15" s="10">
        <v>26</v>
      </c>
      <c r="D15" s="13">
        <v>66</v>
      </c>
      <c r="E15" s="2">
        <v>94</v>
      </c>
      <c r="F15" s="2">
        <v>94</v>
      </c>
      <c r="G15" s="14">
        <v>141</v>
      </c>
      <c r="H15" s="13">
        <v>66</v>
      </c>
      <c r="I15" s="2">
        <v>94</v>
      </c>
      <c r="J15" s="2">
        <v>94</v>
      </c>
      <c r="K15" s="2">
        <v>141</v>
      </c>
      <c r="L15" s="10" t="s">
        <v>18</v>
      </c>
      <c r="M15" s="10" t="s">
        <v>59</v>
      </c>
      <c r="N15" s="18">
        <v>78.531000000000006</v>
      </c>
      <c r="O15" s="10">
        <v>3</v>
      </c>
      <c r="P15" s="24" t="s">
        <v>58</v>
      </c>
      <c r="Q15" s="10" t="s">
        <v>23</v>
      </c>
      <c r="R15" s="16">
        <v>0.6525609</v>
      </c>
      <c r="S15" s="15">
        <v>3.8316560000000004E-9</v>
      </c>
      <c r="T15" s="15">
        <v>5.703278E-9</v>
      </c>
      <c r="U15" s="15">
        <v>2.5471670000000001E-10</v>
      </c>
      <c r="V15" s="15">
        <v>2.4359649999999999E-10</v>
      </c>
      <c r="W15" s="15">
        <v>0.30207289999999998</v>
      </c>
      <c r="X15" s="7" t="s">
        <v>96</v>
      </c>
    </row>
    <row r="16" spans="2:24" x14ac:dyDescent="0.2">
      <c r="B16" s="7" t="s">
        <v>28</v>
      </c>
      <c r="C16" s="10">
        <v>26</v>
      </c>
      <c r="D16" s="13">
        <v>160</v>
      </c>
      <c r="E16" s="2">
        <v>160</v>
      </c>
      <c r="F16" s="2">
        <v>160</v>
      </c>
      <c r="G16" s="14">
        <v>160</v>
      </c>
      <c r="H16" s="13">
        <v>160</v>
      </c>
      <c r="I16" s="2">
        <v>160</v>
      </c>
      <c r="J16" s="2">
        <v>160</v>
      </c>
      <c r="K16" s="2">
        <v>160</v>
      </c>
      <c r="L16" s="10" t="s">
        <v>18</v>
      </c>
      <c r="M16" s="10" t="s">
        <v>59</v>
      </c>
      <c r="N16" s="18">
        <v>29.57</v>
      </c>
      <c r="O16" s="10">
        <v>3</v>
      </c>
      <c r="P16" s="24">
        <v>1.699E-6</v>
      </c>
      <c r="Q16" s="10" t="s">
        <v>23</v>
      </c>
      <c r="R16" s="16">
        <v>5.3842119999999999E-5</v>
      </c>
      <c r="S16" s="15">
        <v>1.2032389999999999E-5</v>
      </c>
      <c r="T16" s="15">
        <v>0.77128680000000005</v>
      </c>
      <c r="U16" s="15">
        <v>5.382383E-5</v>
      </c>
      <c r="V16" s="15">
        <v>0.92759630000000004</v>
      </c>
      <c r="W16" s="15">
        <v>0.86860669999999995</v>
      </c>
      <c r="X16" s="7" t="s">
        <v>97</v>
      </c>
    </row>
    <row r="17" spans="2:24" x14ac:dyDescent="0.2">
      <c r="B17" s="7" t="s">
        <v>29</v>
      </c>
      <c r="C17" s="10">
        <v>26</v>
      </c>
      <c r="D17" s="13">
        <v>160</v>
      </c>
      <c r="E17" s="2">
        <v>160</v>
      </c>
      <c r="F17" s="2">
        <v>160</v>
      </c>
      <c r="G17" s="14">
        <v>160</v>
      </c>
      <c r="H17" s="13">
        <v>160</v>
      </c>
      <c r="I17" s="2">
        <v>160</v>
      </c>
      <c r="J17" s="2">
        <v>160</v>
      </c>
      <c r="K17" s="2">
        <v>160</v>
      </c>
      <c r="L17" s="10" t="s">
        <v>18</v>
      </c>
      <c r="M17" s="10" t="s">
        <v>59</v>
      </c>
      <c r="N17" s="18">
        <v>81.025999999999996</v>
      </c>
      <c r="O17" s="10">
        <v>3</v>
      </c>
      <c r="P17" s="24" t="s">
        <v>58</v>
      </c>
      <c r="Q17" s="10" t="s">
        <v>23</v>
      </c>
      <c r="R17" s="16">
        <v>1</v>
      </c>
      <c r="S17" s="15">
        <v>0.99758729999999995</v>
      </c>
      <c r="T17" s="15">
        <v>1</v>
      </c>
      <c r="U17" s="15">
        <v>1.069934E-12</v>
      </c>
      <c r="V17" s="15">
        <v>4.8336220000000003E-13</v>
      </c>
      <c r="W17" s="15">
        <v>5.4722789999999998E-13</v>
      </c>
      <c r="X17" s="7" t="s">
        <v>98</v>
      </c>
    </row>
    <row r="18" spans="2:24" x14ac:dyDescent="0.2">
      <c r="B18" s="7" t="s">
        <v>30</v>
      </c>
      <c r="C18" s="10">
        <v>75</v>
      </c>
      <c r="D18" s="13">
        <v>30</v>
      </c>
      <c r="E18" s="2">
        <v>27</v>
      </c>
      <c r="F18" s="2">
        <v>27</v>
      </c>
      <c r="G18" s="14">
        <v>29</v>
      </c>
      <c r="H18" s="13">
        <v>30</v>
      </c>
      <c r="I18" s="2">
        <v>27</v>
      </c>
      <c r="J18" s="2">
        <v>27</v>
      </c>
      <c r="K18" s="2">
        <v>29</v>
      </c>
      <c r="L18" s="10" t="s">
        <v>18</v>
      </c>
      <c r="M18" s="10" t="s">
        <v>59</v>
      </c>
      <c r="N18" s="18">
        <v>9.5930999999999997</v>
      </c>
      <c r="O18" s="10">
        <v>3</v>
      </c>
      <c r="P18" s="24">
        <v>2.2360000000000001E-2</v>
      </c>
      <c r="Q18" s="10" t="s">
        <v>23</v>
      </c>
      <c r="R18" s="16">
        <v>2.6434579999999999E-2</v>
      </c>
      <c r="S18" s="15">
        <v>0.23850784999999999</v>
      </c>
      <c r="T18" s="15">
        <v>0.30762363999999998</v>
      </c>
      <c r="U18" s="15">
        <v>4.2459110000000001E-2</v>
      </c>
      <c r="V18" s="15">
        <v>0.64387346000000001</v>
      </c>
      <c r="W18" s="15">
        <v>0.48254887000000002</v>
      </c>
      <c r="X18" s="7" t="s">
        <v>99</v>
      </c>
    </row>
    <row r="19" spans="2:24" x14ac:dyDescent="0.2">
      <c r="B19" s="7" t="s">
        <v>31</v>
      </c>
      <c r="C19" s="10">
        <v>75</v>
      </c>
      <c r="D19" s="13">
        <v>39</v>
      </c>
      <c r="E19" s="2">
        <v>33</v>
      </c>
      <c r="F19" s="2">
        <v>31</v>
      </c>
      <c r="G19" s="14">
        <v>35</v>
      </c>
      <c r="H19" s="13">
        <v>39</v>
      </c>
      <c r="I19" s="2">
        <v>33</v>
      </c>
      <c r="J19" s="2">
        <v>31</v>
      </c>
      <c r="K19" s="2">
        <v>35</v>
      </c>
      <c r="L19" s="10" t="s">
        <v>18</v>
      </c>
      <c r="M19" s="10" t="s">
        <v>59</v>
      </c>
      <c r="N19" s="18">
        <v>6.5330000000000004</v>
      </c>
      <c r="O19" s="10">
        <v>3</v>
      </c>
      <c r="P19" s="24">
        <v>8.8370000000000004E-2</v>
      </c>
      <c r="Q19" s="16" t="s">
        <v>60</v>
      </c>
      <c r="R19" s="16" t="s">
        <v>60</v>
      </c>
      <c r="S19" s="15" t="s">
        <v>60</v>
      </c>
      <c r="T19" s="15" t="s">
        <v>60</v>
      </c>
      <c r="U19" s="15" t="s">
        <v>60</v>
      </c>
      <c r="V19" s="15" t="s">
        <v>60</v>
      </c>
      <c r="W19" s="15" t="s">
        <v>60</v>
      </c>
      <c r="X19" s="7" t="s">
        <v>100</v>
      </c>
    </row>
    <row r="20" spans="2:24" x14ac:dyDescent="0.2">
      <c r="B20" s="7" t="s">
        <v>32</v>
      </c>
      <c r="C20" s="10">
        <v>60</v>
      </c>
      <c r="D20" s="13">
        <v>50</v>
      </c>
      <c r="E20" s="2">
        <v>49</v>
      </c>
      <c r="F20" s="2">
        <v>51</v>
      </c>
      <c r="G20" s="14">
        <v>50</v>
      </c>
      <c r="H20" s="13">
        <v>50</v>
      </c>
      <c r="I20" s="2">
        <v>49</v>
      </c>
      <c r="J20" s="2">
        <v>51</v>
      </c>
      <c r="K20" s="2">
        <v>50</v>
      </c>
      <c r="L20" s="10" t="s">
        <v>18</v>
      </c>
      <c r="M20" s="10" t="s">
        <v>59</v>
      </c>
      <c r="N20" s="18">
        <v>7.0401999999999996</v>
      </c>
      <c r="O20" s="10">
        <v>3</v>
      </c>
      <c r="P20" s="24">
        <v>7.0629999999999998E-2</v>
      </c>
      <c r="Q20" s="16" t="s">
        <v>60</v>
      </c>
      <c r="R20" s="16" t="s">
        <v>60</v>
      </c>
      <c r="S20" s="15" t="s">
        <v>60</v>
      </c>
      <c r="T20" s="15" t="s">
        <v>60</v>
      </c>
      <c r="U20" s="15" t="s">
        <v>60</v>
      </c>
      <c r="V20" s="15" t="s">
        <v>60</v>
      </c>
      <c r="W20" s="15" t="s">
        <v>60</v>
      </c>
      <c r="X20" s="7" t="s">
        <v>101</v>
      </c>
    </row>
    <row r="21" spans="2:24" x14ac:dyDescent="0.2">
      <c r="B21" s="7" t="s">
        <v>39</v>
      </c>
      <c r="C21" s="10">
        <v>60</v>
      </c>
      <c r="D21" s="13">
        <v>34</v>
      </c>
      <c r="E21" s="2">
        <v>41</v>
      </c>
      <c r="F21" s="2">
        <v>39</v>
      </c>
      <c r="G21" s="14">
        <v>35</v>
      </c>
      <c r="H21" s="13">
        <v>34</v>
      </c>
      <c r="I21" s="2">
        <v>41</v>
      </c>
      <c r="J21" s="2">
        <v>39</v>
      </c>
      <c r="K21" s="2">
        <v>35</v>
      </c>
      <c r="L21" s="10" t="s">
        <v>43</v>
      </c>
      <c r="M21" s="10" t="s">
        <v>57</v>
      </c>
      <c r="N21" s="18">
        <v>28.864000000000001</v>
      </c>
      <c r="O21" s="10">
        <v>3</v>
      </c>
      <c r="P21" s="24">
        <v>0.06</v>
      </c>
      <c r="Q21" s="16" t="s">
        <v>60</v>
      </c>
      <c r="R21" s="16" t="s">
        <v>60</v>
      </c>
      <c r="S21" s="15" t="s">
        <v>60</v>
      </c>
      <c r="T21" s="15" t="s">
        <v>60</v>
      </c>
      <c r="U21" s="15" t="s">
        <v>60</v>
      </c>
      <c r="V21" s="15" t="s">
        <v>60</v>
      </c>
      <c r="W21" s="15" t="s">
        <v>60</v>
      </c>
      <c r="X21" s="7" t="s">
        <v>102</v>
      </c>
    </row>
    <row r="22" spans="2:24" x14ac:dyDescent="0.2">
      <c r="B22" s="7" t="s">
        <v>40</v>
      </c>
      <c r="C22" s="10">
        <v>60</v>
      </c>
      <c r="D22" s="13">
        <v>34</v>
      </c>
      <c r="E22" s="2">
        <v>41</v>
      </c>
      <c r="F22" s="2">
        <v>39</v>
      </c>
      <c r="G22" s="14">
        <v>35</v>
      </c>
      <c r="H22" s="13">
        <v>34</v>
      </c>
      <c r="I22" s="2">
        <v>41</v>
      </c>
      <c r="J22" s="2">
        <v>39</v>
      </c>
      <c r="K22" s="2">
        <v>35</v>
      </c>
      <c r="L22" s="10" t="s">
        <v>43</v>
      </c>
      <c r="M22" s="10" t="s">
        <v>57</v>
      </c>
      <c r="N22" s="18">
        <v>8.7210000000000001</v>
      </c>
      <c r="O22" s="10">
        <v>3</v>
      </c>
      <c r="P22" s="24">
        <v>0.126</v>
      </c>
      <c r="Q22" s="16" t="s">
        <v>60</v>
      </c>
      <c r="R22" s="16" t="s">
        <v>60</v>
      </c>
      <c r="S22" s="15" t="s">
        <v>60</v>
      </c>
      <c r="T22" s="15" t="s">
        <v>60</v>
      </c>
      <c r="U22" s="15" t="s">
        <v>60</v>
      </c>
      <c r="V22" s="15" t="s">
        <v>60</v>
      </c>
      <c r="W22" s="15" t="s">
        <v>60</v>
      </c>
      <c r="X22" s="7" t="s">
        <v>103</v>
      </c>
    </row>
    <row r="23" spans="2:24" x14ac:dyDescent="0.2">
      <c r="B23" s="7" t="s">
        <v>41</v>
      </c>
      <c r="C23" s="10">
        <v>60</v>
      </c>
      <c r="D23" s="13">
        <v>34</v>
      </c>
      <c r="E23" s="2">
        <v>41</v>
      </c>
      <c r="F23" s="2">
        <v>39</v>
      </c>
      <c r="G23" s="14">
        <v>35</v>
      </c>
      <c r="H23" s="13">
        <v>34</v>
      </c>
      <c r="I23" s="2">
        <v>41</v>
      </c>
      <c r="J23" s="2">
        <v>39</v>
      </c>
      <c r="K23" s="2">
        <v>35</v>
      </c>
      <c r="L23" s="10" t="s">
        <v>43</v>
      </c>
      <c r="M23" s="10" t="s">
        <v>57</v>
      </c>
      <c r="N23" s="18">
        <v>10.036</v>
      </c>
      <c r="O23" s="10">
        <v>3</v>
      </c>
      <c r="P23" s="24">
        <v>0.46600000000000003</v>
      </c>
      <c r="Q23" s="16" t="s">
        <v>60</v>
      </c>
      <c r="R23" s="16" t="s">
        <v>60</v>
      </c>
      <c r="S23" s="15" t="s">
        <v>60</v>
      </c>
      <c r="T23" s="15" t="s">
        <v>60</v>
      </c>
      <c r="U23" s="15" t="s">
        <v>60</v>
      </c>
      <c r="V23" s="15" t="s">
        <v>60</v>
      </c>
      <c r="W23" s="15" t="s">
        <v>60</v>
      </c>
      <c r="X23" s="7" t="s">
        <v>104</v>
      </c>
    </row>
    <row r="24" spans="2:24" x14ac:dyDescent="0.2">
      <c r="B24" s="7" t="s">
        <v>42</v>
      </c>
      <c r="C24" s="10">
        <v>60</v>
      </c>
      <c r="D24" s="13">
        <v>34</v>
      </c>
      <c r="E24" s="2">
        <v>41</v>
      </c>
      <c r="F24" s="2">
        <v>39</v>
      </c>
      <c r="G24" s="14">
        <v>35</v>
      </c>
      <c r="H24" s="13">
        <v>34</v>
      </c>
      <c r="I24" s="2">
        <v>41</v>
      </c>
      <c r="J24" s="2">
        <v>39</v>
      </c>
      <c r="K24" s="2">
        <v>35</v>
      </c>
      <c r="L24" s="10" t="s">
        <v>43</v>
      </c>
      <c r="M24" s="10" t="s">
        <v>57</v>
      </c>
      <c r="N24" s="18">
        <v>27.79</v>
      </c>
      <c r="O24" s="10">
        <v>3</v>
      </c>
      <c r="P24" s="24">
        <v>5.2999999999999999E-2</v>
      </c>
      <c r="Q24" s="16" t="s">
        <v>60</v>
      </c>
      <c r="R24" s="16" t="s">
        <v>60</v>
      </c>
      <c r="S24" s="15" t="s">
        <v>60</v>
      </c>
      <c r="T24" s="15" t="s">
        <v>60</v>
      </c>
      <c r="U24" s="15" t="s">
        <v>60</v>
      </c>
      <c r="V24" s="15" t="s">
        <v>60</v>
      </c>
      <c r="W24" s="15" t="s">
        <v>60</v>
      </c>
      <c r="X24" s="7" t="s">
        <v>105</v>
      </c>
    </row>
    <row r="25" spans="2:24" x14ac:dyDescent="0.2">
      <c r="B25" s="7" t="s">
        <v>48</v>
      </c>
      <c r="C25" s="10">
        <v>75</v>
      </c>
      <c r="D25" s="13">
        <v>1608</v>
      </c>
      <c r="E25" s="2">
        <v>1487</v>
      </c>
      <c r="F25" s="2">
        <v>1555</v>
      </c>
      <c r="G25" s="14">
        <v>1508</v>
      </c>
      <c r="H25" s="13">
        <v>1608</v>
      </c>
      <c r="I25" s="2">
        <v>1487</v>
      </c>
      <c r="J25" s="2">
        <v>1555</v>
      </c>
      <c r="K25" s="2">
        <v>1508</v>
      </c>
      <c r="L25" s="38" t="s">
        <v>110</v>
      </c>
      <c r="M25" s="16" t="s">
        <v>60</v>
      </c>
      <c r="N25" s="16" t="s">
        <v>60</v>
      </c>
      <c r="O25" s="16" t="s">
        <v>60</v>
      </c>
      <c r="P25" s="24" t="s">
        <v>60</v>
      </c>
      <c r="Q25" s="10" t="s">
        <v>47</v>
      </c>
      <c r="R25" s="16" t="s">
        <v>56</v>
      </c>
      <c r="S25" s="15">
        <v>6.8999999999999999E-3</v>
      </c>
      <c r="T25" s="15">
        <v>6.9999999999999998E-9</v>
      </c>
      <c r="U25" s="15" t="s">
        <v>56</v>
      </c>
      <c r="V25" s="15">
        <v>4.9500000000000002E-2</v>
      </c>
      <c r="W25" s="15">
        <v>2.7000000000000001E-13</v>
      </c>
      <c r="X25" s="7" t="s">
        <v>90</v>
      </c>
    </row>
    <row r="26" spans="2:24" x14ac:dyDescent="0.2">
      <c r="B26" s="7" t="s">
        <v>49</v>
      </c>
      <c r="C26" s="10">
        <v>75</v>
      </c>
      <c r="D26" s="13">
        <v>1408</v>
      </c>
      <c r="E26" s="2">
        <v>1433</v>
      </c>
      <c r="F26" s="2">
        <v>1383</v>
      </c>
      <c r="G26" s="14">
        <v>1260</v>
      </c>
      <c r="H26" s="13">
        <v>1408</v>
      </c>
      <c r="I26" s="2">
        <v>1433</v>
      </c>
      <c r="J26" s="2">
        <v>1383</v>
      </c>
      <c r="K26" s="2">
        <v>1260</v>
      </c>
      <c r="L26" s="38" t="s">
        <v>110</v>
      </c>
      <c r="M26" s="16" t="s">
        <v>60</v>
      </c>
      <c r="N26" s="16" t="s">
        <v>60</v>
      </c>
      <c r="O26" s="16" t="s">
        <v>60</v>
      </c>
      <c r="P26" s="24" t="s">
        <v>60</v>
      </c>
      <c r="Q26" s="10" t="s">
        <v>47</v>
      </c>
      <c r="R26" s="16">
        <v>2.1800000000000001E-3</v>
      </c>
      <c r="S26" s="15">
        <v>8.0990000000000006E-2</v>
      </c>
      <c r="T26" s="15">
        <v>3.8E-6</v>
      </c>
      <c r="U26" s="15">
        <v>1.6590000000000001E-2</v>
      </c>
      <c r="V26" s="15">
        <v>0.35103000000000001</v>
      </c>
      <c r="W26" s="15">
        <v>1.2E-4</v>
      </c>
      <c r="X26" s="7" t="s">
        <v>90</v>
      </c>
    </row>
    <row r="27" spans="2:24" x14ac:dyDescent="0.2">
      <c r="B27" s="7" t="s">
        <v>50</v>
      </c>
      <c r="C27" s="10">
        <v>65</v>
      </c>
      <c r="D27" s="13">
        <v>579</v>
      </c>
      <c r="E27" s="2">
        <v>609</v>
      </c>
      <c r="F27" s="2">
        <v>576</v>
      </c>
      <c r="G27" s="14">
        <v>627</v>
      </c>
      <c r="H27" s="13">
        <v>579</v>
      </c>
      <c r="I27" s="2">
        <v>609</v>
      </c>
      <c r="J27" s="2">
        <v>576</v>
      </c>
      <c r="K27" s="2">
        <v>627</v>
      </c>
      <c r="L27" s="38" t="s">
        <v>110</v>
      </c>
      <c r="M27" s="16" t="s">
        <v>60</v>
      </c>
      <c r="N27" s="16" t="s">
        <v>60</v>
      </c>
      <c r="O27" s="16" t="s">
        <v>60</v>
      </c>
      <c r="P27" s="24" t="s">
        <v>60</v>
      </c>
      <c r="Q27" s="10" t="s">
        <v>47</v>
      </c>
      <c r="R27" s="16">
        <v>3.4389999999999997E-2</v>
      </c>
      <c r="S27" s="15" t="s">
        <v>56</v>
      </c>
      <c r="T27" s="15" t="s">
        <v>56</v>
      </c>
      <c r="U27" s="15">
        <v>2.1000000000000002E-9</v>
      </c>
      <c r="V27" s="15">
        <v>1.3999999999999999E-4</v>
      </c>
      <c r="W27" s="15">
        <v>2.2000000000000001E-6</v>
      </c>
      <c r="X27" s="7" t="s">
        <v>90</v>
      </c>
    </row>
    <row r="28" spans="2:24" x14ac:dyDescent="0.2">
      <c r="B28" s="8" t="s">
        <v>51</v>
      </c>
      <c r="C28" s="11">
        <v>65</v>
      </c>
      <c r="D28" s="30">
        <v>432</v>
      </c>
      <c r="E28" s="31">
        <v>591</v>
      </c>
      <c r="F28" s="31">
        <v>511</v>
      </c>
      <c r="G28" s="32">
        <v>487</v>
      </c>
      <c r="H28" s="30">
        <v>432</v>
      </c>
      <c r="I28" s="31">
        <v>591</v>
      </c>
      <c r="J28" s="31">
        <v>511</v>
      </c>
      <c r="K28" s="31">
        <v>487</v>
      </c>
      <c r="L28" s="39" t="s">
        <v>110</v>
      </c>
      <c r="M28" s="28" t="s">
        <v>60</v>
      </c>
      <c r="N28" s="28" t="s">
        <v>60</v>
      </c>
      <c r="O28" s="28" t="s">
        <v>60</v>
      </c>
      <c r="P28" s="29" t="s">
        <v>60</v>
      </c>
      <c r="Q28" s="11" t="s">
        <v>47</v>
      </c>
      <c r="R28" s="28">
        <v>0.91676999999999997</v>
      </c>
      <c r="S28" s="33">
        <v>3.5E-4</v>
      </c>
      <c r="T28" s="33">
        <v>2.2000000000000001E-4</v>
      </c>
      <c r="U28" s="33">
        <v>0.91676999999999997</v>
      </c>
      <c r="V28" s="33">
        <v>0.91676999999999997</v>
      </c>
      <c r="W28" s="33">
        <v>2.4000000000000001E-4</v>
      </c>
      <c r="X28" s="8" t="s">
        <v>90</v>
      </c>
    </row>
  </sheetData>
  <mergeCells count="3">
    <mergeCell ref="D2:G2"/>
    <mergeCell ref="H2:K2"/>
    <mergeCell ref="R2:W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Description</vt:lpstr>
      <vt:lpstr>3 Karyotypes</vt:lpstr>
      <vt:lpstr>4 Karyotypes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 Margot</dc:creator>
  <cp:lastModifiedBy>FLATT Thomas</cp:lastModifiedBy>
  <dcterms:created xsi:type="dcterms:W3CDTF">2025-02-20T14:30:29Z</dcterms:created>
  <dcterms:modified xsi:type="dcterms:W3CDTF">2025-02-28T17:40:49Z</dcterms:modified>
</cp:coreProperties>
</file>