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210" windowHeight="12270"/>
  </bookViews>
  <sheets>
    <sheet name="JrSerr" sheetId="3" r:id="rId1"/>
    <sheet name="Jm3101" sheetId="4" r:id="rId2"/>
    <sheet name="Notes" sheetId="5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77" i="4" l="1"/>
  <c r="O179" i="4"/>
  <c r="O178" i="4"/>
  <c r="O174" i="4"/>
  <c r="O173" i="4"/>
  <c r="O169" i="4"/>
  <c r="O168" i="4"/>
  <c r="O131" i="4"/>
  <c r="O130" i="4"/>
  <c r="O112" i="4"/>
  <c r="O111" i="4"/>
  <c r="O98" i="4"/>
  <c r="O97" i="4"/>
  <c r="O92" i="4"/>
  <c r="O91" i="4"/>
  <c r="O87" i="4"/>
  <c r="O86" i="4"/>
  <c r="O44" i="4"/>
  <c r="O43" i="4"/>
  <c r="O38" i="4"/>
  <c r="O37" i="4"/>
  <c r="O14" i="4"/>
  <c r="O13" i="4"/>
  <c r="O230" i="3"/>
  <c r="O229" i="3"/>
  <c r="O154" i="3"/>
  <c r="O153" i="3"/>
  <c r="O231" i="3"/>
  <c r="O224" i="3"/>
  <c r="O223" i="3"/>
  <c r="O195" i="3"/>
  <c r="O194" i="3"/>
  <c r="O143" i="3"/>
  <c r="O142" i="3"/>
  <c r="O139" i="3"/>
  <c r="O138" i="3"/>
  <c r="O122" i="3"/>
  <c r="O121" i="3"/>
  <c r="O117" i="3"/>
  <c r="O116" i="3"/>
  <c r="O70" i="3"/>
  <c r="O69" i="3"/>
  <c r="O50" i="3"/>
  <c r="O49" i="3"/>
  <c r="O46" i="3"/>
  <c r="O45" i="3"/>
  <c r="O41" i="3"/>
  <c r="O37" i="3"/>
  <c r="O36" i="3"/>
  <c r="O23" i="3"/>
  <c r="O22" i="3"/>
  <c r="O18" i="3"/>
  <c r="O17" i="3"/>
  <c r="O13" i="3"/>
  <c r="O12" i="3"/>
  <c r="O7" i="3"/>
  <c r="O6" i="3"/>
  <c r="O271" i="3"/>
</calcChain>
</file>

<file path=xl/sharedStrings.xml><?xml version="1.0" encoding="utf-8"?>
<sst xmlns="http://schemas.openxmlformats.org/spreadsheetml/2006/main" count="1460" uniqueCount="412">
  <si>
    <t>R1</t>
  </si>
  <si>
    <t>+</t>
  </si>
  <si>
    <t>-</t>
  </si>
  <si>
    <t>Unknown</t>
  </si>
  <si>
    <t>Simple_repeat</t>
  </si>
  <si>
    <t>LINE/L1</t>
  </si>
  <si>
    <t>LTR/Gypsy</t>
  </si>
  <si>
    <t>LTR/Copia</t>
  </si>
  <si>
    <t>DNA/hAT-Ac</t>
  </si>
  <si>
    <t>LTR</t>
  </si>
  <si>
    <t>DNA</t>
  </si>
  <si>
    <t>rnd-1_family-262</t>
  </si>
  <si>
    <t>(CAACT)n</t>
  </si>
  <si>
    <t>(AACCCTA)n</t>
  </si>
  <si>
    <t>(T)n</t>
  </si>
  <si>
    <t>(TATAAT)n</t>
  </si>
  <si>
    <t>(TTTA)n</t>
  </si>
  <si>
    <t>Reju_rnd-2_family-57</t>
  </si>
  <si>
    <t>rnd-1_family-41</t>
  </si>
  <si>
    <t>rnd-6_family-1122</t>
  </si>
  <si>
    <t>Reju_rnd-5_family-99</t>
  </si>
  <si>
    <t>(TATATAATAG)n</t>
  </si>
  <si>
    <t>rnd-1_family-137</t>
  </si>
  <si>
    <t>rnd-1_family-37</t>
  </si>
  <si>
    <t>Reju_rnd-4_family-342</t>
  </si>
  <si>
    <t>rnd-2_family-151</t>
  </si>
  <si>
    <t>rnd-1_family-17</t>
  </si>
  <si>
    <t>rnd-5_family-737</t>
  </si>
  <si>
    <t>rnd-4_family-1601</t>
  </si>
  <si>
    <t>Reju_rnd-5_family-198</t>
  </si>
  <si>
    <t>(AAAT)n</t>
  </si>
  <si>
    <t>rnd-5_family-2975</t>
  </si>
  <si>
    <t>(TACTTC)n</t>
  </si>
  <si>
    <t>(G)n</t>
  </si>
  <si>
    <t>rnd-5_family-59</t>
  </si>
  <si>
    <t>(GTTCCTT)n</t>
  </si>
  <si>
    <t>Reju_rnd-3_family-5</t>
  </si>
  <si>
    <t>rnd-5_family-3336</t>
  </si>
  <si>
    <t>Reju_rnd-3_family-491</t>
  </si>
  <si>
    <t>RLX_75333</t>
  </si>
  <si>
    <t>R2</t>
  </si>
  <si>
    <t>R3</t>
  </si>
  <si>
    <t>hypothetical protein EUGRSUZ_K02188 [Eucalyptus grandis]</t>
  </si>
  <si>
    <t>(TAGGGTT)n</t>
  </si>
  <si>
    <t>(A)n</t>
  </si>
  <si>
    <t>PREDICTED: probable WRKY transcription factor 2 [Prunus mume] &amp;gt;gi|645215770|ref|XP_008246423.1| PREDICTED: probable WRKY transcription factor 2 [Prunus mume] &amp;gt;gi|645215773|ref|XP_008246431.1| PREDICTED: probable WRKY transcription factor 2 [Prunus mume] &amp;gt;gi|645215775|ref|XP_008246438.1| PREDICTED: probable WRKY transcription factor 2 [Prunus mume]"</t>
  </si>
  <si>
    <t>PREDICTED: proline-rich receptor-like protein kinase PERK9 [Ricinus communis]</t>
  </si>
  <si>
    <t>aquaporin protein AQU20 [Camellia sinensis]</t>
  </si>
  <si>
    <t>rnd-5_family-844</t>
  </si>
  <si>
    <t>(AATTC)n</t>
  </si>
  <si>
    <t>GA-rich</t>
  </si>
  <si>
    <t>Low_complexity</t>
  </si>
  <si>
    <t>(CT)n</t>
  </si>
  <si>
    <t>Reju_rnd-5_family-4728</t>
  </si>
  <si>
    <t>DNA/MuLE-MuDR</t>
  </si>
  <si>
    <t>MuDR-1_ATr</t>
  </si>
  <si>
    <t>DNA/MULE-MuDR</t>
  </si>
  <si>
    <t>rnd-5_family-2112</t>
  </si>
  <si>
    <t>rnd-5_family-3519</t>
  </si>
  <si>
    <t>(ATA)n</t>
  </si>
  <si>
    <t>(AAAGAA)n</t>
  </si>
  <si>
    <t>A-rich</t>
  </si>
  <si>
    <t>(AT)n</t>
  </si>
  <si>
    <t>(TC)n</t>
  </si>
  <si>
    <t>(ATGAAC)n</t>
  </si>
  <si>
    <t>hypothetical protein B456_011G089500 [Gossypium raimondii]</t>
  </si>
  <si>
    <t>(AG)n</t>
  </si>
  <si>
    <t>Reju_rnd-5_family-700</t>
  </si>
  <si>
    <t>rRNA</t>
  </si>
  <si>
    <t>rnd-1_family-24</t>
  </si>
  <si>
    <t>rnd-1_family-22</t>
  </si>
  <si>
    <t>rnd-6_family-1986</t>
  </si>
  <si>
    <t>rnd-6_family-3387</t>
  </si>
  <si>
    <t>Reju_rnd-3_family-7</t>
  </si>
  <si>
    <t>Reju_rnd-6_family-162</t>
  </si>
  <si>
    <t>(ATTT)n</t>
  </si>
  <si>
    <t>(TCTCTA)n</t>
  </si>
  <si>
    <t>(TCATCT)n</t>
  </si>
  <si>
    <t>(ATAA)n</t>
  </si>
  <si>
    <t>rnd-1_family-119</t>
  </si>
  <si>
    <t>DNA/hAT-Tag1</t>
  </si>
  <si>
    <t>(TCT)n</t>
  </si>
  <si>
    <t>Reju_rnd-5_family-2003</t>
  </si>
  <si>
    <t>LINE</t>
  </si>
  <si>
    <t>rnd-6_family-395</t>
  </si>
  <si>
    <t>(CCTG)n</t>
  </si>
  <si>
    <t>Reju_rnd-3_family-89</t>
  </si>
  <si>
    <t>Reju_rnd-4_family-307</t>
  </si>
  <si>
    <t>DNA/PIF-Harbinger</t>
  </si>
  <si>
    <t>(TATTGA)n</t>
  </si>
  <si>
    <t>(AATAAAA)n</t>
  </si>
  <si>
    <t>Reju_rnd-4_family-1116</t>
  </si>
  <si>
    <t>rnd-5_family-8636</t>
  </si>
  <si>
    <t>rnd-5_family-2807</t>
  </si>
  <si>
    <t>Satellite</t>
  </si>
  <si>
    <t>rnd-5_family-858</t>
  </si>
  <si>
    <t>PREDICTED: pyruvate kinase, cytosolic isozyme [Cicer arietinum]</t>
  </si>
  <si>
    <t>rnd-1_family-294</t>
  </si>
  <si>
    <t>Gypsy-5_Pru-I</t>
  </si>
  <si>
    <t>rnd-6_family-2676</t>
  </si>
  <si>
    <t>rnd-5_family-3783</t>
  </si>
  <si>
    <t>rnd-6_family-586</t>
  </si>
  <si>
    <t>rnd-1_family-418</t>
  </si>
  <si>
    <t>Reju_rnd-5_family-3363</t>
  </si>
  <si>
    <t>rnd-6_family-1157</t>
  </si>
  <si>
    <t>rnd-1_family-611</t>
  </si>
  <si>
    <t>Reju_rnd-4_family-1347</t>
  </si>
  <si>
    <t>rnd-1_family-904</t>
  </si>
  <si>
    <t>Reju_rnd-6_family-1024</t>
  </si>
  <si>
    <t>Reju_rnd-5_family-128</t>
  </si>
  <si>
    <t>(TA)n</t>
  </si>
  <si>
    <t>rnd-5_family-1907</t>
  </si>
  <si>
    <t>Reju_rnd-5_family-986</t>
  </si>
  <si>
    <t>rnd-5_family-3902</t>
  </si>
  <si>
    <t>Clp ATPase isoform 1 [Theobroma cacao] &amp;gt;gi|508775444|gb|EOY22700.1| Clp ATPase isoform 1 [Theobroma cacao]</t>
  </si>
  <si>
    <t>PREDICTED: DEAD-box ATP-dependent RNA helicase 3, chloroplastic [Prunus mume]</t>
  </si>
  <si>
    <t>(ATATTT)n</t>
  </si>
  <si>
    <t>(TCTCCC)n</t>
  </si>
  <si>
    <t>rnd-1_family-174</t>
  </si>
  <si>
    <t>PREDICTED: ferric reduction oxidase 7, chloroplastic-like [Fragaria vesca subsp. vesca]</t>
  </si>
  <si>
    <t>XXX_11332</t>
  </si>
  <si>
    <t>Other/Simple</t>
  </si>
  <si>
    <t>rnd-5_family-3765</t>
  </si>
  <si>
    <t>hypothetical protein CISIN_1g007399mg [Citrus sinensis]</t>
  </si>
  <si>
    <t>rnd-5_family-4992</t>
  </si>
  <si>
    <t>RLX_32632</t>
  </si>
  <si>
    <t>rnd-1_family-40</t>
  </si>
  <si>
    <t>G-rich</t>
  </si>
  <si>
    <t>Reju_rnd-5_family-1132</t>
  </si>
  <si>
    <t>rnd-1_family-240</t>
  </si>
  <si>
    <t>(TTTATT)n</t>
  </si>
  <si>
    <t>PREDICTED: protein transport protein SEC16A homolog isoform X1 [Nelumbo nucifera]</t>
  </si>
  <si>
    <t>(ATGTTTT)n</t>
  </si>
  <si>
    <t>(AAT)n</t>
  </si>
  <si>
    <t>(TCATC)n</t>
  </si>
  <si>
    <t>rnd-5_family-10</t>
  </si>
  <si>
    <t>rnd-1_family-233</t>
  </si>
  <si>
    <t>rnd-3_family-149</t>
  </si>
  <si>
    <t>PREDICTED: ubiquitin fusion degradation protein 1 homolog [Ricinus communis]</t>
  </si>
  <si>
    <t>PREDICTED: uncharacterized protein LOC103438463 [Malus domestica]</t>
  </si>
  <si>
    <t>(TACA)n</t>
  </si>
  <si>
    <t>Bifunctional inhibitor/lipid-transfer protein/seed storage 2S albumin superfamily protein [Theobroma cacao] &amp;gt;gi|508704884|gb|EOX96780.1| Bifunctional inhibitor/lipid-transfer protein/seed storage 2S albumin superfamily protein [Theobroma cacao]</t>
  </si>
  <si>
    <t>Reju_rnd-3_family-271</t>
  </si>
  <si>
    <t>(ATT)n</t>
  </si>
  <si>
    <t>(AATAAAG)n</t>
  </si>
  <si>
    <t>POPGY1_I-int</t>
  </si>
  <si>
    <t>hypothetical protein L484_016433 [Morus notabilis] &amp;gt;gi|587868007|gb|EXB57380.1| hypothetical protein L484_016433 [Morus notabilis]</t>
  </si>
  <si>
    <t>(TTG)n</t>
  </si>
  <si>
    <t>Reju_rnd-2_family-14</t>
  </si>
  <si>
    <t>rnd-1_family-27</t>
  </si>
  <si>
    <t>rnd-1_family-212</t>
  </si>
  <si>
    <t>PREDICTED: PHD finger protein At1g33420 [Citrus sinensis]</t>
  </si>
  <si>
    <t>Reju_rnd-5_family-804</t>
  </si>
  <si>
    <t>rnd-5_family-3260</t>
  </si>
  <si>
    <t>Reju_rnd-4_family-1225</t>
  </si>
  <si>
    <t>Reju_rnd-4_family-526</t>
  </si>
  <si>
    <t>rnd-4_family-827</t>
  </si>
  <si>
    <t>rnd-6_family-1338</t>
  </si>
  <si>
    <t>Reju_rnd-4_family-266</t>
  </si>
  <si>
    <t>rnd-1_family-31</t>
  </si>
  <si>
    <t>rnd-1_family-158</t>
  </si>
  <si>
    <t>rnd-1_family-2</t>
  </si>
  <si>
    <t>Reju_rnd-5_family-304</t>
  </si>
  <si>
    <t>Retro</t>
  </si>
  <si>
    <t>rnd-1_family-4</t>
  </si>
  <si>
    <t>rnd-4_family-1869</t>
  </si>
  <si>
    <t>rnd-1_family-643</t>
  </si>
  <si>
    <t>Reju_rnd-3_family-231</t>
  </si>
  <si>
    <t>(GA)n</t>
  </si>
  <si>
    <t>(CTTTT)n</t>
  </si>
  <si>
    <t>Reju_rnd-4_family-87</t>
  </si>
  <si>
    <t>(ATTTGT)n</t>
  </si>
  <si>
    <t>rnd-5_family-2430</t>
  </si>
  <si>
    <t>RLG_165698</t>
  </si>
  <si>
    <t>(CTTTTT)n</t>
  </si>
  <si>
    <t>Reju_rnd-6_family-1766</t>
  </si>
  <si>
    <t>rnd-6_family-28</t>
  </si>
  <si>
    <t>(TATA)n</t>
  </si>
  <si>
    <t>(TCTTTC)n</t>
  </si>
  <si>
    <t>(TTGT)n</t>
  </si>
  <si>
    <t>rnd-5_family-11467</t>
  </si>
  <si>
    <t>(TGACG)n</t>
  </si>
  <si>
    <t>(TG)n</t>
  </si>
  <si>
    <t>rnd-5_family-1152</t>
  </si>
  <si>
    <t>RLX_66759</t>
  </si>
  <si>
    <t>Reju_rnd-4_family-314</t>
  </si>
  <si>
    <t>rnd-4_family-354</t>
  </si>
  <si>
    <t>Reju_rnd-4_family-209</t>
  </si>
  <si>
    <t>rnd-1_family-749</t>
  </si>
  <si>
    <t>Reju_rnd-4_family-475</t>
  </si>
  <si>
    <t>LTR/Caulimovirus</t>
  </si>
  <si>
    <t>(TTAA)n</t>
  </si>
  <si>
    <t>Copia-7_PD-I</t>
  </si>
  <si>
    <t>rnd-6_family-1150</t>
  </si>
  <si>
    <t>rnd-5_family-1992</t>
  </si>
  <si>
    <t>rnd-4_family-185</t>
  </si>
  <si>
    <t>rnd-2_family-329</t>
  </si>
  <si>
    <t>(TCCGAC)n</t>
  </si>
  <si>
    <t>rnd-3_family-318</t>
  </si>
  <si>
    <t>(AGTCGG)n</t>
  </si>
  <si>
    <t>Reju_rnd-4_family-335</t>
  </si>
  <si>
    <t>rnd-5_family-4974</t>
  </si>
  <si>
    <t>Reju_rnd-5_family-812</t>
  </si>
  <si>
    <t>rnd-5_family-1714</t>
  </si>
  <si>
    <t>Reju_rnd-4_family-316</t>
  </si>
  <si>
    <t>(CTT)n</t>
  </si>
  <si>
    <t>(TTTAT)n</t>
  </si>
  <si>
    <t>rnd-1_family-13</t>
  </si>
  <si>
    <t>rnd-4_family-25</t>
  </si>
  <si>
    <t>(TAT)n</t>
  </si>
  <si>
    <t>(TATT)n</t>
  </si>
  <si>
    <t>rnd-1_family-102</t>
  </si>
  <si>
    <t>rnd-5_family-2824</t>
  </si>
  <si>
    <t>rnd-1_family-197</t>
  </si>
  <si>
    <t>(TTC)n</t>
  </si>
  <si>
    <t>rnd-1_family-163</t>
  </si>
  <si>
    <t>rnd-6_family-474</t>
  </si>
  <si>
    <t>rnd-3_family-274</t>
  </si>
  <si>
    <t>rnd-1_family-101</t>
  </si>
  <si>
    <t>Reju_rnd-5_family-2506</t>
  </si>
  <si>
    <t>rnd-1_family-96</t>
  </si>
  <si>
    <t>rnd-1_family-11</t>
  </si>
  <si>
    <t>(TATCA)n</t>
  </si>
  <si>
    <t>Reju_rnd-3_family-495</t>
  </si>
  <si>
    <t>(TATCG)n</t>
  </si>
  <si>
    <t>(TAAGAC)n</t>
  </si>
  <si>
    <t>POPCOP2_I-int</t>
  </si>
  <si>
    <t>(TTATTT)n</t>
  </si>
  <si>
    <t>TUDOR-SN protein 1 isoform 1 [Theobroma cacao] &amp;gt;gi|508775429|gb|EOY22685.1| TUDOR-SN protein 1 isoform 1 [Theobroma cacao]</t>
  </si>
  <si>
    <t>hypothetical protein CICLE_v10031176mg [Citrus clementina] &amp;gt;gi|557539156|gb|ESR50200.1| hypothetical protein CICLE_v10031176mg [Citrus clementina]</t>
  </si>
  <si>
    <t>hypothetical protein M569_06956 [Genlisea aurea]</t>
  </si>
  <si>
    <t>PREDICTED: COP9 signalosome complex subunit 6a [Vitis vinifera] &amp;gt;gi|296090054|emb|CBI39873.3| unnamed protein product [Vitis vinifera]</t>
  </si>
  <si>
    <t>unnamed protein product [Vitis vinifera]</t>
  </si>
  <si>
    <t>hypothetical protein PRUPE_ppa016580mg [Prunus persica] &amp;gt;gi|462400081|gb|EMJ05749.1| hypothetical protein PRUPE_ppa016580mg [Prunus persica]</t>
  </si>
  <si>
    <t>PREDICTED: LOW QUALITY PROTEIN: pentatricopeptide repeat-containing protein At4g13650 [Vitis vinifera]</t>
  </si>
  <si>
    <t>unknown [Glycine max]</t>
  </si>
  <si>
    <t>PREDICTED: MLO-like protein 13 isoform X2 [Populus euphratica]</t>
  </si>
  <si>
    <t>PREDICTED: subtilisin-like protease SBT5.3 isoform X3 [Pyrus x bretschneideri]</t>
  </si>
  <si>
    <t>hypothetical protein PRUPE_ppa008265mg [Prunus persica] &amp;gt;gi|462401143|gb|EMJ06700.1| hypothetical protein PRUPE_ppa008265mg [Prunus persica]</t>
  </si>
  <si>
    <t>hypothetical protein PRUPE_ppa027066mg, partial [Prunus persica] &amp;gt;gi|462410253|gb|EMJ15587.1| hypothetical protein PRUPE_ppa027066mg, partial [Prunus persica]</t>
  </si>
  <si>
    <t>PREDICTED: uncharacterized protein LOC102606974 [Citrus sinensis]</t>
  </si>
  <si>
    <t>hypothetical protein VITISV_009629 [Vitis vinifera]</t>
  </si>
  <si>
    <t>hypothetical protein CISIN_1g048211mg [Citrus sinensis]</t>
  </si>
  <si>
    <t>hypothetical protein B456_007G294400 [Gossypium raimondii]</t>
  </si>
  <si>
    <t>PREDICTED: brefeldin A-inhibited guanine nucleotide-exchange protein 5 [Vitis vinifera]</t>
  </si>
  <si>
    <t>PREDICTED: uncharacterized protein At4g26450 isoform X5 [Vitis vinifera]</t>
  </si>
  <si>
    <t>PREDICTED: uncharacterized protein LOC104610424 [Nelumbo nucifera]</t>
  </si>
  <si>
    <t>hypothetical protein PRUPE_ppa007922mg [Prunus persica] &amp;gt;gi|462411769|gb|EMJ16818.1| hypothetical protein PRUPE_ppa007922mg [Prunus persica]</t>
  </si>
  <si>
    <t>PREDICTED: chlorophyll a-b binding protein 8, chloroplastic [Prunus mume]</t>
  </si>
  <si>
    <t>WD repeat domain phosphoinositide-interacting  protein 3 [Morus notabilis] &amp;gt;gi|587934164|gb|EXC21102.1| WD repeat domain phosphoinositide-interacting protein 3 [Morus notabilis]</t>
  </si>
  <si>
    <t>ATP binding protein, putative [Theobroma cacao] &amp;gt;gi|508784430|gb|EOY31686.1| ATP binding protein, putative [Theobroma cacao]</t>
  </si>
  <si>
    <t>PREDICTED: callose synthase 2-like [Brassica napus]</t>
  </si>
  <si>
    <t>hypothetical protein OsI_14210 [Oryza sativa Indica Group]</t>
  </si>
  <si>
    <t>PREDICTED: nuclear pore complex protein NUP214 [Vitis vinifera]</t>
  </si>
  <si>
    <t>Glutamine-fructose-6-phosphate transaminase (isomerizing)s,sugar binding,transaminases isoform 2 [Theobroma cacao] &amp;gt;gi|508717849|gb|EOY09746.1| Glutamine-fructose-6-phosphate transaminase (isomerizing)s,sugar binding,transaminases isoform 2 [Theobroma cacao]</t>
  </si>
  <si>
    <t>PREDICTED: peptidyl-prolyl cis-trans isomerase G [Prunus mume] &amp;gt;gi|645242496|ref|XP_008227577.1| PREDICTED: peptidyl-prolyl cis-trans isomerase G [Prunus mume] &amp;gt;gi|645242496|ref|XP_008227577.1| PREDICTED: peptidyl-prolyl cis-trans isomerase G [Prunus mume] &amp;gt;gi|645242498|ref|XP_008227578.1| PREDICTED: peptidyl-prolyl cis-trans isomerase G [Prunus mume] &amp;gt;gi|645242501|ref|XP_008227579.1| PREDICTED: peptidyl-prolyl cis-trans isomerase G [Prunus mume</t>
  </si>
  <si>
    <t>PREDICTED: uncharacterized protein LOC105798007 isoform X2 [Gossypium raimondii]</t>
  </si>
  <si>
    <t>PREDICTED: uncharacterized protein LOC105630239 isoform X1 [Jatropha curcas] &amp;gt;gi|802564814|ref|XP_012067397.1| PREDICTED: uncharacterized protein LOC105630239 isoform X1 [Jatropha curcas]</t>
  </si>
  <si>
    <t>PREDICTED: WD repeat-containing protein LWD1 [Cucumis sativus] &amp;gt;gi|659098072|ref|XP_008449964.1| PREDICTED: WD repeat-containing protein LWD1 [Cucumis melo] &amp;gt;gi|700202558|gb|KGN57691.1| hypothetical protein Csa_3G253490 [Cucumis sativus]</t>
  </si>
  <si>
    <t>hypothetical protein CICLE_v10021469mg [Citrus clementina] &amp;gt;gi|568850755|ref|XP_006479063.1| PREDICTED: thioredoxin-like 1-1, chloroplastic [Citrus sinensis] &amp;gt;gi|557545623|gb|ESR56601.1| hypothetical protein CICLE_v10021469mg [Citrus clementina]</t>
  </si>
  <si>
    <t>PREDICTED: NAC domain-containing protein 100-like [Vitis vinifera] &amp;gt;gi|731400042|ref|XP_010653830.1| PREDICTED: NAC domain-containing protein 100-like [Vitis vinifera] &amp;gt;gi|731400044|ref|XP_010653832.1| PREDICTED: NAC domain-containing protein 100-like [Vitis vinifera]</t>
  </si>
  <si>
    <t>PREDICTED: endoglucanase 25-like [Gossypium raimondii]</t>
  </si>
  <si>
    <t>hypothetical protein POPTR_0001s11880g [Populus trichocarpa] &amp;gt;gi|550347048|gb|EEE84209.2| hypothetical protein POPTR_0001s11880g [Populus trichocarpa]</t>
  </si>
  <si>
    <t>hypothetical protein PRUPE_ppa023953mg [Prunus persica] &amp;gt;gi|462416125|gb|EMJ20862.1| hypothetical protein PRUPE_ppa023953mg [Prunus persica]</t>
  </si>
  <si>
    <t>Uncharacterized protein TCM_005902 [Theobroma cacao] &amp;gt;gi|508704813|gb|EOX96709.1| Uncharacterized protein TCM_005902 [Theobroma cacao]</t>
  </si>
  <si>
    <t>PREDICTED: uncharacterized protein LOC100855398 [Vitis vinifera]</t>
  </si>
  <si>
    <t>PREDICTED: katanin p80 WD40 repeat-containing subunit B1 homolog isoform X2 [Malus domestica]</t>
  </si>
  <si>
    <t>hypothetical protein L484_011024 [Morus notabilis] &amp;gt;gi|587916371|gb|EXC04044.1| hypothetical protein L484_011024 [Morus notabilis]</t>
  </si>
  <si>
    <t>PREDICTED: zinc finger CCCH domain-containing protein 16 isoform X1 [Vitis vinifera] &amp;gt;gi|731403357|ref|XP_010655029.1| PREDICTED: zinc finger CCCH domain-containing protein 16 isoform X1 [Vitis vinifera]</t>
  </si>
  <si>
    <t>PREDICTED: uncharacterized protein LOC107063472 [Solanum tuberosum]</t>
  </si>
  <si>
    <t>Uncharacterized protein isoform 1 [Theobroma cacao] &amp;gt;gi|590604708|ref|XP_007020311.1| Uncharacterized protein isoform 1 [Theobroma cacao] &amp;gt;gi|508719938|gb|EOY11835.1| Uncharacterized protein isoform 1 [Theobroma cacao] &amp;gt;gi|508719939|gb|EOY11836.1| Uncharacterized protein isoform 1 [Theobroma cacao]</t>
  </si>
  <si>
    <t>diacylglycerol acyltransferase 2 [Xanthoceras sorbifolium]</t>
  </si>
  <si>
    <t>PREDICTED: malate dehydrogenase [NADP], chloroplastic, partial [Nicotiana tomentosiformis]</t>
  </si>
  <si>
    <t>hypothetical protein VITISV_018312 [Vitis vinifera]</t>
  </si>
  <si>
    <t>PREDICTED: uncharacterized protein LOC103439562 isoform X1 [Malus domestica]</t>
  </si>
  <si>
    <t>hypothetical protein VITISV_026680 [Vitis vinifera]</t>
  </si>
  <si>
    <t>PREDICTED: uncharacterized protein LOC100258677 [Vitis vinifera] &amp;gt;gi|731412286|ref|XP_010658303.1| PREDICTED: uncharacterized protein LOC100258677 [Vitis vinifera] &amp;gt;gi|731412286|ref|XP_010658303.1| PREDICTED: uncharacterized protein LOC100258677 [Vitis vinifera]</t>
  </si>
  <si>
    <t>PREDICTED: kinesin-like protein KIF22 isoform X2 [Vitis vinifera]</t>
  </si>
  <si>
    <t>PREDICTED: probable prolyl 4-hydroxylase 12 isoform X1 [Pyrus x bretschneideri]</t>
  </si>
  <si>
    <t>PREDICTED: 60S ribosomal protein L36-3 [Vitis vinifera] &amp;gt;gi|731424068|ref|XP_010662724.1| PREDICTED: 60S ribosomal protein L36-3 [Vitis vinifera] &amp;gt;gi|731424068|ref|XP_010662724.1| PREDICTED: 60S ribosomal protein L36-3 [Vitis vinifera] &amp;gt;gi|731424071|ref|XP_010662725.1| PREDICTED: 60S ribosomal protein L36-3 [Vitis vinifera] &amp;gt;gi|302143845|emb|CBI22706.3| unnamed protein product [Vitis vinifera]</t>
  </si>
  <si>
    <t>PHD finger family protein [Corylus heterophylla]</t>
  </si>
  <si>
    <t>PREDICTED: protein STICHEL-like [Prunus mume]</t>
  </si>
  <si>
    <t>hypothetical protein PRUPE_ppa011267mg [Prunus persica] &amp;gt;gi|462422736|gb|EMJ26999.1| hypothetical protein PRUPE_ppa011267mg [Prunus persica]</t>
  </si>
  <si>
    <t>Region</t>
  </si>
  <si>
    <t>Region length</t>
  </si>
  <si>
    <t>Start</t>
  </si>
  <si>
    <t>End</t>
  </si>
  <si>
    <t>motif</t>
  </si>
  <si>
    <t>category</t>
  </si>
  <si>
    <t>strand</t>
  </si>
  <si>
    <t>Length</t>
  </si>
  <si>
    <t>GeneID</t>
  </si>
  <si>
    <t>Function</t>
  </si>
  <si>
    <t>distances</t>
  </si>
  <si>
    <t xml:space="preserve">Mean distance </t>
  </si>
  <si>
    <t xml:space="preserve">Mean </t>
  </si>
  <si>
    <t>S</t>
  </si>
  <si>
    <t>95% C.I.</t>
  </si>
  <si>
    <t>Jr6DG00000100-RA</t>
  </si>
  <si>
    <t>Jr6DG00000200-RA</t>
  </si>
  <si>
    <t>Jr6DG00000300-RA</t>
  </si>
  <si>
    <t>Jr6DG00208800-RA</t>
  </si>
  <si>
    <t>Jr6DG00208700-RA</t>
  </si>
  <si>
    <t>Jr6DG00208600-RA</t>
  </si>
  <si>
    <t>Jr5DG00000100-RA</t>
  </si>
  <si>
    <t>Jr5DG00000200-RA</t>
  </si>
  <si>
    <t>Jr5DG00000300-RA</t>
  </si>
  <si>
    <t>Jr5SG00000100-RA</t>
  </si>
  <si>
    <t>Jr5SG00000200-RA</t>
  </si>
  <si>
    <t>Jr5SG00000300-RA</t>
  </si>
  <si>
    <t>Jr5SG00179200-RA</t>
  </si>
  <si>
    <t>Jr5SG00179100-RA</t>
  </si>
  <si>
    <t>Jr5SG00179000-RA</t>
  </si>
  <si>
    <t>Jr7SG00140100-RA</t>
  </si>
  <si>
    <t>Jr7SG00140000-RA</t>
  </si>
  <si>
    <t>Jr7SG00139900-RA</t>
  </si>
  <si>
    <t>Jr8DG00167800-RA</t>
  </si>
  <si>
    <t>Jr8DG00167700-RA</t>
  </si>
  <si>
    <t>Jr8DG00167600-RA</t>
  </si>
  <si>
    <t>Jr1DG00000100-RA</t>
  </si>
  <si>
    <t>Jr1DG00000200-RA</t>
  </si>
  <si>
    <t>Jr1DG00000300-RA</t>
  </si>
  <si>
    <t>Jr1DG00307600-RA</t>
  </si>
  <si>
    <t>Jr1DG00307500-RA</t>
  </si>
  <si>
    <t>Jr1DG00307400-RA</t>
  </si>
  <si>
    <t>Jr4SG00000100-RA</t>
  </si>
  <si>
    <t>Jr4SG00000200-RA</t>
  </si>
  <si>
    <t>Jr4SG00000300-RA</t>
  </si>
  <si>
    <t>Jr6SG00142000-RA</t>
  </si>
  <si>
    <t>Jr6SG00141900-RA</t>
  </si>
  <si>
    <t>Jr6SG00141800-RA</t>
  </si>
  <si>
    <t>Jr2SG00199500-RA</t>
  </si>
  <si>
    <t>Jr2SG00199400-RA</t>
  </si>
  <si>
    <t>Jr2SG00199300-RA</t>
  </si>
  <si>
    <t>Jr1SG00188500-RA</t>
  </si>
  <si>
    <t>Jr1SG00188400-RA</t>
  </si>
  <si>
    <t>Jr1SG00188300-RA</t>
  </si>
  <si>
    <t>Jr7DG00000100-RA</t>
  </si>
  <si>
    <t>Jr7DG00000200-RA</t>
  </si>
  <si>
    <t>Jr7DG00000300-RA</t>
  </si>
  <si>
    <t>Jr7DG00182400-RA</t>
  </si>
  <si>
    <t>Jr7DG00182300-RA</t>
  </si>
  <si>
    <t>Jr7DG00182200-RA</t>
  </si>
  <si>
    <t>Jr8SG00113500-RA</t>
  </si>
  <si>
    <t>Jr8SG00113400-RA</t>
  </si>
  <si>
    <t>Jr8SG00113300-RA</t>
  </si>
  <si>
    <t>Jm2DG00000100-RA</t>
  </si>
  <si>
    <t>Jm2DG00000200-RA</t>
  </si>
  <si>
    <t>Jm2DG00000300-RA</t>
  </si>
  <si>
    <t>Jm5DG00000100-RA</t>
  </si>
  <si>
    <t>Jm5DG00000200-RA</t>
  </si>
  <si>
    <t>Jm5DG00000300-RA</t>
  </si>
  <si>
    <t>Jm5SG00165400-RA</t>
  </si>
  <si>
    <t>Jm5SG00165300-RA</t>
  </si>
  <si>
    <t>Jm5SG00165200-RA</t>
  </si>
  <si>
    <t>Jm7SG00000100-RA</t>
  </si>
  <si>
    <t>Jm7SG00000200-RA</t>
  </si>
  <si>
    <t>Jm7SG00000300-RA</t>
  </si>
  <si>
    <t>Jm8DG00000100-RA</t>
  </si>
  <si>
    <t>Jm8DG00000200-RA</t>
  </si>
  <si>
    <t>Jm8DG00000300-RA</t>
  </si>
  <si>
    <t>Jm6SG00129300-RA</t>
  </si>
  <si>
    <t>Jm6SG00129200-RA</t>
  </si>
  <si>
    <t>Jm6SG00129100-RA</t>
  </si>
  <si>
    <t>Jm4DG00000100-RA</t>
  </si>
  <si>
    <t>Jm4DG00000200-RA</t>
  </si>
  <si>
    <t>Jm4DG00000300-RA</t>
  </si>
  <si>
    <t>Jm1SG00183900-RA</t>
  </si>
  <si>
    <t>Jm1SG00183800-RA</t>
  </si>
  <si>
    <t>Jm1SG00183700-RA</t>
  </si>
  <si>
    <t>Jm3DG00000100-RA</t>
  </si>
  <si>
    <t>Jm3DG00000200-RA</t>
  </si>
  <si>
    <t>Jm3DG00000300-RA</t>
  </si>
  <si>
    <t>Jm3DG00236000-RA</t>
  </si>
  <si>
    <t>Jm3DG00235900-RA</t>
  </si>
  <si>
    <t>Jm3DG00235800-RA</t>
  </si>
  <si>
    <t>Jm3SG00164800-RA</t>
  </si>
  <si>
    <t>Jm3SG00164700-RA</t>
  </si>
  <si>
    <t>Jm3SG00164600-RA</t>
  </si>
  <si>
    <t>(CCCTAAA)n</t>
  </si>
  <si>
    <t>Jr1Sq</t>
  </si>
  <si>
    <t>Jr2Sq</t>
  </si>
  <si>
    <t>Jr4Sp</t>
  </si>
  <si>
    <t>Jr5Dp</t>
  </si>
  <si>
    <t>Jr5Sp</t>
  </si>
  <si>
    <t>Jr5Sq</t>
  </si>
  <si>
    <t>Jr6Dp</t>
  </si>
  <si>
    <t>Jr6Dq</t>
  </si>
  <si>
    <t>Jr6Sq</t>
  </si>
  <si>
    <t>Jr7Dp</t>
  </si>
  <si>
    <t>Jr7Dq</t>
  </si>
  <si>
    <t>Jr7Sq</t>
  </si>
  <si>
    <t>Jr8Dq</t>
  </si>
  <si>
    <t>Jr8Sq</t>
  </si>
  <si>
    <t>Jm1Sq</t>
  </si>
  <si>
    <t>Jm2Dp</t>
  </si>
  <si>
    <t>Jm3Dp</t>
  </si>
  <si>
    <t>Jm3Dq</t>
  </si>
  <si>
    <t>Jm3Sq</t>
  </si>
  <si>
    <t>Jm4Dp</t>
  </si>
  <si>
    <t>Jm5Sq</t>
  </si>
  <si>
    <t>Jm5Dp</t>
  </si>
  <si>
    <t>Jm6Sq</t>
  </si>
  <si>
    <t>Jm7Sp</t>
  </si>
  <si>
    <t>Jm8Dp</t>
  </si>
  <si>
    <t>Chromosome arm</t>
  </si>
  <si>
    <t>Region*</t>
  </si>
  <si>
    <t>* the telomeric, subtelomeric, and genic regions are designated as R1, R2, and R3, respectively.</t>
  </si>
  <si>
    <t xml:space="preserve">File S3. Order and coordinates of sequences in the telomeric region (R1), subtelomeric region (R2), and euchromatic genic region (R3) in J. regia (JrSerr_v1.0)  and J. microcarpa (Jm21.01_v1.0) pseudomolecules  </t>
  </si>
  <si>
    <t>Jr1Dp**</t>
  </si>
  <si>
    <t>Jr1Dq**</t>
  </si>
  <si>
    <t>**p an q  indicate the short and long arm,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</si>
</sst>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1"/>
  <sheetViews>
    <sheetView tabSelected="1" zoomScale="60" zoomScaleNormal="60" workbookViewId="0">
      <selection activeCell="A10" sqref="A10"/>
    </sheetView>
  </sheetViews>
  <sheetFormatPr defaultRowHeight="15" x14ac:dyDescent="0.25"/>
  <cols>
    <col min="1" max="1" width="15" customWidth="1"/>
    <col min="4" max="4" width="11.85546875" customWidth="1"/>
    <col min="10" max="10" width="12.28515625" customWidth="1"/>
  </cols>
  <sheetData>
    <row r="1" spans="1:26" x14ac:dyDescent="0.25">
      <c r="A1" t="s">
        <v>408</v>
      </c>
    </row>
    <row r="2" spans="1:26" x14ac:dyDescent="0.25">
      <c r="A2" s="2" t="s">
        <v>405</v>
      </c>
      <c r="B2" s="2" t="s">
        <v>406</v>
      </c>
      <c r="C2" s="2" t="s">
        <v>284</v>
      </c>
      <c r="D2" s="2"/>
      <c r="E2" s="2"/>
      <c r="F2" s="2"/>
      <c r="G2" s="2" t="s">
        <v>283</v>
      </c>
      <c r="H2" s="2" t="s">
        <v>284</v>
      </c>
      <c r="I2" s="2"/>
      <c r="J2" s="2"/>
      <c r="K2" s="2"/>
      <c r="L2" s="2"/>
      <c r="M2" s="2" t="s">
        <v>283</v>
      </c>
      <c r="N2" s="1"/>
      <c r="O2" s="1" t="s">
        <v>293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" t="s">
        <v>409</v>
      </c>
      <c r="B3" s="1" t="s">
        <v>0</v>
      </c>
      <c r="C3" s="1">
        <v>7547</v>
      </c>
      <c r="D3" s="1"/>
      <c r="E3" s="1"/>
      <c r="F3" s="1"/>
      <c r="G3" s="1" t="s">
        <v>40</v>
      </c>
      <c r="H3" s="1">
        <v>1161</v>
      </c>
      <c r="I3" s="1"/>
      <c r="J3" s="1"/>
      <c r="K3" s="1"/>
      <c r="L3" s="1"/>
      <c r="M3" s="1" t="s">
        <v>41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2" t="s">
        <v>285</v>
      </c>
      <c r="C4" s="2" t="s">
        <v>286</v>
      </c>
      <c r="D4" s="2" t="s">
        <v>287</v>
      </c>
      <c r="E4" s="2" t="s">
        <v>288</v>
      </c>
      <c r="F4" s="2" t="s">
        <v>289</v>
      </c>
      <c r="G4" s="2" t="s">
        <v>285</v>
      </c>
      <c r="H4" s="2" t="s">
        <v>286</v>
      </c>
      <c r="I4" s="2" t="s">
        <v>290</v>
      </c>
      <c r="J4" s="2" t="s">
        <v>287</v>
      </c>
      <c r="K4" s="2" t="s">
        <v>288</v>
      </c>
      <c r="L4" s="2" t="s">
        <v>289</v>
      </c>
      <c r="M4" s="2" t="s">
        <v>285</v>
      </c>
      <c r="N4" s="2" t="s">
        <v>286</v>
      </c>
      <c r="O4" s="2"/>
      <c r="P4" s="2" t="s">
        <v>289</v>
      </c>
      <c r="Q4" s="2" t="s">
        <v>291</v>
      </c>
      <c r="R4" s="2" t="s">
        <v>292</v>
      </c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">
        <v>1</v>
      </c>
      <c r="C5" s="1">
        <v>7547</v>
      </c>
      <c r="D5" s="1" t="s">
        <v>379</v>
      </c>
      <c r="E5" s="1" t="s">
        <v>4</v>
      </c>
      <c r="F5" s="1" t="s">
        <v>1</v>
      </c>
      <c r="G5" s="1">
        <v>7868</v>
      </c>
      <c r="H5" s="1">
        <v>7939</v>
      </c>
      <c r="I5" s="1">
        <v>72</v>
      </c>
      <c r="J5" s="1" t="s">
        <v>116</v>
      </c>
      <c r="K5" s="1" t="s">
        <v>4</v>
      </c>
      <c r="L5" s="1" t="s">
        <v>1</v>
      </c>
      <c r="M5" s="1">
        <v>8709</v>
      </c>
      <c r="N5" s="1">
        <v>16324</v>
      </c>
      <c r="O5" s="1"/>
      <c r="P5" s="1" t="s">
        <v>1</v>
      </c>
      <c r="Q5" s="1" t="s">
        <v>319</v>
      </c>
      <c r="R5" s="1" t="s">
        <v>115</v>
      </c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E6" s="1"/>
      <c r="F6" s="1"/>
      <c r="G6" s="1">
        <v>8010</v>
      </c>
      <c r="H6" s="1">
        <v>8265</v>
      </c>
      <c r="I6" s="1">
        <v>256</v>
      </c>
      <c r="J6" s="1" t="s">
        <v>73</v>
      </c>
      <c r="K6" s="1" t="s">
        <v>10</v>
      </c>
      <c r="L6" s="1" t="s">
        <v>2</v>
      </c>
      <c r="M6" s="1">
        <v>28270</v>
      </c>
      <c r="N6" s="1">
        <v>29567</v>
      </c>
      <c r="O6" s="1">
        <f>M6-N5</f>
        <v>11946</v>
      </c>
      <c r="P6" s="1" t="s">
        <v>1</v>
      </c>
      <c r="Q6" s="1" t="s">
        <v>320</v>
      </c>
      <c r="R6" s="1" t="s">
        <v>241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>
        <v>8480</v>
      </c>
      <c r="H7" s="1">
        <v>8507</v>
      </c>
      <c r="I7" s="1">
        <v>28</v>
      </c>
      <c r="J7" s="1" t="s">
        <v>63</v>
      </c>
      <c r="K7" s="1" t="s">
        <v>4</v>
      </c>
      <c r="L7" s="1" t="s">
        <v>1</v>
      </c>
      <c r="M7" s="1">
        <v>32843</v>
      </c>
      <c r="N7" s="1">
        <v>40996</v>
      </c>
      <c r="O7" s="1">
        <f>M7-N6</f>
        <v>3276</v>
      </c>
      <c r="P7" s="1" t="s">
        <v>1</v>
      </c>
      <c r="Q7" s="1" t="s">
        <v>321</v>
      </c>
      <c r="R7" s="1" t="s">
        <v>241</v>
      </c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>
        <v>8508</v>
      </c>
      <c r="H8" s="1">
        <v>8529</v>
      </c>
      <c r="I8" s="1">
        <v>22</v>
      </c>
      <c r="J8" s="1" t="s">
        <v>117</v>
      </c>
      <c r="K8" s="1" t="s">
        <v>4</v>
      </c>
      <c r="L8" s="1" t="s">
        <v>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>
        <v>8656</v>
      </c>
      <c r="H9" s="1">
        <v>8699</v>
      </c>
      <c r="I9" s="1">
        <v>44</v>
      </c>
      <c r="J9" s="1" t="s">
        <v>14</v>
      </c>
      <c r="K9" s="1" t="s">
        <v>4</v>
      </c>
      <c r="L9" s="1" t="s">
        <v>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 t="s">
        <v>410</v>
      </c>
      <c r="B10" s="1" t="s">
        <v>0</v>
      </c>
      <c r="C10" s="1">
        <v>5500</v>
      </c>
      <c r="D10" s="1"/>
      <c r="E10" s="1"/>
      <c r="F10" s="1"/>
      <c r="G10" s="1" t="s">
        <v>40</v>
      </c>
      <c r="H10" s="1">
        <v>1027</v>
      </c>
      <c r="I10" s="1"/>
      <c r="J10" s="1"/>
      <c r="K10" s="1"/>
      <c r="L10" s="1"/>
      <c r="M10" s="1" t="s">
        <v>41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>
        <v>51887604</v>
      </c>
      <c r="C11" s="1">
        <v>51893103</v>
      </c>
      <c r="D11" s="1" t="s">
        <v>379</v>
      </c>
      <c r="E11" s="1" t="s">
        <v>4</v>
      </c>
      <c r="F11" s="1" t="s">
        <v>1</v>
      </c>
      <c r="G11" s="1">
        <v>51887221</v>
      </c>
      <c r="H11" s="1">
        <v>51887480</v>
      </c>
      <c r="I11" s="1">
        <v>260</v>
      </c>
      <c r="J11" s="1" t="s">
        <v>118</v>
      </c>
      <c r="K11" s="1" t="s">
        <v>3</v>
      </c>
      <c r="L11" s="1" t="s">
        <v>1</v>
      </c>
      <c r="M11" s="1">
        <v>51879804</v>
      </c>
      <c r="N11" s="1">
        <v>51886576</v>
      </c>
      <c r="O11" s="1"/>
      <c r="P11" s="1" t="s">
        <v>1</v>
      </c>
      <c r="Q11" s="1" t="s">
        <v>322</v>
      </c>
      <c r="R11" s="1" t="s">
        <v>119</v>
      </c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>
        <v>51857342</v>
      </c>
      <c r="N12" s="1">
        <v>51857733</v>
      </c>
      <c r="O12" s="1">
        <f>N11-M12</f>
        <v>29234</v>
      </c>
      <c r="P12" s="1" t="s">
        <v>1</v>
      </c>
      <c r="Q12" s="1" t="s">
        <v>323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v>51820009</v>
      </c>
      <c r="N13" s="1">
        <v>51821306</v>
      </c>
      <c r="O13" s="1">
        <f>N12-M13</f>
        <v>37724</v>
      </c>
      <c r="P13" s="1" t="s">
        <v>2</v>
      </c>
      <c r="Q13" s="1" t="s">
        <v>324</v>
      </c>
      <c r="R13" s="1" t="s">
        <v>242</v>
      </c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 t="s">
        <v>380</v>
      </c>
      <c r="B15" s="1" t="s">
        <v>0</v>
      </c>
      <c r="C15" s="1">
        <v>9777</v>
      </c>
      <c r="D15" s="1"/>
      <c r="E15" s="1"/>
      <c r="F15" s="1"/>
      <c r="G15" s="1" t="s">
        <v>40</v>
      </c>
      <c r="H15" s="1">
        <v>631</v>
      </c>
      <c r="I15" s="1"/>
      <c r="J15" s="1"/>
      <c r="K15" s="1"/>
      <c r="L15" s="1"/>
      <c r="M15" s="1" t="s">
        <v>41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>
        <v>29809012</v>
      </c>
      <c r="C16" s="1">
        <v>29818788</v>
      </c>
      <c r="D16" s="1" t="s">
        <v>379</v>
      </c>
      <c r="E16" s="1" t="s">
        <v>4</v>
      </c>
      <c r="F16" s="1" t="s">
        <v>1</v>
      </c>
      <c r="G16" s="1"/>
      <c r="H16" s="1"/>
      <c r="I16" s="1"/>
      <c r="J16" s="1"/>
      <c r="K16" s="1"/>
      <c r="L16" s="1"/>
      <c r="M16" s="1">
        <v>29804664</v>
      </c>
      <c r="N16" s="1">
        <v>29808380</v>
      </c>
      <c r="O16" s="1"/>
      <c r="P16" s="1" t="s">
        <v>2</v>
      </c>
      <c r="Q16" s="1" t="s">
        <v>334</v>
      </c>
      <c r="R16" s="1" t="s">
        <v>139</v>
      </c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v>29779662</v>
      </c>
      <c r="N17" s="1">
        <v>29790143</v>
      </c>
      <c r="O17" s="1">
        <f>N16-M17</f>
        <v>28718</v>
      </c>
      <c r="P17" s="1" t="s">
        <v>2</v>
      </c>
      <c r="Q17" s="1" t="s">
        <v>335</v>
      </c>
      <c r="R17" s="1" t="s">
        <v>232</v>
      </c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v>29754372</v>
      </c>
      <c r="N18" s="1">
        <v>29760576</v>
      </c>
      <c r="O18" s="1">
        <f>N17-M18</f>
        <v>35771</v>
      </c>
      <c r="P18" s="1" t="s">
        <v>1</v>
      </c>
      <c r="Q18" s="1" t="s">
        <v>336</v>
      </c>
      <c r="R18" s="1" t="s">
        <v>249</v>
      </c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 t="s">
        <v>381</v>
      </c>
      <c r="B20" s="1" t="s">
        <v>0</v>
      </c>
      <c r="C20" s="1">
        <v>10369</v>
      </c>
      <c r="D20" s="1"/>
      <c r="E20" s="1"/>
      <c r="F20" s="1"/>
      <c r="G20" s="1" t="s">
        <v>40</v>
      </c>
      <c r="H20" s="1">
        <v>9975</v>
      </c>
      <c r="I20" s="1"/>
      <c r="J20" s="1"/>
      <c r="K20" s="1"/>
      <c r="L20" s="1"/>
      <c r="M20" s="1" t="s">
        <v>41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>
        <v>37309350</v>
      </c>
      <c r="C21" s="1">
        <v>37319718</v>
      </c>
      <c r="D21" s="1" t="s">
        <v>379</v>
      </c>
      <c r="E21" s="1" t="s">
        <v>4</v>
      </c>
      <c r="F21" s="1" t="s">
        <v>1</v>
      </c>
      <c r="G21" s="1">
        <v>37299432</v>
      </c>
      <c r="H21" s="1">
        <v>37299470</v>
      </c>
      <c r="I21" s="1">
        <v>39</v>
      </c>
      <c r="J21" s="1" t="s">
        <v>132</v>
      </c>
      <c r="K21" s="1" t="s">
        <v>4</v>
      </c>
      <c r="L21" s="1" t="s">
        <v>1</v>
      </c>
      <c r="M21" s="1">
        <v>37296238</v>
      </c>
      <c r="N21" s="1">
        <v>37299374</v>
      </c>
      <c r="O21" s="1"/>
      <c r="P21" s="1" t="s">
        <v>1</v>
      </c>
      <c r="Q21" s="1" t="s">
        <v>331</v>
      </c>
      <c r="R21" s="1" t="s">
        <v>138</v>
      </c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>
        <v>37300076</v>
      </c>
      <c r="H22" s="1">
        <v>37300112</v>
      </c>
      <c r="I22" s="1">
        <v>37</v>
      </c>
      <c r="J22" s="1" t="s">
        <v>61</v>
      </c>
      <c r="K22" s="1" t="s">
        <v>51</v>
      </c>
      <c r="L22" s="1" t="s">
        <v>1</v>
      </c>
      <c r="M22" s="1">
        <v>37274920</v>
      </c>
      <c r="N22" s="1">
        <v>37292161</v>
      </c>
      <c r="O22" s="1">
        <f>N21-M22</f>
        <v>24454</v>
      </c>
      <c r="P22" s="1" t="s">
        <v>2</v>
      </c>
      <c r="Q22" s="1" t="s">
        <v>332</v>
      </c>
      <c r="R22" s="1" t="s">
        <v>247</v>
      </c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>
        <v>37301188</v>
      </c>
      <c r="H23" s="1">
        <v>37301231</v>
      </c>
      <c r="I23" s="1">
        <v>44</v>
      </c>
      <c r="J23" s="1" t="s">
        <v>110</v>
      </c>
      <c r="K23" s="1" t="s">
        <v>4</v>
      </c>
      <c r="L23" s="1" t="s">
        <v>1</v>
      </c>
      <c r="M23" s="1">
        <v>37259638</v>
      </c>
      <c r="N23" s="1">
        <v>37260959</v>
      </c>
      <c r="O23" s="1">
        <f>N22-M23</f>
        <v>32523</v>
      </c>
      <c r="P23" s="1" t="s">
        <v>2</v>
      </c>
      <c r="Q23" s="1" t="s">
        <v>333</v>
      </c>
      <c r="R23" s="1" t="s">
        <v>248</v>
      </c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>
        <v>37301547</v>
      </c>
      <c r="H24" s="1">
        <v>37301583</v>
      </c>
      <c r="I24" s="1">
        <v>37</v>
      </c>
      <c r="J24" s="1" t="s">
        <v>133</v>
      </c>
      <c r="K24" s="1" t="s">
        <v>4</v>
      </c>
      <c r="L24" s="1" t="s">
        <v>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>
        <v>37301604</v>
      </c>
      <c r="H25" s="1">
        <v>37301630</v>
      </c>
      <c r="I25" s="1">
        <v>27</v>
      </c>
      <c r="J25" s="1" t="s">
        <v>134</v>
      </c>
      <c r="K25" s="1" t="s">
        <v>4</v>
      </c>
      <c r="L25" s="1" t="s">
        <v>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>
        <v>37301649</v>
      </c>
      <c r="H26" s="1">
        <v>37302282</v>
      </c>
      <c r="I26" s="1">
        <v>634</v>
      </c>
      <c r="J26" s="1" t="s">
        <v>135</v>
      </c>
      <c r="K26" s="1" t="s">
        <v>3</v>
      </c>
      <c r="L26" s="1" t="s">
        <v>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>
        <v>37301865</v>
      </c>
      <c r="H27" s="1">
        <v>37302285</v>
      </c>
      <c r="I27" s="1">
        <v>421</v>
      </c>
      <c r="J27" s="1" t="s">
        <v>136</v>
      </c>
      <c r="K27" s="1" t="s">
        <v>3</v>
      </c>
      <c r="L27" s="1" t="s">
        <v>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>
        <v>37302823</v>
      </c>
      <c r="H28" s="1">
        <v>37302889</v>
      </c>
      <c r="I28" s="1">
        <v>67</v>
      </c>
      <c r="J28" s="1" t="s">
        <v>62</v>
      </c>
      <c r="K28" s="1" t="s">
        <v>4</v>
      </c>
      <c r="L28" s="1" t="s">
        <v>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>
        <v>37304308</v>
      </c>
      <c r="H29" s="1">
        <v>37304870</v>
      </c>
      <c r="I29" s="1">
        <v>563</v>
      </c>
      <c r="J29" s="1" t="s">
        <v>137</v>
      </c>
      <c r="K29" s="1" t="s">
        <v>3</v>
      </c>
      <c r="L29" s="1" t="s">
        <v>2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>
        <v>37305059</v>
      </c>
      <c r="H30" s="1">
        <v>37305125</v>
      </c>
      <c r="I30" s="1">
        <v>67</v>
      </c>
      <c r="J30" s="1" t="s">
        <v>50</v>
      </c>
      <c r="K30" s="1" t="s">
        <v>51</v>
      </c>
      <c r="L30" s="1" t="s">
        <v>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>
        <v>37305430</v>
      </c>
      <c r="H31" s="1">
        <v>37305476</v>
      </c>
      <c r="I31" s="1">
        <v>47</v>
      </c>
      <c r="J31" s="1" t="s">
        <v>61</v>
      </c>
      <c r="K31" s="1" t="s">
        <v>51</v>
      </c>
      <c r="L31" s="1" t="s">
        <v>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>
        <v>37307459</v>
      </c>
      <c r="H32" s="1">
        <v>37307525</v>
      </c>
      <c r="I32" s="1">
        <v>67</v>
      </c>
      <c r="J32" s="1" t="s">
        <v>81</v>
      </c>
      <c r="K32" s="1" t="s">
        <v>4</v>
      </c>
      <c r="L32" s="1" t="s">
        <v>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4" spans="1:26" x14ac:dyDescent="0.25">
      <c r="A34" s="1" t="s">
        <v>382</v>
      </c>
      <c r="B34" s="1" t="s">
        <v>0</v>
      </c>
      <c r="C34" s="1">
        <v>8691</v>
      </c>
      <c r="D34" s="1"/>
      <c r="E34" s="1"/>
      <c r="F34" s="1"/>
      <c r="G34" s="1" t="s">
        <v>40</v>
      </c>
      <c r="H34" s="1">
        <v>2182</v>
      </c>
      <c r="I34" s="1"/>
      <c r="J34" s="1"/>
      <c r="K34" s="1"/>
      <c r="L34" s="1"/>
      <c r="M34" s="1" t="s">
        <v>41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>
        <v>1</v>
      </c>
      <c r="C35" s="1">
        <v>8691</v>
      </c>
      <c r="D35" s="1" t="s">
        <v>379</v>
      </c>
      <c r="E35" s="1" t="s">
        <v>4</v>
      </c>
      <c r="F35" s="1" t="s">
        <v>1</v>
      </c>
      <c r="G35" s="1">
        <v>9007</v>
      </c>
      <c r="H35" s="1">
        <v>9115</v>
      </c>
      <c r="I35" s="1">
        <v>109</v>
      </c>
      <c r="J35" s="1" t="s">
        <v>120</v>
      </c>
      <c r="K35" s="1" t="s">
        <v>121</v>
      </c>
      <c r="L35" s="1" t="s">
        <v>1</v>
      </c>
      <c r="M35" s="1">
        <v>10874</v>
      </c>
      <c r="N35" s="1">
        <v>14865</v>
      </c>
      <c r="O35" s="1"/>
      <c r="P35" s="1" t="s">
        <v>1</v>
      </c>
      <c r="Q35" s="1" t="s">
        <v>325</v>
      </c>
      <c r="R35" s="1" t="s">
        <v>123</v>
      </c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>
        <v>10246</v>
      </c>
      <c r="H36" s="1">
        <v>10596</v>
      </c>
      <c r="I36" s="1">
        <v>351</v>
      </c>
      <c r="J36" s="1" t="s">
        <v>122</v>
      </c>
      <c r="K36" s="1" t="s">
        <v>6</v>
      </c>
      <c r="L36" s="1" t="s">
        <v>2</v>
      </c>
      <c r="M36" s="1">
        <v>20074</v>
      </c>
      <c r="N36" s="1">
        <v>31396</v>
      </c>
      <c r="O36" s="1">
        <f>M36-N35</f>
        <v>5209</v>
      </c>
      <c r="P36" s="1"/>
      <c r="Q36" s="1" t="s">
        <v>326</v>
      </c>
      <c r="R36" s="1" t="s">
        <v>243</v>
      </c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>
        <v>76115</v>
      </c>
      <c r="N37" s="1">
        <v>81850</v>
      </c>
      <c r="O37" s="1">
        <f>M37-N36</f>
        <v>44719</v>
      </c>
      <c r="P37" s="1"/>
      <c r="Q37" s="1" t="s">
        <v>327</v>
      </c>
      <c r="R37" s="1" t="s">
        <v>244</v>
      </c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 t="s">
        <v>383</v>
      </c>
      <c r="B39" s="1" t="s">
        <v>0</v>
      </c>
      <c r="C39" s="1">
        <v>10354</v>
      </c>
      <c r="D39" s="1"/>
      <c r="E39" s="1"/>
      <c r="F39" s="1"/>
      <c r="G39" s="1" t="s">
        <v>40</v>
      </c>
      <c r="H39" s="1">
        <v>587</v>
      </c>
      <c r="I39" s="1"/>
      <c r="J39" s="1"/>
      <c r="K39" s="1"/>
      <c r="L39" s="1"/>
      <c r="M39" s="1" t="s">
        <v>41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>
        <v>1</v>
      </c>
      <c r="C40" s="1">
        <v>10354</v>
      </c>
      <c r="D40" s="1" t="s">
        <v>379</v>
      </c>
      <c r="E40" s="1" t="s">
        <v>4</v>
      </c>
      <c r="F40" s="1" t="s">
        <v>1</v>
      </c>
      <c r="G40" s="1"/>
      <c r="H40" s="1"/>
      <c r="I40" s="1"/>
      <c r="J40" s="1"/>
      <c r="K40" s="1"/>
      <c r="L40" s="1"/>
      <c r="M40" s="1">
        <v>10942</v>
      </c>
      <c r="N40" s="1">
        <v>14689</v>
      </c>
      <c r="O40" s="1"/>
      <c r="P40" s="1" t="s">
        <v>1</v>
      </c>
      <c r="Q40" s="1" t="s">
        <v>304</v>
      </c>
      <c r="R40" s="1" t="s">
        <v>46</v>
      </c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>
        <v>19152</v>
      </c>
      <c r="N41" s="1">
        <v>20710</v>
      </c>
      <c r="O41" s="1">
        <f>M41-N40</f>
        <v>4463</v>
      </c>
      <c r="P41" s="1" t="s">
        <v>1</v>
      </c>
      <c r="Q41" s="1" t="s">
        <v>305</v>
      </c>
      <c r="R41" s="1" t="s">
        <v>232</v>
      </c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>
        <v>19152</v>
      </c>
      <c r="N42" s="1">
        <v>20710</v>
      </c>
      <c r="O42" s="1"/>
      <c r="P42" s="1" t="s">
        <v>2</v>
      </c>
      <c r="Q42" s="1" t="s">
        <v>306</v>
      </c>
      <c r="R42" s="1" t="s">
        <v>233</v>
      </c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 t="s">
        <v>384</v>
      </c>
      <c r="B43" s="1" t="s">
        <v>0</v>
      </c>
      <c r="C43" s="1">
        <v>11227</v>
      </c>
      <c r="D43" s="1"/>
      <c r="E43" s="1"/>
      <c r="F43" s="1"/>
      <c r="G43" s="1" t="s">
        <v>40</v>
      </c>
      <c r="H43" s="1">
        <v>631</v>
      </c>
      <c r="I43" s="1"/>
      <c r="J43" s="1"/>
      <c r="K43" s="1"/>
      <c r="L43" s="1"/>
      <c r="M43" s="1" t="s">
        <v>41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>
        <v>1</v>
      </c>
      <c r="C44" s="1">
        <v>11227</v>
      </c>
      <c r="D44" s="1" t="s">
        <v>379</v>
      </c>
      <c r="E44" s="1" t="s">
        <v>4</v>
      </c>
      <c r="F44" s="1" t="s">
        <v>1</v>
      </c>
      <c r="G44" s="1">
        <v>11258</v>
      </c>
      <c r="H44" s="1">
        <v>11391</v>
      </c>
      <c r="I44" s="1">
        <v>134</v>
      </c>
      <c r="J44" s="1" t="s">
        <v>48</v>
      </c>
      <c r="K44" s="1" t="s">
        <v>3</v>
      </c>
      <c r="L44" s="1" t="s">
        <v>2</v>
      </c>
      <c r="M44" s="1">
        <v>11859</v>
      </c>
      <c r="N44" s="1">
        <v>15012</v>
      </c>
      <c r="O44" s="1"/>
      <c r="P44" s="1" t="s">
        <v>2</v>
      </c>
      <c r="Q44" s="1" t="s">
        <v>307</v>
      </c>
      <c r="R44" s="1" t="s">
        <v>47</v>
      </c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>
        <v>11441</v>
      </c>
      <c r="H45" s="1">
        <v>11464</v>
      </c>
      <c r="I45" s="1">
        <v>24</v>
      </c>
      <c r="J45" s="1" t="s">
        <v>14</v>
      </c>
      <c r="K45" s="1" t="s">
        <v>4</v>
      </c>
      <c r="L45" s="1" t="s">
        <v>1</v>
      </c>
      <c r="M45" s="1">
        <v>26047</v>
      </c>
      <c r="N45" s="1">
        <v>29927</v>
      </c>
      <c r="O45" s="1">
        <f>M45-N44</f>
        <v>11035</v>
      </c>
      <c r="P45" s="1" t="s">
        <v>2</v>
      </c>
      <c r="Q45" s="1" t="s">
        <v>308</v>
      </c>
      <c r="R45" s="1" t="s">
        <v>234</v>
      </c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>
        <v>38469</v>
      </c>
      <c r="N46" s="1">
        <v>40281</v>
      </c>
      <c r="O46" s="1">
        <f>M46-N45</f>
        <v>8542</v>
      </c>
      <c r="P46" s="1" t="s">
        <v>1</v>
      </c>
      <c r="Q46" s="1" t="s">
        <v>309</v>
      </c>
      <c r="R46" s="1" t="s">
        <v>235</v>
      </c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 t="s">
        <v>385</v>
      </c>
      <c r="B47" s="1" t="s">
        <v>0</v>
      </c>
      <c r="C47" s="1">
        <v>8183</v>
      </c>
      <c r="D47" s="1"/>
      <c r="E47" s="1"/>
      <c r="F47" s="1"/>
      <c r="G47" s="1" t="s">
        <v>40</v>
      </c>
      <c r="H47" s="1">
        <v>12971</v>
      </c>
      <c r="I47" s="1"/>
      <c r="J47" s="1"/>
      <c r="K47" s="1"/>
      <c r="L47" s="1"/>
      <c r="M47" s="1" t="s">
        <v>41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>
        <v>32176481</v>
      </c>
      <c r="C48" s="1">
        <v>32184663</v>
      </c>
      <c r="D48" s="1" t="s">
        <v>379</v>
      </c>
      <c r="E48" s="1" t="s">
        <v>4</v>
      </c>
      <c r="F48" s="1" t="s">
        <v>1</v>
      </c>
      <c r="G48" s="1">
        <v>32163935</v>
      </c>
      <c r="H48" s="1">
        <v>32163960</v>
      </c>
      <c r="I48" s="1">
        <v>26</v>
      </c>
      <c r="J48" s="1" t="s">
        <v>49</v>
      </c>
      <c r="K48" s="1" t="s">
        <v>4</v>
      </c>
      <c r="L48" s="1" t="s">
        <v>1</v>
      </c>
      <c r="M48" s="1">
        <v>32161869</v>
      </c>
      <c r="N48" s="1">
        <v>32163509</v>
      </c>
      <c r="O48" s="1"/>
      <c r="P48" s="1" t="s">
        <v>2</v>
      </c>
      <c r="Q48" s="1" t="s">
        <v>310</v>
      </c>
      <c r="R48" s="1" t="s">
        <v>65</v>
      </c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>
        <v>32164732</v>
      </c>
      <c r="H49" s="1">
        <v>32164795</v>
      </c>
      <c r="I49" s="1">
        <v>64</v>
      </c>
      <c r="J49" s="1" t="s">
        <v>50</v>
      </c>
      <c r="K49" s="1" t="s">
        <v>51</v>
      </c>
      <c r="L49" s="1" t="s">
        <v>1</v>
      </c>
      <c r="M49" s="1">
        <v>32143498</v>
      </c>
      <c r="N49" s="1">
        <v>32150443</v>
      </c>
      <c r="O49" s="1">
        <f>N48-M49</f>
        <v>20011</v>
      </c>
      <c r="P49" s="1" t="s">
        <v>2</v>
      </c>
      <c r="Q49" s="1" t="s">
        <v>311</v>
      </c>
      <c r="R49" s="1" t="s">
        <v>232</v>
      </c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>
        <v>32165149</v>
      </c>
      <c r="H50" s="1">
        <v>32165212</v>
      </c>
      <c r="I50" s="1">
        <v>64</v>
      </c>
      <c r="J50" s="1" t="s">
        <v>52</v>
      </c>
      <c r="K50" s="1" t="s">
        <v>4</v>
      </c>
      <c r="L50" s="1" t="s">
        <v>1</v>
      </c>
      <c r="M50" s="1">
        <v>32138013</v>
      </c>
      <c r="N50" s="1">
        <v>32142829</v>
      </c>
      <c r="O50" s="1">
        <f>N49-M50</f>
        <v>12430</v>
      </c>
      <c r="P50" s="1" t="s">
        <v>2</v>
      </c>
      <c r="Q50" s="1" t="s">
        <v>312</v>
      </c>
      <c r="R50" s="1" t="s">
        <v>236</v>
      </c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>
        <v>32166393</v>
      </c>
      <c r="H51" s="1">
        <v>32166448</v>
      </c>
      <c r="I51" s="1">
        <v>56</v>
      </c>
      <c r="J51" s="1" t="s">
        <v>53</v>
      </c>
      <c r="K51" s="1" t="s">
        <v>54</v>
      </c>
      <c r="L51" s="1" t="s">
        <v>2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>
        <v>32166451</v>
      </c>
      <c r="H52" s="1">
        <v>32166565</v>
      </c>
      <c r="I52" s="1">
        <v>115</v>
      </c>
      <c r="J52" s="1" t="s">
        <v>53</v>
      </c>
      <c r="K52" s="1" t="s">
        <v>54</v>
      </c>
      <c r="L52" s="1" t="s">
        <v>2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>
        <v>32167532</v>
      </c>
      <c r="H53" s="1">
        <v>32167823</v>
      </c>
      <c r="I53" s="1">
        <v>292</v>
      </c>
      <c r="J53" s="1" t="s">
        <v>53</v>
      </c>
      <c r="K53" s="1" t="s">
        <v>54</v>
      </c>
      <c r="L53" s="1" t="s">
        <v>2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>
        <v>32167827</v>
      </c>
      <c r="H54" s="1">
        <v>32168369</v>
      </c>
      <c r="I54" s="1">
        <v>543</v>
      </c>
      <c r="J54" s="1" t="s">
        <v>53</v>
      </c>
      <c r="K54" s="1" t="s">
        <v>54</v>
      </c>
      <c r="L54" s="1" t="s">
        <v>2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>
        <v>32168378</v>
      </c>
      <c r="H55" s="1">
        <v>32169035</v>
      </c>
      <c r="I55" s="1">
        <v>658</v>
      </c>
      <c r="J55" s="1" t="s">
        <v>55</v>
      </c>
      <c r="K55" s="1" t="s">
        <v>56</v>
      </c>
      <c r="L55" s="1" t="s">
        <v>2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>
        <v>32169042</v>
      </c>
      <c r="H56" s="1">
        <v>32169682</v>
      </c>
      <c r="I56" s="1">
        <v>641</v>
      </c>
      <c r="J56" s="1" t="s">
        <v>57</v>
      </c>
      <c r="K56" s="1" t="s">
        <v>54</v>
      </c>
      <c r="L56" s="1" t="s">
        <v>2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>
        <v>32169725</v>
      </c>
      <c r="H57" s="1">
        <v>32169773</v>
      </c>
      <c r="I57" s="1">
        <v>49</v>
      </c>
      <c r="J57" s="1" t="s">
        <v>57</v>
      </c>
      <c r="K57" s="1" t="s">
        <v>54</v>
      </c>
      <c r="L57" s="1" t="s">
        <v>2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>
        <v>32171160</v>
      </c>
      <c r="H58" s="1">
        <v>32171520</v>
      </c>
      <c r="I58" s="1">
        <v>361</v>
      </c>
      <c r="J58" s="1" t="s">
        <v>58</v>
      </c>
      <c r="K58" s="1" t="s">
        <v>3</v>
      </c>
      <c r="L58" s="1" t="s">
        <v>1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>
        <v>32172519</v>
      </c>
      <c r="H59" s="1">
        <v>32172553</v>
      </c>
      <c r="I59" s="1">
        <v>35</v>
      </c>
      <c r="J59" s="1" t="s">
        <v>59</v>
      </c>
      <c r="K59" s="1" t="s">
        <v>4</v>
      </c>
      <c r="L59" s="1" t="s">
        <v>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>
        <v>32172736</v>
      </c>
      <c r="H60" s="1">
        <v>32172762</v>
      </c>
      <c r="I60" s="1">
        <v>27</v>
      </c>
      <c r="J60" s="1" t="s">
        <v>60</v>
      </c>
      <c r="K60" s="1" t="s">
        <v>4</v>
      </c>
      <c r="L60" s="1" t="s">
        <v>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>
        <v>32173214</v>
      </c>
      <c r="H61" s="1">
        <v>32173280</v>
      </c>
      <c r="I61" s="1">
        <v>67</v>
      </c>
      <c r="J61" s="1" t="s">
        <v>61</v>
      </c>
      <c r="K61" s="1" t="s">
        <v>51</v>
      </c>
      <c r="L61" s="1" t="s">
        <v>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>
        <v>32173632</v>
      </c>
      <c r="H62" s="1">
        <v>32173676</v>
      </c>
      <c r="I62" s="1">
        <v>45</v>
      </c>
      <c r="J62" s="1" t="s">
        <v>61</v>
      </c>
      <c r="K62" s="1" t="s">
        <v>51</v>
      </c>
      <c r="L62" s="1" t="s">
        <v>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>
        <v>32174849</v>
      </c>
      <c r="H63" s="1">
        <v>32174885</v>
      </c>
      <c r="I63" s="1">
        <v>37</v>
      </c>
      <c r="J63" s="1" t="s">
        <v>62</v>
      </c>
      <c r="K63" s="1" t="s">
        <v>4</v>
      </c>
      <c r="L63" s="1" t="s">
        <v>1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>
        <v>32174947</v>
      </c>
      <c r="H64" s="1">
        <v>32175052</v>
      </c>
      <c r="I64" s="1">
        <v>106</v>
      </c>
      <c r="J64" s="1" t="s">
        <v>63</v>
      </c>
      <c r="K64" s="1" t="s">
        <v>4</v>
      </c>
      <c r="L64" s="1" t="s">
        <v>1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>
        <v>32176032</v>
      </c>
      <c r="H65" s="1">
        <v>32176166</v>
      </c>
      <c r="I65" s="1">
        <v>135</v>
      </c>
      <c r="J65" s="1" t="s">
        <v>64</v>
      </c>
      <c r="K65" s="1" t="s">
        <v>4</v>
      </c>
      <c r="L65" s="1" t="s">
        <v>1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 t="s">
        <v>386</v>
      </c>
      <c r="B67" s="1" t="s">
        <v>0</v>
      </c>
      <c r="C67" s="1">
        <v>6006</v>
      </c>
      <c r="D67" s="1"/>
      <c r="E67" s="1"/>
      <c r="F67" s="1"/>
      <c r="G67" s="1" t="s">
        <v>40</v>
      </c>
      <c r="H67" s="1">
        <v>32241</v>
      </c>
      <c r="I67" s="1"/>
      <c r="J67" s="1"/>
      <c r="K67" s="1"/>
      <c r="L67" s="1"/>
      <c r="M67" s="1" t="s">
        <v>41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>
        <v>4337</v>
      </c>
      <c r="C68" s="1">
        <v>10342</v>
      </c>
      <c r="D68" s="1" t="s">
        <v>379</v>
      </c>
      <c r="E68" s="1" t="s">
        <v>4</v>
      </c>
      <c r="F68" s="1" t="s">
        <v>1</v>
      </c>
      <c r="G68" s="1">
        <v>10454</v>
      </c>
      <c r="H68" s="1">
        <v>10800</v>
      </c>
      <c r="I68" s="1">
        <v>347</v>
      </c>
      <c r="J68" s="1" t="s">
        <v>11</v>
      </c>
      <c r="K68" s="1" t="s">
        <v>3</v>
      </c>
      <c r="L68" s="1" t="s">
        <v>1</v>
      </c>
      <c r="M68" s="1">
        <v>42583</v>
      </c>
      <c r="N68" s="1">
        <v>51034</v>
      </c>
      <c r="O68" s="1"/>
      <c r="P68" s="1" t="s">
        <v>2</v>
      </c>
      <c r="Q68" s="1" t="s">
        <v>298</v>
      </c>
      <c r="R68" s="1" t="s">
        <v>42</v>
      </c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>
        <v>11364</v>
      </c>
      <c r="H69" s="1">
        <v>11395</v>
      </c>
      <c r="I69" s="1">
        <v>32</v>
      </c>
      <c r="J69" s="1" t="s">
        <v>12</v>
      </c>
      <c r="K69" s="1" t="s">
        <v>4</v>
      </c>
      <c r="L69" s="1" t="s">
        <v>1</v>
      </c>
      <c r="M69" s="1">
        <v>83099</v>
      </c>
      <c r="N69" s="1">
        <v>91517</v>
      </c>
      <c r="O69" s="1">
        <f>M69-N68</f>
        <v>32065</v>
      </c>
      <c r="P69" s="1" t="s">
        <v>1</v>
      </c>
      <c r="Q69" s="1" t="s">
        <v>299</v>
      </c>
      <c r="R69" s="1" t="s">
        <v>228</v>
      </c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>
        <v>13947</v>
      </c>
      <c r="H70" s="1">
        <v>14197</v>
      </c>
      <c r="I70" s="1">
        <v>251</v>
      </c>
      <c r="J70" s="1" t="s">
        <v>13</v>
      </c>
      <c r="K70" s="1" t="s">
        <v>4</v>
      </c>
      <c r="L70" s="1" t="s">
        <v>1</v>
      </c>
      <c r="M70" s="1">
        <v>147672</v>
      </c>
      <c r="N70" s="1">
        <v>154548</v>
      </c>
      <c r="O70" s="1">
        <f>M70-N69</f>
        <v>56155</v>
      </c>
      <c r="P70" s="1" t="s">
        <v>1</v>
      </c>
      <c r="Q70" s="1" t="s">
        <v>300</v>
      </c>
      <c r="R70" s="1" t="s">
        <v>229</v>
      </c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>
        <v>14396</v>
      </c>
      <c r="H71" s="1">
        <v>14438</v>
      </c>
      <c r="I71" s="1">
        <v>43</v>
      </c>
      <c r="J71" s="1" t="s">
        <v>14</v>
      </c>
      <c r="K71" s="1" t="s">
        <v>4</v>
      </c>
      <c r="L71" s="1" t="s">
        <v>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>
        <v>15535</v>
      </c>
      <c r="H72" s="1">
        <v>15625</v>
      </c>
      <c r="I72" s="1">
        <v>91</v>
      </c>
      <c r="J72" s="1" t="s">
        <v>15</v>
      </c>
      <c r="K72" s="1" t="s">
        <v>4</v>
      </c>
      <c r="L72" s="1" t="s">
        <v>1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>
        <v>15620</v>
      </c>
      <c r="H73" s="1">
        <v>15686</v>
      </c>
      <c r="I73" s="1">
        <v>67</v>
      </c>
      <c r="J73" s="1" t="s">
        <v>16</v>
      </c>
      <c r="K73" s="1" t="s">
        <v>4</v>
      </c>
      <c r="L73" s="1" t="s">
        <v>1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>
        <v>16469</v>
      </c>
      <c r="H74" s="1">
        <v>16485</v>
      </c>
      <c r="I74" s="1">
        <v>17</v>
      </c>
      <c r="J74" s="1" t="s">
        <v>14</v>
      </c>
      <c r="K74" s="1" t="s">
        <v>4</v>
      </c>
      <c r="L74" s="1" t="s">
        <v>1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>
        <v>19200</v>
      </c>
      <c r="H75" s="1">
        <v>20417</v>
      </c>
      <c r="I75" s="1">
        <v>1218</v>
      </c>
      <c r="J75" s="1" t="s">
        <v>17</v>
      </c>
      <c r="K75" s="1" t="s">
        <v>5</v>
      </c>
      <c r="L75" s="1" t="s">
        <v>2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>
        <v>20413</v>
      </c>
      <c r="H76" s="1">
        <v>21381</v>
      </c>
      <c r="I76" s="1">
        <v>969</v>
      </c>
      <c r="J76" s="1" t="s">
        <v>18</v>
      </c>
      <c r="K76" s="1" t="s">
        <v>5</v>
      </c>
      <c r="L76" s="1" t="s">
        <v>2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>
        <v>21377</v>
      </c>
      <c r="H77" s="1">
        <v>21790</v>
      </c>
      <c r="I77" s="1">
        <v>414</v>
      </c>
      <c r="J77" s="1" t="s">
        <v>19</v>
      </c>
      <c r="K77" s="1" t="s">
        <v>3</v>
      </c>
      <c r="L77" s="1" t="s">
        <v>1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>
        <v>21872</v>
      </c>
      <c r="H78" s="1">
        <v>21923</v>
      </c>
      <c r="I78" s="1">
        <v>52</v>
      </c>
      <c r="J78" s="1" t="s">
        <v>20</v>
      </c>
      <c r="K78" s="1" t="s">
        <v>5</v>
      </c>
      <c r="L78" s="1" t="s">
        <v>2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>
        <v>22111</v>
      </c>
      <c r="H79" s="1">
        <v>22153</v>
      </c>
      <c r="I79" s="1">
        <v>43</v>
      </c>
      <c r="J79" s="1" t="s">
        <v>21</v>
      </c>
      <c r="K79" s="1" t="s">
        <v>4</v>
      </c>
      <c r="L79" s="1" t="s">
        <v>1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>
        <v>22467</v>
      </c>
      <c r="H80" s="1">
        <v>22580</v>
      </c>
      <c r="I80" s="1">
        <v>114</v>
      </c>
      <c r="J80" s="1" t="s">
        <v>22</v>
      </c>
      <c r="K80" s="1" t="s">
        <v>3</v>
      </c>
      <c r="L80" s="1" t="s">
        <v>1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>
        <v>22581</v>
      </c>
      <c r="H81" s="1">
        <v>22912</v>
      </c>
      <c r="I81" s="1">
        <v>332</v>
      </c>
      <c r="J81" s="1" t="s">
        <v>23</v>
      </c>
      <c r="K81" s="1" t="s">
        <v>6</v>
      </c>
      <c r="L81" s="1" t="s">
        <v>1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>
        <v>22961</v>
      </c>
      <c r="H82" s="1">
        <v>23550</v>
      </c>
      <c r="I82" s="1">
        <v>590</v>
      </c>
      <c r="J82" s="1" t="s">
        <v>24</v>
      </c>
      <c r="K82" s="1" t="s">
        <v>7</v>
      </c>
      <c r="L82" s="1" t="s">
        <v>1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>
        <v>23547</v>
      </c>
      <c r="H83" s="1">
        <v>23936</v>
      </c>
      <c r="I83" s="1">
        <v>390</v>
      </c>
      <c r="J83" s="1" t="s">
        <v>25</v>
      </c>
      <c r="K83" s="1" t="s">
        <v>5</v>
      </c>
      <c r="L83" s="1" t="s">
        <v>2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>
        <v>24639</v>
      </c>
      <c r="H84" s="1">
        <v>24664</v>
      </c>
      <c r="I84" s="1">
        <v>26</v>
      </c>
      <c r="J84" s="1" t="s">
        <v>14</v>
      </c>
      <c r="K84" s="1" t="s">
        <v>4</v>
      </c>
      <c r="L84" s="1" t="s">
        <v>1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>
        <v>25568</v>
      </c>
      <c r="H85" s="1">
        <v>28208</v>
      </c>
      <c r="I85" s="1">
        <v>2641</v>
      </c>
      <c r="J85" s="1" t="s">
        <v>26</v>
      </c>
      <c r="K85" s="1" t="s">
        <v>5</v>
      </c>
      <c r="L85" s="1" t="s">
        <v>1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>
        <v>28209</v>
      </c>
      <c r="H86" s="1">
        <v>28746</v>
      </c>
      <c r="I86" s="1">
        <v>538</v>
      </c>
      <c r="J86" s="1" t="s">
        <v>27</v>
      </c>
      <c r="K86" s="1" t="s">
        <v>8</v>
      </c>
      <c r="L86" s="1" t="s">
        <v>1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>
        <v>28747</v>
      </c>
      <c r="H87" s="1">
        <v>29952</v>
      </c>
      <c r="I87" s="1">
        <v>1206</v>
      </c>
      <c r="J87" s="1" t="s">
        <v>26</v>
      </c>
      <c r="K87" s="1" t="s">
        <v>5</v>
      </c>
      <c r="L87" s="1" t="s">
        <v>1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>
        <v>30178</v>
      </c>
      <c r="H88" s="1">
        <v>30335</v>
      </c>
      <c r="I88" s="1">
        <v>158</v>
      </c>
      <c r="J88" s="1" t="s">
        <v>28</v>
      </c>
      <c r="K88" s="1" t="s">
        <v>3</v>
      </c>
      <c r="L88" s="1" t="s">
        <v>2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>
        <v>30663</v>
      </c>
      <c r="H89" s="1">
        <v>31422</v>
      </c>
      <c r="I89" s="1">
        <v>760</v>
      </c>
      <c r="J89" s="1" t="s">
        <v>29</v>
      </c>
      <c r="K89" s="1" t="s">
        <v>9</v>
      </c>
      <c r="L89" s="1" t="s">
        <v>1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>
        <v>33844</v>
      </c>
      <c r="H90" s="1">
        <v>33869</v>
      </c>
      <c r="I90" s="1">
        <v>26</v>
      </c>
      <c r="J90" s="1" t="s">
        <v>30</v>
      </c>
      <c r="K90" s="1" t="s">
        <v>4</v>
      </c>
      <c r="L90" s="1" t="s">
        <v>1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>
        <v>34555</v>
      </c>
      <c r="H91" s="1">
        <v>34707</v>
      </c>
      <c r="I91" s="1">
        <v>153</v>
      </c>
      <c r="J91" s="1" t="s">
        <v>31</v>
      </c>
      <c r="K91" s="1" t="s">
        <v>3</v>
      </c>
      <c r="L91" s="1" t="s">
        <v>2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>
        <v>34852</v>
      </c>
      <c r="H92" s="1">
        <v>34894</v>
      </c>
      <c r="I92" s="1">
        <v>43</v>
      </c>
      <c r="J92" s="1" t="s">
        <v>32</v>
      </c>
      <c r="K92" s="1" t="s">
        <v>4</v>
      </c>
      <c r="L92" s="1" t="s">
        <v>1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>
        <v>35566</v>
      </c>
      <c r="H93" s="1">
        <v>35594</v>
      </c>
      <c r="I93" s="1">
        <v>29</v>
      </c>
      <c r="J93" s="1" t="s">
        <v>33</v>
      </c>
      <c r="K93" s="1" t="s">
        <v>4</v>
      </c>
      <c r="L93" s="1" t="s">
        <v>1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>
        <v>35706</v>
      </c>
      <c r="H94" s="1">
        <v>35753</v>
      </c>
      <c r="I94" s="1">
        <v>48</v>
      </c>
      <c r="J94" s="1" t="s">
        <v>34</v>
      </c>
      <c r="K94" s="1" t="s">
        <v>6</v>
      </c>
      <c r="L94" s="1" t="s">
        <v>1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>
        <v>36130</v>
      </c>
      <c r="H95" s="1">
        <v>36189</v>
      </c>
      <c r="I95" s="1">
        <v>60</v>
      </c>
      <c r="J95" s="1" t="s">
        <v>35</v>
      </c>
      <c r="K95" s="1" t="s">
        <v>4</v>
      </c>
      <c r="L95" s="1" t="s">
        <v>1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>
        <v>36497</v>
      </c>
      <c r="H96" s="1">
        <v>36990</v>
      </c>
      <c r="I96" s="1">
        <v>494</v>
      </c>
      <c r="J96" s="1" t="s">
        <v>36</v>
      </c>
      <c r="K96" s="1" t="s">
        <v>6</v>
      </c>
      <c r="L96" s="1" t="s">
        <v>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>
        <v>36991</v>
      </c>
      <c r="H97" s="1">
        <v>38842</v>
      </c>
      <c r="I97" s="1">
        <v>1852</v>
      </c>
      <c r="J97" s="1" t="s">
        <v>36</v>
      </c>
      <c r="K97" s="1" t="s">
        <v>6</v>
      </c>
      <c r="L97" s="1" t="s">
        <v>1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>
        <v>38881</v>
      </c>
      <c r="H98" s="1">
        <v>39118</v>
      </c>
      <c r="I98" s="1">
        <v>238</v>
      </c>
      <c r="J98" s="1" t="s">
        <v>37</v>
      </c>
      <c r="K98" s="1" t="s">
        <v>6</v>
      </c>
      <c r="L98" s="1" t="s">
        <v>1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>
        <v>39176</v>
      </c>
      <c r="H99" s="1">
        <v>39392</v>
      </c>
      <c r="I99" s="1">
        <v>217</v>
      </c>
      <c r="J99" s="1" t="s">
        <v>36</v>
      </c>
      <c r="K99" s="1" t="s">
        <v>6</v>
      </c>
      <c r="L99" s="1" t="s">
        <v>1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>
        <v>39402</v>
      </c>
      <c r="H100" s="1">
        <v>39685</v>
      </c>
      <c r="I100" s="1">
        <v>284</v>
      </c>
      <c r="J100" s="1" t="s">
        <v>38</v>
      </c>
      <c r="K100" s="1" t="s">
        <v>10</v>
      </c>
      <c r="L100" s="1" t="s">
        <v>1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>
        <v>39537</v>
      </c>
      <c r="H101" s="1">
        <v>39700</v>
      </c>
      <c r="I101" s="1">
        <v>164</v>
      </c>
      <c r="J101" s="1" t="s">
        <v>28</v>
      </c>
      <c r="K101" s="1" t="s">
        <v>3</v>
      </c>
      <c r="L101" s="1" t="s">
        <v>2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>
        <v>39701</v>
      </c>
      <c r="H102" s="1">
        <v>39871</v>
      </c>
      <c r="I102" s="1">
        <v>171</v>
      </c>
      <c r="J102" s="1" t="s">
        <v>38</v>
      </c>
      <c r="K102" s="1" t="s">
        <v>10</v>
      </c>
      <c r="L102" s="1" t="s">
        <v>1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>
        <v>39872</v>
      </c>
      <c r="H103" s="1">
        <v>39960</v>
      </c>
      <c r="I103" s="1">
        <v>89</v>
      </c>
      <c r="J103" s="1" t="s">
        <v>38</v>
      </c>
      <c r="K103" s="1" t="s">
        <v>10</v>
      </c>
      <c r="L103" s="1" t="s">
        <v>1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>
        <v>39961</v>
      </c>
      <c r="H104" s="1">
        <v>40086</v>
      </c>
      <c r="I104" s="1">
        <v>126</v>
      </c>
      <c r="J104" s="1" t="s">
        <v>38</v>
      </c>
      <c r="K104" s="1" t="s">
        <v>10</v>
      </c>
      <c r="L104" s="1" t="s">
        <v>1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>
        <v>40087</v>
      </c>
      <c r="H105" s="1">
        <v>40135</v>
      </c>
      <c r="I105" s="1">
        <v>49</v>
      </c>
      <c r="J105" s="1" t="s">
        <v>28</v>
      </c>
      <c r="K105" s="1" t="s">
        <v>3</v>
      </c>
      <c r="L105" s="1" t="s">
        <v>2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>
        <v>40136</v>
      </c>
      <c r="H106" s="1">
        <v>40275</v>
      </c>
      <c r="I106" s="1">
        <v>140</v>
      </c>
      <c r="J106" s="1" t="s">
        <v>38</v>
      </c>
      <c r="K106" s="1" t="s">
        <v>10</v>
      </c>
      <c r="L106" s="1" t="s">
        <v>1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>
        <v>40276</v>
      </c>
      <c r="H107" s="1">
        <v>40389</v>
      </c>
      <c r="I107" s="1">
        <v>114</v>
      </c>
      <c r="J107" s="1" t="s">
        <v>28</v>
      </c>
      <c r="K107" s="1" t="s">
        <v>3</v>
      </c>
      <c r="L107" s="1" t="s">
        <v>2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>
        <v>40390</v>
      </c>
      <c r="H108" s="1">
        <v>40529</v>
      </c>
      <c r="I108" s="1">
        <v>140</v>
      </c>
      <c r="J108" s="1" t="s">
        <v>38</v>
      </c>
      <c r="K108" s="1" t="s">
        <v>10</v>
      </c>
      <c r="L108" s="1" t="s">
        <v>1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>
        <v>40530</v>
      </c>
      <c r="H109" s="1">
        <v>40634</v>
      </c>
      <c r="I109" s="1">
        <v>105</v>
      </c>
      <c r="J109" s="1" t="s">
        <v>38</v>
      </c>
      <c r="K109" s="1" t="s">
        <v>10</v>
      </c>
      <c r="L109" s="1" t="s">
        <v>1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>
        <v>40635</v>
      </c>
      <c r="H110" s="1">
        <v>41016</v>
      </c>
      <c r="I110" s="1">
        <v>382</v>
      </c>
      <c r="J110" s="1" t="s">
        <v>28</v>
      </c>
      <c r="K110" s="1" t="s">
        <v>3</v>
      </c>
      <c r="L110" s="1" t="s">
        <v>2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>
        <v>41024</v>
      </c>
      <c r="H111" s="1">
        <v>41148</v>
      </c>
      <c r="I111" s="1">
        <v>125</v>
      </c>
      <c r="J111" s="1" t="s">
        <v>39</v>
      </c>
      <c r="K111" s="1" t="s">
        <v>9</v>
      </c>
      <c r="L111" s="1" t="s">
        <v>1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>
        <v>41027</v>
      </c>
      <c r="H112" s="1">
        <v>42262</v>
      </c>
      <c r="I112" s="1">
        <v>1236</v>
      </c>
      <c r="J112" s="1" t="s">
        <v>34</v>
      </c>
      <c r="K112" s="1" t="s">
        <v>6</v>
      </c>
      <c r="L112" s="1" t="s">
        <v>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>
        <v>42375</v>
      </c>
      <c r="H113" s="1">
        <v>42582</v>
      </c>
      <c r="I113" s="1">
        <v>208</v>
      </c>
      <c r="J113" s="1" t="s">
        <v>31</v>
      </c>
      <c r="K113" s="1" t="s">
        <v>3</v>
      </c>
      <c r="L113" s="1" t="s">
        <v>1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 t="s">
        <v>387</v>
      </c>
      <c r="B114" s="1" t="s">
        <v>0</v>
      </c>
      <c r="C114" s="1">
        <v>5257</v>
      </c>
      <c r="D114" s="1"/>
      <c r="E114" s="1"/>
      <c r="F114" s="1"/>
      <c r="G114" s="1" t="s">
        <v>40</v>
      </c>
      <c r="H114" s="1">
        <v>3555</v>
      </c>
      <c r="I114" s="1"/>
      <c r="J114" s="1"/>
      <c r="K114" s="1"/>
      <c r="L114" s="1"/>
      <c r="M114" s="1" t="s">
        <v>41</v>
      </c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>
        <v>37985911</v>
      </c>
      <c r="C115" s="1">
        <v>37991167</v>
      </c>
      <c r="D115" s="1" t="s">
        <v>379</v>
      </c>
      <c r="E115" s="1" t="s">
        <v>4</v>
      </c>
      <c r="F115" s="1" t="s">
        <v>1</v>
      </c>
      <c r="G115" s="1">
        <v>37985874</v>
      </c>
      <c r="H115" s="1">
        <v>37985899</v>
      </c>
      <c r="I115" s="1">
        <v>26</v>
      </c>
      <c r="J115" s="1" t="s">
        <v>44</v>
      </c>
      <c r="K115" s="1" t="s">
        <v>4</v>
      </c>
      <c r="L115" s="1" t="s">
        <v>1</v>
      </c>
      <c r="M115" s="1">
        <v>37979096</v>
      </c>
      <c r="N115" s="1">
        <v>37982355</v>
      </c>
      <c r="O115" s="1"/>
      <c r="P115" s="1" t="s">
        <v>1</v>
      </c>
      <c r="Q115" s="1" t="s">
        <v>301</v>
      </c>
      <c r="R115" s="1" t="s">
        <v>45</v>
      </c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>
        <v>37964806</v>
      </c>
      <c r="N116" s="1">
        <v>37967697</v>
      </c>
      <c r="O116" s="1">
        <f>N115-M116</f>
        <v>17549</v>
      </c>
      <c r="P116" s="1" t="s">
        <v>1</v>
      </c>
      <c r="Q116" s="1" t="s">
        <v>302</v>
      </c>
      <c r="R116" s="1" t="s">
        <v>230</v>
      </c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>
        <v>37948395</v>
      </c>
      <c r="N117" s="1">
        <v>37952118</v>
      </c>
      <c r="O117" s="1">
        <f>N116-M117</f>
        <v>19302</v>
      </c>
      <c r="P117" s="1" t="s">
        <v>1</v>
      </c>
      <c r="Q117" s="1" t="s">
        <v>303</v>
      </c>
      <c r="R117" s="1" t="s">
        <v>231</v>
      </c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 t="s">
        <v>388</v>
      </c>
      <c r="B119" s="1" t="s">
        <v>0</v>
      </c>
      <c r="C119" s="1">
        <v>10120</v>
      </c>
      <c r="D119" s="1"/>
      <c r="E119" s="1"/>
      <c r="F119" s="1"/>
      <c r="G119" s="1" t="s">
        <v>40</v>
      </c>
      <c r="H119" s="1">
        <v>17603</v>
      </c>
      <c r="I119" s="1"/>
      <c r="J119" s="1"/>
      <c r="K119" s="1"/>
      <c r="L119" s="1"/>
      <c r="M119" s="1" t="s">
        <v>41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>
        <v>24884650</v>
      </c>
      <c r="C120" s="1">
        <v>24894769</v>
      </c>
      <c r="D120" s="1" t="s">
        <v>379</v>
      </c>
      <c r="E120" s="1" t="s">
        <v>4</v>
      </c>
      <c r="F120" s="1" t="s">
        <v>1</v>
      </c>
      <c r="G120" s="1">
        <v>24856892</v>
      </c>
      <c r="H120" s="1">
        <v>24857141</v>
      </c>
      <c r="I120" s="1">
        <v>250</v>
      </c>
      <c r="J120" s="1" t="s">
        <v>124</v>
      </c>
      <c r="K120" s="1" t="s">
        <v>3</v>
      </c>
      <c r="L120" s="1" t="s">
        <v>2</v>
      </c>
      <c r="M120" s="1">
        <v>24863470</v>
      </c>
      <c r="N120" s="1">
        <v>24867046</v>
      </c>
      <c r="O120" s="1"/>
      <c r="P120" s="1" t="s">
        <v>1</v>
      </c>
      <c r="Q120" s="1" t="s">
        <v>328</v>
      </c>
      <c r="R120" s="1" t="s">
        <v>131</v>
      </c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>
        <v>24857126</v>
      </c>
      <c r="H121" s="1">
        <v>24857710</v>
      </c>
      <c r="I121" s="1">
        <v>585</v>
      </c>
      <c r="J121" s="1" t="s">
        <v>124</v>
      </c>
      <c r="K121" s="1" t="s">
        <v>3</v>
      </c>
      <c r="L121" s="1" t="s">
        <v>2</v>
      </c>
      <c r="M121" s="1">
        <v>24847156</v>
      </c>
      <c r="N121" s="1">
        <v>24854844</v>
      </c>
      <c r="O121" s="1">
        <f>N120-M121</f>
        <v>19890</v>
      </c>
      <c r="P121" s="1" t="s">
        <v>2</v>
      </c>
      <c r="Q121" s="1" t="s">
        <v>329</v>
      </c>
      <c r="R121" s="1" t="s">
        <v>245</v>
      </c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>
        <v>24857715</v>
      </c>
      <c r="H122" s="1">
        <v>24857785</v>
      </c>
      <c r="I122" s="1">
        <v>71</v>
      </c>
      <c r="J122" s="1" t="s">
        <v>125</v>
      </c>
      <c r="K122" s="1" t="s">
        <v>9</v>
      </c>
      <c r="L122" s="1" t="s">
        <v>2</v>
      </c>
      <c r="M122" s="1">
        <v>24839687</v>
      </c>
      <c r="N122" s="1">
        <v>24848740</v>
      </c>
      <c r="O122" s="1">
        <f>N121-M122</f>
        <v>15157</v>
      </c>
      <c r="P122" s="1" t="s">
        <v>1</v>
      </c>
      <c r="Q122" s="1" t="s">
        <v>330</v>
      </c>
      <c r="R122" s="1" t="s">
        <v>246</v>
      </c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>
        <v>24857726</v>
      </c>
      <c r="H123" s="1">
        <v>24861074</v>
      </c>
      <c r="I123" s="1">
        <v>3349</v>
      </c>
      <c r="J123" s="1" t="s">
        <v>126</v>
      </c>
      <c r="K123" s="1" t="s">
        <v>6</v>
      </c>
      <c r="L123" s="1" t="s">
        <v>2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>
        <v>24864092</v>
      </c>
      <c r="H124" s="1">
        <v>24864111</v>
      </c>
      <c r="I124" s="1">
        <v>20</v>
      </c>
      <c r="J124" s="1" t="s">
        <v>44</v>
      </c>
      <c r="K124" s="1" t="s">
        <v>4</v>
      </c>
      <c r="L124" s="1" t="s">
        <v>1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>
        <v>24866712</v>
      </c>
      <c r="H125" s="1">
        <v>24866735</v>
      </c>
      <c r="I125" s="1">
        <v>24</v>
      </c>
      <c r="J125" s="1" t="s">
        <v>44</v>
      </c>
      <c r="K125" s="1" t="s">
        <v>4</v>
      </c>
      <c r="L125" s="1" t="s">
        <v>1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>
        <v>24868292</v>
      </c>
      <c r="H126" s="1">
        <v>24868424</v>
      </c>
      <c r="I126" s="1">
        <v>133</v>
      </c>
      <c r="J126" s="1" t="s">
        <v>66</v>
      </c>
      <c r="K126" s="1" t="s">
        <v>4</v>
      </c>
      <c r="L126" s="1" t="s">
        <v>1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>
        <v>24870406</v>
      </c>
      <c r="H127" s="1">
        <v>24870430</v>
      </c>
      <c r="I127" s="1">
        <v>25</v>
      </c>
      <c r="J127" s="1" t="s">
        <v>62</v>
      </c>
      <c r="K127" s="1" t="s">
        <v>4</v>
      </c>
      <c r="L127" s="1" t="s">
        <v>1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>
        <v>24872263</v>
      </c>
      <c r="H128" s="1">
        <v>24872382</v>
      </c>
      <c r="I128" s="1">
        <v>120</v>
      </c>
      <c r="J128" s="1" t="s">
        <v>127</v>
      </c>
      <c r="K128" s="1" t="s">
        <v>51</v>
      </c>
      <c r="L128" s="1" t="s">
        <v>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>
        <v>24872921</v>
      </c>
      <c r="H129" s="1">
        <v>24873575</v>
      </c>
      <c r="I129" s="1">
        <v>655</v>
      </c>
      <c r="J129" s="1" t="s">
        <v>128</v>
      </c>
      <c r="K129" s="1" t="s">
        <v>10</v>
      </c>
      <c r="L129" s="1" t="s">
        <v>1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>
        <v>24874085</v>
      </c>
      <c r="H130" s="1">
        <v>24875116</v>
      </c>
      <c r="I130" s="1">
        <v>1032</v>
      </c>
      <c r="J130" s="1" t="s">
        <v>129</v>
      </c>
      <c r="K130" s="1" t="s">
        <v>6</v>
      </c>
      <c r="L130" s="1" t="s">
        <v>1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>
        <v>24875177</v>
      </c>
      <c r="H131" s="1">
        <v>24875203</v>
      </c>
      <c r="I131" s="1">
        <v>27</v>
      </c>
      <c r="J131" s="1" t="s">
        <v>44</v>
      </c>
      <c r="K131" s="1" t="s">
        <v>4</v>
      </c>
      <c r="L131" s="1" t="s">
        <v>1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>
        <v>24876237</v>
      </c>
      <c r="H132" s="1">
        <v>24877414</v>
      </c>
      <c r="I132" s="1">
        <v>1178</v>
      </c>
      <c r="J132" s="1" t="s">
        <v>86</v>
      </c>
      <c r="K132" s="1" t="s">
        <v>6</v>
      </c>
      <c r="L132" s="1" t="s">
        <v>1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>
        <v>24878410</v>
      </c>
      <c r="H133" s="1">
        <v>24878435</v>
      </c>
      <c r="I133" s="1">
        <v>26</v>
      </c>
      <c r="J133" s="1" t="s">
        <v>44</v>
      </c>
      <c r="K133" s="1" t="s">
        <v>4</v>
      </c>
      <c r="L133" s="1" t="s">
        <v>1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>
        <v>24883808</v>
      </c>
      <c r="H134" s="1">
        <v>24883860</v>
      </c>
      <c r="I134" s="1">
        <v>53</v>
      </c>
      <c r="J134" s="1" t="s">
        <v>130</v>
      </c>
      <c r="K134" s="1" t="s">
        <v>4</v>
      </c>
      <c r="L134" s="1" t="s">
        <v>1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 t="s">
        <v>389</v>
      </c>
      <c r="B136" s="1" t="s">
        <v>0</v>
      </c>
      <c r="C136" s="1">
        <v>7501</v>
      </c>
      <c r="D136" s="1"/>
      <c r="E136" s="1"/>
      <c r="F136" s="1"/>
      <c r="G136" s="1" t="s">
        <v>40</v>
      </c>
      <c r="H136" s="1">
        <v>888</v>
      </c>
      <c r="I136" s="1"/>
      <c r="J136" s="1"/>
      <c r="K136" s="1"/>
      <c r="L136" s="1"/>
      <c r="M136" s="1" t="s">
        <v>41</v>
      </c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>
        <v>1</v>
      </c>
      <c r="C137" s="1">
        <v>7501</v>
      </c>
      <c r="D137" s="1" t="s">
        <v>379</v>
      </c>
      <c r="E137" s="1" t="s">
        <v>4</v>
      </c>
      <c r="F137" s="1" t="s">
        <v>1</v>
      </c>
      <c r="G137" s="1">
        <v>8338</v>
      </c>
      <c r="H137" s="1">
        <v>8389</v>
      </c>
      <c r="I137" s="1">
        <v>52</v>
      </c>
      <c r="J137" s="1" t="s">
        <v>140</v>
      </c>
      <c r="K137" s="1" t="s">
        <v>4</v>
      </c>
      <c r="L137" s="1" t="s">
        <v>1</v>
      </c>
      <c r="M137" s="1">
        <v>8390</v>
      </c>
      <c r="N137" s="1">
        <v>9693</v>
      </c>
      <c r="O137" s="1"/>
      <c r="P137" s="1" t="s">
        <v>2</v>
      </c>
      <c r="Q137" s="1" t="s">
        <v>337</v>
      </c>
      <c r="R137" s="1" t="s">
        <v>141</v>
      </c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>
        <v>19887</v>
      </c>
      <c r="N138" s="1">
        <v>21431</v>
      </c>
      <c r="O138" s="1">
        <f>M138-N137</f>
        <v>10194</v>
      </c>
      <c r="P138" s="1" t="s">
        <v>1</v>
      </c>
      <c r="Q138" s="1" t="s">
        <v>338</v>
      </c>
      <c r="R138" s="1" t="s">
        <v>250</v>
      </c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>
        <v>40550</v>
      </c>
      <c r="N139" s="1">
        <v>45370</v>
      </c>
      <c r="O139" s="1">
        <f>M139-N138</f>
        <v>19119</v>
      </c>
      <c r="P139" s="1" t="s">
        <v>1</v>
      </c>
      <c r="Q139" s="1" t="s">
        <v>339</v>
      </c>
      <c r="R139" s="1" t="s">
        <v>251</v>
      </c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 t="s">
        <v>390</v>
      </c>
      <c r="B140" s="1" t="s">
        <v>0</v>
      </c>
      <c r="C140" s="1">
        <v>7978</v>
      </c>
      <c r="D140" s="1"/>
      <c r="E140" s="1"/>
      <c r="F140" s="1"/>
      <c r="G140" s="1" t="s">
        <v>40</v>
      </c>
      <c r="H140" s="1">
        <v>8186</v>
      </c>
      <c r="I140" s="1"/>
      <c r="J140" s="1"/>
      <c r="K140" s="1"/>
      <c r="L140" s="1"/>
      <c r="M140" s="1" t="s">
        <v>41</v>
      </c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>
        <v>29009382</v>
      </c>
      <c r="C141" s="1">
        <v>29017359</v>
      </c>
      <c r="D141" s="1" t="s">
        <v>379</v>
      </c>
      <c r="E141" s="1" t="s">
        <v>4</v>
      </c>
      <c r="F141" s="1" t="s">
        <v>1</v>
      </c>
      <c r="G141" s="1">
        <v>29001197</v>
      </c>
      <c r="H141" s="1">
        <v>29001223</v>
      </c>
      <c r="I141" s="1">
        <v>27</v>
      </c>
      <c r="J141" s="1" t="s">
        <v>14</v>
      </c>
      <c r="K141" s="1" t="s">
        <v>4</v>
      </c>
      <c r="L141" s="1" t="s">
        <v>1</v>
      </c>
      <c r="M141" s="1">
        <v>28996902</v>
      </c>
      <c r="N141" s="1">
        <v>29001195</v>
      </c>
      <c r="O141" s="1"/>
      <c r="P141" s="1" t="s">
        <v>1</v>
      </c>
      <c r="Q141" s="1" t="s">
        <v>340</v>
      </c>
      <c r="R141" s="1" t="s">
        <v>146</v>
      </c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>
        <v>29001419</v>
      </c>
      <c r="H142" s="1">
        <v>29001442</v>
      </c>
      <c r="I142" s="1">
        <v>24</v>
      </c>
      <c r="J142" s="1" t="s">
        <v>75</v>
      </c>
      <c r="K142" s="1" t="s">
        <v>4</v>
      </c>
      <c r="L142" s="1" t="s">
        <v>1</v>
      </c>
      <c r="M142" s="1">
        <v>28981420</v>
      </c>
      <c r="N142" s="1">
        <v>28982220</v>
      </c>
      <c r="O142" s="1">
        <f>N141-M142</f>
        <v>19775</v>
      </c>
      <c r="P142" s="1" t="s">
        <v>1</v>
      </c>
      <c r="Q142" s="1" t="s">
        <v>341</v>
      </c>
      <c r="R142" s="1" t="s">
        <v>252</v>
      </c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>
        <v>29003678</v>
      </c>
      <c r="H143" s="1">
        <v>29004591</v>
      </c>
      <c r="I143" s="1">
        <v>914</v>
      </c>
      <c r="J143" s="1" t="s">
        <v>142</v>
      </c>
      <c r="K143" s="1" t="s">
        <v>6</v>
      </c>
      <c r="L143" s="1" t="s">
        <v>2</v>
      </c>
      <c r="M143" s="1">
        <v>28972933</v>
      </c>
      <c r="N143" s="1">
        <v>28980834</v>
      </c>
      <c r="O143" s="1">
        <f>N142-M143</f>
        <v>9287</v>
      </c>
      <c r="P143" s="1" t="s">
        <v>1</v>
      </c>
      <c r="Q143" s="1" t="s">
        <v>342</v>
      </c>
      <c r="R143" s="1" t="s">
        <v>253</v>
      </c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>
        <v>29004592</v>
      </c>
      <c r="H144" s="1">
        <v>29004627</v>
      </c>
      <c r="I144" s="1">
        <v>36</v>
      </c>
      <c r="J144" s="1" t="s">
        <v>143</v>
      </c>
      <c r="K144" s="1" t="s">
        <v>4</v>
      </c>
      <c r="L144" s="1" t="s">
        <v>1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>
        <v>29004628</v>
      </c>
      <c r="H145" s="1">
        <v>29005425</v>
      </c>
      <c r="I145" s="1">
        <v>798</v>
      </c>
      <c r="J145" s="1" t="s">
        <v>142</v>
      </c>
      <c r="K145" s="1" t="s">
        <v>6</v>
      </c>
      <c r="L145" s="1" t="s">
        <v>2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>
        <v>29005422</v>
      </c>
      <c r="H146" s="1">
        <v>29007812</v>
      </c>
      <c r="I146" s="1">
        <v>2391</v>
      </c>
      <c r="J146" s="1" t="s">
        <v>142</v>
      </c>
      <c r="K146" s="1" t="s">
        <v>6</v>
      </c>
      <c r="L146" s="1" t="s">
        <v>2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>
        <v>29007851</v>
      </c>
      <c r="H147" s="1">
        <v>29007886</v>
      </c>
      <c r="I147" s="1">
        <v>36</v>
      </c>
      <c r="J147" s="1" t="s">
        <v>144</v>
      </c>
      <c r="K147" s="1" t="s">
        <v>4</v>
      </c>
      <c r="L147" s="1" t="s">
        <v>1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>
        <v>29007942</v>
      </c>
      <c r="H148" s="1">
        <v>29007992</v>
      </c>
      <c r="I148" s="1">
        <v>51</v>
      </c>
      <c r="J148" s="1" t="s">
        <v>61</v>
      </c>
      <c r="K148" s="1" t="s">
        <v>51</v>
      </c>
      <c r="L148" s="1" t="s">
        <v>1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>
        <v>29008030</v>
      </c>
      <c r="H149" s="1">
        <v>29008490</v>
      </c>
      <c r="I149" s="1">
        <v>461</v>
      </c>
      <c r="J149" s="1" t="s">
        <v>145</v>
      </c>
      <c r="K149" s="1" t="s">
        <v>6</v>
      </c>
      <c r="L149" s="1" t="s">
        <v>2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 t="s">
        <v>391</v>
      </c>
      <c r="B151" s="1" t="s">
        <v>0</v>
      </c>
      <c r="C151" s="1">
        <v>7665</v>
      </c>
      <c r="D151" s="1"/>
      <c r="E151" s="1"/>
      <c r="F151" s="1"/>
      <c r="G151" s="1" t="s">
        <v>40</v>
      </c>
      <c r="H151" s="1">
        <v>18898</v>
      </c>
      <c r="I151" s="1"/>
      <c r="J151" s="1"/>
      <c r="K151" s="1"/>
      <c r="L151" s="1"/>
      <c r="M151" s="1" t="s">
        <v>41</v>
      </c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>
        <v>22697926</v>
      </c>
      <c r="C152" s="1">
        <v>22705590</v>
      </c>
      <c r="D152" s="1" t="s">
        <v>379</v>
      </c>
      <c r="E152" s="1" t="s">
        <v>4</v>
      </c>
      <c r="F152" s="1" t="s">
        <v>1</v>
      </c>
      <c r="G152" s="1">
        <v>22679447</v>
      </c>
      <c r="H152" s="1">
        <v>22679475</v>
      </c>
      <c r="I152" s="1">
        <v>29</v>
      </c>
      <c r="J152" s="1" t="s">
        <v>14</v>
      </c>
      <c r="K152" s="1" t="s">
        <v>4</v>
      </c>
      <c r="L152" s="1" t="s">
        <v>1</v>
      </c>
      <c r="M152" s="1">
        <v>22674653</v>
      </c>
      <c r="N152" s="1">
        <v>22679027</v>
      </c>
      <c r="O152" s="1"/>
      <c r="P152" s="1" t="s">
        <v>1</v>
      </c>
      <c r="Q152" s="1" t="s">
        <v>313</v>
      </c>
      <c r="R152" s="1" t="s">
        <v>96</v>
      </c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>
        <v>22679551</v>
      </c>
      <c r="H153" s="1">
        <v>22679587</v>
      </c>
      <c r="I153" s="1">
        <v>37</v>
      </c>
      <c r="J153" s="1" t="s">
        <v>61</v>
      </c>
      <c r="K153" s="1" t="s">
        <v>51</v>
      </c>
      <c r="L153" s="1" t="s">
        <v>1</v>
      </c>
      <c r="M153" s="1">
        <v>22643426</v>
      </c>
      <c r="N153" s="1">
        <v>22649235</v>
      </c>
      <c r="O153" s="1">
        <f>N152-M153</f>
        <v>35601</v>
      </c>
      <c r="P153" s="1" t="s">
        <v>1</v>
      </c>
      <c r="Q153" s="1" t="s">
        <v>314</v>
      </c>
      <c r="R153" s="1" t="s">
        <v>237</v>
      </c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>
        <v>22679672</v>
      </c>
      <c r="H154" s="1">
        <v>22679703</v>
      </c>
      <c r="I154" s="1">
        <v>32</v>
      </c>
      <c r="J154" s="1" t="s">
        <v>63</v>
      </c>
      <c r="K154" s="1" t="s">
        <v>4</v>
      </c>
      <c r="L154" s="1" t="s">
        <v>1</v>
      </c>
      <c r="M154" s="1">
        <v>22622830</v>
      </c>
      <c r="N154" s="1">
        <v>22626584</v>
      </c>
      <c r="O154" s="1">
        <f>N153-M154</f>
        <v>26405</v>
      </c>
      <c r="P154" s="1" t="s">
        <v>1</v>
      </c>
      <c r="Q154" s="1" t="s">
        <v>315</v>
      </c>
      <c r="R154" s="1" t="s">
        <v>238</v>
      </c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>
        <v>22679806</v>
      </c>
      <c r="H155" s="1">
        <v>22679837</v>
      </c>
      <c r="I155" s="1">
        <v>32</v>
      </c>
      <c r="J155" s="1" t="s">
        <v>63</v>
      </c>
      <c r="K155" s="1" t="s">
        <v>4</v>
      </c>
      <c r="L155" s="1" t="s">
        <v>1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>
        <v>22680240</v>
      </c>
      <c r="H156" s="1">
        <v>22680257</v>
      </c>
      <c r="I156" s="1">
        <v>18</v>
      </c>
      <c r="J156" s="1" t="s">
        <v>66</v>
      </c>
      <c r="K156" s="1" t="s">
        <v>4</v>
      </c>
      <c r="L156" s="1" t="s">
        <v>1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>
        <v>22680451</v>
      </c>
      <c r="H157" s="1">
        <v>22680630</v>
      </c>
      <c r="I157" s="1">
        <v>180</v>
      </c>
      <c r="J157" s="1" t="s">
        <v>67</v>
      </c>
      <c r="K157" s="1" t="s">
        <v>68</v>
      </c>
      <c r="L157" s="1" t="s">
        <v>2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>
        <v>22680632</v>
      </c>
      <c r="H158" s="1">
        <v>22681868</v>
      </c>
      <c r="I158" s="1">
        <v>1237</v>
      </c>
      <c r="J158" s="1" t="s">
        <v>69</v>
      </c>
      <c r="K158" s="1" t="s">
        <v>3</v>
      </c>
      <c r="L158" s="1" t="s">
        <v>2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>
        <v>22680962</v>
      </c>
      <c r="H159" s="1">
        <v>22682169</v>
      </c>
      <c r="I159" s="1">
        <v>1208</v>
      </c>
      <c r="J159" s="1" t="s">
        <v>70</v>
      </c>
      <c r="K159" s="1" t="s">
        <v>3</v>
      </c>
      <c r="L159" s="1" t="s">
        <v>1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>
        <v>22682005</v>
      </c>
      <c r="H160" s="1">
        <v>22682677</v>
      </c>
      <c r="I160" s="1">
        <v>673</v>
      </c>
      <c r="J160" s="1" t="s">
        <v>69</v>
      </c>
      <c r="K160" s="1" t="s">
        <v>3</v>
      </c>
      <c r="L160" s="1" t="s">
        <v>2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>
        <v>22682085</v>
      </c>
      <c r="H161" s="1">
        <v>22683283</v>
      </c>
      <c r="I161" s="1">
        <v>1199</v>
      </c>
      <c r="J161" s="1" t="s">
        <v>71</v>
      </c>
      <c r="K161" s="1" t="s">
        <v>6</v>
      </c>
      <c r="L161" s="1" t="s">
        <v>2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>
        <v>22683245</v>
      </c>
      <c r="H162" s="1">
        <v>22683261</v>
      </c>
      <c r="I162" s="1">
        <v>17</v>
      </c>
      <c r="J162" s="1" t="s">
        <v>72</v>
      </c>
      <c r="K162" s="1" t="s">
        <v>3</v>
      </c>
      <c r="L162" s="1" t="s">
        <v>2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>
        <v>22683262</v>
      </c>
      <c r="H163" s="1">
        <v>22683289</v>
      </c>
      <c r="I163" s="1">
        <v>28</v>
      </c>
      <c r="J163" s="1" t="s">
        <v>67</v>
      </c>
      <c r="K163" s="1" t="s">
        <v>68</v>
      </c>
      <c r="L163" s="1" t="s">
        <v>2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>
        <v>22683290</v>
      </c>
      <c r="H164" s="1">
        <v>22683436</v>
      </c>
      <c r="I164" s="1">
        <v>147</v>
      </c>
      <c r="J164" s="1" t="s">
        <v>73</v>
      </c>
      <c r="K164" s="1" t="s">
        <v>10</v>
      </c>
      <c r="L164" s="1" t="s">
        <v>1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>
        <v>22683441</v>
      </c>
      <c r="H165" s="1">
        <v>22683470</v>
      </c>
      <c r="I165" s="1">
        <v>30</v>
      </c>
      <c r="J165" s="1" t="s">
        <v>72</v>
      </c>
      <c r="K165" s="1" t="s">
        <v>3</v>
      </c>
      <c r="L165" s="1" t="s">
        <v>2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>
        <v>22683795</v>
      </c>
      <c r="H166" s="1">
        <v>22684002</v>
      </c>
      <c r="I166" s="1">
        <v>208</v>
      </c>
      <c r="J166" s="1" t="s">
        <v>74</v>
      </c>
      <c r="K166" s="1" t="s">
        <v>10</v>
      </c>
      <c r="L166" s="1" t="s">
        <v>2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>
        <v>22684555</v>
      </c>
      <c r="H167" s="1">
        <v>22684589</v>
      </c>
      <c r="I167" s="1">
        <v>35</v>
      </c>
      <c r="J167" s="1" t="s">
        <v>30</v>
      </c>
      <c r="K167" s="1" t="s">
        <v>4</v>
      </c>
      <c r="L167" s="1" t="s">
        <v>1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>
        <v>22684859</v>
      </c>
      <c r="H168" s="1">
        <v>22684875</v>
      </c>
      <c r="I168" s="1">
        <v>17</v>
      </c>
      <c r="J168" s="1" t="s">
        <v>44</v>
      </c>
      <c r="K168" s="1" t="s">
        <v>4</v>
      </c>
      <c r="L168" s="1" t="s">
        <v>1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>
        <v>22684901</v>
      </c>
      <c r="H169" s="1">
        <v>22684941</v>
      </c>
      <c r="I169" s="1">
        <v>41</v>
      </c>
      <c r="J169" s="1" t="s">
        <v>75</v>
      </c>
      <c r="K169" s="1" t="s">
        <v>4</v>
      </c>
      <c r="L169" s="1" t="s">
        <v>1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>
        <v>22686015</v>
      </c>
      <c r="H170" s="1">
        <v>22686046</v>
      </c>
      <c r="I170" s="1">
        <v>32</v>
      </c>
      <c r="J170" s="1" t="s">
        <v>76</v>
      </c>
      <c r="K170" s="1" t="s">
        <v>4</v>
      </c>
      <c r="L170" s="1" t="s">
        <v>1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>
        <v>22686192</v>
      </c>
      <c r="H171" s="1">
        <v>22686231</v>
      </c>
      <c r="I171" s="1">
        <v>40</v>
      </c>
      <c r="J171" s="1" t="s">
        <v>77</v>
      </c>
      <c r="K171" s="1" t="s">
        <v>4</v>
      </c>
      <c r="L171" s="1" t="s">
        <v>1</v>
      </c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>
        <v>22686872</v>
      </c>
      <c r="H172" s="1">
        <v>22686906</v>
      </c>
      <c r="I172" s="1">
        <v>35</v>
      </c>
      <c r="J172" s="1" t="s">
        <v>61</v>
      </c>
      <c r="K172" s="1" t="s">
        <v>51</v>
      </c>
      <c r="L172" s="1" t="s">
        <v>1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>
        <v>22687019</v>
      </c>
      <c r="H173" s="1">
        <v>22687050</v>
      </c>
      <c r="I173" s="1">
        <v>32</v>
      </c>
      <c r="J173" s="1" t="s">
        <v>33</v>
      </c>
      <c r="K173" s="1" t="s">
        <v>4</v>
      </c>
      <c r="L173" s="1" t="s">
        <v>1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>
        <v>22687482</v>
      </c>
      <c r="H174" s="1">
        <v>22687521</v>
      </c>
      <c r="I174" s="1">
        <v>40</v>
      </c>
      <c r="J174" s="1" t="s">
        <v>78</v>
      </c>
      <c r="K174" s="1" t="s">
        <v>4</v>
      </c>
      <c r="L174" s="1" t="s">
        <v>1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>
        <v>22688708</v>
      </c>
      <c r="H175" s="1">
        <v>22688919</v>
      </c>
      <c r="I175" s="1">
        <v>212</v>
      </c>
      <c r="J175" s="1" t="s">
        <v>79</v>
      </c>
      <c r="K175" s="1" t="s">
        <v>80</v>
      </c>
      <c r="L175" s="1" t="s">
        <v>1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>
        <v>22688957</v>
      </c>
      <c r="H176" s="1">
        <v>22688992</v>
      </c>
      <c r="I176" s="1">
        <v>36</v>
      </c>
      <c r="J176" s="1" t="s">
        <v>81</v>
      </c>
      <c r="K176" s="1" t="s">
        <v>4</v>
      </c>
      <c r="L176" s="1" t="s">
        <v>1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>
        <v>22690950</v>
      </c>
      <c r="H177" s="1">
        <v>22691929</v>
      </c>
      <c r="I177" s="1">
        <v>980</v>
      </c>
      <c r="J177" s="1" t="s">
        <v>82</v>
      </c>
      <c r="K177" s="1" t="s">
        <v>83</v>
      </c>
      <c r="L177" s="1" t="s">
        <v>1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>
        <v>22691994</v>
      </c>
      <c r="H178" s="1">
        <v>22692301</v>
      </c>
      <c r="I178" s="1">
        <v>308</v>
      </c>
      <c r="J178" s="1" t="s">
        <v>82</v>
      </c>
      <c r="K178" s="1" t="s">
        <v>83</v>
      </c>
      <c r="L178" s="1" t="s">
        <v>1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>
        <v>22692577</v>
      </c>
      <c r="H179" s="1">
        <v>22693269</v>
      </c>
      <c r="I179" s="1">
        <v>693</v>
      </c>
      <c r="J179" s="1" t="s">
        <v>84</v>
      </c>
      <c r="K179" s="1" t="s">
        <v>6</v>
      </c>
      <c r="L179" s="1" t="s">
        <v>2</v>
      </c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>
        <v>22693275</v>
      </c>
      <c r="H180" s="1">
        <v>22693312</v>
      </c>
      <c r="I180" s="1">
        <v>38</v>
      </c>
      <c r="J180" s="1" t="s">
        <v>85</v>
      </c>
      <c r="K180" s="1" t="s">
        <v>4</v>
      </c>
      <c r="L180" s="1" t="s">
        <v>1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>
        <v>22693714</v>
      </c>
      <c r="H181" s="1">
        <v>22694473</v>
      </c>
      <c r="I181" s="1">
        <v>760</v>
      </c>
      <c r="J181" s="1" t="s">
        <v>86</v>
      </c>
      <c r="K181" s="1" t="s">
        <v>6</v>
      </c>
      <c r="L181" s="1" t="s">
        <v>2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>
        <v>22695558</v>
      </c>
      <c r="H182" s="1">
        <v>22695751</v>
      </c>
      <c r="I182" s="1">
        <v>194</v>
      </c>
      <c r="J182" s="1" t="s">
        <v>87</v>
      </c>
      <c r="K182" s="1" t="s">
        <v>88</v>
      </c>
      <c r="L182" s="1" t="s">
        <v>2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>
        <v>22695835</v>
      </c>
      <c r="H183" s="1">
        <v>22695867</v>
      </c>
      <c r="I183" s="1">
        <v>33</v>
      </c>
      <c r="J183" s="1" t="s">
        <v>89</v>
      </c>
      <c r="K183" s="1" t="s">
        <v>4</v>
      </c>
      <c r="L183" s="1" t="s">
        <v>1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>
        <v>22696062</v>
      </c>
      <c r="H184" s="1">
        <v>22696092</v>
      </c>
      <c r="I184" s="1">
        <v>31</v>
      </c>
      <c r="J184" s="1" t="s">
        <v>90</v>
      </c>
      <c r="K184" s="1" t="s">
        <v>4</v>
      </c>
      <c r="L184" s="1" t="s">
        <v>1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>
        <v>22696160</v>
      </c>
      <c r="H185" s="1">
        <v>22696675</v>
      </c>
      <c r="I185" s="1">
        <v>516</v>
      </c>
      <c r="J185" s="1" t="s">
        <v>91</v>
      </c>
      <c r="K185" s="1" t="s">
        <v>10</v>
      </c>
      <c r="L185" s="1" t="s">
        <v>1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>
        <v>22696753</v>
      </c>
      <c r="H186" s="1">
        <v>22697129</v>
      </c>
      <c r="I186" s="1">
        <v>377</v>
      </c>
      <c r="J186" s="1" t="s">
        <v>92</v>
      </c>
      <c r="K186" s="1" t="s">
        <v>3</v>
      </c>
      <c r="L186" s="1" t="s">
        <v>1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>
        <v>22696862</v>
      </c>
      <c r="H187" s="1">
        <v>22697232</v>
      </c>
      <c r="I187" s="1">
        <v>371</v>
      </c>
      <c r="J187" s="1" t="s">
        <v>93</v>
      </c>
      <c r="K187" s="1" t="s">
        <v>94</v>
      </c>
      <c r="L187" s="1" t="s">
        <v>2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>
        <v>22697395</v>
      </c>
      <c r="H188" s="1">
        <v>22697418</v>
      </c>
      <c r="I188" s="1">
        <v>24</v>
      </c>
      <c r="J188" s="1" t="s">
        <v>52</v>
      </c>
      <c r="K188" s="1" t="s">
        <v>4</v>
      </c>
      <c r="L188" s="1" t="s">
        <v>1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>
        <v>22697657</v>
      </c>
      <c r="H189" s="1">
        <v>22697916</v>
      </c>
      <c r="I189" s="1">
        <v>260</v>
      </c>
      <c r="J189" s="1" t="s">
        <v>95</v>
      </c>
      <c r="K189" s="1" t="s">
        <v>3</v>
      </c>
      <c r="L189" s="1" t="s">
        <v>2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 t="s">
        <v>392</v>
      </c>
      <c r="B192" s="1" t="s">
        <v>0</v>
      </c>
      <c r="C192" s="1">
        <v>7008</v>
      </c>
      <c r="D192" s="1"/>
      <c r="E192" s="1"/>
      <c r="F192" s="1"/>
      <c r="G192" s="1" t="s">
        <v>40</v>
      </c>
      <c r="H192" s="1">
        <v>18627</v>
      </c>
      <c r="I192" s="1"/>
      <c r="J192" s="1"/>
      <c r="K192" s="1"/>
      <c r="L192" s="1"/>
      <c r="M192" s="1" t="s">
        <v>41</v>
      </c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>
        <v>35190328</v>
      </c>
      <c r="C193" s="1">
        <v>35197335</v>
      </c>
      <c r="D193" s="1" t="s">
        <v>379</v>
      </c>
      <c r="E193" s="1" t="s">
        <v>4</v>
      </c>
      <c r="F193" s="1" t="s">
        <v>1</v>
      </c>
      <c r="G193" s="1">
        <v>35171701</v>
      </c>
      <c r="H193" s="1">
        <v>35172153</v>
      </c>
      <c r="I193" s="1">
        <v>453</v>
      </c>
      <c r="J193" s="1" t="s">
        <v>67</v>
      </c>
      <c r="K193" s="1" t="s">
        <v>68</v>
      </c>
      <c r="L193" s="1" t="s">
        <v>1</v>
      </c>
      <c r="M193" s="1">
        <v>35163511</v>
      </c>
      <c r="N193" s="1">
        <v>35171700</v>
      </c>
      <c r="O193" s="1"/>
      <c r="P193" s="1" t="s">
        <v>1</v>
      </c>
      <c r="Q193" s="1" t="s">
        <v>316</v>
      </c>
      <c r="R193" s="1" t="s">
        <v>114</v>
      </c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>
        <v>35172050</v>
      </c>
      <c r="H194" s="1">
        <v>35173115</v>
      </c>
      <c r="I194" s="1">
        <v>1066</v>
      </c>
      <c r="J194" s="1" t="s">
        <v>86</v>
      </c>
      <c r="K194" s="1" t="s">
        <v>6</v>
      </c>
      <c r="L194" s="1" t="s">
        <v>1</v>
      </c>
      <c r="M194" s="1">
        <v>35122597</v>
      </c>
      <c r="N194" s="1">
        <v>35122999</v>
      </c>
      <c r="O194" s="1">
        <f>N193-M194</f>
        <v>49103</v>
      </c>
      <c r="P194" s="1" t="s">
        <v>2</v>
      </c>
      <c r="Q194" s="1" t="s">
        <v>317</v>
      </c>
      <c r="R194" s="1" t="s">
        <v>239</v>
      </c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>
        <v>35172880</v>
      </c>
      <c r="H195" s="1">
        <v>35173150</v>
      </c>
      <c r="I195" s="1">
        <v>271</v>
      </c>
      <c r="J195" s="1" t="s">
        <v>97</v>
      </c>
      <c r="K195" s="1" t="s">
        <v>3</v>
      </c>
      <c r="L195" s="1" t="s">
        <v>1</v>
      </c>
      <c r="M195" s="1">
        <v>35108905</v>
      </c>
      <c r="N195" s="1">
        <v>35114284</v>
      </c>
      <c r="O195" s="1">
        <f>N194-M195</f>
        <v>14094</v>
      </c>
      <c r="P195" s="1" t="s">
        <v>2</v>
      </c>
      <c r="Q195" s="1" t="s">
        <v>318</v>
      </c>
      <c r="R195" s="1" t="s">
        <v>240</v>
      </c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>
        <v>35173498</v>
      </c>
      <c r="H196" s="1">
        <v>35174178</v>
      </c>
      <c r="I196" s="1">
        <v>681</v>
      </c>
      <c r="J196" s="1" t="s">
        <v>84</v>
      </c>
      <c r="K196" s="1" t="s">
        <v>6</v>
      </c>
      <c r="L196" s="1" t="s">
        <v>1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>
        <v>35174178</v>
      </c>
      <c r="H197" s="1">
        <v>35174407</v>
      </c>
      <c r="I197" s="1">
        <v>230</v>
      </c>
      <c r="J197" s="1" t="s">
        <v>84</v>
      </c>
      <c r="K197" s="1" t="s">
        <v>6</v>
      </c>
      <c r="L197" s="1" t="s">
        <v>1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>
        <v>35174699</v>
      </c>
      <c r="H198" s="1">
        <v>35175075</v>
      </c>
      <c r="I198" s="1">
        <v>377</v>
      </c>
      <c r="J198" s="1" t="s">
        <v>98</v>
      </c>
      <c r="K198" s="1" t="s">
        <v>6</v>
      </c>
      <c r="L198" s="1" t="s">
        <v>1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>
        <v>35175052</v>
      </c>
      <c r="H199" s="1">
        <v>35175260</v>
      </c>
      <c r="I199" s="1">
        <v>209</v>
      </c>
      <c r="J199" s="1" t="s">
        <v>99</v>
      </c>
      <c r="K199" s="1" t="s">
        <v>6</v>
      </c>
      <c r="L199" s="1" t="s">
        <v>1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>
        <v>35175500</v>
      </c>
      <c r="H200" s="1">
        <v>35176428</v>
      </c>
      <c r="I200" s="1">
        <v>929</v>
      </c>
      <c r="J200" s="1" t="s">
        <v>100</v>
      </c>
      <c r="K200" s="1" t="s">
        <v>3</v>
      </c>
      <c r="L200" s="1" t="s">
        <v>1</v>
      </c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>
        <v>35176705</v>
      </c>
      <c r="H201" s="1">
        <v>35176972</v>
      </c>
      <c r="I201" s="1">
        <v>268</v>
      </c>
      <c r="J201" s="1" t="s">
        <v>101</v>
      </c>
      <c r="K201" s="1" t="s">
        <v>3</v>
      </c>
      <c r="L201" s="1" t="s">
        <v>2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>
        <v>35176982</v>
      </c>
      <c r="H202" s="1">
        <v>35177522</v>
      </c>
      <c r="I202" s="1">
        <v>541</v>
      </c>
      <c r="J202" s="1" t="s">
        <v>100</v>
      </c>
      <c r="K202" s="1" t="s">
        <v>3</v>
      </c>
      <c r="L202" s="1" t="s">
        <v>1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>
        <v>35177520</v>
      </c>
      <c r="H203" s="1">
        <v>35177791</v>
      </c>
      <c r="I203" s="1">
        <v>272</v>
      </c>
      <c r="J203" s="1" t="s">
        <v>102</v>
      </c>
      <c r="K203" s="1" t="s">
        <v>3</v>
      </c>
      <c r="L203" s="1" t="s">
        <v>2</v>
      </c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>
        <v>35177792</v>
      </c>
      <c r="H204" s="1">
        <v>35179357</v>
      </c>
      <c r="I204" s="1">
        <v>1566</v>
      </c>
      <c r="J204" s="1" t="s">
        <v>103</v>
      </c>
      <c r="K204" s="1" t="s">
        <v>6</v>
      </c>
      <c r="L204" s="1" t="s">
        <v>1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>
        <v>35179370</v>
      </c>
      <c r="H205" s="1">
        <v>35180980</v>
      </c>
      <c r="I205" s="1">
        <v>1611</v>
      </c>
      <c r="J205" s="1" t="s">
        <v>104</v>
      </c>
      <c r="K205" s="1" t="s">
        <v>6</v>
      </c>
      <c r="L205" s="1" t="s">
        <v>1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>
        <v>35180983</v>
      </c>
      <c r="H206" s="1">
        <v>35181271</v>
      </c>
      <c r="I206" s="1">
        <v>289</v>
      </c>
      <c r="J206" s="1" t="s">
        <v>102</v>
      </c>
      <c r="K206" s="1" t="s">
        <v>3</v>
      </c>
      <c r="L206" s="1" t="s">
        <v>2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>
        <v>35181274</v>
      </c>
      <c r="H207" s="1">
        <v>35181525</v>
      </c>
      <c r="I207" s="1">
        <v>252</v>
      </c>
      <c r="J207" s="1" t="s">
        <v>105</v>
      </c>
      <c r="K207" s="1" t="s">
        <v>3</v>
      </c>
      <c r="L207" s="1" t="s">
        <v>2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>
        <v>35181283</v>
      </c>
      <c r="H208" s="1">
        <v>35181647</v>
      </c>
      <c r="I208" s="1">
        <v>365</v>
      </c>
      <c r="J208" s="1" t="s">
        <v>106</v>
      </c>
      <c r="K208" s="1" t="s">
        <v>6</v>
      </c>
      <c r="L208" s="1" t="s">
        <v>1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>
        <v>35181642</v>
      </c>
      <c r="H209" s="1">
        <v>35181760</v>
      </c>
      <c r="I209" s="1">
        <v>119</v>
      </c>
      <c r="J209" s="1" t="s">
        <v>107</v>
      </c>
      <c r="K209" s="1" t="s">
        <v>6</v>
      </c>
      <c r="L209" s="1" t="s">
        <v>1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>
        <v>35181777</v>
      </c>
      <c r="H210" s="1">
        <v>35183486</v>
      </c>
      <c r="I210" s="1">
        <v>1710</v>
      </c>
      <c r="J210" s="1" t="s">
        <v>104</v>
      </c>
      <c r="K210" s="1" t="s">
        <v>6</v>
      </c>
      <c r="L210" s="1" t="s">
        <v>1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>
        <v>35183485</v>
      </c>
      <c r="H211" s="1">
        <v>35184081</v>
      </c>
      <c r="I211" s="1">
        <v>597</v>
      </c>
      <c r="J211" s="1" t="s">
        <v>108</v>
      </c>
      <c r="K211" s="1" t="s">
        <v>9</v>
      </c>
      <c r="L211" s="1" t="s">
        <v>2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>
        <v>35184274</v>
      </c>
      <c r="H212" s="1">
        <v>35185362</v>
      </c>
      <c r="I212" s="1">
        <v>1089</v>
      </c>
      <c r="J212" s="1" t="s">
        <v>69</v>
      </c>
      <c r="K212" s="1" t="s">
        <v>3</v>
      </c>
      <c r="L212" s="1" t="s">
        <v>1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>
        <v>35185550</v>
      </c>
      <c r="H213" s="1">
        <v>35186576</v>
      </c>
      <c r="I213" s="1">
        <v>1027</v>
      </c>
      <c r="J213" s="1" t="s">
        <v>109</v>
      </c>
      <c r="K213" s="1" t="s">
        <v>9</v>
      </c>
      <c r="L213" s="1" t="s">
        <v>2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>
        <v>35188581</v>
      </c>
      <c r="H214" s="1">
        <v>35188634</v>
      </c>
      <c r="I214" s="1">
        <v>54</v>
      </c>
      <c r="J214" s="1" t="s">
        <v>110</v>
      </c>
      <c r="K214" s="1" t="s">
        <v>4</v>
      </c>
      <c r="L214" s="1" t="s">
        <v>1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>
        <v>35188640</v>
      </c>
      <c r="H215" s="1">
        <v>35189095</v>
      </c>
      <c r="I215" s="1">
        <v>456</v>
      </c>
      <c r="J215" s="1" t="s">
        <v>111</v>
      </c>
      <c r="K215" s="1" t="s">
        <v>3</v>
      </c>
      <c r="L215" s="1" t="s">
        <v>1</v>
      </c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>
        <v>35189177</v>
      </c>
      <c r="H216" s="1">
        <v>35189560</v>
      </c>
      <c r="I216" s="1">
        <v>384</v>
      </c>
      <c r="J216" s="1" t="s">
        <v>112</v>
      </c>
      <c r="K216" s="1" t="s">
        <v>3</v>
      </c>
      <c r="L216" s="1" t="s">
        <v>2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>
        <v>35189554</v>
      </c>
      <c r="H217" s="1">
        <v>35189831</v>
      </c>
      <c r="I217" s="1">
        <v>278</v>
      </c>
      <c r="J217" s="1" t="s">
        <v>113</v>
      </c>
      <c r="K217" s="1" t="s">
        <v>3</v>
      </c>
      <c r="L217" s="1" t="s">
        <v>2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>
        <v>35189857</v>
      </c>
      <c r="H218" s="1">
        <v>35189900</v>
      </c>
      <c r="I218" s="1">
        <v>44</v>
      </c>
      <c r="J218" s="1" t="s">
        <v>43</v>
      </c>
      <c r="K218" s="1" t="s">
        <v>4</v>
      </c>
      <c r="L218" s="1" t="s">
        <v>1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>
        <v>35189901</v>
      </c>
      <c r="H219" s="1">
        <v>35190327</v>
      </c>
      <c r="I219" s="1">
        <v>427</v>
      </c>
      <c r="J219" s="1" t="s">
        <v>14</v>
      </c>
      <c r="K219" s="1" t="s">
        <v>4</v>
      </c>
      <c r="L219" s="1" t="s">
        <v>1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 t="s">
        <v>393</v>
      </c>
      <c r="B221" s="1" t="s">
        <v>0</v>
      </c>
      <c r="C221" s="1">
        <v>8920</v>
      </c>
      <c r="D221" s="1"/>
      <c r="E221" s="1"/>
      <c r="F221" s="1"/>
      <c r="G221" s="1" t="s">
        <v>40</v>
      </c>
      <c r="H221" s="1">
        <v>8761</v>
      </c>
      <c r="I221" s="1"/>
      <c r="J221" s="1"/>
      <c r="K221" s="1"/>
      <c r="L221" s="1"/>
      <c r="M221" s="1" t="s">
        <v>41</v>
      </c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>
        <v>19608086</v>
      </c>
      <c r="C222" s="1">
        <v>19617005</v>
      </c>
      <c r="D222" s="1" t="s">
        <v>379</v>
      </c>
      <c r="E222" s="1" t="s">
        <v>4</v>
      </c>
      <c r="F222" s="1" t="s">
        <v>1</v>
      </c>
      <c r="G222" s="1">
        <v>19599397</v>
      </c>
      <c r="H222" s="1">
        <v>19599696</v>
      </c>
      <c r="I222" s="1">
        <v>300</v>
      </c>
      <c r="J222" s="1" t="s">
        <v>113</v>
      </c>
      <c r="K222" s="1" t="s">
        <v>3</v>
      </c>
      <c r="L222" s="1" t="s">
        <v>1</v>
      </c>
      <c r="M222" s="1">
        <v>19591863</v>
      </c>
      <c r="N222" s="1">
        <v>19599324</v>
      </c>
      <c r="O222" s="1"/>
      <c r="P222" s="1" t="s">
        <v>2</v>
      </c>
      <c r="Q222" s="1" t="s">
        <v>343</v>
      </c>
      <c r="R222" s="1" t="s">
        <v>151</v>
      </c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>
        <v>19600021</v>
      </c>
      <c r="H223" s="1">
        <v>19600347</v>
      </c>
      <c r="I223" s="1">
        <v>327</v>
      </c>
      <c r="J223" s="1" t="s">
        <v>113</v>
      </c>
      <c r="K223" s="1" t="s">
        <v>3</v>
      </c>
      <c r="L223" s="1" t="s">
        <v>2</v>
      </c>
      <c r="M223" s="1">
        <v>19562078</v>
      </c>
      <c r="N223" s="1">
        <v>19570848</v>
      </c>
      <c r="O223" s="1">
        <f>N222-M223</f>
        <v>37246</v>
      </c>
      <c r="P223" s="1" t="s">
        <v>2</v>
      </c>
      <c r="Q223" s="1" t="s">
        <v>344</v>
      </c>
      <c r="R223" s="1" t="s">
        <v>254</v>
      </c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>
        <v>19600614</v>
      </c>
      <c r="H224" s="1">
        <v>19600642</v>
      </c>
      <c r="I224" s="1">
        <v>29</v>
      </c>
      <c r="J224" s="1" t="s">
        <v>147</v>
      </c>
      <c r="K224" s="1" t="s">
        <v>4</v>
      </c>
      <c r="L224" s="1" t="s">
        <v>1</v>
      </c>
      <c r="M224" s="1">
        <v>19543529</v>
      </c>
      <c r="N224" s="1">
        <v>19559190</v>
      </c>
      <c r="O224" s="1">
        <f>N223-M224</f>
        <v>27319</v>
      </c>
      <c r="P224" s="1" t="s">
        <v>2</v>
      </c>
      <c r="Q224" s="1" t="s">
        <v>345</v>
      </c>
      <c r="R224" s="1" t="s">
        <v>255</v>
      </c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>
        <v>19600847</v>
      </c>
      <c r="H225" s="1">
        <v>19603235</v>
      </c>
      <c r="I225" s="1">
        <v>2389</v>
      </c>
      <c r="J225" s="1" t="s">
        <v>148</v>
      </c>
      <c r="K225" s="1" t="s">
        <v>9</v>
      </c>
      <c r="L225" s="1" t="s">
        <v>2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>
        <v>19602796</v>
      </c>
      <c r="H226" s="1">
        <v>19604311</v>
      </c>
      <c r="I226" s="1">
        <v>1516</v>
      </c>
      <c r="J226" s="1" t="s">
        <v>149</v>
      </c>
      <c r="K226" s="1" t="s">
        <v>3</v>
      </c>
      <c r="L226" s="1" t="s">
        <v>2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>
        <v>19603363</v>
      </c>
      <c r="H227" s="1">
        <v>19606599</v>
      </c>
      <c r="I227" s="1">
        <v>3237</v>
      </c>
      <c r="J227" s="1" t="s">
        <v>148</v>
      </c>
      <c r="K227" s="1" t="s">
        <v>9</v>
      </c>
      <c r="L227" s="1" t="s">
        <v>2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>
        <v>19607167</v>
      </c>
      <c r="H228" s="1">
        <v>19608048</v>
      </c>
      <c r="I228" s="1">
        <v>882</v>
      </c>
      <c r="J228" s="1" t="s">
        <v>150</v>
      </c>
      <c r="K228" s="1" t="s">
        <v>6</v>
      </c>
      <c r="L228" s="1" t="s">
        <v>1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M229" s="1" t="s">
        <v>294</v>
      </c>
      <c r="N229" s="1"/>
      <c r="O229" s="1">
        <f>AVERAGE(O3:O227)</f>
        <v>23171.483870967742</v>
      </c>
    </row>
    <row r="230" spans="1:26" x14ac:dyDescent="0.25">
      <c r="M230" s="1" t="s">
        <v>296</v>
      </c>
      <c r="N230" s="1"/>
      <c r="O230" s="1">
        <f>_xlfn.STDEV.S(O3:O227)</f>
        <v>13522.140350479451</v>
      </c>
    </row>
    <row r="231" spans="1:26" x14ac:dyDescent="0.25">
      <c r="M231" s="1" t="s">
        <v>297</v>
      </c>
      <c r="N231" s="1"/>
      <c r="O231" s="1">
        <f>_xlfn.CONFIDENCE.NORM(0.05,13522,16)</f>
        <v>6625.6582497376512</v>
      </c>
    </row>
    <row r="271" spans="15:15" x14ac:dyDescent="0.25">
      <c r="O271" t="e">
        <f ca="1">JrSerr!O187AVERAGE(O3:O269)</f>
        <v>#NAME?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zoomScale="60" zoomScaleNormal="60" workbookViewId="0">
      <selection activeCell="B18" sqref="B18"/>
    </sheetView>
  </sheetViews>
  <sheetFormatPr defaultRowHeight="15" x14ac:dyDescent="0.25"/>
  <cols>
    <col min="1" max="1" width="17.85546875" customWidth="1"/>
  </cols>
  <sheetData>
    <row r="1" spans="1:18" x14ac:dyDescent="0.25">
      <c r="A1" s="2" t="s">
        <v>405</v>
      </c>
      <c r="B1" t="s">
        <v>406</v>
      </c>
      <c r="C1" t="s">
        <v>284</v>
      </c>
      <c r="G1" t="s">
        <v>283</v>
      </c>
      <c r="H1" t="s">
        <v>284</v>
      </c>
      <c r="N1" t="s">
        <v>283</v>
      </c>
    </row>
    <row r="2" spans="1:18" x14ac:dyDescent="0.25">
      <c r="A2" t="s">
        <v>394</v>
      </c>
      <c r="B2" t="s">
        <v>0</v>
      </c>
      <c r="C2">
        <v>8098</v>
      </c>
      <c r="G2" t="s">
        <v>40</v>
      </c>
      <c r="H2">
        <v>5206</v>
      </c>
      <c r="M2" t="s">
        <v>41</v>
      </c>
    </row>
    <row r="3" spans="1:18" x14ac:dyDescent="0.25">
      <c r="A3" s="1"/>
      <c r="B3" s="2" t="s">
        <v>285</v>
      </c>
      <c r="C3" s="2" t="s">
        <v>286</v>
      </c>
      <c r="D3" s="2" t="s">
        <v>287</v>
      </c>
      <c r="E3" s="2" t="s">
        <v>288</v>
      </c>
      <c r="F3" s="2" t="s">
        <v>289</v>
      </c>
      <c r="G3" s="2" t="s">
        <v>285</v>
      </c>
      <c r="H3" s="2" t="s">
        <v>286</v>
      </c>
      <c r="I3" s="2" t="s">
        <v>290</v>
      </c>
      <c r="J3" s="2" t="s">
        <v>287</v>
      </c>
      <c r="K3" s="2" t="s">
        <v>288</v>
      </c>
      <c r="L3" s="2" t="s">
        <v>289</v>
      </c>
      <c r="M3" s="2" t="s">
        <v>285</v>
      </c>
      <c r="N3" s="2" t="s">
        <v>286</v>
      </c>
      <c r="O3" s="2"/>
      <c r="P3" s="2" t="s">
        <v>289</v>
      </c>
      <c r="Q3" s="2" t="s">
        <v>291</v>
      </c>
      <c r="R3" s="2" t="s">
        <v>292</v>
      </c>
    </row>
    <row r="4" spans="1:18" x14ac:dyDescent="0.25">
      <c r="B4">
        <v>30161730</v>
      </c>
      <c r="C4">
        <v>30169827</v>
      </c>
      <c r="D4" s="1" t="s">
        <v>379</v>
      </c>
      <c r="E4" t="s">
        <v>4</v>
      </c>
      <c r="F4" t="s">
        <v>1</v>
      </c>
      <c r="G4">
        <v>30156829</v>
      </c>
      <c r="H4">
        <v>30156861</v>
      </c>
      <c r="I4">
        <v>33</v>
      </c>
      <c r="J4" t="s">
        <v>110</v>
      </c>
      <c r="K4" t="s">
        <v>4</v>
      </c>
      <c r="L4" t="s">
        <v>1</v>
      </c>
      <c r="M4">
        <v>30152592</v>
      </c>
      <c r="N4">
        <v>30156523</v>
      </c>
      <c r="P4" t="s">
        <v>2</v>
      </c>
      <c r="Q4" t="s">
        <v>367</v>
      </c>
      <c r="R4" t="s">
        <v>274</v>
      </c>
    </row>
    <row r="5" spans="1:18" x14ac:dyDescent="0.25">
      <c r="G5">
        <v>30157062</v>
      </c>
      <c r="H5">
        <v>30157100</v>
      </c>
      <c r="I5">
        <v>39</v>
      </c>
      <c r="J5" t="s">
        <v>52</v>
      </c>
      <c r="K5" t="s">
        <v>4</v>
      </c>
      <c r="L5" t="s">
        <v>1</v>
      </c>
      <c r="M5">
        <v>30139819</v>
      </c>
      <c r="N5">
        <v>30145069</v>
      </c>
      <c r="O5">
        <v>16704</v>
      </c>
      <c r="P5" t="s">
        <v>2</v>
      </c>
      <c r="Q5" t="s">
        <v>368</v>
      </c>
      <c r="R5" t="s">
        <v>275</v>
      </c>
    </row>
    <row r="6" spans="1:18" x14ac:dyDescent="0.25">
      <c r="G6">
        <v>30157316</v>
      </c>
      <c r="H6">
        <v>30157354</v>
      </c>
      <c r="I6">
        <v>39</v>
      </c>
      <c r="J6" t="s">
        <v>210</v>
      </c>
      <c r="K6" t="s">
        <v>4</v>
      </c>
      <c r="L6" t="s">
        <v>1</v>
      </c>
      <c r="M6">
        <v>30125611</v>
      </c>
      <c r="N6">
        <v>30136913</v>
      </c>
      <c r="O6">
        <v>19458</v>
      </c>
      <c r="P6" t="s">
        <v>2</v>
      </c>
      <c r="Q6" t="s">
        <v>369</v>
      </c>
      <c r="R6" t="s">
        <v>276</v>
      </c>
    </row>
    <row r="7" spans="1:18" x14ac:dyDescent="0.25">
      <c r="G7">
        <v>30157590</v>
      </c>
      <c r="H7">
        <v>30157639</v>
      </c>
      <c r="I7">
        <v>50</v>
      </c>
      <c r="J7" t="s">
        <v>211</v>
      </c>
      <c r="K7" t="s">
        <v>8</v>
      </c>
      <c r="L7" t="s">
        <v>1</v>
      </c>
    </row>
    <row r="8" spans="1:18" x14ac:dyDescent="0.25">
      <c r="G8">
        <v>30157640</v>
      </c>
      <c r="H8">
        <v>30160355</v>
      </c>
      <c r="I8">
        <v>2716</v>
      </c>
      <c r="J8" t="s">
        <v>211</v>
      </c>
      <c r="K8" t="s">
        <v>8</v>
      </c>
      <c r="L8" t="s">
        <v>1</v>
      </c>
    </row>
    <row r="9" spans="1:18" x14ac:dyDescent="0.25">
      <c r="G9">
        <v>30160837</v>
      </c>
      <c r="H9">
        <v>30160870</v>
      </c>
      <c r="I9">
        <v>34</v>
      </c>
      <c r="J9" t="s">
        <v>44</v>
      </c>
      <c r="K9" t="s">
        <v>4</v>
      </c>
      <c r="L9" t="s">
        <v>1</v>
      </c>
    </row>
    <row r="11" spans="1:18" x14ac:dyDescent="0.25">
      <c r="A11" s="1" t="s">
        <v>395</v>
      </c>
      <c r="B11" s="1" t="s">
        <v>0</v>
      </c>
      <c r="C11" s="1">
        <v>8029</v>
      </c>
      <c r="D11" s="1"/>
      <c r="E11" s="1"/>
      <c r="F11" s="1"/>
      <c r="G11" s="1" t="s">
        <v>40</v>
      </c>
      <c r="H11" s="1">
        <v>17706</v>
      </c>
      <c r="I11" s="1"/>
      <c r="J11" s="1"/>
      <c r="K11" s="1"/>
      <c r="L11" s="1"/>
      <c r="M11" s="1" t="s">
        <v>41</v>
      </c>
      <c r="N11" s="1"/>
      <c r="O11" s="1"/>
      <c r="P11" s="1"/>
      <c r="Q11" s="1"/>
      <c r="R11" s="1"/>
    </row>
    <row r="12" spans="1:18" x14ac:dyDescent="0.25">
      <c r="A12" s="1"/>
      <c r="B12" s="1">
        <v>2</v>
      </c>
      <c r="C12" s="1">
        <v>8030</v>
      </c>
      <c r="D12" s="1" t="s">
        <v>379</v>
      </c>
      <c r="E12" s="1" t="s">
        <v>4</v>
      </c>
      <c r="F12" s="1" t="s">
        <v>1</v>
      </c>
      <c r="G12" s="1">
        <v>10227</v>
      </c>
      <c r="H12" s="1">
        <v>10465</v>
      </c>
      <c r="I12" s="1">
        <v>239</v>
      </c>
      <c r="J12" s="1" t="s">
        <v>152</v>
      </c>
      <c r="K12" s="1" t="s">
        <v>10</v>
      </c>
      <c r="L12" s="1" t="s">
        <v>2</v>
      </c>
      <c r="M12" s="1">
        <v>25737</v>
      </c>
      <c r="N12" s="1">
        <v>32152</v>
      </c>
      <c r="O12" s="1"/>
      <c r="P12" s="1" t="s">
        <v>2</v>
      </c>
      <c r="Q12" s="1" t="s">
        <v>346</v>
      </c>
      <c r="R12" s="1" t="s">
        <v>256</v>
      </c>
    </row>
    <row r="13" spans="1:18" x14ac:dyDescent="0.25">
      <c r="A13" s="1"/>
      <c r="B13" s="1"/>
      <c r="C13" s="1"/>
      <c r="D13" s="1"/>
      <c r="E13" s="1"/>
      <c r="F13" s="1"/>
      <c r="G13" s="1">
        <v>10466</v>
      </c>
      <c r="H13" s="1">
        <v>10600</v>
      </c>
      <c r="I13" s="1">
        <v>135</v>
      </c>
      <c r="J13" s="1" t="s">
        <v>153</v>
      </c>
      <c r="K13" s="1" t="s">
        <v>3</v>
      </c>
      <c r="L13" s="1" t="s">
        <v>1</v>
      </c>
      <c r="M13" s="1">
        <v>38247</v>
      </c>
      <c r="N13" s="1">
        <v>52406</v>
      </c>
      <c r="O13" s="1">
        <f>M13-N12</f>
        <v>6095</v>
      </c>
      <c r="P13" s="1" t="s">
        <v>2</v>
      </c>
      <c r="Q13" s="1" t="s">
        <v>347</v>
      </c>
      <c r="R13" s="1" t="s">
        <v>257</v>
      </c>
    </row>
    <row r="14" spans="1:18" x14ac:dyDescent="0.25">
      <c r="A14" s="1"/>
      <c r="B14" s="1"/>
      <c r="C14" s="1"/>
      <c r="D14" s="1"/>
      <c r="E14" s="1"/>
      <c r="F14" s="1"/>
      <c r="G14" s="1">
        <v>10738</v>
      </c>
      <c r="H14" s="1">
        <v>12521</v>
      </c>
      <c r="I14" s="1">
        <v>1784</v>
      </c>
      <c r="J14" s="1" t="s">
        <v>154</v>
      </c>
      <c r="K14" s="1" t="s">
        <v>83</v>
      </c>
      <c r="L14" s="1" t="s">
        <v>2</v>
      </c>
      <c r="M14" s="1">
        <v>60044</v>
      </c>
      <c r="N14" s="1">
        <v>61081</v>
      </c>
      <c r="O14" s="1">
        <f>M14-N13</f>
        <v>7638</v>
      </c>
      <c r="P14" s="1" t="s">
        <v>2</v>
      </c>
      <c r="Q14" s="1" t="s">
        <v>348</v>
      </c>
      <c r="R14" s="1" t="s">
        <v>258</v>
      </c>
    </row>
    <row r="15" spans="1:18" x14ac:dyDescent="0.25">
      <c r="A15" s="1"/>
      <c r="B15" s="1"/>
      <c r="C15" s="1"/>
      <c r="D15" s="1"/>
      <c r="E15" s="1"/>
      <c r="F15" s="1"/>
      <c r="G15" s="1">
        <v>11778</v>
      </c>
      <c r="H15" s="1">
        <v>12635</v>
      </c>
      <c r="I15" s="1">
        <v>858</v>
      </c>
      <c r="J15" s="1" t="s">
        <v>155</v>
      </c>
      <c r="K15" s="1" t="s">
        <v>10</v>
      </c>
      <c r="L15" s="1" t="s">
        <v>1</v>
      </c>
      <c r="M15" s="1"/>
      <c r="N15" s="1"/>
      <c r="O15" s="1"/>
      <c r="P15" s="1"/>
      <c r="Q15" s="1"/>
      <c r="R15" s="1"/>
    </row>
    <row r="16" spans="1:18" x14ac:dyDescent="0.25">
      <c r="A16" s="1"/>
      <c r="B16" s="1"/>
      <c r="C16" s="1"/>
      <c r="D16" s="1"/>
      <c r="E16" s="1"/>
      <c r="F16" s="1"/>
      <c r="G16" s="1">
        <v>12102</v>
      </c>
      <c r="H16" s="1">
        <v>12704</v>
      </c>
      <c r="I16" s="1">
        <v>603</v>
      </c>
      <c r="J16" s="1" t="s">
        <v>156</v>
      </c>
      <c r="K16" s="1" t="s">
        <v>3</v>
      </c>
      <c r="L16" s="1" t="s">
        <v>2</v>
      </c>
      <c r="M16" s="1"/>
      <c r="N16" s="1"/>
      <c r="O16" s="1"/>
      <c r="P16" s="1"/>
      <c r="Q16" s="1"/>
      <c r="R16" s="1"/>
    </row>
    <row r="17" spans="1:18" x14ac:dyDescent="0.25">
      <c r="A17" s="1"/>
      <c r="B17" s="1"/>
      <c r="C17" s="1"/>
      <c r="D17" s="1"/>
      <c r="E17" s="1"/>
      <c r="F17" s="1"/>
      <c r="G17" s="1">
        <v>12742</v>
      </c>
      <c r="H17" s="1">
        <v>12807</v>
      </c>
      <c r="I17" s="1">
        <v>66</v>
      </c>
      <c r="J17" s="1" t="s">
        <v>154</v>
      </c>
      <c r="K17" s="1" t="s">
        <v>83</v>
      </c>
      <c r="L17" s="1" t="s">
        <v>2</v>
      </c>
      <c r="M17" s="1"/>
      <c r="N17" s="1"/>
      <c r="O17" s="1"/>
      <c r="P17" s="1"/>
      <c r="Q17" s="1"/>
      <c r="R17" s="1"/>
    </row>
    <row r="18" spans="1:18" x14ac:dyDescent="0.25">
      <c r="A18" s="1"/>
      <c r="B18" s="1"/>
      <c r="C18" s="1"/>
      <c r="D18" s="1"/>
      <c r="E18" s="1"/>
      <c r="F18" s="1"/>
      <c r="G18" s="1">
        <v>12820</v>
      </c>
      <c r="H18" s="1">
        <v>12891</v>
      </c>
      <c r="I18" s="1">
        <v>72</v>
      </c>
      <c r="J18" s="1" t="s">
        <v>63</v>
      </c>
      <c r="K18" s="1" t="s">
        <v>4</v>
      </c>
      <c r="L18" s="1" t="s">
        <v>1</v>
      </c>
      <c r="M18" s="1"/>
      <c r="N18" s="1"/>
      <c r="O18" s="1"/>
      <c r="P18" s="1"/>
      <c r="Q18" s="1"/>
      <c r="R18" s="1"/>
    </row>
    <row r="19" spans="1:18" x14ac:dyDescent="0.25">
      <c r="A19" s="1"/>
      <c r="B19" s="1"/>
      <c r="C19" s="1"/>
      <c r="D19" s="1"/>
      <c r="E19" s="1"/>
      <c r="F19" s="1"/>
      <c r="G19" s="1">
        <v>13062</v>
      </c>
      <c r="H19" s="1">
        <v>13233</v>
      </c>
      <c r="I19" s="1">
        <v>172</v>
      </c>
      <c r="J19" s="1" t="s">
        <v>157</v>
      </c>
      <c r="K19" s="1" t="s">
        <v>3</v>
      </c>
      <c r="L19" s="1" t="s">
        <v>1</v>
      </c>
      <c r="M19" s="1"/>
      <c r="N19" s="1"/>
      <c r="O19" s="1"/>
      <c r="P19" s="1"/>
      <c r="Q19" s="1"/>
      <c r="R19" s="1"/>
    </row>
    <row r="20" spans="1:18" x14ac:dyDescent="0.25">
      <c r="A20" s="1"/>
      <c r="B20" s="1"/>
      <c r="C20" s="1"/>
      <c r="D20" s="1"/>
      <c r="E20" s="1"/>
      <c r="F20" s="1"/>
      <c r="G20" s="1">
        <v>13405</v>
      </c>
      <c r="H20" s="1">
        <v>18349</v>
      </c>
      <c r="I20" s="1">
        <v>4945</v>
      </c>
      <c r="J20" s="1" t="s">
        <v>158</v>
      </c>
      <c r="K20" s="1" t="s">
        <v>7</v>
      </c>
      <c r="L20" s="1" t="s">
        <v>1</v>
      </c>
      <c r="M20" s="1"/>
      <c r="N20" s="1"/>
      <c r="O20" s="1"/>
      <c r="P20" s="1"/>
      <c r="Q20" s="1"/>
      <c r="R20" s="1"/>
    </row>
    <row r="21" spans="1:18" x14ac:dyDescent="0.25">
      <c r="A21" s="1"/>
      <c r="B21" s="1"/>
      <c r="C21" s="1"/>
      <c r="D21" s="1"/>
      <c r="E21" s="1"/>
      <c r="F21" s="1"/>
      <c r="G21" s="1">
        <v>18363</v>
      </c>
      <c r="H21" s="1">
        <v>19894</v>
      </c>
      <c r="I21" s="1">
        <v>1532</v>
      </c>
      <c r="J21" s="1" t="s">
        <v>159</v>
      </c>
      <c r="K21" s="1" t="s">
        <v>3</v>
      </c>
      <c r="L21" s="1" t="s">
        <v>2</v>
      </c>
      <c r="M21" s="1"/>
      <c r="N21" s="1"/>
      <c r="O21" s="1"/>
      <c r="P21" s="1"/>
      <c r="Q21" s="1"/>
      <c r="R21" s="1"/>
    </row>
    <row r="22" spans="1:18" x14ac:dyDescent="0.25">
      <c r="A22" s="1"/>
      <c r="B22" s="1"/>
      <c r="C22" s="1"/>
      <c r="D22" s="1"/>
      <c r="E22" s="1"/>
      <c r="F22" s="1"/>
      <c r="G22" s="1">
        <v>19897</v>
      </c>
      <c r="H22" s="1">
        <v>20157</v>
      </c>
      <c r="I22" s="1">
        <v>261</v>
      </c>
      <c r="J22" s="1" t="s">
        <v>160</v>
      </c>
      <c r="K22" s="1" t="s">
        <v>3</v>
      </c>
      <c r="L22" s="1" t="s">
        <v>2</v>
      </c>
      <c r="M22" s="1"/>
      <c r="N22" s="1"/>
      <c r="O22" s="1"/>
      <c r="P22" s="1"/>
      <c r="Q22" s="1"/>
      <c r="R22" s="1"/>
    </row>
    <row r="23" spans="1:18" x14ac:dyDescent="0.25">
      <c r="A23" s="1"/>
      <c r="B23" s="1"/>
      <c r="C23" s="1"/>
      <c r="D23" s="1"/>
      <c r="E23" s="1"/>
      <c r="F23" s="1"/>
      <c r="G23" s="1">
        <v>20256</v>
      </c>
      <c r="H23" s="1">
        <v>21102</v>
      </c>
      <c r="I23" s="1">
        <v>847</v>
      </c>
      <c r="J23" s="1" t="s">
        <v>161</v>
      </c>
      <c r="K23" s="1" t="s">
        <v>6</v>
      </c>
      <c r="L23" s="1" t="s">
        <v>2</v>
      </c>
      <c r="M23" s="1"/>
      <c r="N23" s="1"/>
      <c r="O23" s="1"/>
      <c r="P23" s="1"/>
      <c r="Q23" s="1"/>
      <c r="R23" s="1"/>
    </row>
    <row r="24" spans="1:18" x14ac:dyDescent="0.25">
      <c r="A24" s="1"/>
      <c r="B24" s="1"/>
      <c r="C24" s="1"/>
      <c r="D24" s="1"/>
      <c r="E24" s="1"/>
      <c r="F24" s="1"/>
      <c r="G24" s="1">
        <v>20818</v>
      </c>
      <c r="H24" s="1">
        <v>21236</v>
      </c>
      <c r="I24" s="1">
        <v>419</v>
      </c>
      <c r="J24" s="1" t="s">
        <v>162</v>
      </c>
      <c r="K24" s="1" t="s">
        <v>163</v>
      </c>
      <c r="L24" s="1" t="s">
        <v>2</v>
      </c>
      <c r="M24" s="1"/>
      <c r="N24" s="1"/>
      <c r="O24" s="1"/>
      <c r="P24" s="1"/>
      <c r="Q24" s="1"/>
      <c r="R24" s="1"/>
    </row>
    <row r="25" spans="1:18" x14ac:dyDescent="0.25">
      <c r="A25" s="1"/>
      <c r="B25" s="1"/>
      <c r="C25" s="1"/>
      <c r="D25" s="1"/>
      <c r="E25" s="1"/>
      <c r="F25" s="1"/>
      <c r="G25" s="1">
        <v>20894</v>
      </c>
      <c r="H25" s="1">
        <v>22671</v>
      </c>
      <c r="I25" s="1">
        <v>1778</v>
      </c>
      <c r="J25" s="1" t="s">
        <v>164</v>
      </c>
      <c r="K25" s="1" t="s">
        <v>3</v>
      </c>
      <c r="L25" s="1" t="s">
        <v>2</v>
      </c>
      <c r="M25" s="1"/>
      <c r="N25" s="1"/>
      <c r="O25" s="1"/>
      <c r="P25" s="1"/>
      <c r="Q25" s="1"/>
      <c r="R25" s="1"/>
    </row>
    <row r="26" spans="1:18" x14ac:dyDescent="0.25">
      <c r="A26" s="1"/>
      <c r="B26" s="1"/>
      <c r="C26" s="1"/>
      <c r="D26" s="1"/>
      <c r="E26" s="1"/>
      <c r="F26" s="1"/>
      <c r="G26" s="1">
        <v>23490</v>
      </c>
      <c r="H26" s="1">
        <v>23787</v>
      </c>
      <c r="I26" s="1">
        <v>298</v>
      </c>
      <c r="J26" s="1" t="s">
        <v>165</v>
      </c>
      <c r="K26" s="1" t="s">
        <v>3</v>
      </c>
      <c r="L26" s="1" t="s">
        <v>1</v>
      </c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>
        <v>23801</v>
      </c>
      <c r="H27" s="1">
        <v>23919</v>
      </c>
      <c r="I27" s="1">
        <v>119</v>
      </c>
      <c r="J27" s="1" t="s">
        <v>166</v>
      </c>
      <c r="K27" s="1" t="s">
        <v>3</v>
      </c>
      <c r="L27" s="1" t="s">
        <v>2</v>
      </c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>
        <v>23853</v>
      </c>
      <c r="H28" s="1">
        <v>23952</v>
      </c>
      <c r="I28" s="1">
        <v>100</v>
      </c>
      <c r="J28" s="1" t="s">
        <v>165</v>
      </c>
      <c r="K28" s="1" t="s">
        <v>3</v>
      </c>
      <c r="L28" s="1" t="s">
        <v>1</v>
      </c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>
        <v>24115</v>
      </c>
      <c r="H29" s="1">
        <v>24133</v>
      </c>
      <c r="I29" s="1">
        <v>19</v>
      </c>
      <c r="J29" s="1" t="s">
        <v>62</v>
      </c>
      <c r="K29" s="1" t="s">
        <v>4</v>
      </c>
      <c r="L29" s="1" t="s">
        <v>1</v>
      </c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>
        <v>24655</v>
      </c>
      <c r="H30" s="1">
        <v>24743</v>
      </c>
      <c r="I30" s="1">
        <v>89</v>
      </c>
      <c r="J30" s="1" t="s">
        <v>167</v>
      </c>
      <c r="K30" s="1" t="s">
        <v>10</v>
      </c>
      <c r="L30" s="1" t="s">
        <v>1</v>
      </c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>
        <v>24657</v>
      </c>
      <c r="H31" s="1">
        <v>24805</v>
      </c>
      <c r="I31" s="1">
        <v>149</v>
      </c>
      <c r="J31" s="1" t="s">
        <v>73</v>
      </c>
      <c r="K31" s="1" t="s">
        <v>10</v>
      </c>
      <c r="L31" s="1" t="s">
        <v>2</v>
      </c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>
        <v>24865</v>
      </c>
      <c r="H32" s="1">
        <v>24884</v>
      </c>
      <c r="I32" s="1">
        <v>20</v>
      </c>
      <c r="J32" s="1" t="s">
        <v>14</v>
      </c>
      <c r="K32" s="1" t="s">
        <v>4</v>
      </c>
      <c r="L32" s="1" t="s">
        <v>1</v>
      </c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>
        <v>25529</v>
      </c>
      <c r="H33" s="1">
        <v>25574</v>
      </c>
      <c r="I33" s="1">
        <v>46</v>
      </c>
      <c r="J33" s="1" t="s">
        <v>168</v>
      </c>
      <c r="K33" s="1" t="s">
        <v>4</v>
      </c>
      <c r="L33" s="1" t="s">
        <v>1</v>
      </c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 t="s">
        <v>396</v>
      </c>
      <c r="B35" s="1" t="s">
        <v>0</v>
      </c>
      <c r="C35" s="1">
        <v>9450</v>
      </c>
      <c r="D35" s="1"/>
      <c r="E35" s="1"/>
      <c r="F35" s="1"/>
      <c r="G35" s="1" t="s">
        <v>40</v>
      </c>
      <c r="H35" s="1">
        <v>1135</v>
      </c>
      <c r="I35" s="1"/>
      <c r="J35" s="1"/>
      <c r="K35" s="1"/>
      <c r="L35" s="1"/>
      <c r="M35" s="1" t="s">
        <v>41</v>
      </c>
      <c r="N35" s="1"/>
      <c r="O35" s="1"/>
      <c r="P35" s="1"/>
      <c r="Q35" s="1"/>
      <c r="R35" s="1"/>
    </row>
    <row r="36" spans="1:18" x14ac:dyDescent="0.25">
      <c r="A36" s="1"/>
      <c r="B36" s="1">
        <v>11</v>
      </c>
      <c r="C36" s="1">
        <v>9460</v>
      </c>
      <c r="D36" s="1" t="s">
        <v>379</v>
      </c>
      <c r="E36" s="1" t="s">
        <v>4</v>
      </c>
      <c r="F36" s="1" t="s">
        <v>1</v>
      </c>
      <c r="G36" s="1">
        <v>9549</v>
      </c>
      <c r="H36" s="1">
        <v>9570</v>
      </c>
      <c r="I36" s="1">
        <v>22</v>
      </c>
      <c r="J36" s="1" t="s">
        <v>168</v>
      </c>
      <c r="K36" s="1" t="s">
        <v>4</v>
      </c>
      <c r="L36" s="1" t="s">
        <v>1</v>
      </c>
      <c r="M36" s="1">
        <v>10596</v>
      </c>
      <c r="N36" s="1">
        <v>16902</v>
      </c>
      <c r="O36" s="1"/>
      <c r="P36" s="1" t="s">
        <v>2</v>
      </c>
      <c r="Q36" s="1" t="s">
        <v>370</v>
      </c>
      <c r="R36" s="1" t="s">
        <v>119</v>
      </c>
    </row>
    <row r="37" spans="1:18" x14ac:dyDescent="0.25">
      <c r="A37" s="1"/>
      <c r="B37" s="1"/>
      <c r="C37" s="1"/>
      <c r="D37" s="1"/>
      <c r="E37" s="1"/>
      <c r="F37" s="1"/>
      <c r="G37" s="1">
        <v>9668</v>
      </c>
      <c r="H37" s="1">
        <v>9709</v>
      </c>
      <c r="I37" s="1">
        <v>42</v>
      </c>
      <c r="J37" s="1" t="s">
        <v>110</v>
      </c>
      <c r="K37" s="1" t="s">
        <v>4</v>
      </c>
      <c r="L37" s="1" t="s">
        <v>1</v>
      </c>
      <c r="M37" s="1">
        <v>37349</v>
      </c>
      <c r="N37" s="1">
        <v>46295</v>
      </c>
      <c r="O37" s="1">
        <f>M37-N36</f>
        <v>20447</v>
      </c>
      <c r="P37" s="1" t="s">
        <v>1</v>
      </c>
      <c r="Q37" s="1" t="s">
        <v>371</v>
      </c>
      <c r="R37" s="1" t="s">
        <v>232</v>
      </c>
    </row>
    <row r="38" spans="1:18" x14ac:dyDescent="0.25">
      <c r="A38" s="1"/>
      <c r="B38" s="1"/>
      <c r="C38" s="1"/>
      <c r="D38" s="1"/>
      <c r="E38" s="1"/>
      <c r="F38" s="1"/>
      <c r="G38" s="1">
        <v>9886</v>
      </c>
      <c r="H38" s="1">
        <v>10143</v>
      </c>
      <c r="I38" s="1">
        <v>258</v>
      </c>
      <c r="J38" s="1" t="s">
        <v>212</v>
      </c>
      <c r="K38" s="1" t="s">
        <v>3</v>
      </c>
      <c r="L38" s="1" t="s">
        <v>2</v>
      </c>
      <c r="M38" s="1">
        <v>69584</v>
      </c>
      <c r="N38" s="1">
        <v>73485</v>
      </c>
      <c r="O38" s="1">
        <f>M38-N37</f>
        <v>23289</v>
      </c>
      <c r="P38" s="1" t="s">
        <v>1</v>
      </c>
      <c r="Q38" s="1" t="s">
        <v>372</v>
      </c>
      <c r="R38" s="1"/>
    </row>
    <row r="39" spans="1:18" x14ac:dyDescent="0.25">
      <c r="A39" s="1"/>
      <c r="B39" s="1"/>
      <c r="C39" s="1"/>
      <c r="D39" s="1"/>
      <c r="E39" s="1"/>
      <c r="F39" s="1"/>
      <c r="G39" s="1">
        <v>9897</v>
      </c>
      <c r="H39" s="1">
        <v>10344</v>
      </c>
      <c r="I39" s="1">
        <v>448</v>
      </c>
      <c r="J39" s="1" t="s">
        <v>213</v>
      </c>
      <c r="K39" s="1" t="s">
        <v>3</v>
      </c>
      <c r="L39" s="1" t="s">
        <v>1</v>
      </c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>
        <v>10492</v>
      </c>
      <c r="H40" s="1">
        <v>10510</v>
      </c>
      <c r="I40" s="1">
        <v>19</v>
      </c>
      <c r="J40" s="1" t="s">
        <v>14</v>
      </c>
      <c r="K40" s="1" t="s">
        <v>4</v>
      </c>
      <c r="L40" s="1" t="s">
        <v>1</v>
      </c>
      <c r="M40" s="1"/>
      <c r="N40" s="1"/>
      <c r="O40" s="1"/>
      <c r="P40" s="1"/>
      <c r="Q40" s="1"/>
      <c r="R40" s="1"/>
    </row>
    <row r="41" spans="1:18" x14ac:dyDescent="0.25">
      <c r="A41" s="1" t="s">
        <v>397</v>
      </c>
      <c r="B41" s="1" t="s">
        <v>0</v>
      </c>
      <c r="C41" s="1">
        <v>9598</v>
      </c>
      <c r="D41" s="1"/>
      <c r="E41" s="1"/>
      <c r="F41" s="1"/>
      <c r="G41" s="1" t="s">
        <v>40</v>
      </c>
      <c r="H41" s="1">
        <v>44349</v>
      </c>
      <c r="I41" s="1"/>
      <c r="J41" s="1"/>
      <c r="K41" s="1"/>
      <c r="L41" s="1"/>
      <c r="M41" s="1" t="s">
        <v>41</v>
      </c>
      <c r="N41" s="1"/>
      <c r="O41" s="1"/>
      <c r="P41" s="1"/>
      <c r="Q41" s="1"/>
      <c r="R41" s="1"/>
    </row>
    <row r="42" spans="1:18" x14ac:dyDescent="0.25">
      <c r="A42" s="1"/>
      <c r="B42" s="1">
        <v>39890774</v>
      </c>
      <c r="C42" s="1">
        <v>39900371</v>
      </c>
      <c r="D42" s="1" t="s">
        <v>379</v>
      </c>
      <c r="E42" s="1" t="s">
        <v>4</v>
      </c>
      <c r="F42" s="1" t="s">
        <v>1</v>
      </c>
      <c r="G42" s="1">
        <v>39847746</v>
      </c>
      <c r="H42" s="1">
        <v>39847762</v>
      </c>
      <c r="I42" s="1">
        <v>17</v>
      </c>
      <c r="J42" s="1" t="s">
        <v>14</v>
      </c>
      <c r="K42" s="1" t="s">
        <v>4</v>
      </c>
      <c r="L42" s="1" t="s">
        <v>1</v>
      </c>
      <c r="M42" s="1">
        <v>39843845</v>
      </c>
      <c r="N42" s="1">
        <v>39846424</v>
      </c>
      <c r="O42" s="1"/>
      <c r="P42" s="1" t="s">
        <v>1</v>
      </c>
      <c r="Q42" s="1" t="s">
        <v>373</v>
      </c>
      <c r="R42" s="1" t="s">
        <v>279</v>
      </c>
    </row>
    <row r="43" spans="1:18" x14ac:dyDescent="0.25">
      <c r="A43" s="1"/>
      <c r="B43" s="1"/>
      <c r="C43" s="1"/>
      <c r="D43" s="1"/>
      <c r="E43" s="1"/>
      <c r="F43" s="1"/>
      <c r="G43" s="1">
        <v>39848012</v>
      </c>
      <c r="H43" s="1">
        <v>39848048</v>
      </c>
      <c r="I43" s="1">
        <v>37</v>
      </c>
      <c r="J43" s="1" t="s">
        <v>50</v>
      </c>
      <c r="K43" s="1" t="s">
        <v>51</v>
      </c>
      <c r="L43" s="1" t="s">
        <v>1</v>
      </c>
      <c r="M43" s="1">
        <v>39833781</v>
      </c>
      <c r="N43" s="1">
        <v>39836358</v>
      </c>
      <c r="O43" s="1">
        <f>N42-M43</f>
        <v>12643</v>
      </c>
      <c r="P43" s="1" t="s">
        <v>2</v>
      </c>
      <c r="Q43" s="1" t="s">
        <v>374</v>
      </c>
      <c r="R43" s="1" t="s">
        <v>278</v>
      </c>
    </row>
    <row r="44" spans="1:18" x14ac:dyDescent="0.25">
      <c r="A44" s="1"/>
      <c r="B44" s="1"/>
      <c r="C44" s="1"/>
      <c r="D44" s="1"/>
      <c r="E44" s="1"/>
      <c r="F44" s="1"/>
      <c r="G44" s="1">
        <v>39848635</v>
      </c>
      <c r="H44" s="1">
        <v>39848691</v>
      </c>
      <c r="I44" s="1">
        <v>57</v>
      </c>
      <c r="J44" s="1" t="s">
        <v>44</v>
      </c>
      <c r="K44" s="1" t="s">
        <v>4</v>
      </c>
      <c r="L44" s="1" t="s">
        <v>1</v>
      </c>
      <c r="M44" s="1">
        <v>39804178</v>
      </c>
      <c r="N44" s="1">
        <v>39808902</v>
      </c>
      <c r="O44" s="1">
        <f>N43-M44</f>
        <v>32180</v>
      </c>
      <c r="P44" s="1" t="s">
        <v>2</v>
      </c>
      <c r="Q44" s="1" t="s">
        <v>375</v>
      </c>
      <c r="R44" s="1" t="s">
        <v>277</v>
      </c>
    </row>
    <row r="45" spans="1:18" x14ac:dyDescent="0.25">
      <c r="A45" s="1"/>
      <c r="B45" s="1"/>
      <c r="C45" s="1"/>
      <c r="D45" s="1"/>
      <c r="E45" s="1"/>
      <c r="F45" s="1"/>
      <c r="G45" s="1">
        <v>39850271</v>
      </c>
      <c r="H45" s="1">
        <v>39850328</v>
      </c>
      <c r="I45" s="1">
        <v>58</v>
      </c>
      <c r="J45" s="1" t="s">
        <v>214</v>
      </c>
      <c r="K45" s="1" t="s">
        <v>4</v>
      </c>
      <c r="L45" s="1" t="s">
        <v>1</v>
      </c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>
        <v>39850855</v>
      </c>
      <c r="H46" s="1">
        <v>39850883</v>
      </c>
      <c r="I46" s="1">
        <v>29</v>
      </c>
      <c r="J46" s="1" t="s">
        <v>61</v>
      </c>
      <c r="K46" s="1" t="s">
        <v>51</v>
      </c>
      <c r="L46" s="1" t="s">
        <v>1</v>
      </c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>
        <v>39851083</v>
      </c>
      <c r="H47" s="1">
        <v>39851126</v>
      </c>
      <c r="I47" s="1">
        <v>44</v>
      </c>
      <c r="J47" s="1" t="s">
        <v>61</v>
      </c>
      <c r="K47" s="1" t="s">
        <v>51</v>
      </c>
      <c r="L47" s="1" t="s">
        <v>1</v>
      </c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>
        <v>39851141</v>
      </c>
      <c r="H48" s="1">
        <v>39851434</v>
      </c>
      <c r="I48" s="1">
        <v>294</v>
      </c>
      <c r="J48" s="1" t="s">
        <v>170</v>
      </c>
      <c r="K48" s="1" t="s">
        <v>9</v>
      </c>
      <c r="L48" s="1" t="s">
        <v>1</v>
      </c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>
        <v>39851583</v>
      </c>
      <c r="H49" s="1">
        <v>39852673</v>
      </c>
      <c r="I49" s="1">
        <v>1091</v>
      </c>
      <c r="J49" s="1" t="s">
        <v>170</v>
      </c>
      <c r="K49" s="1" t="s">
        <v>9</v>
      </c>
      <c r="L49" s="1" t="s">
        <v>1</v>
      </c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>
        <v>39852727</v>
      </c>
      <c r="H50" s="1">
        <v>39853458</v>
      </c>
      <c r="I50" s="1">
        <v>732</v>
      </c>
      <c r="J50" s="1" t="s">
        <v>170</v>
      </c>
      <c r="K50" s="1" t="s">
        <v>9</v>
      </c>
      <c r="L50" s="1" t="s">
        <v>1</v>
      </c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>
        <v>39853714</v>
      </c>
      <c r="H51" s="1">
        <v>39854266</v>
      </c>
      <c r="I51" s="1">
        <v>553</v>
      </c>
      <c r="J51" s="1" t="s">
        <v>215</v>
      </c>
      <c r="K51" s="1" t="s">
        <v>8</v>
      </c>
      <c r="L51" s="1" t="s">
        <v>1</v>
      </c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>
        <v>39858825</v>
      </c>
      <c r="H52" s="1">
        <v>39860282</v>
      </c>
      <c r="I52" s="1">
        <v>1458</v>
      </c>
      <c r="J52" s="1" t="s">
        <v>216</v>
      </c>
      <c r="K52" s="1" t="s">
        <v>6</v>
      </c>
      <c r="L52" s="1" t="s">
        <v>2</v>
      </c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>
        <v>39860283</v>
      </c>
      <c r="H53" s="1">
        <v>39860308</v>
      </c>
      <c r="I53" s="1">
        <v>26</v>
      </c>
      <c r="J53" s="1" t="s">
        <v>14</v>
      </c>
      <c r="K53" s="1" t="s">
        <v>4</v>
      </c>
      <c r="L53" s="1" t="s">
        <v>1</v>
      </c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>
        <v>39860309</v>
      </c>
      <c r="H54" s="1">
        <v>39861876</v>
      </c>
      <c r="I54" s="1">
        <v>1568</v>
      </c>
      <c r="J54" s="1" t="s">
        <v>216</v>
      </c>
      <c r="K54" s="1" t="s">
        <v>6</v>
      </c>
      <c r="L54" s="1" t="s">
        <v>2</v>
      </c>
      <c r="M54" s="1"/>
      <c r="N54" s="1"/>
      <c r="O54" s="1"/>
      <c r="P54" s="1"/>
      <c r="Q54" s="1"/>
      <c r="R54" s="1"/>
    </row>
    <row r="55" spans="1:18" x14ac:dyDescent="0.25">
      <c r="A55" s="1"/>
      <c r="B55" s="1"/>
      <c r="C55" s="1"/>
      <c r="D55" s="1"/>
      <c r="E55" s="1"/>
      <c r="F55" s="1"/>
      <c r="G55" s="1">
        <v>39862078</v>
      </c>
      <c r="H55" s="1">
        <v>39862707</v>
      </c>
      <c r="I55" s="1">
        <v>630</v>
      </c>
      <c r="J55" s="1" t="s">
        <v>217</v>
      </c>
      <c r="K55" s="1" t="s">
        <v>6</v>
      </c>
      <c r="L55" s="1" t="s">
        <v>2</v>
      </c>
      <c r="M55" s="1"/>
      <c r="N55" s="1"/>
      <c r="O55" s="1"/>
      <c r="P55" s="1"/>
      <c r="Q55" s="1"/>
      <c r="R55" s="1"/>
    </row>
    <row r="56" spans="1:18" x14ac:dyDescent="0.25">
      <c r="A56" s="1"/>
      <c r="B56" s="1"/>
      <c r="C56" s="1"/>
      <c r="D56" s="1"/>
      <c r="E56" s="1"/>
      <c r="F56" s="1"/>
      <c r="G56" s="1">
        <v>39862855</v>
      </c>
      <c r="H56" s="1">
        <v>39863304</v>
      </c>
      <c r="I56" s="1">
        <v>450</v>
      </c>
      <c r="J56" s="1" t="s">
        <v>203</v>
      </c>
      <c r="K56" s="1" t="s">
        <v>6</v>
      </c>
      <c r="L56" s="1" t="s">
        <v>2</v>
      </c>
      <c r="M56" s="1"/>
      <c r="N56" s="1"/>
      <c r="O56" s="1"/>
      <c r="P56" s="1"/>
      <c r="Q56" s="1"/>
      <c r="R56" s="1"/>
    </row>
    <row r="57" spans="1:18" x14ac:dyDescent="0.25">
      <c r="A57" s="1"/>
      <c r="B57" s="1"/>
      <c r="C57" s="1"/>
      <c r="D57" s="1"/>
      <c r="E57" s="1"/>
      <c r="F57" s="1"/>
      <c r="G57" s="1">
        <v>39863305</v>
      </c>
      <c r="H57" s="1">
        <v>39863570</v>
      </c>
      <c r="I57" s="1">
        <v>266</v>
      </c>
      <c r="J57" s="1" t="s">
        <v>170</v>
      </c>
      <c r="K57" s="1" t="s">
        <v>9</v>
      </c>
      <c r="L57" s="1" t="s">
        <v>1</v>
      </c>
      <c r="M57" s="1"/>
      <c r="N57" s="1"/>
      <c r="O57" s="1"/>
      <c r="P57" s="1"/>
      <c r="Q57" s="1"/>
      <c r="R57" s="1"/>
    </row>
    <row r="58" spans="1:18" x14ac:dyDescent="0.25">
      <c r="A58" s="1"/>
      <c r="B58" s="1"/>
      <c r="C58" s="1"/>
      <c r="D58" s="1"/>
      <c r="E58" s="1"/>
      <c r="F58" s="1"/>
      <c r="G58" s="1">
        <v>39863782</v>
      </c>
      <c r="H58" s="1">
        <v>39863799</v>
      </c>
      <c r="I58" s="1">
        <v>18</v>
      </c>
      <c r="J58" s="1" t="s">
        <v>44</v>
      </c>
      <c r="K58" s="1" t="s">
        <v>4</v>
      </c>
      <c r="L58" s="1" t="s">
        <v>1</v>
      </c>
      <c r="M58" s="1"/>
      <c r="N58" s="1"/>
      <c r="O58" s="1"/>
      <c r="P58" s="1"/>
      <c r="Q58" s="1"/>
      <c r="R58" s="1"/>
    </row>
    <row r="59" spans="1:18" x14ac:dyDescent="0.25">
      <c r="A59" s="1"/>
      <c r="B59" s="1"/>
      <c r="C59" s="1"/>
      <c r="D59" s="1"/>
      <c r="E59" s="1"/>
      <c r="F59" s="1"/>
      <c r="G59" s="1">
        <v>39863956</v>
      </c>
      <c r="H59" s="1">
        <v>39863972</v>
      </c>
      <c r="I59" s="1">
        <v>17</v>
      </c>
      <c r="J59" s="1" t="s">
        <v>110</v>
      </c>
      <c r="K59" s="1" t="s">
        <v>4</v>
      </c>
      <c r="L59" s="1" t="s">
        <v>1</v>
      </c>
      <c r="M59" s="1"/>
      <c r="N59" s="1"/>
      <c r="O59" s="1"/>
      <c r="P59" s="1"/>
      <c r="Q59" s="1"/>
      <c r="R59" s="1"/>
    </row>
    <row r="60" spans="1:18" x14ac:dyDescent="0.25">
      <c r="A60" s="1"/>
      <c r="B60" s="1"/>
      <c r="C60" s="1"/>
      <c r="D60" s="1"/>
      <c r="E60" s="1"/>
      <c r="F60" s="1"/>
      <c r="G60" s="1">
        <v>39864219</v>
      </c>
      <c r="H60" s="1">
        <v>39864282</v>
      </c>
      <c r="I60" s="1">
        <v>64</v>
      </c>
      <c r="J60" s="1" t="s">
        <v>168</v>
      </c>
      <c r="K60" s="1" t="s">
        <v>4</v>
      </c>
      <c r="L60" s="1" t="s">
        <v>1</v>
      </c>
      <c r="M60" s="1"/>
      <c r="N60" s="1"/>
      <c r="O60" s="1"/>
      <c r="P60" s="1"/>
      <c r="Q60" s="1"/>
      <c r="R60" s="1"/>
    </row>
    <row r="61" spans="1:18" x14ac:dyDescent="0.25">
      <c r="A61" s="1"/>
      <c r="B61" s="1"/>
      <c r="C61" s="1"/>
      <c r="D61" s="1"/>
      <c r="E61" s="1"/>
      <c r="F61" s="1"/>
      <c r="G61" s="1">
        <v>39864789</v>
      </c>
      <c r="H61" s="1">
        <v>39866609</v>
      </c>
      <c r="I61" s="1">
        <v>1821</v>
      </c>
      <c r="J61" s="1" t="s">
        <v>106</v>
      </c>
      <c r="K61" s="1" t="s">
        <v>6</v>
      </c>
      <c r="L61" s="1" t="s">
        <v>2</v>
      </c>
      <c r="M61" s="1"/>
      <c r="N61" s="1"/>
      <c r="O61" s="1"/>
      <c r="P61" s="1"/>
      <c r="Q61" s="1"/>
      <c r="R61" s="1"/>
    </row>
    <row r="62" spans="1:18" x14ac:dyDescent="0.25">
      <c r="A62" s="1"/>
      <c r="B62" s="1"/>
      <c r="C62" s="1"/>
      <c r="D62" s="1"/>
      <c r="E62" s="1"/>
      <c r="F62" s="1"/>
      <c r="G62" s="1">
        <v>39866611</v>
      </c>
      <c r="H62" s="1">
        <v>39867028</v>
      </c>
      <c r="I62" s="1">
        <v>418</v>
      </c>
      <c r="J62" s="1" t="s">
        <v>218</v>
      </c>
      <c r="K62" s="1" t="s">
        <v>7</v>
      </c>
      <c r="L62" s="1" t="s">
        <v>1</v>
      </c>
      <c r="M62" s="1"/>
      <c r="N62" s="1"/>
      <c r="O62" s="1"/>
      <c r="P62" s="1"/>
      <c r="Q62" s="1"/>
      <c r="R62" s="1"/>
    </row>
    <row r="63" spans="1:18" x14ac:dyDescent="0.25">
      <c r="A63" s="1"/>
      <c r="B63" s="1"/>
      <c r="C63" s="1"/>
      <c r="D63" s="1"/>
      <c r="E63" s="1"/>
      <c r="F63" s="1"/>
      <c r="G63" s="1">
        <v>39867037</v>
      </c>
      <c r="H63" s="1">
        <v>39868873</v>
      </c>
      <c r="I63" s="1">
        <v>1837</v>
      </c>
      <c r="J63" s="1" t="s">
        <v>218</v>
      </c>
      <c r="K63" s="1" t="s">
        <v>7</v>
      </c>
      <c r="L63" s="1" t="s">
        <v>1</v>
      </c>
      <c r="M63" s="1"/>
      <c r="N63" s="1"/>
      <c r="O63" s="1"/>
      <c r="P63" s="1"/>
      <c r="Q63" s="1"/>
      <c r="R63" s="1"/>
    </row>
    <row r="64" spans="1:18" x14ac:dyDescent="0.25">
      <c r="A64" s="1"/>
      <c r="B64" s="1"/>
      <c r="C64" s="1"/>
      <c r="D64" s="1"/>
      <c r="E64" s="1"/>
      <c r="F64" s="1"/>
      <c r="G64" s="1">
        <v>39868878</v>
      </c>
      <c r="H64" s="1">
        <v>39869881</v>
      </c>
      <c r="I64" s="1">
        <v>1004</v>
      </c>
      <c r="J64" s="1" t="s">
        <v>218</v>
      </c>
      <c r="K64" s="1" t="s">
        <v>7</v>
      </c>
      <c r="L64" s="1" t="s">
        <v>1</v>
      </c>
      <c r="M64" s="1"/>
      <c r="N64" s="1"/>
      <c r="O64" s="1"/>
      <c r="P64" s="1"/>
      <c r="Q64" s="1"/>
      <c r="R64" s="1"/>
    </row>
    <row r="65" spans="1:18" x14ac:dyDescent="0.25">
      <c r="A65" s="1"/>
      <c r="B65" s="1"/>
      <c r="C65" s="1"/>
      <c r="D65" s="1"/>
      <c r="E65" s="1"/>
      <c r="F65" s="1"/>
      <c r="G65" s="1">
        <v>39870384</v>
      </c>
      <c r="H65" s="1">
        <v>39871083</v>
      </c>
      <c r="I65" s="1">
        <v>700</v>
      </c>
      <c r="J65" s="1" t="s">
        <v>219</v>
      </c>
      <c r="K65" s="1" t="s">
        <v>8</v>
      </c>
      <c r="L65" s="1" t="s">
        <v>2</v>
      </c>
      <c r="M65" s="1"/>
      <c r="N65" s="1"/>
      <c r="O65" s="1"/>
      <c r="P65" s="1"/>
      <c r="Q65" s="1"/>
      <c r="R65" s="1"/>
    </row>
    <row r="66" spans="1:18" x14ac:dyDescent="0.25">
      <c r="A66" s="1"/>
      <c r="B66" s="1"/>
      <c r="C66" s="1"/>
      <c r="D66" s="1"/>
      <c r="E66" s="1"/>
      <c r="F66" s="1"/>
      <c r="G66" s="1">
        <v>39871859</v>
      </c>
      <c r="H66" s="1">
        <v>39871988</v>
      </c>
      <c r="I66" s="1">
        <v>130</v>
      </c>
      <c r="J66" s="1" t="s">
        <v>220</v>
      </c>
      <c r="K66" s="1" t="s">
        <v>7</v>
      </c>
      <c r="L66" s="1" t="s">
        <v>1</v>
      </c>
      <c r="M66" s="1"/>
      <c r="N66" s="1"/>
      <c r="O66" s="1"/>
      <c r="P66" s="1"/>
      <c r="Q66" s="1"/>
      <c r="R66" s="1"/>
    </row>
    <row r="67" spans="1:18" x14ac:dyDescent="0.25">
      <c r="A67" s="1"/>
      <c r="B67" s="1"/>
      <c r="C67" s="1"/>
      <c r="D67" s="1"/>
      <c r="E67" s="1"/>
      <c r="F67" s="1"/>
      <c r="G67" s="1">
        <v>39872010</v>
      </c>
      <c r="H67" s="1">
        <v>39872746</v>
      </c>
      <c r="I67" s="1">
        <v>737</v>
      </c>
      <c r="J67" s="1" t="s">
        <v>221</v>
      </c>
      <c r="K67" s="1" t="s">
        <v>6</v>
      </c>
      <c r="L67" s="1" t="s">
        <v>2</v>
      </c>
      <c r="M67" s="1"/>
      <c r="N67" s="1"/>
      <c r="O67" s="1"/>
      <c r="P67" s="1"/>
      <c r="Q67" s="1"/>
      <c r="R67" s="1"/>
    </row>
    <row r="68" spans="1:18" x14ac:dyDescent="0.25">
      <c r="A68" s="1"/>
      <c r="B68" s="1"/>
      <c r="C68" s="1"/>
      <c r="D68" s="1"/>
      <c r="E68" s="1"/>
      <c r="F68" s="1"/>
      <c r="G68" s="1">
        <v>39872747</v>
      </c>
      <c r="H68" s="1">
        <v>39872781</v>
      </c>
      <c r="I68" s="1">
        <v>35</v>
      </c>
      <c r="J68" s="1" t="s">
        <v>222</v>
      </c>
      <c r="K68" s="1" t="s">
        <v>4</v>
      </c>
      <c r="L68" s="1" t="s">
        <v>1</v>
      </c>
      <c r="M68" s="1"/>
      <c r="N68" s="1"/>
      <c r="O68" s="1"/>
      <c r="P68" s="1"/>
      <c r="Q68" s="1"/>
      <c r="R68" s="1"/>
    </row>
    <row r="69" spans="1:18" x14ac:dyDescent="0.25">
      <c r="A69" s="1"/>
      <c r="B69" s="1"/>
      <c r="C69" s="1"/>
      <c r="D69" s="1"/>
      <c r="E69" s="1"/>
      <c r="F69" s="1"/>
      <c r="G69" s="1">
        <v>39872975</v>
      </c>
      <c r="H69" s="1">
        <v>39873226</v>
      </c>
      <c r="I69" s="1">
        <v>252</v>
      </c>
      <c r="J69" s="1" t="s">
        <v>221</v>
      </c>
      <c r="K69" s="1" t="s">
        <v>6</v>
      </c>
      <c r="L69" s="1" t="s">
        <v>2</v>
      </c>
      <c r="M69" s="1"/>
      <c r="N69" s="1"/>
      <c r="O69" s="1"/>
      <c r="P69" s="1"/>
      <c r="Q69" s="1"/>
      <c r="R69" s="1"/>
    </row>
    <row r="70" spans="1:18" x14ac:dyDescent="0.25">
      <c r="A70" s="1"/>
      <c r="B70" s="1"/>
      <c r="C70" s="1"/>
      <c r="D70" s="1"/>
      <c r="E70" s="1"/>
      <c r="F70" s="1"/>
      <c r="G70" s="1">
        <v>39874765</v>
      </c>
      <c r="H70" s="1">
        <v>39878773</v>
      </c>
      <c r="I70" s="1">
        <v>4009</v>
      </c>
      <c r="J70" s="1" t="s">
        <v>223</v>
      </c>
      <c r="K70" s="1" t="s">
        <v>6</v>
      </c>
      <c r="L70" s="1" t="s">
        <v>2</v>
      </c>
      <c r="M70" s="1"/>
      <c r="N70" s="1"/>
      <c r="O70" s="1"/>
      <c r="P70" s="1"/>
      <c r="Q70" s="1"/>
      <c r="R70" s="1"/>
    </row>
    <row r="71" spans="1:18" x14ac:dyDescent="0.25">
      <c r="A71" s="1"/>
      <c r="B71" s="1"/>
      <c r="C71" s="1"/>
      <c r="D71" s="1"/>
      <c r="E71" s="1"/>
      <c r="F71" s="1"/>
      <c r="G71" s="1">
        <v>39878789</v>
      </c>
      <c r="H71" s="1">
        <v>39879504</v>
      </c>
      <c r="I71" s="1">
        <v>716</v>
      </c>
      <c r="J71" s="1" t="s">
        <v>221</v>
      </c>
      <c r="K71" s="1" t="s">
        <v>6</v>
      </c>
      <c r="L71" s="1" t="s">
        <v>2</v>
      </c>
      <c r="M71" s="1"/>
      <c r="N71" s="1"/>
      <c r="O71" s="1"/>
      <c r="P71" s="1"/>
      <c r="Q71" s="1"/>
      <c r="R71" s="1"/>
    </row>
    <row r="72" spans="1:18" x14ac:dyDescent="0.25">
      <c r="A72" s="1"/>
      <c r="B72" s="1"/>
      <c r="C72" s="1"/>
      <c r="D72" s="1"/>
      <c r="E72" s="1"/>
      <c r="F72" s="1"/>
      <c r="G72" s="1">
        <v>39879582</v>
      </c>
      <c r="H72" s="1">
        <v>39880235</v>
      </c>
      <c r="I72" s="1">
        <v>654</v>
      </c>
      <c r="J72" s="1" t="s">
        <v>221</v>
      </c>
      <c r="K72" s="1" t="s">
        <v>6</v>
      </c>
      <c r="L72" s="1" t="s">
        <v>2</v>
      </c>
      <c r="M72" s="1"/>
      <c r="N72" s="1"/>
      <c r="O72" s="1"/>
      <c r="P72" s="1"/>
      <c r="Q72" s="1"/>
      <c r="R72" s="1"/>
    </row>
    <row r="73" spans="1:18" x14ac:dyDescent="0.25">
      <c r="A73" s="1"/>
      <c r="B73" s="1"/>
      <c r="C73" s="1"/>
      <c r="D73" s="1"/>
      <c r="E73" s="1"/>
      <c r="F73" s="1"/>
      <c r="G73" s="1">
        <v>39880236</v>
      </c>
      <c r="H73" s="1">
        <v>39880289</v>
      </c>
      <c r="I73" s="1">
        <v>54</v>
      </c>
      <c r="J73" s="1" t="s">
        <v>224</v>
      </c>
      <c r="K73" s="1" t="s">
        <v>4</v>
      </c>
      <c r="L73" s="1" t="s">
        <v>1</v>
      </c>
      <c r="M73" s="1"/>
      <c r="N73" s="1"/>
      <c r="O73" s="1"/>
      <c r="P73" s="1"/>
      <c r="Q73" s="1"/>
      <c r="R73" s="1"/>
    </row>
    <row r="74" spans="1:18" x14ac:dyDescent="0.25">
      <c r="A74" s="1"/>
      <c r="B74" s="1"/>
      <c r="C74" s="1"/>
      <c r="D74" s="1"/>
      <c r="E74" s="1"/>
      <c r="F74" s="1"/>
      <c r="G74" s="1">
        <v>39880290</v>
      </c>
      <c r="H74" s="1">
        <v>39880925</v>
      </c>
      <c r="I74" s="1">
        <v>636</v>
      </c>
      <c r="J74" s="1" t="s">
        <v>221</v>
      </c>
      <c r="K74" s="1" t="s">
        <v>6</v>
      </c>
      <c r="L74" s="1" t="s">
        <v>2</v>
      </c>
      <c r="M74" s="1"/>
      <c r="N74" s="1"/>
      <c r="O74" s="1"/>
      <c r="P74" s="1"/>
      <c r="Q74" s="1"/>
      <c r="R74" s="1"/>
    </row>
    <row r="75" spans="1:18" x14ac:dyDescent="0.25">
      <c r="A75" s="1"/>
      <c r="B75" s="1"/>
      <c r="C75" s="1"/>
      <c r="D75" s="1"/>
      <c r="E75" s="1"/>
      <c r="F75" s="1"/>
      <c r="G75" s="1">
        <v>39881035</v>
      </c>
      <c r="H75" s="1">
        <v>39881063</v>
      </c>
      <c r="I75" s="1">
        <v>29</v>
      </c>
      <c r="J75" s="1" t="s">
        <v>225</v>
      </c>
      <c r="K75" s="1" t="s">
        <v>4</v>
      </c>
      <c r="L75" s="1" t="s">
        <v>1</v>
      </c>
      <c r="M75" s="1"/>
      <c r="N75" s="1"/>
      <c r="O75" s="1"/>
      <c r="P75" s="1"/>
      <c r="Q75" s="1"/>
      <c r="R75" s="1"/>
    </row>
    <row r="76" spans="1:18" x14ac:dyDescent="0.25">
      <c r="A76" s="1"/>
      <c r="B76" s="1"/>
      <c r="C76" s="1"/>
      <c r="D76" s="1"/>
      <c r="E76" s="1"/>
      <c r="F76" s="1"/>
      <c r="G76" s="1">
        <v>39882171</v>
      </c>
      <c r="H76" s="1">
        <v>39882202</v>
      </c>
      <c r="I76" s="1">
        <v>32</v>
      </c>
      <c r="J76" s="1" t="s">
        <v>50</v>
      </c>
      <c r="K76" s="1" t="s">
        <v>51</v>
      </c>
      <c r="L76" s="1" t="s">
        <v>1</v>
      </c>
      <c r="M76" s="1"/>
      <c r="N76" s="1"/>
      <c r="O76" s="1"/>
      <c r="P76" s="1"/>
      <c r="Q76" s="1"/>
      <c r="R76" s="1"/>
    </row>
    <row r="77" spans="1:18" x14ac:dyDescent="0.25">
      <c r="A77" s="1"/>
      <c r="B77" s="1"/>
      <c r="C77" s="1"/>
      <c r="D77" s="1"/>
      <c r="E77" s="1"/>
      <c r="F77" s="1"/>
      <c r="G77" s="1">
        <v>39882542</v>
      </c>
      <c r="H77" s="1">
        <v>39882991</v>
      </c>
      <c r="I77" s="1">
        <v>450</v>
      </c>
      <c r="J77" s="1" t="s">
        <v>226</v>
      </c>
      <c r="K77" s="1" t="s">
        <v>7</v>
      </c>
      <c r="L77" s="1" t="s">
        <v>1</v>
      </c>
      <c r="M77" s="1"/>
      <c r="N77" s="1"/>
      <c r="O77" s="1"/>
      <c r="P77" s="1"/>
      <c r="Q77" s="1"/>
      <c r="R77" s="1"/>
    </row>
    <row r="78" spans="1:18" x14ac:dyDescent="0.25">
      <c r="A78" s="1"/>
      <c r="B78" s="1"/>
      <c r="C78" s="1"/>
      <c r="D78" s="1"/>
      <c r="E78" s="1"/>
      <c r="F78" s="1"/>
      <c r="G78" s="1">
        <v>39882995</v>
      </c>
      <c r="H78" s="1">
        <v>39884556</v>
      </c>
      <c r="I78" s="1">
        <v>1562</v>
      </c>
      <c r="J78" s="1" t="s">
        <v>220</v>
      </c>
      <c r="K78" s="1" t="s">
        <v>7</v>
      </c>
      <c r="L78" s="1" t="s">
        <v>1</v>
      </c>
      <c r="M78" s="1"/>
      <c r="N78" s="1"/>
      <c r="O78" s="1"/>
      <c r="P78" s="1"/>
      <c r="Q78" s="1"/>
      <c r="R78" s="1"/>
    </row>
    <row r="79" spans="1:18" x14ac:dyDescent="0.25">
      <c r="A79" s="1"/>
      <c r="B79" s="1"/>
      <c r="C79" s="1"/>
      <c r="D79" s="1"/>
      <c r="E79" s="1"/>
      <c r="F79" s="1"/>
      <c r="G79" s="1">
        <v>39885005</v>
      </c>
      <c r="H79" s="1">
        <v>39885064</v>
      </c>
      <c r="I79" s="1">
        <v>60</v>
      </c>
      <c r="J79" s="1" t="s">
        <v>227</v>
      </c>
      <c r="K79" s="1" t="s">
        <v>4</v>
      </c>
      <c r="L79" s="1" t="s">
        <v>1</v>
      </c>
      <c r="M79" s="1"/>
      <c r="N79" s="1"/>
      <c r="O79" s="1"/>
      <c r="P79" s="1"/>
      <c r="Q79" s="1"/>
      <c r="R79" s="1"/>
    </row>
    <row r="80" spans="1:18" x14ac:dyDescent="0.25">
      <c r="A80" s="1"/>
      <c r="B80" s="1"/>
      <c r="C80" s="1"/>
      <c r="D80" s="1"/>
      <c r="E80" s="1"/>
      <c r="F80" s="1"/>
      <c r="G80" s="1">
        <v>39885838</v>
      </c>
      <c r="H80" s="1">
        <v>39885865</v>
      </c>
      <c r="I80" s="1">
        <v>28</v>
      </c>
      <c r="J80" s="1" t="s">
        <v>168</v>
      </c>
      <c r="K80" s="1" t="s">
        <v>4</v>
      </c>
      <c r="L80" s="1" t="s">
        <v>1</v>
      </c>
      <c r="M80" s="1"/>
      <c r="N80" s="1"/>
      <c r="O80" s="1"/>
      <c r="P80" s="1"/>
      <c r="Q80" s="1"/>
      <c r="R80" s="1"/>
    </row>
    <row r="81" spans="1:18" x14ac:dyDescent="0.25">
      <c r="A81" s="1"/>
      <c r="B81" s="1"/>
      <c r="C81" s="1"/>
      <c r="D81" s="1"/>
      <c r="E81" s="1"/>
      <c r="F81" s="1"/>
      <c r="G81" s="1">
        <v>39886663</v>
      </c>
      <c r="H81" s="1">
        <v>39887299</v>
      </c>
      <c r="I81" s="1">
        <v>637</v>
      </c>
      <c r="J81" s="1" t="s">
        <v>219</v>
      </c>
      <c r="K81" s="1" t="s">
        <v>8</v>
      </c>
      <c r="L81" s="1" t="s">
        <v>2</v>
      </c>
      <c r="M81" s="1"/>
      <c r="N81" s="1"/>
      <c r="O81" s="1"/>
      <c r="P81" s="1"/>
      <c r="Q81" s="1"/>
      <c r="R81" s="1"/>
    </row>
    <row r="82" spans="1:18" x14ac:dyDescent="0.25">
      <c r="A82" s="1"/>
      <c r="B82" s="1"/>
      <c r="C82" s="1"/>
      <c r="D82" s="1"/>
      <c r="E82" s="1"/>
      <c r="F82" s="1"/>
      <c r="G82" s="1">
        <v>39887545</v>
      </c>
      <c r="H82" s="1">
        <v>39887569</v>
      </c>
      <c r="I82" s="1">
        <v>25</v>
      </c>
      <c r="J82" s="1" t="s">
        <v>14</v>
      </c>
      <c r="K82" s="1" t="s">
        <v>4</v>
      </c>
      <c r="L82" s="1" t="s">
        <v>1</v>
      </c>
      <c r="M82" s="1"/>
      <c r="N82" s="1"/>
      <c r="O82" s="1"/>
      <c r="P82" s="1"/>
      <c r="Q82" s="1"/>
      <c r="R82" s="1"/>
    </row>
    <row r="83" spans="1:1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1" t="s">
        <v>398</v>
      </c>
      <c r="B84" s="1" t="s">
        <v>0</v>
      </c>
      <c r="C84" s="1">
        <v>9556</v>
      </c>
      <c r="D84" s="1"/>
      <c r="E84" s="1"/>
      <c r="F84" s="1"/>
      <c r="G84" s="1" t="s">
        <v>40</v>
      </c>
      <c r="H84" s="1"/>
      <c r="I84" s="1"/>
      <c r="J84" s="1"/>
      <c r="K84" s="1"/>
      <c r="L84" s="1"/>
      <c r="M84" s="1" t="s">
        <v>41</v>
      </c>
      <c r="N84" s="1"/>
      <c r="O84" s="1"/>
      <c r="P84" s="1"/>
      <c r="Q84" s="1"/>
      <c r="R84" s="1"/>
    </row>
    <row r="85" spans="1:18" x14ac:dyDescent="0.25">
      <c r="A85" s="1"/>
      <c r="B85" s="1">
        <v>27823208</v>
      </c>
      <c r="C85" s="1">
        <v>27832763</v>
      </c>
      <c r="D85" s="1" t="s">
        <v>379</v>
      </c>
      <c r="E85" s="1" t="s">
        <v>4</v>
      </c>
      <c r="F85" s="1" t="s">
        <v>1</v>
      </c>
      <c r="G85" s="1">
        <v>27822088</v>
      </c>
      <c r="H85" s="1">
        <v>27822111</v>
      </c>
      <c r="I85" s="1">
        <v>24</v>
      </c>
      <c r="J85" s="1" t="s">
        <v>14</v>
      </c>
      <c r="K85" s="1" t="s">
        <v>4</v>
      </c>
      <c r="L85" s="1" t="s">
        <v>1</v>
      </c>
      <c r="M85" s="1">
        <v>27815200</v>
      </c>
      <c r="N85" s="1">
        <v>27822054</v>
      </c>
      <c r="O85" s="1"/>
      <c r="P85" s="1" t="s">
        <v>2</v>
      </c>
      <c r="Q85" s="1" t="s">
        <v>376</v>
      </c>
      <c r="R85" s="1" t="s">
        <v>280</v>
      </c>
    </row>
    <row r="86" spans="1:18" x14ac:dyDescent="0.25">
      <c r="A86" s="1"/>
      <c r="B86" s="1"/>
      <c r="C86" s="1"/>
      <c r="D86" s="1"/>
      <c r="E86" s="1"/>
      <c r="F86" s="1"/>
      <c r="G86" s="1">
        <v>27822210</v>
      </c>
      <c r="H86" s="1">
        <v>27822242</v>
      </c>
      <c r="I86" s="1">
        <v>33</v>
      </c>
      <c r="J86" s="1" t="s">
        <v>16</v>
      </c>
      <c r="K86" s="1" t="s">
        <v>4</v>
      </c>
      <c r="L86" s="1" t="s">
        <v>1</v>
      </c>
      <c r="M86" s="1">
        <v>27803977</v>
      </c>
      <c r="N86" s="1">
        <v>27812165</v>
      </c>
      <c r="O86" s="1">
        <f>N85-M86</f>
        <v>18077</v>
      </c>
      <c r="P86" s="1" t="s">
        <v>2</v>
      </c>
      <c r="Q86" s="1" t="s">
        <v>377</v>
      </c>
      <c r="R86" s="1" t="s">
        <v>281</v>
      </c>
    </row>
    <row r="87" spans="1:18" x14ac:dyDescent="0.25">
      <c r="A87" s="1"/>
      <c r="B87" s="1"/>
      <c r="C87" s="1"/>
      <c r="D87" s="1"/>
      <c r="E87" s="1"/>
      <c r="F87" s="1"/>
      <c r="G87" s="1">
        <v>27822807</v>
      </c>
      <c r="H87" s="1">
        <v>27822843</v>
      </c>
      <c r="I87" s="1">
        <v>37</v>
      </c>
      <c r="J87" s="1" t="s">
        <v>16</v>
      </c>
      <c r="K87" s="1" t="s">
        <v>4</v>
      </c>
      <c r="L87" s="1" t="s">
        <v>1</v>
      </c>
      <c r="M87" s="1">
        <v>27775856</v>
      </c>
      <c r="N87" s="1">
        <v>27791121</v>
      </c>
      <c r="O87" s="1">
        <f>N86-M87</f>
        <v>36309</v>
      </c>
      <c r="P87" s="1" t="s">
        <v>1</v>
      </c>
      <c r="Q87" s="1" t="s">
        <v>378</v>
      </c>
      <c r="R87" s="1" t="s">
        <v>282</v>
      </c>
    </row>
    <row r="88" spans="1: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5">
      <c r="A89" s="1" t="s">
        <v>399</v>
      </c>
      <c r="B89" s="1" t="s">
        <v>0</v>
      </c>
      <c r="C89" s="1">
        <v>8718</v>
      </c>
      <c r="D89" s="1"/>
      <c r="E89" s="1"/>
      <c r="F89" s="1"/>
      <c r="G89" s="1" t="s">
        <v>40</v>
      </c>
      <c r="H89" s="1">
        <v>1432</v>
      </c>
      <c r="I89" s="1"/>
      <c r="J89" s="1"/>
      <c r="K89" s="1"/>
      <c r="L89" s="1"/>
      <c r="M89" s="1" t="s">
        <v>41</v>
      </c>
      <c r="N89" s="1"/>
      <c r="O89" s="1"/>
      <c r="P89" s="1"/>
      <c r="Q89" s="1"/>
      <c r="R89" s="1"/>
    </row>
    <row r="90" spans="1:18" x14ac:dyDescent="0.25">
      <c r="A90" s="1"/>
      <c r="B90" s="1">
        <v>1</v>
      </c>
      <c r="C90" s="1">
        <v>8718</v>
      </c>
      <c r="D90" s="1" t="s">
        <v>379</v>
      </c>
      <c r="E90" s="1" t="s">
        <v>4</v>
      </c>
      <c r="F90" s="1" t="s">
        <v>1</v>
      </c>
      <c r="G90" s="1">
        <v>9295</v>
      </c>
      <c r="H90" s="1">
        <v>9329</v>
      </c>
      <c r="I90" s="1">
        <v>35</v>
      </c>
      <c r="J90" s="1" t="s">
        <v>61</v>
      </c>
      <c r="K90" s="1" t="s">
        <v>51</v>
      </c>
      <c r="L90" s="1" t="s">
        <v>1</v>
      </c>
      <c r="M90" s="1">
        <v>10151</v>
      </c>
      <c r="N90" s="1">
        <v>15473</v>
      </c>
      <c r="O90" s="1"/>
      <c r="P90" s="1" t="s">
        <v>1</v>
      </c>
      <c r="Q90" s="1" t="s">
        <v>364</v>
      </c>
      <c r="R90" s="1" t="s">
        <v>271</v>
      </c>
    </row>
    <row r="91" spans="1:18" x14ac:dyDescent="0.25">
      <c r="A91" s="1"/>
      <c r="B91" s="1"/>
      <c r="C91" s="1"/>
      <c r="D91" s="1"/>
      <c r="E91" s="1"/>
      <c r="F91" s="1"/>
      <c r="G91" s="1">
        <v>9711</v>
      </c>
      <c r="H91" s="1">
        <v>9790</v>
      </c>
      <c r="I91" s="1">
        <v>80</v>
      </c>
      <c r="J91" s="1" t="s">
        <v>209</v>
      </c>
      <c r="K91" s="1" t="s">
        <v>4</v>
      </c>
      <c r="L91" s="1" t="s">
        <v>1</v>
      </c>
      <c r="M91" s="1">
        <v>18838</v>
      </c>
      <c r="N91" s="1">
        <v>20282</v>
      </c>
      <c r="O91" s="1">
        <f>M91-N90</f>
        <v>3365</v>
      </c>
      <c r="P91" s="1" t="s">
        <v>1</v>
      </c>
      <c r="Q91" s="1" t="s">
        <v>365</v>
      </c>
      <c r="R91" s="1" t="s">
        <v>272</v>
      </c>
    </row>
    <row r="92" spans="1:18" x14ac:dyDescent="0.25">
      <c r="A92" s="1"/>
      <c r="B92" s="1"/>
      <c r="C92" s="1"/>
      <c r="D92" s="1"/>
      <c r="E92" s="1"/>
      <c r="F92" s="1"/>
      <c r="G92" s="1">
        <v>10062</v>
      </c>
      <c r="H92" s="1">
        <v>10095</v>
      </c>
      <c r="I92" s="1">
        <v>34</v>
      </c>
      <c r="J92" s="1" t="s">
        <v>14</v>
      </c>
      <c r="K92" s="1" t="s">
        <v>4</v>
      </c>
      <c r="L92" s="1" t="s">
        <v>1</v>
      </c>
      <c r="M92" s="1">
        <v>36648</v>
      </c>
      <c r="N92" s="1">
        <v>39419</v>
      </c>
      <c r="O92" s="1">
        <f>M92-N91</f>
        <v>16366</v>
      </c>
      <c r="P92" s="1" t="s">
        <v>2</v>
      </c>
      <c r="Q92" s="1" t="s">
        <v>366</v>
      </c>
      <c r="R92" s="1" t="s">
        <v>273</v>
      </c>
    </row>
    <row r="93" spans="1:18" x14ac:dyDescent="0.25">
      <c r="A93" s="1"/>
      <c r="B93" s="1"/>
      <c r="C93" s="1"/>
      <c r="D93" s="1"/>
      <c r="E93" s="1"/>
      <c r="F93" s="1"/>
      <c r="G93" s="1">
        <v>10619</v>
      </c>
      <c r="H93" s="1">
        <v>10641</v>
      </c>
      <c r="I93" s="1">
        <v>23</v>
      </c>
      <c r="J93" s="1" t="s">
        <v>14</v>
      </c>
      <c r="K93" s="1" t="s">
        <v>4</v>
      </c>
      <c r="L93" s="1" t="s">
        <v>1</v>
      </c>
      <c r="M93" s="1"/>
      <c r="N93" s="1"/>
      <c r="O93" s="1"/>
      <c r="P93" s="1"/>
      <c r="Q93" s="1"/>
      <c r="R93" s="1"/>
    </row>
    <row r="94" spans="1:1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5">
      <c r="A95" s="1" t="s">
        <v>401</v>
      </c>
      <c r="B95" s="1" t="s">
        <v>0</v>
      </c>
      <c r="C95" s="1">
        <v>5378</v>
      </c>
      <c r="D95" s="1"/>
      <c r="E95" s="1"/>
      <c r="F95" s="1"/>
      <c r="G95" s="1" t="s">
        <v>40</v>
      </c>
      <c r="H95" s="1">
        <v>12736</v>
      </c>
      <c r="I95" s="1"/>
      <c r="J95" s="1"/>
      <c r="K95" s="1"/>
      <c r="L95" s="1"/>
      <c r="M95" s="1" t="s">
        <v>41</v>
      </c>
      <c r="N95" s="1"/>
      <c r="O95" s="1"/>
      <c r="P95" s="1"/>
      <c r="Q95" s="1"/>
      <c r="R95" s="1"/>
    </row>
    <row r="96" spans="1:18" x14ac:dyDescent="0.25">
      <c r="A96" s="1"/>
      <c r="B96" s="1">
        <v>5</v>
      </c>
      <c r="C96" s="1">
        <v>5382</v>
      </c>
      <c r="D96" s="1" t="s">
        <v>379</v>
      </c>
      <c r="E96" s="1" t="s">
        <v>4</v>
      </c>
      <c r="F96" s="1" t="s">
        <v>1</v>
      </c>
      <c r="G96" s="1">
        <v>5515</v>
      </c>
      <c r="H96" s="1">
        <v>5547</v>
      </c>
      <c r="I96" s="1">
        <v>33</v>
      </c>
      <c r="J96" s="1" t="s">
        <v>169</v>
      </c>
      <c r="K96" s="1" t="s">
        <v>4</v>
      </c>
      <c r="L96" s="1" t="s">
        <v>1</v>
      </c>
      <c r="M96" s="1">
        <v>18119</v>
      </c>
      <c r="N96" s="1">
        <v>20168</v>
      </c>
      <c r="O96" s="1"/>
      <c r="P96" s="1" t="s">
        <v>1</v>
      </c>
      <c r="Q96" s="1" t="s">
        <v>349</v>
      </c>
      <c r="R96" s="1" t="s">
        <v>260</v>
      </c>
    </row>
    <row r="97" spans="1:18" x14ac:dyDescent="0.25">
      <c r="A97" s="1"/>
      <c r="B97" s="1"/>
      <c r="C97" s="1"/>
      <c r="D97" s="1"/>
      <c r="E97" s="1"/>
      <c r="F97" s="1"/>
      <c r="G97" s="1">
        <v>6695</v>
      </c>
      <c r="H97" s="1">
        <v>7809</v>
      </c>
      <c r="I97" s="1">
        <v>1115</v>
      </c>
      <c r="J97" s="1" t="s">
        <v>170</v>
      </c>
      <c r="K97" s="1" t="s">
        <v>9</v>
      </c>
      <c r="L97" s="1" t="s">
        <v>2</v>
      </c>
      <c r="M97" s="1">
        <v>32218</v>
      </c>
      <c r="N97" s="1">
        <v>34857</v>
      </c>
      <c r="O97" s="1">
        <f>M97-N96</f>
        <v>12050</v>
      </c>
      <c r="P97" s="1" t="s">
        <v>2</v>
      </c>
      <c r="Q97" s="1" t="s">
        <v>350</v>
      </c>
      <c r="R97" s="1" t="s">
        <v>233</v>
      </c>
    </row>
    <row r="98" spans="1:18" x14ac:dyDescent="0.25">
      <c r="A98" s="1"/>
      <c r="B98" s="1"/>
      <c r="C98" s="1"/>
      <c r="D98" s="1"/>
      <c r="E98" s="1"/>
      <c r="F98" s="1"/>
      <c r="G98" s="1">
        <v>8202</v>
      </c>
      <c r="H98" s="1">
        <v>8249</v>
      </c>
      <c r="I98" s="1">
        <v>48</v>
      </c>
      <c r="J98" s="1" t="s">
        <v>171</v>
      </c>
      <c r="K98" s="1" t="s">
        <v>4</v>
      </c>
      <c r="L98" s="1" t="s">
        <v>1</v>
      </c>
      <c r="M98" s="1">
        <v>52279</v>
      </c>
      <c r="N98" s="1">
        <v>54589</v>
      </c>
      <c r="O98" s="1">
        <f>M98-N97</f>
        <v>17422</v>
      </c>
      <c r="P98" s="1" t="s">
        <v>1</v>
      </c>
      <c r="Q98" s="1" t="s">
        <v>351</v>
      </c>
      <c r="R98" s="1" t="s">
        <v>259</v>
      </c>
    </row>
    <row r="99" spans="1:18" x14ac:dyDescent="0.25">
      <c r="A99" s="1"/>
      <c r="B99" s="1"/>
      <c r="C99" s="1"/>
      <c r="D99" s="1"/>
      <c r="E99" s="1"/>
      <c r="F99" s="1"/>
      <c r="G99" s="1">
        <v>8324</v>
      </c>
      <c r="H99" s="1">
        <v>8798</v>
      </c>
      <c r="I99" s="1">
        <v>475</v>
      </c>
      <c r="J99" s="1" t="s">
        <v>172</v>
      </c>
      <c r="K99" s="1" t="s">
        <v>7</v>
      </c>
      <c r="L99" s="1" t="s">
        <v>2</v>
      </c>
      <c r="M99" s="1"/>
      <c r="N99" s="1"/>
      <c r="O99" s="1"/>
      <c r="P99" s="1"/>
      <c r="Q99" s="1"/>
      <c r="R99" s="1"/>
    </row>
    <row r="100" spans="1:18" x14ac:dyDescent="0.25">
      <c r="A100" s="1"/>
      <c r="B100" s="1"/>
      <c r="C100" s="1"/>
      <c r="D100" s="1"/>
      <c r="E100" s="1"/>
      <c r="F100" s="1"/>
      <c r="G100" s="1">
        <v>8799</v>
      </c>
      <c r="H100" s="1">
        <v>11627</v>
      </c>
      <c r="I100" s="1">
        <v>2829</v>
      </c>
      <c r="J100" s="1" t="s">
        <v>172</v>
      </c>
      <c r="K100" s="1" t="s">
        <v>7</v>
      </c>
      <c r="L100" s="1" t="s">
        <v>2</v>
      </c>
      <c r="M100" s="1"/>
      <c r="N100" s="1"/>
      <c r="O100" s="1"/>
      <c r="P100" s="1"/>
      <c r="Q100" s="1"/>
      <c r="R100" s="1"/>
    </row>
    <row r="101" spans="1:18" x14ac:dyDescent="0.25">
      <c r="A101" s="1"/>
      <c r="B101" s="1"/>
      <c r="C101" s="1"/>
      <c r="D101" s="1"/>
      <c r="E101" s="1"/>
      <c r="F101" s="1"/>
      <c r="G101" s="1">
        <v>11609</v>
      </c>
      <c r="H101" s="1">
        <v>11823</v>
      </c>
      <c r="I101" s="1">
        <v>215</v>
      </c>
      <c r="J101" s="1" t="s">
        <v>173</v>
      </c>
      <c r="K101" s="1" t="s">
        <v>6</v>
      </c>
      <c r="L101" s="1" t="s">
        <v>2</v>
      </c>
      <c r="M101" s="1"/>
      <c r="N101" s="1"/>
      <c r="O101" s="1"/>
      <c r="P101" s="1"/>
      <c r="Q101" s="1"/>
      <c r="R101" s="1"/>
    </row>
    <row r="102" spans="1:18" x14ac:dyDescent="0.25">
      <c r="A102" s="1"/>
      <c r="B102" s="1"/>
      <c r="C102" s="1"/>
      <c r="D102" s="1"/>
      <c r="E102" s="1"/>
      <c r="F102" s="1"/>
      <c r="G102" s="1">
        <v>11821</v>
      </c>
      <c r="H102" s="1">
        <v>14843</v>
      </c>
      <c r="I102" s="1">
        <v>3023</v>
      </c>
      <c r="J102" s="1" t="s">
        <v>172</v>
      </c>
      <c r="K102" s="1" t="s">
        <v>7</v>
      </c>
      <c r="L102" s="1" t="s">
        <v>2</v>
      </c>
      <c r="M102" s="1"/>
      <c r="N102" s="1"/>
      <c r="O102" s="1"/>
      <c r="P102" s="1"/>
      <c r="Q102" s="1"/>
      <c r="R102" s="1"/>
    </row>
    <row r="103" spans="1:18" x14ac:dyDescent="0.25">
      <c r="A103" s="1"/>
      <c r="B103" s="1"/>
      <c r="C103" s="1"/>
      <c r="D103" s="1"/>
      <c r="E103" s="1"/>
      <c r="F103" s="1"/>
      <c r="G103" s="1">
        <v>15668</v>
      </c>
      <c r="H103" s="1">
        <v>15700</v>
      </c>
      <c r="I103" s="1">
        <v>33</v>
      </c>
      <c r="J103" s="1" t="s">
        <v>66</v>
      </c>
      <c r="K103" s="1" t="s">
        <v>4</v>
      </c>
      <c r="L103" s="1" t="s">
        <v>1</v>
      </c>
      <c r="M103" s="1"/>
      <c r="N103" s="1"/>
      <c r="O103" s="1"/>
      <c r="P103" s="1"/>
      <c r="Q103" s="1"/>
      <c r="R103" s="1"/>
    </row>
    <row r="104" spans="1:18" x14ac:dyDescent="0.25">
      <c r="A104" s="1"/>
      <c r="B104" s="1"/>
      <c r="C104" s="1"/>
      <c r="D104" s="1"/>
      <c r="E104" s="1"/>
      <c r="F104" s="1"/>
      <c r="G104" s="1">
        <v>17449</v>
      </c>
      <c r="H104" s="1">
        <v>17496</v>
      </c>
      <c r="I104" s="1">
        <v>48</v>
      </c>
      <c r="J104" s="1" t="s">
        <v>174</v>
      </c>
      <c r="K104" s="1" t="s">
        <v>4</v>
      </c>
      <c r="L104" s="1" t="s">
        <v>1</v>
      </c>
      <c r="M104" s="1"/>
      <c r="N104" s="1"/>
      <c r="O104" s="1"/>
      <c r="P104" s="1"/>
      <c r="Q104" s="1"/>
      <c r="R104" s="1"/>
    </row>
    <row r="105" spans="1:18" x14ac:dyDescent="0.25">
      <c r="A105" s="1"/>
      <c r="B105" s="1"/>
      <c r="C105" s="1"/>
      <c r="D105" s="1"/>
      <c r="E105" s="1"/>
      <c r="F105" s="1"/>
      <c r="G105" s="1">
        <v>17534</v>
      </c>
      <c r="H105" s="1">
        <v>17680</v>
      </c>
      <c r="I105" s="1">
        <v>147</v>
      </c>
      <c r="J105" s="1" t="s">
        <v>175</v>
      </c>
      <c r="K105" s="1" t="s">
        <v>10</v>
      </c>
      <c r="L105" s="1" t="s">
        <v>1</v>
      </c>
      <c r="M105" s="1"/>
      <c r="N105" s="1"/>
      <c r="O105" s="1"/>
      <c r="P105" s="1"/>
      <c r="Q105" s="1"/>
      <c r="R105" s="1"/>
    </row>
    <row r="106" spans="1:18" x14ac:dyDescent="0.25">
      <c r="A106" s="1"/>
      <c r="B106" s="1"/>
      <c r="C106" s="1"/>
      <c r="D106" s="1"/>
      <c r="E106" s="1"/>
      <c r="F106" s="1"/>
      <c r="G106" s="1">
        <v>17710</v>
      </c>
      <c r="H106" s="1">
        <v>17884</v>
      </c>
      <c r="I106" s="1">
        <v>175</v>
      </c>
      <c r="J106" s="1" t="s">
        <v>175</v>
      </c>
      <c r="K106" s="1" t="s">
        <v>10</v>
      </c>
      <c r="L106" s="1" t="s">
        <v>1</v>
      </c>
      <c r="M106" s="1"/>
      <c r="N106" s="1"/>
      <c r="O106" s="1"/>
      <c r="P106" s="1"/>
      <c r="Q106" s="1"/>
      <c r="R106" s="1"/>
    </row>
    <row r="107" spans="1:18" x14ac:dyDescent="0.25">
      <c r="A107" s="1"/>
      <c r="B107" s="1"/>
      <c r="C107" s="1"/>
      <c r="D107" s="1"/>
      <c r="E107" s="1"/>
      <c r="F107" s="1"/>
      <c r="G107" s="1">
        <v>18080</v>
      </c>
      <c r="H107" s="1">
        <v>18112</v>
      </c>
      <c r="I107" s="1">
        <v>33</v>
      </c>
      <c r="J107" s="1" t="s">
        <v>110</v>
      </c>
      <c r="K107" s="1" t="s">
        <v>4</v>
      </c>
      <c r="L107" s="1" t="s">
        <v>1</v>
      </c>
      <c r="M107" s="1"/>
      <c r="N107" s="1"/>
      <c r="O107" s="1"/>
      <c r="P107" s="1"/>
      <c r="Q107" s="1"/>
      <c r="R107" s="1"/>
    </row>
    <row r="108" spans="1: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25">
      <c r="A109" s="1" t="s">
        <v>400</v>
      </c>
      <c r="B109" s="1" t="s">
        <v>0</v>
      </c>
      <c r="C109" s="1">
        <v>7111</v>
      </c>
      <c r="D109" s="1"/>
      <c r="E109" s="1"/>
      <c r="F109" s="1"/>
      <c r="G109" s="1" t="s">
        <v>40</v>
      </c>
      <c r="H109" s="1">
        <v>8057</v>
      </c>
      <c r="I109" s="1"/>
      <c r="J109" s="1"/>
      <c r="K109" s="1"/>
      <c r="L109" s="1"/>
      <c r="M109" s="1" t="s">
        <v>41</v>
      </c>
      <c r="N109" s="1"/>
      <c r="O109" s="1"/>
      <c r="P109" s="1"/>
      <c r="Q109" s="1"/>
      <c r="R109" s="1"/>
    </row>
    <row r="110" spans="1:18" x14ac:dyDescent="0.25">
      <c r="A110" s="1"/>
      <c r="B110" s="1">
        <v>32106216</v>
      </c>
      <c r="C110" s="1">
        <v>32113326</v>
      </c>
      <c r="D110" s="1" t="s">
        <v>379</v>
      </c>
      <c r="E110" s="1" t="s">
        <v>4</v>
      </c>
      <c r="F110" s="1" t="s">
        <v>1</v>
      </c>
      <c r="G110" s="1">
        <v>32098659</v>
      </c>
      <c r="H110" s="1">
        <v>32099151</v>
      </c>
      <c r="I110" s="1">
        <v>493</v>
      </c>
      <c r="J110" s="1" t="s">
        <v>176</v>
      </c>
      <c r="K110" s="1" t="s">
        <v>3</v>
      </c>
      <c r="L110" s="1" t="s">
        <v>1</v>
      </c>
      <c r="M110" s="1">
        <v>32086921</v>
      </c>
      <c r="N110" s="1">
        <v>32098158</v>
      </c>
      <c r="O110" s="1"/>
      <c r="P110" s="1" t="s">
        <v>2</v>
      </c>
      <c r="Q110" s="1" t="s">
        <v>352</v>
      </c>
      <c r="R110" s="1" t="s">
        <v>261</v>
      </c>
    </row>
    <row r="111" spans="1:18" x14ac:dyDescent="0.25">
      <c r="A111" s="1"/>
      <c r="B111" s="1"/>
      <c r="C111" s="1"/>
      <c r="D111" s="1"/>
      <c r="E111" s="1"/>
      <c r="F111" s="1"/>
      <c r="G111" s="1">
        <v>32099331</v>
      </c>
      <c r="H111" s="1">
        <v>32099374</v>
      </c>
      <c r="I111" s="1">
        <v>44</v>
      </c>
      <c r="J111" s="1" t="s">
        <v>177</v>
      </c>
      <c r="K111" s="1" t="s">
        <v>4</v>
      </c>
      <c r="L111" s="1" t="s">
        <v>1</v>
      </c>
      <c r="M111" s="1">
        <v>32082137</v>
      </c>
      <c r="N111" s="1">
        <v>32086111</v>
      </c>
      <c r="O111" s="1">
        <f>N110-M111</f>
        <v>16021</v>
      </c>
      <c r="P111" s="1" t="s">
        <v>2</v>
      </c>
      <c r="Q111" s="1" t="s">
        <v>353</v>
      </c>
      <c r="R111" s="1" t="s">
        <v>262</v>
      </c>
    </row>
    <row r="112" spans="1:18" x14ac:dyDescent="0.25">
      <c r="A112" s="1"/>
      <c r="B112" s="1"/>
      <c r="C112" s="1"/>
      <c r="D112" s="1"/>
      <c r="E112" s="1"/>
      <c r="F112" s="1"/>
      <c r="G112" s="1">
        <v>32100440</v>
      </c>
      <c r="H112" s="1">
        <v>32100473</v>
      </c>
      <c r="I112" s="1">
        <v>34</v>
      </c>
      <c r="J112" s="1" t="s">
        <v>133</v>
      </c>
      <c r="K112" s="1" t="s">
        <v>4</v>
      </c>
      <c r="L112" s="1" t="s">
        <v>1</v>
      </c>
      <c r="M112" s="1">
        <v>32039798</v>
      </c>
      <c r="N112" s="1">
        <v>32053406</v>
      </c>
      <c r="O112" s="1">
        <f>N111-M112</f>
        <v>46313</v>
      </c>
      <c r="P112" s="1" t="s">
        <v>2</v>
      </c>
      <c r="Q112" s="1" t="s">
        <v>354</v>
      </c>
      <c r="R112" s="1" t="s">
        <v>261</v>
      </c>
    </row>
    <row r="113" spans="1:18" x14ac:dyDescent="0.25">
      <c r="A113" s="1"/>
      <c r="B113" s="1"/>
      <c r="C113" s="1"/>
      <c r="D113" s="1"/>
      <c r="E113" s="1"/>
      <c r="F113" s="1"/>
      <c r="G113" s="1">
        <v>32100655</v>
      </c>
      <c r="H113" s="1">
        <v>32100685</v>
      </c>
      <c r="I113" s="1">
        <v>31</v>
      </c>
      <c r="J113" s="1" t="s">
        <v>61</v>
      </c>
      <c r="K113" s="1" t="s">
        <v>51</v>
      </c>
      <c r="L113" s="1" t="s">
        <v>1</v>
      </c>
      <c r="M113" s="1"/>
      <c r="N113" s="1"/>
      <c r="O113" s="1"/>
      <c r="P113" s="1"/>
      <c r="Q113" s="1"/>
      <c r="R113" s="1"/>
    </row>
    <row r="114" spans="1:18" x14ac:dyDescent="0.25">
      <c r="A114" s="1"/>
      <c r="B114" s="1"/>
      <c r="C114" s="1"/>
      <c r="D114" s="1"/>
      <c r="E114" s="1"/>
      <c r="F114" s="1"/>
      <c r="G114" s="1">
        <v>32101087</v>
      </c>
      <c r="H114" s="1">
        <v>32101109</v>
      </c>
      <c r="I114" s="1">
        <v>23</v>
      </c>
      <c r="J114" s="1" t="s">
        <v>44</v>
      </c>
      <c r="K114" s="1" t="s">
        <v>4</v>
      </c>
      <c r="L114" s="1" t="s">
        <v>1</v>
      </c>
      <c r="M114" s="1"/>
      <c r="N114" s="1"/>
      <c r="O114" s="1"/>
      <c r="P114" s="1"/>
      <c r="Q114" s="1"/>
      <c r="R114" s="1"/>
    </row>
    <row r="115" spans="1:18" x14ac:dyDescent="0.25">
      <c r="A115" s="1"/>
      <c r="B115" s="1"/>
      <c r="C115" s="1"/>
      <c r="D115" s="1"/>
      <c r="E115" s="1"/>
      <c r="F115" s="1"/>
      <c r="G115" s="1">
        <v>32101164</v>
      </c>
      <c r="H115" s="1">
        <v>32101230</v>
      </c>
      <c r="I115" s="1">
        <v>67</v>
      </c>
      <c r="J115" s="1" t="s">
        <v>61</v>
      </c>
      <c r="K115" s="1" t="s">
        <v>51</v>
      </c>
      <c r="L115" s="1" t="s">
        <v>1</v>
      </c>
      <c r="M115" s="1"/>
      <c r="N115" s="1"/>
      <c r="O115" s="1"/>
      <c r="P115" s="1"/>
      <c r="Q115" s="1"/>
      <c r="R115" s="1"/>
    </row>
    <row r="116" spans="1:18" x14ac:dyDescent="0.25">
      <c r="A116" s="1"/>
      <c r="B116" s="1"/>
      <c r="C116" s="1"/>
      <c r="D116" s="1"/>
      <c r="E116" s="1"/>
      <c r="F116" s="1"/>
      <c r="G116" s="1">
        <v>32101498</v>
      </c>
      <c r="H116" s="1">
        <v>32101532</v>
      </c>
      <c r="I116" s="1">
        <v>35</v>
      </c>
      <c r="J116" s="1" t="s">
        <v>127</v>
      </c>
      <c r="K116" s="1" t="s">
        <v>51</v>
      </c>
      <c r="L116" s="1" t="s">
        <v>1</v>
      </c>
      <c r="M116" s="1"/>
      <c r="N116" s="1"/>
      <c r="O116" s="1"/>
      <c r="P116" s="1"/>
      <c r="Q116" s="1"/>
      <c r="R116" s="1"/>
    </row>
    <row r="117" spans="1:18" x14ac:dyDescent="0.25">
      <c r="A117" s="1"/>
      <c r="B117" s="1"/>
      <c r="C117" s="1"/>
      <c r="D117" s="1"/>
      <c r="E117" s="1"/>
      <c r="F117" s="1"/>
      <c r="G117" s="1">
        <v>32101546</v>
      </c>
      <c r="H117" s="1">
        <v>32101566</v>
      </c>
      <c r="I117" s="1">
        <v>21</v>
      </c>
      <c r="J117" s="1" t="s">
        <v>44</v>
      </c>
      <c r="K117" s="1" t="s">
        <v>4</v>
      </c>
      <c r="L117" s="1" t="s">
        <v>1</v>
      </c>
      <c r="M117" s="1"/>
      <c r="N117" s="1"/>
      <c r="O117" s="1"/>
      <c r="P117" s="1"/>
      <c r="Q117" s="1"/>
      <c r="R117" s="1"/>
    </row>
    <row r="118" spans="1:18" x14ac:dyDescent="0.25">
      <c r="A118" s="1"/>
      <c r="B118" s="1"/>
      <c r="C118" s="1"/>
      <c r="D118" s="1"/>
      <c r="E118" s="1"/>
      <c r="F118" s="1"/>
      <c r="G118" s="1">
        <v>32101649</v>
      </c>
      <c r="H118" s="1">
        <v>32101703</v>
      </c>
      <c r="I118" s="1">
        <v>55</v>
      </c>
      <c r="J118" s="1" t="s">
        <v>50</v>
      </c>
      <c r="K118" s="1" t="s">
        <v>51</v>
      </c>
      <c r="L118" s="1" t="s">
        <v>1</v>
      </c>
      <c r="M118" s="1"/>
      <c r="N118" s="1"/>
      <c r="O118" s="1"/>
      <c r="P118" s="1"/>
      <c r="Q118" s="1"/>
      <c r="R118" s="1"/>
    </row>
    <row r="119" spans="1:18" x14ac:dyDescent="0.25">
      <c r="A119" s="1"/>
      <c r="B119" s="1"/>
      <c r="C119" s="1"/>
      <c r="D119" s="1"/>
      <c r="E119" s="1"/>
      <c r="F119" s="1"/>
      <c r="G119" s="1">
        <v>32103064</v>
      </c>
      <c r="H119" s="1">
        <v>32103165</v>
      </c>
      <c r="I119" s="1">
        <v>102</v>
      </c>
      <c r="J119" s="1" t="s">
        <v>63</v>
      </c>
      <c r="K119" s="1" t="s">
        <v>4</v>
      </c>
      <c r="L119" s="1" t="s">
        <v>1</v>
      </c>
      <c r="M119" s="1"/>
      <c r="N119" s="1"/>
      <c r="O119" s="1"/>
      <c r="P119" s="1"/>
      <c r="Q119" s="1"/>
      <c r="R119" s="1"/>
    </row>
    <row r="120" spans="1:18" x14ac:dyDescent="0.25">
      <c r="A120" s="1"/>
      <c r="B120" s="1"/>
      <c r="C120" s="1"/>
      <c r="D120" s="1"/>
      <c r="E120" s="1"/>
      <c r="F120" s="1"/>
      <c r="G120" s="1">
        <v>32103166</v>
      </c>
      <c r="H120" s="1">
        <v>32103182</v>
      </c>
      <c r="I120" s="1">
        <v>17</v>
      </c>
      <c r="J120" s="1" t="s">
        <v>178</v>
      </c>
      <c r="K120" s="1" t="s">
        <v>4</v>
      </c>
      <c r="L120" s="1" t="s">
        <v>1</v>
      </c>
      <c r="M120" s="1"/>
      <c r="N120" s="1"/>
      <c r="O120" s="1"/>
      <c r="P120" s="1"/>
      <c r="Q120" s="1"/>
      <c r="R120" s="1"/>
    </row>
    <row r="121" spans="1:18" x14ac:dyDescent="0.25">
      <c r="A121" s="1"/>
      <c r="B121" s="1"/>
      <c r="C121" s="1"/>
      <c r="D121" s="1"/>
      <c r="E121" s="1"/>
      <c r="F121" s="1"/>
      <c r="G121" s="1">
        <v>32103268</v>
      </c>
      <c r="H121" s="1">
        <v>32103330</v>
      </c>
      <c r="I121" s="1">
        <v>63</v>
      </c>
      <c r="J121" s="1" t="s">
        <v>179</v>
      </c>
      <c r="K121" s="1" t="s">
        <v>4</v>
      </c>
      <c r="L121" s="1" t="s">
        <v>1</v>
      </c>
      <c r="M121" s="1"/>
      <c r="N121" s="1"/>
      <c r="O121" s="1"/>
      <c r="P121" s="1"/>
      <c r="Q121" s="1"/>
      <c r="R121" s="1"/>
    </row>
    <row r="122" spans="1:18" x14ac:dyDescent="0.25">
      <c r="A122" s="1"/>
      <c r="B122" s="1"/>
      <c r="C122" s="1"/>
      <c r="D122" s="1"/>
      <c r="E122" s="1"/>
      <c r="F122" s="1"/>
      <c r="G122" s="1">
        <v>32103970</v>
      </c>
      <c r="H122" s="1">
        <v>32104442</v>
      </c>
      <c r="I122" s="1">
        <v>473</v>
      </c>
      <c r="J122" s="1" t="s">
        <v>180</v>
      </c>
      <c r="K122" s="1" t="s">
        <v>4</v>
      </c>
      <c r="L122" s="1" t="s">
        <v>1</v>
      </c>
      <c r="M122" s="1"/>
      <c r="N122" s="1"/>
      <c r="O122" s="1"/>
      <c r="P122" s="1"/>
      <c r="Q122" s="1"/>
      <c r="R122" s="1"/>
    </row>
    <row r="123" spans="1:18" x14ac:dyDescent="0.25">
      <c r="A123" s="1"/>
      <c r="B123" s="1"/>
      <c r="C123" s="1"/>
      <c r="D123" s="1"/>
      <c r="E123" s="1"/>
      <c r="F123" s="1"/>
      <c r="G123" s="1">
        <v>32104784</v>
      </c>
      <c r="H123" s="1">
        <v>32104842</v>
      </c>
      <c r="I123" s="1">
        <v>59</v>
      </c>
      <c r="J123" s="1" t="s">
        <v>181</v>
      </c>
      <c r="K123" s="1" t="s">
        <v>4</v>
      </c>
      <c r="L123" s="1" t="s">
        <v>1</v>
      </c>
      <c r="M123" s="1"/>
      <c r="N123" s="1"/>
      <c r="O123" s="1"/>
      <c r="P123" s="1"/>
      <c r="Q123" s="1"/>
      <c r="R123" s="1"/>
    </row>
    <row r="124" spans="1:18" x14ac:dyDescent="0.25">
      <c r="A124" s="1"/>
      <c r="B124" s="1"/>
      <c r="C124" s="1"/>
      <c r="D124" s="1"/>
      <c r="E124" s="1"/>
      <c r="F124" s="1"/>
      <c r="G124" s="1">
        <v>32104911</v>
      </c>
      <c r="H124" s="1">
        <v>32104927</v>
      </c>
      <c r="I124" s="1">
        <v>17</v>
      </c>
      <c r="J124" s="1" t="s">
        <v>182</v>
      </c>
      <c r="K124" s="1" t="s">
        <v>4</v>
      </c>
      <c r="L124" s="1" t="s">
        <v>1</v>
      </c>
      <c r="M124" s="1"/>
      <c r="N124" s="1"/>
      <c r="O124" s="1"/>
      <c r="P124" s="1"/>
      <c r="Q124" s="1"/>
      <c r="R124" s="1"/>
    </row>
    <row r="125" spans="1:18" x14ac:dyDescent="0.25">
      <c r="A125" s="1"/>
      <c r="B125" s="1"/>
      <c r="C125" s="1"/>
      <c r="D125" s="1"/>
      <c r="E125" s="1"/>
      <c r="F125" s="1"/>
      <c r="G125" s="1">
        <v>32105542</v>
      </c>
      <c r="H125" s="1">
        <v>32105668</v>
      </c>
      <c r="I125" s="1">
        <v>127</v>
      </c>
      <c r="J125" s="1" t="s">
        <v>183</v>
      </c>
      <c r="K125" s="1" t="s">
        <v>3</v>
      </c>
      <c r="L125" s="1" t="s">
        <v>1</v>
      </c>
      <c r="M125" s="1"/>
      <c r="N125" s="1"/>
      <c r="O125" s="1"/>
      <c r="P125" s="1"/>
      <c r="Q125" s="1"/>
      <c r="R125" s="1"/>
    </row>
    <row r="126" spans="1:18" x14ac:dyDescent="0.25">
      <c r="A126" s="1"/>
      <c r="B126" s="1"/>
      <c r="C126" s="1"/>
      <c r="D126" s="1"/>
      <c r="E126" s="1"/>
      <c r="F126" s="1"/>
      <c r="G126" s="1">
        <v>32105720</v>
      </c>
      <c r="H126" s="1">
        <v>32106118</v>
      </c>
      <c r="I126" s="1">
        <v>399</v>
      </c>
      <c r="J126" s="1" t="s">
        <v>183</v>
      </c>
      <c r="K126" s="1" t="s">
        <v>3</v>
      </c>
      <c r="L126" s="1" t="s">
        <v>1</v>
      </c>
      <c r="M126" s="1"/>
      <c r="N126" s="1"/>
      <c r="O126" s="1"/>
      <c r="P126" s="1"/>
      <c r="Q126" s="1"/>
      <c r="R126" s="1"/>
    </row>
    <row r="127" spans="1:1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25">
      <c r="A128" s="1" t="s">
        <v>402</v>
      </c>
      <c r="B128" s="1" t="s">
        <v>0</v>
      </c>
      <c r="C128" s="1">
        <v>8217</v>
      </c>
      <c r="D128" s="1"/>
      <c r="E128" s="1"/>
      <c r="F128" s="1"/>
      <c r="G128" s="1" t="s">
        <v>40</v>
      </c>
      <c r="H128" s="1">
        <v>37765</v>
      </c>
      <c r="I128" s="1"/>
      <c r="J128" s="1"/>
      <c r="K128" s="1"/>
      <c r="L128" s="1"/>
      <c r="M128" s="1" t="s">
        <v>41</v>
      </c>
      <c r="N128" s="1"/>
      <c r="O128" s="1"/>
      <c r="P128" s="1"/>
      <c r="Q128" s="1"/>
      <c r="R128" s="1"/>
    </row>
    <row r="129" spans="1:18" x14ac:dyDescent="0.25">
      <c r="A129" s="1"/>
      <c r="B129" s="1">
        <v>22365040</v>
      </c>
      <c r="C129" s="1">
        <v>22365777</v>
      </c>
      <c r="D129" s="1" t="s">
        <v>379</v>
      </c>
      <c r="E129" s="1" t="s">
        <v>4</v>
      </c>
      <c r="F129" s="1" t="s">
        <v>1</v>
      </c>
      <c r="G129" s="1">
        <v>22337274</v>
      </c>
      <c r="H129" s="1">
        <v>22337628</v>
      </c>
      <c r="I129" s="1">
        <v>355</v>
      </c>
      <c r="J129" s="1" t="s">
        <v>188</v>
      </c>
      <c r="K129" s="1" t="s">
        <v>3</v>
      </c>
      <c r="L129" s="1"/>
      <c r="M129" s="1">
        <v>22319617</v>
      </c>
      <c r="N129" s="1">
        <v>22327274</v>
      </c>
      <c r="O129" s="1"/>
      <c r="P129" s="1" t="s">
        <v>2</v>
      </c>
      <c r="Q129" s="1" t="s">
        <v>361</v>
      </c>
      <c r="R129" s="1" t="s">
        <v>245</v>
      </c>
    </row>
    <row r="130" spans="1:18" x14ac:dyDescent="0.25">
      <c r="A130" s="1"/>
      <c r="B130" s="1">
        <v>22365783</v>
      </c>
      <c r="C130" s="1">
        <v>22365830</v>
      </c>
      <c r="D130" s="1" t="s">
        <v>14</v>
      </c>
      <c r="E130" s="1" t="s">
        <v>4</v>
      </c>
      <c r="F130" s="1" t="s">
        <v>1</v>
      </c>
      <c r="G130" s="1">
        <v>22337636</v>
      </c>
      <c r="H130" s="1">
        <v>22337671</v>
      </c>
      <c r="I130" s="1">
        <v>36</v>
      </c>
      <c r="J130" s="1" t="s">
        <v>189</v>
      </c>
      <c r="K130" s="1" t="s">
        <v>190</v>
      </c>
      <c r="L130" s="1"/>
      <c r="M130" s="1">
        <v>22314616</v>
      </c>
      <c r="N130" s="1">
        <v>22316176</v>
      </c>
      <c r="O130" s="1">
        <f>N129-M130</f>
        <v>12658</v>
      </c>
      <c r="P130" s="1" t="s">
        <v>1</v>
      </c>
      <c r="Q130" s="1" t="s">
        <v>362</v>
      </c>
      <c r="R130" s="1" t="s">
        <v>269</v>
      </c>
    </row>
    <row r="131" spans="1:18" x14ac:dyDescent="0.25">
      <c r="A131" s="1"/>
      <c r="B131" s="1">
        <v>22365840</v>
      </c>
      <c r="C131" s="1">
        <v>22373256</v>
      </c>
      <c r="D131" s="1" t="s">
        <v>379</v>
      </c>
      <c r="E131" s="1" t="s">
        <v>4</v>
      </c>
      <c r="F131" s="1" t="s">
        <v>1</v>
      </c>
      <c r="G131" s="1">
        <v>22338010</v>
      </c>
      <c r="H131" s="1">
        <v>22338099</v>
      </c>
      <c r="I131" s="1">
        <v>90</v>
      </c>
      <c r="J131" s="1" t="s">
        <v>191</v>
      </c>
      <c r="K131" s="1" t="s">
        <v>4</v>
      </c>
      <c r="L131" s="1"/>
      <c r="M131" s="1">
        <v>22282821</v>
      </c>
      <c r="N131" s="1">
        <v>22288696</v>
      </c>
      <c r="O131" s="1">
        <f>N130-M131</f>
        <v>33355</v>
      </c>
      <c r="P131" s="1" t="s">
        <v>2</v>
      </c>
      <c r="Q131" s="1" t="s">
        <v>363</v>
      </c>
      <c r="R131" s="1" t="s">
        <v>270</v>
      </c>
    </row>
    <row r="132" spans="1:18" x14ac:dyDescent="0.25">
      <c r="A132" s="1"/>
      <c r="B132" s="1"/>
      <c r="C132" s="1"/>
      <c r="D132" s="1"/>
      <c r="E132" s="1"/>
      <c r="F132" s="1"/>
      <c r="G132" s="1">
        <v>22338458</v>
      </c>
      <c r="H132" s="1">
        <v>22338832</v>
      </c>
      <c r="I132" s="1">
        <v>375</v>
      </c>
      <c r="J132" s="1" t="s">
        <v>192</v>
      </c>
      <c r="K132" s="1" t="s">
        <v>7</v>
      </c>
      <c r="L132" s="1"/>
      <c r="M132" s="1"/>
      <c r="N132" s="1"/>
      <c r="O132" s="1"/>
      <c r="P132" s="1"/>
      <c r="Q132" s="1"/>
      <c r="R132" s="1"/>
    </row>
    <row r="133" spans="1:18" x14ac:dyDescent="0.25">
      <c r="A133" s="1"/>
      <c r="B133" s="1"/>
      <c r="C133" s="1"/>
      <c r="D133" s="1"/>
      <c r="E133" s="1"/>
      <c r="F133" s="1"/>
      <c r="G133" s="1">
        <v>22338976</v>
      </c>
      <c r="H133" s="1">
        <v>22339105</v>
      </c>
      <c r="I133" s="1">
        <v>130</v>
      </c>
      <c r="J133" s="1" t="s">
        <v>192</v>
      </c>
      <c r="K133" s="1" t="s">
        <v>7</v>
      </c>
      <c r="L133" s="1"/>
      <c r="M133" s="1"/>
      <c r="N133" s="1"/>
      <c r="O133" s="1"/>
      <c r="P133" s="1"/>
      <c r="Q133" s="1"/>
      <c r="R133" s="1"/>
    </row>
    <row r="134" spans="1:18" x14ac:dyDescent="0.25">
      <c r="A134" s="1"/>
      <c r="B134" s="1"/>
      <c r="C134" s="1"/>
      <c r="D134" s="1"/>
      <c r="E134" s="1"/>
      <c r="F134" s="1"/>
      <c r="G134" s="1">
        <v>22339161</v>
      </c>
      <c r="H134" s="1">
        <v>22339472</v>
      </c>
      <c r="I134" s="1">
        <v>312</v>
      </c>
      <c r="J134" s="1" t="s">
        <v>193</v>
      </c>
      <c r="K134" s="1" t="s">
        <v>3</v>
      </c>
      <c r="L134" s="1"/>
      <c r="M134" s="1"/>
      <c r="N134" s="1"/>
      <c r="O134" s="1"/>
      <c r="P134" s="1"/>
      <c r="Q134" s="1"/>
      <c r="R134" s="1"/>
    </row>
    <row r="135" spans="1:18" x14ac:dyDescent="0.25">
      <c r="A135" s="1"/>
      <c r="B135" s="1"/>
      <c r="C135" s="1"/>
      <c r="D135" s="1"/>
      <c r="E135" s="1"/>
      <c r="F135" s="1"/>
      <c r="G135" s="1">
        <v>22341538</v>
      </c>
      <c r="H135" s="1">
        <v>22341577</v>
      </c>
      <c r="I135" s="1">
        <v>40</v>
      </c>
      <c r="J135" s="1" t="s">
        <v>61</v>
      </c>
      <c r="K135" s="1" t="s">
        <v>51</v>
      </c>
      <c r="L135" s="1"/>
      <c r="M135" s="1"/>
      <c r="N135" s="1"/>
      <c r="O135" s="1"/>
      <c r="P135" s="1"/>
      <c r="Q135" s="1"/>
      <c r="R135" s="1"/>
    </row>
    <row r="136" spans="1:18" x14ac:dyDescent="0.25">
      <c r="A136" s="1"/>
      <c r="B136" s="1"/>
      <c r="C136" s="1"/>
      <c r="D136" s="1"/>
      <c r="E136" s="1"/>
      <c r="F136" s="1"/>
      <c r="G136" s="1">
        <v>22341651</v>
      </c>
      <c r="H136" s="1">
        <v>22341677</v>
      </c>
      <c r="I136" s="1">
        <v>27</v>
      </c>
      <c r="J136" s="1" t="s">
        <v>44</v>
      </c>
      <c r="K136" s="1" t="s">
        <v>4</v>
      </c>
      <c r="L136" s="1"/>
      <c r="M136" s="1"/>
      <c r="N136" s="1"/>
      <c r="O136" s="1"/>
      <c r="P136" s="1"/>
      <c r="Q136" s="1"/>
      <c r="R136" s="1"/>
    </row>
    <row r="137" spans="1:18" x14ac:dyDescent="0.25">
      <c r="A137" s="1"/>
      <c r="B137" s="1"/>
      <c r="C137" s="1"/>
      <c r="D137" s="1"/>
      <c r="E137" s="1"/>
      <c r="F137" s="1"/>
      <c r="G137" s="1">
        <v>22342278</v>
      </c>
      <c r="H137" s="1">
        <v>22342326</v>
      </c>
      <c r="I137" s="1">
        <v>49</v>
      </c>
      <c r="J137" s="1" t="s">
        <v>33</v>
      </c>
      <c r="K137" s="1" t="s">
        <v>4</v>
      </c>
      <c r="L137" s="1"/>
      <c r="M137" s="1"/>
      <c r="N137" s="1"/>
      <c r="O137" s="1"/>
      <c r="P137" s="1"/>
      <c r="Q137" s="1"/>
      <c r="R137" s="1"/>
    </row>
    <row r="138" spans="1:18" x14ac:dyDescent="0.25">
      <c r="A138" s="1"/>
      <c r="B138" s="1"/>
      <c r="C138" s="1"/>
      <c r="D138" s="1"/>
      <c r="E138" s="1"/>
      <c r="F138" s="1"/>
      <c r="G138" s="1">
        <v>22343260</v>
      </c>
      <c r="H138" s="1">
        <v>22343299</v>
      </c>
      <c r="I138" s="1">
        <v>40</v>
      </c>
      <c r="J138" s="1" t="s">
        <v>66</v>
      </c>
      <c r="K138" s="1" t="s">
        <v>4</v>
      </c>
      <c r="L138" s="1"/>
      <c r="M138" s="1"/>
      <c r="N138" s="1"/>
      <c r="O138" s="1"/>
      <c r="P138" s="1"/>
      <c r="Q138" s="1"/>
      <c r="R138" s="1"/>
    </row>
    <row r="139" spans="1:18" x14ac:dyDescent="0.25">
      <c r="A139" s="1"/>
      <c r="B139" s="1"/>
      <c r="C139" s="1"/>
      <c r="D139" s="1"/>
      <c r="E139" s="1"/>
      <c r="F139" s="1"/>
      <c r="G139" s="1">
        <v>22345137</v>
      </c>
      <c r="H139" s="1">
        <v>22345190</v>
      </c>
      <c r="I139" s="1">
        <v>54</v>
      </c>
      <c r="J139" s="1" t="s">
        <v>62</v>
      </c>
      <c r="K139" s="1" t="s">
        <v>4</v>
      </c>
      <c r="L139" s="1"/>
      <c r="M139" s="1"/>
      <c r="N139" s="1"/>
      <c r="O139" s="1"/>
      <c r="P139" s="1"/>
      <c r="Q139" s="1"/>
      <c r="R139" s="1"/>
    </row>
    <row r="140" spans="1:18" x14ac:dyDescent="0.25">
      <c r="A140" s="1"/>
      <c r="B140" s="1"/>
      <c r="C140" s="1"/>
      <c r="D140" s="1"/>
      <c r="E140" s="1"/>
      <c r="F140" s="1"/>
      <c r="G140" s="1">
        <v>22345320</v>
      </c>
      <c r="H140" s="1">
        <v>22345350</v>
      </c>
      <c r="I140" s="1">
        <v>31</v>
      </c>
      <c r="J140" s="1" t="s">
        <v>62</v>
      </c>
      <c r="K140" s="1" t="s">
        <v>4</v>
      </c>
      <c r="L140" s="1"/>
      <c r="M140" s="1"/>
      <c r="N140" s="1"/>
      <c r="O140" s="1"/>
      <c r="P140" s="1"/>
      <c r="Q140" s="1"/>
      <c r="R140" s="1"/>
    </row>
    <row r="141" spans="1:18" x14ac:dyDescent="0.25">
      <c r="A141" s="1"/>
      <c r="B141" s="1"/>
      <c r="C141" s="1"/>
      <c r="D141" s="1"/>
      <c r="E141" s="1"/>
      <c r="F141" s="1"/>
      <c r="G141" s="1">
        <v>22345616</v>
      </c>
      <c r="H141" s="1">
        <v>22345769</v>
      </c>
      <c r="I141" s="1">
        <v>154</v>
      </c>
      <c r="J141" s="1" t="s">
        <v>194</v>
      </c>
      <c r="K141" s="1" t="s">
        <v>3</v>
      </c>
      <c r="L141" s="1"/>
      <c r="M141" s="1"/>
      <c r="N141" s="1"/>
      <c r="O141" s="1"/>
      <c r="P141" s="1"/>
      <c r="Q141" s="1"/>
      <c r="R141" s="1"/>
    </row>
    <row r="142" spans="1:18" x14ac:dyDescent="0.25">
      <c r="A142" s="1"/>
      <c r="B142" s="1"/>
      <c r="C142" s="1"/>
      <c r="D142" s="1"/>
      <c r="E142" s="1"/>
      <c r="F142" s="1"/>
      <c r="G142" s="1">
        <v>22345772</v>
      </c>
      <c r="H142" s="1">
        <v>22346454</v>
      </c>
      <c r="I142" s="1">
        <v>683</v>
      </c>
      <c r="J142" s="1" t="s">
        <v>195</v>
      </c>
      <c r="K142" s="1" t="s">
        <v>8</v>
      </c>
      <c r="L142" s="1"/>
      <c r="M142" s="1"/>
      <c r="N142" s="1"/>
      <c r="O142" s="1"/>
      <c r="P142" s="1"/>
      <c r="Q142" s="1"/>
      <c r="R142" s="1"/>
    </row>
    <row r="143" spans="1:18" x14ac:dyDescent="0.25">
      <c r="A143" s="1"/>
      <c r="B143" s="1"/>
      <c r="C143" s="1"/>
      <c r="D143" s="1"/>
      <c r="E143" s="1"/>
      <c r="F143" s="1"/>
      <c r="G143" s="1">
        <v>22346599</v>
      </c>
      <c r="H143" s="1">
        <v>22346914</v>
      </c>
      <c r="I143" s="1">
        <v>316</v>
      </c>
      <c r="J143" s="1" t="s">
        <v>196</v>
      </c>
      <c r="K143" s="1" t="s">
        <v>3</v>
      </c>
      <c r="L143" s="1"/>
      <c r="M143" s="1"/>
      <c r="N143" s="1"/>
      <c r="O143" s="1"/>
      <c r="P143" s="1"/>
      <c r="Q143" s="1"/>
      <c r="R143" s="1"/>
    </row>
    <row r="144" spans="1:18" x14ac:dyDescent="0.25">
      <c r="A144" s="1"/>
      <c r="B144" s="1"/>
      <c r="C144" s="1"/>
      <c r="D144" s="1"/>
      <c r="E144" s="1"/>
      <c r="F144" s="1"/>
      <c r="G144" s="1">
        <v>22347122</v>
      </c>
      <c r="H144" s="1">
        <v>22347178</v>
      </c>
      <c r="I144" s="1">
        <v>57</v>
      </c>
      <c r="J144" s="1" t="s">
        <v>197</v>
      </c>
      <c r="K144" s="1" t="s">
        <v>4</v>
      </c>
      <c r="L144" s="1"/>
      <c r="M144" s="1"/>
      <c r="N144" s="1"/>
      <c r="O144" s="1"/>
      <c r="P144" s="1"/>
      <c r="Q144" s="1"/>
      <c r="R144" s="1"/>
    </row>
    <row r="145" spans="1:18" x14ac:dyDescent="0.25">
      <c r="A145" s="1"/>
      <c r="B145" s="1"/>
      <c r="C145" s="1"/>
      <c r="D145" s="1"/>
      <c r="E145" s="1"/>
      <c r="F145" s="1"/>
      <c r="G145" s="1">
        <v>22347179</v>
      </c>
      <c r="H145" s="1">
        <v>22347215</v>
      </c>
      <c r="I145" s="1">
        <v>37</v>
      </c>
      <c r="J145" s="1" t="s">
        <v>198</v>
      </c>
      <c r="K145" s="1" t="s">
        <v>10</v>
      </c>
      <c r="L145" s="1"/>
      <c r="M145" s="1"/>
      <c r="N145" s="1"/>
      <c r="O145" s="1"/>
      <c r="P145" s="1"/>
      <c r="Q145" s="1"/>
      <c r="R145" s="1"/>
    </row>
    <row r="146" spans="1:18" x14ac:dyDescent="0.25">
      <c r="A146" s="1"/>
      <c r="B146" s="1"/>
      <c r="C146" s="1"/>
      <c r="D146" s="1"/>
      <c r="E146" s="1"/>
      <c r="F146" s="1"/>
      <c r="G146" s="1">
        <v>22347216</v>
      </c>
      <c r="H146" s="1">
        <v>22347243</v>
      </c>
      <c r="I146" s="1">
        <v>28</v>
      </c>
      <c r="J146" s="1" t="s">
        <v>199</v>
      </c>
      <c r="K146" s="1" t="s">
        <v>4</v>
      </c>
      <c r="L146" s="1"/>
      <c r="M146" s="1"/>
      <c r="N146" s="1"/>
      <c r="O146" s="1"/>
      <c r="P146" s="1"/>
      <c r="Q146" s="1"/>
      <c r="R146" s="1"/>
    </row>
    <row r="147" spans="1:18" x14ac:dyDescent="0.25">
      <c r="A147" s="1"/>
      <c r="B147" s="1"/>
      <c r="C147" s="1"/>
      <c r="D147" s="1"/>
      <c r="E147" s="1"/>
      <c r="F147" s="1"/>
      <c r="G147" s="1">
        <v>22347244</v>
      </c>
      <c r="H147" s="1">
        <v>22348979</v>
      </c>
      <c r="I147" s="1">
        <v>1736</v>
      </c>
      <c r="J147" s="1" t="s">
        <v>200</v>
      </c>
      <c r="K147" s="1" t="s">
        <v>10</v>
      </c>
      <c r="L147" s="1"/>
      <c r="M147" s="1"/>
      <c r="N147" s="1"/>
      <c r="O147" s="1"/>
      <c r="P147" s="1"/>
      <c r="Q147" s="1"/>
      <c r="R147" s="1"/>
    </row>
    <row r="148" spans="1:18" x14ac:dyDescent="0.25">
      <c r="A148" s="1"/>
      <c r="B148" s="1"/>
      <c r="C148" s="1"/>
      <c r="D148" s="1"/>
      <c r="E148" s="1"/>
      <c r="F148" s="1"/>
      <c r="G148" s="1">
        <v>22348980</v>
      </c>
      <c r="H148" s="1">
        <v>22349493</v>
      </c>
      <c r="I148" s="1">
        <v>514</v>
      </c>
      <c r="J148" s="1" t="s">
        <v>201</v>
      </c>
      <c r="K148" s="1" t="s">
        <v>3</v>
      </c>
      <c r="L148" s="1"/>
      <c r="M148" s="1"/>
      <c r="N148" s="1"/>
      <c r="O148" s="1"/>
      <c r="P148" s="1"/>
      <c r="Q148" s="1"/>
      <c r="R148" s="1"/>
    </row>
    <row r="149" spans="1:18" x14ac:dyDescent="0.25">
      <c r="A149" s="1"/>
      <c r="B149" s="1"/>
      <c r="C149" s="1"/>
      <c r="D149" s="1"/>
      <c r="E149" s="1"/>
      <c r="F149" s="1"/>
      <c r="G149" s="1">
        <v>22349469</v>
      </c>
      <c r="H149" s="1">
        <v>22350129</v>
      </c>
      <c r="I149" s="1">
        <v>661</v>
      </c>
      <c r="J149" s="1" t="s">
        <v>128</v>
      </c>
      <c r="K149" s="1" t="s">
        <v>10</v>
      </c>
      <c r="L149" s="1"/>
      <c r="M149" s="1"/>
      <c r="N149" s="1"/>
      <c r="O149" s="1"/>
      <c r="P149" s="1"/>
      <c r="Q149" s="1"/>
      <c r="R149" s="1"/>
    </row>
    <row r="150" spans="1:18" x14ac:dyDescent="0.25">
      <c r="A150" s="1"/>
      <c r="B150" s="1"/>
      <c r="C150" s="1"/>
      <c r="D150" s="1"/>
      <c r="E150" s="1"/>
      <c r="F150" s="1"/>
      <c r="G150" s="1">
        <v>22350148</v>
      </c>
      <c r="H150" s="1">
        <v>22350739</v>
      </c>
      <c r="I150" s="1">
        <v>592</v>
      </c>
      <c r="J150" s="1" t="s">
        <v>202</v>
      </c>
      <c r="K150" s="1" t="s">
        <v>9</v>
      </c>
      <c r="L150" s="1"/>
      <c r="M150" s="1"/>
      <c r="N150" s="1"/>
      <c r="O150" s="1"/>
      <c r="P150" s="1"/>
      <c r="Q150" s="1"/>
      <c r="R150" s="1"/>
    </row>
    <row r="151" spans="1:18" x14ac:dyDescent="0.25">
      <c r="A151" s="1"/>
      <c r="B151" s="1"/>
      <c r="C151" s="1"/>
      <c r="D151" s="1"/>
      <c r="E151" s="1"/>
      <c r="F151" s="1"/>
      <c r="G151" s="1">
        <v>22350740</v>
      </c>
      <c r="H151" s="1">
        <v>22351977</v>
      </c>
      <c r="I151" s="1">
        <v>1238</v>
      </c>
      <c r="J151" s="1" t="s">
        <v>86</v>
      </c>
      <c r="K151" s="1" t="s">
        <v>6</v>
      </c>
      <c r="L151" s="1"/>
      <c r="M151" s="1"/>
      <c r="N151" s="1"/>
      <c r="O151" s="1"/>
      <c r="P151" s="1"/>
      <c r="Q151" s="1"/>
      <c r="R151" s="1"/>
    </row>
    <row r="152" spans="1:18" x14ac:dyDescent="0.25">
      <c r="A152" s="1"/>
      <c r="B152" s="1"/>
      <c r="C152" s="1"/>
      <c r="D152" s="1"/>
      <c r="E152" s="1"/>
      <c r="F152" s="1"/>
      <c r="G152" s="1">
        <v>22352134</v>
      </c>
      <c r="H152" s="1">
        <v>22352761</v>
      </c>
      <c r="I152" s="1">
        <v>628</v>
      </c>
      <c r="J152" s="1" t="s">
        <v>203</v>
      </c>
      <c r="K152" s="1" t="s">
        <v>6</v>
      </c>
      <c r="L152" s="1"/>
      <c r="M152" s="1"/>
      <c r="N152" s="1"/>
      <c r="O152" s="1"/>
      <c r="P152" s="1"/>
      <c r="Q152" s="1"/>
      <c r="R152" s="1"/>
    </row>
    <row r="153" spans="1:18" x14ac:dyDescent="0.25">
      <c r="A153" s="1"/>
      <c r="B153" s="1"/>
      <c r="C153" s="1"/>
      <c r="D153" s="1"/>
      <c r="E153" s="1"/>
      <c r="F153" s="1"/>
      <c r="G153" s="1">
        <v>22352793</v>
      </c>
      <c r="H153" s="1">
        <v>22354390</v>
      </c>
      <c r="I153" s="1">
        <v>1598</v>
      </c>
      <c r="J153" s="1" t="s">
        <v>86</v>
      </c>
      <c r="K153" s="1" t="s">
        <v>6</v>
      </c>
      <c r="L153" s="1"/>
      <c r="M153" s="1"/>
      <c r="N153" s="1"/>
      <c r="O153" s="1"/>
      <c r="P153" s="1"/>
      <c r="Q153" s="1"/>
      <c r="R153" s="1"/>
    </row>
    <row r="154" spans="1:18" x14ac:dyDescent="0.25">
      <c r="A154" s="1"/>
      <c r="B154" s="1"/>
      <c r="C154" s="1"/>
      <c r="D154" s="1"/>
      <c r="E154" s="1"/>
      <c r="F154" s="1"/>
      <c r="G154" s="1">
        <v>22354546</v>
      </c>
      <c r="H154" s="1">
        <v>22354903</v>
      </c>
      <c r="I154" s="1">
        <v>358</v>
      </c>
      <c r="J154" s="1" t="s">
        <v>86</v>
      </c>
      <c r="K154" s="1" t="s">
        <v>6</v>
      </c>
      <c r="L154" s="1"/>
      <c r="M154" s="1"/>
      <c r="N154" s="1"/>
      <c r="O154" s="1"/>
      <c r="P154" s="1"/>
      <c r="Q154" s="1"/>
      <c r="R154" s="1"/>
    </row>
    <row r="155" spans="1:18" x14ac:dyDescent="0.25">
      <c r="A155" s="1"/>
      <c r="B155" s="1"/>
      <c r="C155" s="1"/>
      <c r="D155" s="1"/>
      <c r="E155" s="1"/>
      <c r="F155" s="1"/>
      <c r="G155" s="1">
        <v>22355002</v>
      </c>
      <c r="H155" s="1">
        <v>22355862</v>
      </c>
      <c r="I155" s="1">
        <v>861</v>
      </c>
      <c r="J155" s="1" t="s">
        <v>204</v>
      </c>
      <c r="K155" s="1" t="s">
        <v>6</v>
      </c>
      <c r="L155" s="1"/>
      <c r="M155" s="1"/>
      <c r="N155" s="1"/>
      <c r="O155" s="1"/>
      <c r="P155" s="1"/>
      <c r="Q155" s="1"/>
      <c r="R155" s="1"/>
    </row>
    <row r="156" spans="1:18" x14ac:dyDescent="0.25">
      <c r="A156" s="1"/>
      <c r="B156" s="1"/>
      <c r="C156" s="1"/>
      <c r="D156" s="1"/>
      <c r="E156" s="1"/>
      <c r="F156" s="1"/>
      <c r="G156" s="1">
        <v>22356399</v>
      </c>
      <c r="H156" s="1">
        <v>22356424</v>
      </c>
      <c r="I156" s="1">
        <v>26</v>
      </c>
      <c r="J156" s="1" t="s">
        <v>44</v>
      </c>
      <c r="K156" s="1" t="s">
        <v>4</v>
      </c>
      <c r="L156" s="1"/>
      <c r="M156" s="1"/>
      <c r="N156" s="1"/>
      <c r="O156" s="1"/>
      <c r="P156" s="1"/>
      <c r="Q156" s="1"/>
      <c r="R156" s="1"/>
    </row>
    <row r="157" spans="1:18" x14ac:dyDescent="0.25">
      <c r="A157" s="1"/>
      <c r="B157" s="1"/>
      <c r="C157" s="1"/>
      <c r="D157" s="1"/>
      <c r="E157" s="1"/>
      <c r="F157" s="1"/>
      <c r="G157" s="1">
        <v>22357127</v>
      </c>
      <c r="H157" s="1">
        <v>22357155</v>
      </c>
      <c r="I157" s="1">
        <v>29</v>
      </c>
      <c r="J157" s="1" t="s">
        <v>205</v>
      </c>
      <c r="K157" s="1" t="s">
        <v>4</v>
      </c>
      <c r="L157" s="1"/>
      <c r="M157" s="1"/>
      <c r="N157" s="1"/>
      <c r="O157" s="1"/>
      <c r="P157" s="1"/>
      <c r="Q157" s="1"/>
      <c r="R157" s="1"/>
    </row>
    <row r="158" spans="1:18" x14ac:dyDescent="0.25">
      <c r="A158" s="1"/>
      <c r="B158" s="1"/>
      <c r="C158" s="1"/>
      <c r="D158" s="1"/>
      <c r="E158" s="1"/>
      <c r="F158" s="1"/>
      <c r="G158" s="1">
        <v>22359493</v>
      </c>
      <c r="H158" s="1">
        <v>22360026</v>
      </c>
      <c r="I158" s="1">
        <v>534</v>
      </c>
      <c r="J158" s="1" t="s">
        <v>202</v>
      </c>
      <c r="K158" s="1" t="s">
        <v>9</v>
      </c>
      <c r="L158" s="1"/>
      <c r="M158" s="1"/>
      <c r="N158" s="1"/>
      <c r="O158" s="1"/>
      <c r="P158" s="1"/>
      <c r="Q158" s="1"/>
      <c r="R158" s="1"/>
    </row>
    <row r="159" spans="1:18" x14ac:dyDescent="0.25">
      <c r="A159" s="1"/>
      <c r="B159" s="1"/>
      <c r="C159" s="1"/>
      <c r="D159" s="1"/>
      <c r="E159" s="1"/>
      <c r="F159" s="1"/>
      <c r="G159" s="1">
        <v>22360734</v>
      </c>
      <c r="H159" s="1">
        <v>22360763</v>
      </c>
      <c r="I159" s="1">
        <v>30</v>
      </c>
      <c r="J159" s="1" t="s">
        <v>206</v>
      </c>
      <c r="K159" s="1" t="s">
        <v>4</v>
      </c>
      <c r="L159" s="1"/>
      <c r="M159" s="1"/>
      <c r="N159" s="1"/>
      <c r="O159" s="1"/>
      <c r="P159" s="1"/>
      <c r="Q159" s="1"/>
      <c r="R159" s="1"/>
    </row>
    <row r="160" spans="1:18" x14ac:dyDescent="0.25">
      <c r="A160" s="1"/>
      <c r="B160" s="1"/>
      <c r="C160" s="1"/>
      <c r="D160" s="1"/>
      <c r="E160" s="1"/>
      <c r="F160" s="1"/>
      <c r="G160" s="1">
        <v>22361878</v>
      </c>
      <c r="H160" s="1">
        <v>22362689</v>
      </c>
      <c r="I160" s="1">
        <v>812</v>
      </c>
      <c r="J160" s="1" t="s">
        <v>161</v>
      </c>
      <c r="K160" s="1" t="s">
        <v>6</v>
      </c>
      <c r="L160" s="1"/>
      <c r="M160" s="1"/>
      <c r="N160" s="1"/>
      <c r="O160" s="1"/>
      <c r="P160" s="1"/>
      <c r="Q160" s="1"/>
      <c r="R160" s="1"/>
    </row>
    <row r="161" spans="1:18" x14ac:dyDescent="0.25">
      <c r="A161" s="1"/>
      <c r="B161" s="1"/>
      <c r="C161" s="1"/>
      <c r="D161" s="1"/>
      <c r="E161" s="1"/>
      <c r="F161" s="1"/>
      <c r="G161" s="1">
        <v>22362432</v>
      </c>
      <c r="H161" s="1">
        <v>22362858</v>
      </c>
      <c r="I161" s="1">
        <v>427</v>
      </c>
      <c r="J161" s="1" t="s">
        <v>162</v>
      </c>
      <c r="K161" s="1" t="s">
        <v>163</v>
      </c>
      <c r="L161" s="1"/>
      <c r="M161" s="1"/>
      <c r="N161" s="1"/>
      <c r="O161" s="1"/>
      <c r="P161" s="1"/>
      <c r="Q161" s="1"/>
      <c r="R161" s="1"/>
    </row>
    <row r="162" spans="1:18" x14ac:dyDescent="0.25">
      <c r="A162" s="1"/>
      <c r="B162" s="1"/>
      <c r="C162" s="1"/>
      <c r="D162" s="1"/>
      <c r="E162" s="1"/>
      <c r="F162" s="1"/>
      <c r="G162" s="1">
        <v>22362487</v>
      </c>
      <c r="H162" s="1">
        <v>22363691</v>
      </c>
      <c r="I162" s="1">
        <v>1205</v>
      </c>
      <c r="J162" s="1" t="s">
        <v>207</v>
      </c>
      <c r="K162" s="1" t="s">
        <v>3</v>
      </c>
      <c r="L162" s="1"/>
      <c r="M162" s="1"/>
      <c r="N162" s="1"/>
      <c r="O162" s="1"/>
      <c r="P162" s="1"/>
      <c r="Q162" s="1"/>
      <c r="R162" s="1"/>
    </row>
    <row r="163" spans="1:18" x14ac:dyDescent="0.25">
      <c r="A163" s="1"/>
      <c r="B163" s="1"/>
      <c r="C163" s="1"/>
      <c r="D163" s="1"/>
      <c r="E163" s="1"/>
      <c r="F163" s="1"/>
      <c r="G163" s="1">
        <v>22362915</v>
      </c>
      <c r="H163" s="1">
        <v>22364630</v>
      </c>
      <c r="I163" s="1">
        <v>1716</v>
      </c>
      <c r="J163" s="1" t="s">
        <v>208</v>
      </c>
      <c r="K163" s="1" t="s">
        <v>6</v>
      </c>
      <c r="L163" s="1"/>
      <c r="M163" s="1"/>
      <c r="N163" s="1"/>
      <c r="O163" s="1"/>
      <c r="P163" s="1"/>
      <c r="Q163" s="1"/>
      <c r="R163" s="1"/>
    </row>
    <row r="164" spans="1:18" x14ac:dyDescent="0.25">
      <c r="A164" s="1"/>
      <c r="B164" s="1"/>
      <c r="C164" s="1"/>
      <c r="D164" s="1"/>
      <c r="E164" s="1"/>
      <c r="F164" s="1"/>
      <c r="G164" s="1">
        <v>22364627</v>
      </c>
      <c r="H164" s="1">
        <v>22365039</v>
      </c>
      <c r="I164" s="1">
        <v>413</v>
      </c>
      <c r="J164" s="1" t="s">
        <v>207</v>
      </c>
      <c r="K164" s="1" t="s">
        <v>3</v>
      </c>
      <c r="L164" s="1"/>
      <c r="M164" s="1"/>
      <c r="N164" s="1"/>
      <c r="O164" s="1"/>
      <c r="P164" s="1"/>
      <c r="Q164" s="1"/>
      <c r="R164" s="1"/>
    </row>
    <row r="165" spans="1:18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x14ac:dyDescent="0.25">
      <c r="A166" s="1" t="s">
        <v>403</v>
      </c>
      <c r="B166" s="1" t="s">
        <v>0</v>
      </c>
      <c r="C166" s="1">
        <v>9669</v>
      </c>
      <c r="D166" s="1"/>
      <c r="E166" s="1"/>
      <c r="F166" s="1"/>
      <c r="G166" s="1" t="s">
        <v>40</v>
      </c>
      <c r="H166" s="1">
        <v>2089</v>
      </c>
      <c r="I166" s="1"/>
      <c r="J166" s="1"/>
      <c r="K166" s="1"/>
      <c r="L166" s="1"/>
      <c r="M166" s="1" t="s">
        <v>41</v>
      </c>
      <c r="N166" s="1"/>
      <c r="O166" s="1"/>
      <c r="P166" s="1"/>
      <c r="Q166" s="1"/>
      <c r="R166" s="1"/>
    </row>
    <row r="167" spans="1:18" x14ac:dyDescent="0.25">
      <c r="A167" s="1"/>
      <c r="B167" s="1">
        <v>3</v>
      </c>
      <c r="C167" s="1">
        <v>9671</v>
      </c>
      <c r="D167" s="1" t="s">
        <v>379</v>
      </c>
      <c r="E167" s="1" t="s">
        <v>4</v>
      </c>
      <c r="F167" s="1" t="s">
        <v>1</v>
      </c>
      <c r="G167" s="1">
        <v>10002</v>
      </c>
      <c r="H167" s="1">
        <v>10073</v>
      </c>
      <c r="I167" s="1">
        <v>72</v>
      </c>
      <c r="J167" s="1" t="s">
        <v>184</v>
      </c>
      <c r="K167" s="1" t="s">
        <v>9</v>
      </c>
      <c r="L167" s="1" t="s">
        <v>1</v>
      </c>
      <c r="M167" s="1">
        <v>11761</v>
      </c>
      <c r="N167" s="1">
        <v>18962</v>
      </c>
      <c r="O167" s="1"/>
      <c r="P167" s="1" t="s">
        <v>1</v>
      </c>
      <c r="Q167" s="1" t="s">
        <v>355</v>
      </c>
      <c r="R167" s="1" t="s">
        <v>263</v>
      </c>
    </row>
    <row r="168" spans="1:18" x14ac:dyDescent="0.25">
      <c r="A168" s="1"/>
      <c r="B168" s="1"/>
      <c r="C168" s="1"/>
      <c r="D168" s="1"/>
      <c r="E168" s="1"/>
      <c r="F168" s="1"/>
      <c r="G168" s="1">
        <v>10285</v>
      </c>
      <c r="H168" s="1">
        <v>10310</v>
      </c>
      <c r="I168" s="1">
        <v>26</v>
      </c>
      <c r="J168" s="1" t="s">
        <v>14</v>
      </c>
      <c r="K168" s="1" t="s">
        <v>4</v>
      </c>
      <c r="L168" s="1" t="s">
        <v>1</v>
      </c>
      <c r="M168" s="1">
        <v>22545</v>
      </c>
      <c r="N168" s="1">
        <v>23548</v>
      </c>
      <c r="O168" s="1">
        <f>M168-N167</f>
        <v>3583</v>
      </c>
      <c r="P168" s="1" t="s">
        <v>1</v>
      </c>
      <c r="Q168" s="1" t="s">
        <v>356</v>
      </c>
      <c r="R168" s="1" t="s">
        <v>264</v>
      </c>
    </row>
    <row r="169" spans="1:18" x14ac:dyDescent="0.25">
      <c r="A169" s="1"/>
      <c r="B169" s="1"/>
      <c r="C169" s="1"/>
      <c r="D169" s="1"/>
      <c r="E169" s="1"/>
      <c r="F169" s="1"/>
      <c r="G169" s="1">
        <v>10841</v>
      </c>
      <c r="H169" s="1">
        <v>11271</v>
      </c>
      <c r="I169" s="1">
        <v>431</v>
      </c>
      <c r="J169" s="1" t="s">
        <v>185</v>
      </c>
      <c r="K169" s="1" t="s">
        <v>9</v>
      </c>
      <c r="L169" s="1" t="s">
        <v>1</v>
      </c>
      <c r="M169" s="1">
        <v>25300</v>
      </c>
      <c r="N169" s="1">
        <v>31161</v>
      </c>
      <c r="O169" s="1">
        <f>M169-N168</f>
        <v>1752</v>
      </c>
      <c r="P169" s="1" t="s">
        <v>2</v>
      </c>
      <c r="Q169" s="1" t="s">
        <v>357</v>
      </c>
      <c r="R169" s="1" t="s">
        <v>265</v>
      </c>
    </row>
    <row r="170" spans="1:18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x14ac:dyDescent="0.25">
      <c r="A171" s="1" t="s">
        <v>404</v>
      </c>
      <c r="B171" s="1" t="s">
        <v>0</v>
      </c>
      <c r="C171" s="1">
        <v>8203</v>
      </c>
      <c r="D171" s="1"/>
      <c r="E171" s="1"/>
      <c r="F171" s="1"/>
      <c r="G171" s="1" t="s">
        <v>40</v>
      </c>
      <c r="H171" s="1">
        <v>11471</v>
      </c>
      <c r="I171" s="1"/>
      <c r="J171" s="1"/>
      <c r="K171" s="1"/>
      <c r="L171" s="1"/>
      <c r="M171" s="1" t="s">
        <v>41</v>
      </c>
      <c r="N171" s="1"/>
      <c r="O171" s="1"/>
      <c r="P171" s="1"/>
      <c r="Q171" s="1"/>
      <c r="R171" s="1"/>
    </row>
    <row r="172" spans="1:18" x14ac:dyDescent="0.25">
      <c r="A172" s="1"/>
      <c r="B172" s="1">
        <v>2</v>
      </c>
      <c r="C172" s="1">
        <v>8204</v>
      </c>
      <c r="D172" s="1" t="s">
        <v>379</v>
      </c>
      <c r="E172" s="1" t="s">
        <v>4</v>
      </c>
      <c r="F172" s="1" t="s">
        <v>1</v>
      </c>
      <c r="G172" s="1">
        <v>8244</v>
      </c>
      <c r="H172" s="1">
        <v>9412</v>
      </c>
      <c r="I172" s="1">
        <v>1169</v>
      </c>
      <c r="J172" s="1" t="s">
        <v>86</v>
      </c>
      <c r="K172" s="1" t="s">
        <v>6</v>
      </c>
      <c r="L172" s="1" t="s">
        <v>1</v>
      </c>
      <c r="M172" s="1">
        <v>19676</v>
      </c>
      <c r="N172" s="1">
        <v>27369</v>
      </c>
      <c r="O172" s="1"/>
      <c r="P172" s="1" t="s">
        <v>2</v>
      </c>
      <c r="Q172" s="1" t="s">
        <v>358</v>
      </c>
      <c r="R172" s="1" t="s">
        <v>268</v>
      </c>
    </row>
    <row r="173" spans="1:18" x14ac:dyDescent="0.25">
      <c r="A173" s="1"/>
      <c r="B173" s="1"/>
      <c r="C173" s="1"/>
      <c r="D173" s="1"/>
      <c r="E173" s="1"/>
      <c r="F173" s="1"/>
      <c r="G173" s="1">
        <v>9410</v>
      </c>
      <c r="H173" s="1">
        <v>14022</v>
      </c>
      <c r="I173" s="1">
        <v>4613</v>
      </c>
      <c r="J173" s="1" t="s">
        <v>186</v>
      </c>
      <c r="K173" s="1" t="s">
        <v>6</v>
      </c>
      <c r="L173" s="1" t="s">
        <v>1</v>
      </c>
      <c r="M173" s="1">
        <v>51184</v>
      </c>
      <c r="N173" s="1">
        <v>70481</v>
      </c>
      <c r="O173" s="1">
        <f>M173-N172</f>
        <v>23815</v>
      </c>
      <c r="P173" s="1" t="s">
        <v>1</v>
      </c>
      <c r="Q173" s="1" t="s">
        <v>359</v>
      </c>
      <c r="R173" s="1" t="s">
        <v>266</v>
      </c>
    </row>
    <row r="174" spans="1:18" x14ac:dyDescent="0.25">
      <c r="A174" s="1"/>
      <c r="B174" s="1"/>
      <c r="C174" s="1"/>
      <c r="D174" s="1"/>
      <c r="E174" s="1"/>
      <c r="F174" s="1"/>
      <c r="G174" s="1">
        <v>14501</v>
      </c>
      <c r="H174" s="1">
        <v>18210</v>
      </c>
      <c r="I174" s="1">
        <v>3710</v>
      </c>
      <c r="J174" s="1" t="s">
        <v>187</v>
      </c>
      <c r="K174" s="1" t="s">
        <v>9</v>
      </c>
      <c r="L174" s="1" t="s">
        <v>2</v>
      </c>
      <c r="M174" s="1">
        <v>72312</v>
      </c>
      <c r="N174" s="1">
        <v>77032</v>
      </c>
      <c r="O174" s="1">
        <f>M174-N173</f>
        <v>1831</v>
      </c>
      <c r="P174" s="1" t="s">
        <v>2</v>
      </c>
      <c r="Q174" s="1" t="s">
        <v>360</v>
      </c>
      <c r="R174" s="1" t="s">
        <v>267</v>
      </c>
    </row>
    <row r="177" spans="13:15" x14ac:dyDescent="0.25">
      <c r="M177" s="1" t="s">
        <v>295</v>
      </c>
      <c r="N177" s="1"/>
      <c r="O177" s="1">
        <f>AVERAGE(O2:O174)</f>
        <v>17335.045454545456</v>
      </c>
    </row>
    <row r="178" spans="13:15" x14ac:dyDescent="0.25">
      <c r="M178" s="1" t="s">
        <v>296</v>
      </c>
      <c r="N178" s="1"/>
      <c r="O178" s="1">
        <f>_xlfn.STDEV.P(O2:O174)</f>
        <v>11543.746360839206</v>
      </c>
    </row>
    <row r="179" spans="13:15" x14ac:dyDescent="0.25">
      <c r="M179" s="1" t="s">
        <v>297</v>
      </c>
      <c r="N179" s="1"/>
      <c r="O179" s="1">
        <f>_xlfn.CONFIDENCE.NORM(0.05,11543,11)</f>
        <v>6821.3517366616352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E25" sqref="E25"/>
    </sheetView>
  </sheetViews>
  <sheetFormatPr defaultRowHeight="15" x14ac:dyDescent="0.25"/>
  <sheetData>
    <row r="2" spans="1:1" x14ac:dyDescent="0.25">
      <c r="A2" t="s">
        <v>407</v>
      </c>
    </row>
    <row r="3" spans="1:1" x14ac:dyDescent="0.25">
      <c r="A3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JrSerr</vt:lpstr>
      <vt:lpstr>Jm3101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2019-03-09T01:05:40Z</dcterms:modified>
</cp:coreProperties>
</file>