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.ethz.ch\dfs\groups\biol\sysbc\users\collinsb\Documents\writing\1508_interlab_swath\v9_final\"/>
    </mc:Choice>
  </mc:AlternateContent>
  <bookViews>
    <workbookView xWindow="0" yWindow="0" windowWidth="20490" windowHeight="8340"/>
  </bookViews>
  <sheets>
    <sheet name="SD9 - SIS Avg Response Crv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2" i="1" l="1"/>
  <c r="O61" i="1"/>
  <c r="O60" i="1"/>
  <c r="O59" i="1"/>
  <c r="O58" i="1"/>
  <c r="O57" i="1"/>
  <c r="O56" i="1"/>
  <c r="O55" i="1"/>
  <c r="O63" i="1" s="1"/>
  <c r="O54" i="1"/>
  <c r="O53" i="1"/>
  <c r="O64" i="1" s="1"/>
  <c r="D48" i="1"/>
  <c r="E48" i="1" s="1"/>
  <c r="O47" i="1"/>
  <c r="O46" i="1"/>
  <c r="O45" i="1"/>
  <c r="O25" i="1"/>
  <c r="O24" i="1"/>
  <c r="O23" i="1"/>
</calcChain>
</file>

<file path=xl/sharedStrings.xml><?xml version="1.0" encoding="utf-8"?>
<sst xmlns="http://schemas.openxmlformats.org/spreadsheetml/2006/main" count="79" uniqueCount="15">
  <si>
    <t>Supplementary Data 9 – Averaged response from SIS peptides in dilution series</t>
  </si>
  <si>
    <t>Site #</t>
  </si>
  <si>
    <t>Average Area per Conc</t>
  </si>
  <si>
    <t>Conc</t>
  </si>
  <si>
    <t/>
  </si>
  <si>
    <t>slope (all data)</t>
  </si>
  <si>
    <t>slope (.11-3333)</t>
  </si>
  <si>
    <t>R2 (all data)</t>
  </si>
  <si>
    <t>R2 (.11-3333)</t>
  </si>
  <si>
    <t>LDR</t>
  </si>
  <si>
    <t>Average Area per Conc (Normalized)</t>
  </si>
  <si>
    <t>area change up curve (Normalized)</t>
  </si>
  <si>
    <t>Measured diff between points on curve</t>
  </si>
  <si>
    <t>Average - remove extremes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</si>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</sst>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1" xfId="1" applyFont="1" applyFill="1" applyBorder="1" applyAlignment="1">
      <alignment horizontal="center"/>
    </xf>
    <xf numFmtId="1" fontId="5" fillId="2" borderId="2" xfId="1" applyNumberFormat="1" applyFont="1" applyFill="1" applyBorder="1" applyAlignment="1">
      <alignment horizontal="center"/>
    </xf>
    <xf numFmtId="1" fontId="6" fillId="2" borderId="2" xfId="1" applyNumberFormat="1" applyFont="1" applyFill="1" applyBorder="1" applyAlignment="1">
      <alignment horizontal="center"/>
    </xf>
    <xf numFmtId="0" fontId="7" fillId="2" borderId="0" xfId="0" applyFont="1" applyFill="1"/>
    <xf numFmtId="0" fontId="7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11" fontId="8" fillId="0" borderId="1" xfId="1" applyNumberFormat="1" applyFont="1" applyBorder="1" applyAlignment="1">
      <alignment horizontal="center"/>
    </xf>
    <xf numFmtId="11" fontId="8" fillId="0" borderId="3" xfId="1" applyNumberFormat="1" applyFont="1" applyBorder="1" applyAlignment="1">
      <alignment horizontal="center"/>
    </xf>
    <xf numFmtId="0" fontId="0" fillId="0" borderId="0" xfId="0" applyBorder="1"/>
    <xf numFmtId="1" fontId="8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64" fontId="0" fillId="0" borderId="0" xfId="0" applyNumberFormat="1"/>
    <xf numFmtId="165" fontId="8" fillId="0" borderId="0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center"/>
    </xf>
    <xf numFmtId="165" fontId="0" fillId="0" borderId="0" xfId="0" applyNumberFormat="1"/>
    <xf numFmtId="0" fontId="10" fillId="0" borderId="0" xfId="0" applyFont="1"/>
    <xf numFmtId="0" fontId="11" fillId="0" borderId="0" xfId="0" applyFont="1"/>
    <xf numFmtId="0" fontId="0" fillId="3" borderId="0" xfId="0" applyFill="1"/>
    <xf numFmtId="165" fontId="8" fillId="3" borderId="0" xfId="1" applyNumberFormat="1" applyFont="1" applyFill="1" applyBorder="1" applyAlignment="1">
      <alignment horizontal="center"/>
    </xf>
    <xf numFmtId="165" fontId="9" fillId="3" borderId="0" xfId="1" applyNumberFormat="1" applyFont="1" applyFill="1" applyBorder="1" applyAlignment="1">
      <alignment horizontal="center"/>
    </xf>
    <xf numFmtId="11" fontId="9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10" fillId="0" borderId="0" xfId="0" applyNumberFormat="1" applyFont="1"/>
    <xf numFmtId="11" fontId="0" fillId="0" borderId="0" xfId="0" applyNumberFormat="1"/>
    <xf numFmtId="11" fontId="2" fillId="0" borderId="0" xfId="0" applyNumberFormat="1" applyFont="1"/>
    <xf numFmtId="11" fontId="0" fillId="0" borderId="0" xfId="0" applyNumberFormat="1" applyFont="1"/>
    <xf numFmtId="164" fontId="9" fillId="0" borderId="1" xfId="1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2" fillId="0" borderId="0" xfId="0" applyFont="1"/>
    <xf numFmtId="165" fontId="13" fillId="0" borderId="0" xfId="0" applyNumberFormat="1" applyFont="1"/>
    <xf numFmtId="0" fontId="1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74"/>
  <sheetViews>
    <sheetView tabSelected="1" zoomScale="90" zoomScaleNormal="90" workbookViewId="0">
      <pane xSplit="3" ySplit="4" topLeftCell="D5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35.140625" customWidth="1"/>
    <col min="2" max="2" width="6" customWidth="1"/>
    <col min="3" max="3" width="11.5703125" customWidth="1"/>
    <col min="4" max="4" width="9.7109375" customWidth="1"/>
    <col min="5" max="5" width="9.7109375" style="2" customWidth="1"/>
    <col min="6" max="9" width="9.7109375" style="3" customWidth="1"/>
    <col min="10" max="11" width="9.7109375" style="2" customWidth="1"/>
    <col min="12" max="14" width="9.7109375" style="3" customWidth="1"/>
  </cols>
  <sheetData>
    <row r="1" spans="1:15" x14ac:dyDescent="0.25">
      <c r="A1" s="1" t="s">
        <v>0</v>
      </c>
    </row>
    <row r="3" spans="1:15" ht="15.75" thickBot="1" x14ac:dyDescent="0.3"/>
    <row r="4" spans="1:15" s="7" customFormat="1" ht="18.75" x14ac:dyDescent="0.3">
      <c r="A4" s="4" t="s">
        <v>1</v>
      </c>
      <c r="B4" s="4"/>
      <c r="C4" s="4"/>
      <c r="D4" s="5">
        <v>1</v>
      </c>
      <c r="E4" s="6">
        <v>2</v>
      </c>
      <c r="F4" s="5">
        <v>3</v>
      </c>
      <c r="G4" s="5">
        <v>4</v>
      </c>
      <c r="H4" s="5">
        <v>5</v>
      </c>
      <c r="I4" s="5">
        <v>6</v>
      </c>
      <c r="J4" s="6">
        <v>7</v>
      </c>
      <c r="K4" s="5">
        <v>8</v>
      </c>
      <c r="L4" s="5">
        <v>9</v>
      </c>
      <c r="M4" s="5">
        <v>10</v>
      </c>
      <c r="N4" s="5">
        <v>11</v>
      </c>
      <c r="O4" s="5"/>
    </row>
    <row r="6" spans="1:15" x14ac:dyDescent="0.25">
      <c r="A6" s="8" t="s">
        <v>2</v>
      </c>
      <c r="B6" s="8"/>
      <c r="C6" s="9" t="s">
        <v>3</v>
      </c>
      <c r="D6" s="10"/>
      <c r="E6" s="11"/>
      <c r="F6" s="10"/>
      <c r="G6" s="10"/>
      <c r="H6" s="10"/>
      <c r="I6" s="10"/>
      <c r="J6" s="11"/>
      <c r="K6" s="12"/>
      <c r="L6" s="10"/>
      <c r="M6" s="13"/>
      <c r="N6" s="13"/>
      <c r="O6" s="13"/>
    </row>
    <row r="7" spans="1:15" x14ac:dyDescent="0.25">
      <c r="A7" s="8"/>
      <c r="B7" s="8"/>
      <c r="C7" s="10">
        <v>0.01</v>
      </c>
      <c r="D7" s="14" t="s">
        <v>4</v>
      </c>
      <c r="E7" s="14" t="s">
        <v>4</v>
      </c>
      <c r="F7" s="14" t="s">
        <v>4</v>
      </c>
      <c r="G7" s="14" t="s">
        <v>4</v>
      </c>
      <c r="H7" s="14" t="s">
        <v>4</v>
      </c>
      <c r="I7" s="14" t="s">
        <v>4</v>
      </c>
      <c r="J7" s="14" t="s">
        <v>4</v>
      </c>
      <c r="K7" s="14" t="s">
        <v>4</v>
      </c>
      <c r="L7" s="14" t="s">
        <v>4</v>
      </c>
      <c r="M7" s="14" t="s">
        <v>4</v>
      </c>
      <c r="N7" s="14" t="s">
        <v>4</v>
      </c>
      <c r="O7" s="15"/>
    </row>
    <row r="8" spans="1:15" x14ac:dyDescent="0.25">
      <c r="A8" s="8"/>
      <c r="B8" s="8"/>
      <c r="C8" s="10">
        <v>0.03</v>
      </c>
      <c r="D8" s="14" t="s">
        <v>4</v>
      </c>
      <c r="E8" s="14" t="s">
        <v>4</v>
      </c>
      <c r="F8" s="14" t="s">
        <v>4</v>
      </c>
      <c r="G8" s="14" t="s">
        <v>4</v>
      </c>
      <c r="H8" s="14" t="s">
        <v>4</v>
      </c>
      <c r="I8" s="14" t="s">
        <v>4</v>
      </c>
      <c r="J8" s="14" t="s">
        <v>4</v>
      </c>
      <c r="K8" s="14" t="s">
        <v>4</v>
      </c>
      <c r="L8" s="14" t="s">
        <v>4</v>
      </c>
      <c r="M8" s="14" t="s">
        <v>4</v>
      </c>
      <c r="N8" s="14" t="s">
        <v>4</v>
      </c>
      <c r="O8" s="15"/>
    </row>
    <row r="9" spans="1:15" x14ac:dyDescent="0.25">
      <c r="A9" s="8"/>
      <c r="B9" s="8"/>
      <c r="C9" s="10">
        <v>0.11</v>
      </c>
      <c r="D9" s="14" t="s">
        <v>4</v>
      </c>
      <c r="E9" s="14">
        <v>10590.407807000001</v>
      </c>
      <c r="F9" s="14">
        <v>10566.969858666665</v>
      </c>
      <c r="G9" s="14">
        <v>29733.828333333335</v>
      </c>
      <c r="H9" s="14" t="s">
        <v>4</v>
      </c>
      <c r="I9" s="14" t="s">
        <v>4</v>
      </c>
      <c r="J9" s="14" t="s">
        <v>4</v>
      </c>
      <c r="K9" s="14" t="s">
        <v>4</v>
      </c>
      <c r="L9" s="14" t="s">
        <v>4</v>
      </c>
      <c r="M9" s="14">
        <v>15405.396666666666</v>
      </c>
      <c r="N9" s="14" t="s">
        <v>4</v>
      </c>
      <c r="O9" s="15"/>
    </row>
    <row r="10" spans="1:15" x14ac:dyDescent="0.25">
      <c r="A10" s="8"/>
      <c r="B10" s="8"/>
      <c r="C10" s="10">
        <v>0.35</v>
      </c>
      <c r="D10" s="14">
        <v>19441.320796251068</v>
      </c>
      <c r="E10" s="14">
        <v>41407.67509444445</v>
      </c>
      <c r="F10" s="14">
        <v>38808.529091666664</v>
      </c>
      <c r="G10" s="14">
        <v>54958.165777777787</v>
      </c>
      <c r="H10" s="14">
        <v>70367.828604732509</v>
      </c>
      <c r="I10" s="14">
        <v>25573.307555555559</v>
      </c>
      <c r="J10" s="14">
        <v>51726.764151724237</v>
      </c>
      <c r="K10" s="14">
        <v>8036.4235925925932</v>
      </c>
      <c r="L10" s="14">
        <v>35318.952222222222</v>
      </c>
      <c r="M10" s="14">
        <v>50212.474722222229</v>
      </c>
      <c r="N10" s="14">
        <v>26019.998148148152</v>
      </c>
      <c r="O10" s="15"/>
    </row>
    <row r="11" spans="1:15" x14ac:dyDescent="0.25">
      <c r="A11" s="8"/>
      <c r="B11" s="8"/>
      <c r="C11" s="10">
        <v>1.1000000000000001</v>
      </c>
      <c r="D11" s="14">
        <v>43151.067064667579</v>
      </c>
      <c r="E11" s="14">
        <v>77438.528563055559</v>
      </c>
      <c r="F11" s="14">
        <v>71219.032968972213</v>
      </c>
      <c r="G11" s="14">
        <v>84099.14861538462</v>
      </c>
      <c r="H11" s="14">
        <v>116527.77595441723</v>
      </c>
      <c r="I11" s="14">
        <v>49537.71149999999</v>
      </c>
      <c r="J11" s="14">
        <v>102735.04393332356</v>
      </c>
      <c r="K11" s="14">
        <v>17260.597249999999</v>
      </c>
      <c r="L11" s="14">
        <v>66934.236499999999</v>
      </c>
      <c r="M11" s="14">
        <v>69773.263642857128</v>
      </c>
      <c r="N11" s="14">
        <v>36905.929259259254</v>
      </c>
      <c r="O11" s="15"/>
    </row>
    <row r="12" spans="1:15" x14ac:dyDescent="0.25">
      <c r="A12" s="8"/>
      <c r="B12" s="8"/>
      <c r="C12" s="10">
        <v>3.3</v>
      </c>
      <c r="D12" s="14">
        <v>83378.163702899488</v>
      </c>
      <c r="E12" s="14">
        <v>178705.82947851854</v>
      </c>
      <c r="F12" s="14">
        <v>155033.05143224073</v>
      </c>
      <c r="G12" s="14">
        <v>190951.67613425924</v>
      </c>
      <c r="H12" s="14">
        <v>293031.37480856659</v>
      </c>
      <c r="I12" s="14">
        <v>99369.974935185179</v>
      </c>
      <c r="J12" s="14">
        <v>206749.78041422038</v>
      </c>
      <c r="K12" s="14">
        <v>34043.838466666668</v>
      </c>
      <c r="L12" s="14">
        <v>159950.08333333337</v>
      </c>
      <c r="M12" s="14">
        <v>188083.88259259259</v>
      </c>
      <c r="N12" s="14">
        <v>65618.914222222214</v>
      </c>
      <c r="O12" s="15"/>
    </row>
    <row r="13" spans="1:15" x14ac:dyDescent="0.25">
      <c r="A13" s="8"/>
      <c r="B13" s="8"/>
      <c r="C13" s="10">
        <v>11</v>
      </c>
      <c r="D13" s="14">
        <v>256077.54948353308</v>
      </c>
      <c r="E13" s="14">
        <v>483734.9376135185</v>
      </c>
      <c r="F13" s="14">
        <v>439678.05277092586</v>
      </c>
      <c r="G13" s="14">
        <v>572456.92629629641</v>
      </c>
      <c r="H13" s="14">
        <v>780036.61337986763</v>
      </c>
      <c r="I13" s="14">
        <v>310320.9175925926</v>
      </c>
      <c r="J13" s="14">
        <v>589045.12873933173</v>
      </c>
      <c r="K13" s="14">
        <v>96214.778749999998</v>
      </c>
      <c r="L13" s="14">
        <v>389549.07039215689</v>
      </c>
      <c r="M13" s="14">
        <v>534540.42129629629</v>
      </c>
      <c r="N13" s="14">
        <v>181726.58787037036</v>
      </c>
      <c r="O13" s="15"/>
    </row>
    <row r="14" spans="1:15" x14ac:dyDescent="0.25">
      <c r="B14" s="8"/>
      <c r="C14" s="10">
        <v>33</v>
      </c>
      <c r="D14" s="14">
        <v>767676.58657234523</v>
      </c>
      <c r="E14" s="14">
        <v>1547792.7015888889</v>
      </c>
      <c r="F14" s="14">
        <v>1319571.6417148148</v>
      </c>
      <c r="G14" s="14">
        <v>1805282.8027777777</v>
      </c>
      <c r="H14" s="14">
        <v>2212231.121147362</v>
      </c>
      <c r="I14" s="14">
        <v>924504.16574074083</v>
      </c>
      <c r="J14" s="14">
        <v>1961379.9896741377</v>
      </c>
      <c r="K14" s="14">
        <v>264133.47484848485</v>
      </c>
      <c r="L14" s="14">
        <v>1208834.5962962962</v>
      </c>
      <c r="M14" s="14">
        <v>1728980.3444444444</v>
      </c>
      <c r="N14" s="14">
        <v>591511.67870370368</v>
      </c>
      <c r="O14" s="15"/>
    </row>
    <row r="15" spans="1:15" x14ac:dyDescent="0.25">
      <c r="B15" s="8"/>
      <c r="C15" s="10">
        <v>111</v>
      </c>
      <c r="D15" s="14">
        <v>2494706.8304290017</v>
      </c>
      <c r="E15" s="14">
        <v>4329547.5446777772</v>
      </c>
      <c r="F15" s="14">
        <v>4166768.0930907405</v>
      </c>
      <c r="G15" s="14">
        <v>5513034.1722222231</v>
      </c>
      <c r="H15" s="14">
        <v>7114843.9190206844</v>
      </c>
      <c r="I15" s="14">
        <v>2867583.459259259</v>
      </c>
      <c r="J15" s="14">
        <v>5546446.889098186</v>
      </c>
      <c r="K15" s="14">
        <v>827417.28722222208</v>
      </c>
      <c r="L15" s="14">
        <v>2969030.944444444</v>
      </c>
      <c r="M15" s="14">
        <v>5380302.5629629623</v>
      </c>
      <c r="N15" s="14">
        <v>1843493.0925925924</v>
      </c>
      <c r="O15" s="15"/>
    </row>
    <row r="16" spans="1:15" x14ac:dyDescent="0.25">
      <c r="B16" s="8"/>
      <c r="C16" s="10">
        <v>333</v>
      </c>
      <c r="D16" s="14">
        <v>7713016.0726566324</v>
      </c>
      <c r="E16" s="14">
        <v>12316544.292574076</v>
      </c>
      <c r="F16" s="14">
        <v>11403961.557583334</v>
      </c>
      <c r="G16" s="14">
        <v>14551332.388888888</v>
      </c>
      <c r="H16" s="14">
        <v>18055717.547758184</v>
      </c>
      <c r="I16" s="14">
        <v>7912489.6296296297</v>
      </c>
      <c r="J16" s="14">
        <v>13539773.471378891</v>
      </c>
      <c r="K16" s="14">
        <v>2325546.0564814815</v>
      </c>
      <c r="L16" s="14">
        <v>8828133.0740740728</v>
      </c>
      <c r="M16" s="14">
        <v>16112615.166666666</v>
      </c>
      <c r="N16" s="14">
        <v>5691537.9259259263</v>
      </c>
      <c r="O16" s="15"/>
    </row>
    <row r="17" spans="1:17" x14ac:dyDescent="0.25">
      <c r="A17" s="8"/>
      <c r="B17" s="8"/>
      <c r="C17" s="10">
        <v>1111</v>
      </c>
      <c r="D17" s="14">
        <v>19778097.074701995</v>
      </c>
      <c r="E17" s="14">
        <v>27316729.539472222</v>
      </c>
      <c r="F17" s="14">
        <v>27740781.148388889</v>
      </c>
      <c r="G17" s="14">
        <v>31541326.601665307</v>
      </c>
      <c r="H17" s="14">
        <v>42434058.853296958</v>
      </c>
      <c r="I17" s="14">
        <v>19496367.361111112</v>
      </c>
      <c r="J17" s="14">
        <v>32576652.281089056</v>
      </c>
      <c r="K17" s="14">
        <v>6375922.5</v>
      </c>
      <c r="L17" s="14">
        <v>20170726.75</v>
      </c>
      <c r="M17" s="14">
        <v>33442163.555555552</v>
      </c>
      <c r="N17" s="14">
        <v>14796405.944444442</v>
      </c>
      <c r="O17" s="15"/>
    </row>
    <row r="18" spans="1:17" x14ac:dyDescent="0.25">
      <c r="A18" s="8"/>
      <c r="B18" s="8"/>
      <c r="C18" s="10">
        <v>3333</v>
      </c>
      <c r="D18" s="14">
        <v>48568378.147017397</v>
      </c>
      <c r="E18" s="14">
        <v>69930850.879629627</v>
      </c>
      <c r="F18" s="14">
        <v>64371291.034444451</v>
      </c>
      <c r="G18" s="14">
        <v>69361733.481481478</v>
      </c>
      <c r="H18" s="14">
        <v>90545468.125193581</v>
      </c>
      <c r="I18" s="14">
        <v>51203219.111111104</v>
      </c>
      <c r="J18" s="14">
        <v>75886895.735158503</v>
      </c>
      <c r="K18" s="14">
        <v>17235429.203703701</v>
      </c>
      <c r="L18" s="14">
        <v>41463497.425925925</v>
      </c>
      <c r="M18" s="14">
        <v>76658511.666666672</v>
      </c>
      <c r="N18" s="14">
        <v>38079154.777777776</v>
      </c>
      <c r="O18" s="15"/>
    </row>
    <row r="19" spans="1:17" s="16" customFormat="1" x14ac:dyDescent="0.25">
      <c r="A19" s="8"/>
      <c r="B19" s="8"/>
      <c r="C19" s="10">
        <v>10000</v>
      </c>
      <c r="D19" s="14">
        <v>107378593.89748752</v>
      </c>
      <c r="E19" s="14">
        <v>130656979.44166666</v>
      </c>
      <c r="F19" s="14">
        <v>131116976.36333334</v>
      </c>
      <c r="G19" s="14">
        <v>137478962.55555555</v>
      </c>
      <c r="H19" s="14">
        <v>178248386.65704319</v>
      </c>
      <c r="I19" s="14">
        <v>101299863.94444443</v>
      </c>
      <c r="J19" s="14">
        <v>163873274.94657746</v>
      </c>
      <c r="K19" s="14">
        <v>37649411.722222224</v>
      </c>
      <c r="L19" s="14">
        <v>97348635.916666672</v>
      </c>
      <c r="M19" s="14">
        <v>121622620.27777778</v>
      </c>
      <c r="N19" s="14">
        <v>87513734.166666672</v>
      </c>
      <c r="O19" s="15"/>
      <c r="Q19"/>
    </row>
    <row r="21" spans="1:17" x14ac:dyDescent="0.25">
      <c r="C21" t="s">
        <v>5</v>
      </c>
      <c r="D21" s="17">
        <v>10881</v>
      </c>
      <c r="E21" s="17">
        <v>13443</v>
      </c>
      <c r="F21" s="17">
        <v>13384</v>
      </c>
      <c r="G21" s="18">
        <v>14018</v>
      </c>
      <c r="H21" s="18">
        <v>18087</v>
      </c>
      <c r="I21" s="18">
        <v>10347</v>
      </c>
      <c r="J21" s="18">
        <v>16565</v>
      </c>
      <c r="K21" s="18">
        <v>3828</v>
      </c>
      <c r="L21" s="18">
        <v>9756</v>
      </c>
      <c r="M21" s="18">
        <v>12667</v>
      </c>
      <c r="N21" s="18">
        <v>8855</v>
      </c>
      <c r="O21" s="19"/>
    </row>
    <row r="22" spans="1:17" x14ac:dyDescent="0.25">
      <c r="C22" t="s">
        <v>6</v>
      </c>
      <c r="D22" s="17">
        <v>14652</v>
      </c>
      <c r="E22" s="17">
        <v>21003</v>
      </c>
      <c r="F22" s="17">
        <v>19492</v>
      </c>
      <c r="G22" s="18">
        <v>20940</v>
      </c>
      <c r="H22" s="18">
        <v>27374</v>
      </c>
      <c r="I22" s="18">
        <v>15353</v>
      </c>
      <c r="J22" s="18">
        <v>22824</v>
      </c>
      <c r="K22" s="18">
        <v>5174</v>
      </c>
      <c r="L22" s="18">
        <v>12564</v>
      </c>
      <c r="M22" s="18">
        <v>23174</v>
      </c>
      <c r="N22" s="18">
        <v>11460</v>
      </c>
      <c r="O22" s="19"/>
    </row>
    <row r="23" spans="1:17" x14ac:dyDescent="0.25">
      <c r="C23" t="s">
        <v>7</v>
      </c>
      <c r="D23" s="20">
        <v>0.98429999999999995</v>
      </c>
      <c r="E23" s="20">
        <v>0.96099999999999997</v>
      </c>
      <c r="F23" s="20">
        <v>0.97250000000000003</v>
      </c>
      <c r="G23" s="21">
        <v>0.9667</v>
      </c>
      <c r="H23" s="21">
        <v>0.9637</v>
      </c>
      <c r="I23" s="21">
        <v>0.97140000000000004</v>
      </c>
      <c r="J23" s="21">
        <v>0.98099999999999998</v>
      </c>
      <c r="K23" s="21">
        <v>0.98480000000000001</v>
      </c>
      <c r="L23" s="21">
        <v>0.98509999999999998</v>
      </c>
      <c r="M23" s="21">
        <v>0.91679999999999995</v>
      </c>
      <c r="N23" s="21">
        <v>0.98880000000000001</v>
      </c>
      <c r="O23" s="22">
        <f>AVERAGE(D23:N23)</f>
        <v>0.97055454545454545</v>
      </c>
    </row>
    <row r="24" spans="1:17" x14ac:dyDescent="0.25">
      <c r="C24" t="s">
        <v>8</v>
      </c>
      <c r="D24" s="20">
        <v>0.99280000000000002</v>
      </c>
      <c r="E24" s="20">
        <v>0.99250000000000005</v>
      </c>
      <c r="F24" s="20">
        <v>0.98760000000000003</v>
      </c>
      <c r="G24" s="21">
        <v>0.98129999999999995</v>
      </c>
      <c r="H24" s="21">
        <v>0.97789999999999999</v>
      </c>
      <c r="I24" s="21">
        <v>0.99580000000000002</v>
      </c>
      <c r="J24" s="21">
        <v>0.98799999999999999</v>
      </c>
      <c r="K24" s="21">
        <v>0.998</v>
      </c>
      <c r="L24" s="21">
        <v>0.97230000000000005</v>
      </c>
      <c r="M24" s="21">
        <v>0.98180000000000001</v>
      </c>
      <c r="N24" s="21">
        <v>0.99560000000000004</v>
      </c>
      <c r="O24" s="22">
        <f>AVERAGE(D24:N24)</f>
        <v>0.98760000000000003</v>
      </c>
    </row>
    <row r="25" spans="1:17" x14ac:dyDescent="0.25">
      <c r="C25" t="s">
        <v>9</v>
      </c>
      <c r="D25" s="23">
        <v>4.4559319556497243</v>
      </c>
      <c r="E25" s="23">
        <v>4.9586073148417746</v>
      </c>
      <c r="F25" s="23">
        <v>4.9586073148417746</v>
      </c>
      <c r="G25" s="24">
        <v>4.9586073148417746</v>
      </c>
      <c r="H25" s="24">
        <v>4.4559319556497243</v>
      </c>
      <c r="I25" s="24">
        <v>4.4559319556497243</v>
      </c>
      <c r="J25" s="24">
        <v>4.4559319556497243</v>
      </c>
      <c r="K25" s="24">
        <v>4.4559319556497243</v>
      </c>
      <c r="L25" s="24">
        <v>4.4559319556497243</v>
      </c>
      <c r="M25" s="24">
        <v>4.9586073148417746</v>
      </c>
      <c r="N25" s="24">
        <v>4.4559319556497243</v>
      </c>
      <c r="O25" s="22">
        <f>AVERAGE(D25:N25)</f>
        <v>4.6387229953559244</v>
      </c>
      <c r="P25" s="23"/>
    </row>
    <row r="26" spans="1:17" x14ac:dyDescent="0.25">
      <c r="D26" s="20"/>
      <c r="E26" s="21"/>
      <c r="F26" s="20"/>
      <c r="G26" s="20"/>
      <c r="H26" s="20"/>
      <c r="I26" s="20"/>
      <c r="J26" s="21"/>
      <c r="K26" s="21"/>
      <c r="L26" s="20"/>
      <c r="M26" s="20"/>
      <c r="N26" s="20"/>
    </row>
    <row r="27" spans="1:17" s="25" customFormat="1" x14ac:dyDescent="0.25">
      <c r="D27" s="26"/>
      <c r="E27" s="27"/>
      <c r="F27" s="26"/>
      <c r="G27" s="26"/>
      <c r="H27" s="26"/>
      <c r="I27" s="26"/>
      <c r="J27" s="27"/>
      <c r="K27" s="27"/>
      <c r="L27" s="26"/>
      <c r="M27" s="26"/>
      <c r="N27" s="26"/>
    </row>
    <row r="28" spans="1:17" x14ac:dyDescent="0.25">
      <c r="A28" s="8" t="s">
        <v>10</v>
      </c>
      <c r="B28" s="8"/>
      <c r="C28" s="9" t="s">
        <v>3</v>
      </c>
      <c r="D28" s="14"/>
      <c r="E28" s="28"/>
      <c r="F28" s="14"/>
      <c r="G28" s="14"/>
      <c r="H28" s="14"/>
      <c r="I28" s="14"/>
      <c r="J28" s="28"/>
      <c r="K28" s="28"/>
      <c r="L28" s="14"/>
      <c r="M28" s="14"/>
      <c r="N28" s="14"/>
      <c r="O28" s="14"/>
    </row>
    <row r="29" spans="1:17" x14ac:dyDescent="0.25">
      <c r="A29" s="8"/>
      <c r="B29" s="8"/>
      <c r="C29" s="10">
        <v>0.01</v>
      </c>
      <c r="D29" s="14" t="s">
        <v>4</v>
      </c>
      <c r="E29" s="14" t="s">
        <v>4</v>
      </c>
      <c r="F29" s="14" t="s">
        <v>4</v>
      </c>
      <c r="G29" s="14" t="s">
        <v>4</v>
      </c>
      <c r="H29" s="14" t="s">
        <v>4</v>
      </c>
      <c r="I29" s="14" t="s">
        <v>4</v>
      </c>
      <c r="J29" s="14" t="s">
        <v>4</v>
      </c>
      <c r="K29" s="14" t="s">
        <v>4</v>
      </c>
      <c r="L29" s="14" t="s">
        <v>4</v>
      </c>
      <c r="M29" s="14" t="s">
        <v>4</v>
      </c>
      <c r="N29" s="14" t="s">
        <v>4</v>
      </c>
      <c r="O29" s="14"/>
    </row>
    <row r="30" spans="1:17" x14ac:dyDescent="0.25">
      <c r="A30" s="8"/>
      <c r="B30" s="8"/>
      <c r="C30" s="10">
        <v>0.03</v>
      </c>
      <c r="D30" s="14" t="s">
        <v>4</v>
      </c>
      <c r="E30" s="14" t="s">
        <v>4</v>
      </c>
      <c r="F30" s="14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4"/>
    </row>
    <row r="31" spans="1:17" x14ac:dyDescent="0.25">
      <c r="A31" s="8"/>
      <c r="B31" s="8"/>
      <c r="C31" s="10">
        <v>0.11</v>
      </c>
      <c r="D31" s="14" t="s">
        <v>4</v>
      </c>
      <c r="E31" s="14">
        <v>9998.4485232396746</v>
      </c>
      <c r="F31" s="14">
        <v>11629.651644358179</v>
      </c>
      <c r="G31" s="14">
        <v>19425.140367289448</v>
      </c>
      <c r="H31" s="14" t="s">
        <v>4</v>
      </c>
      <c r="I31" s="14" t="s">
        <v>4</v>
      </c>
      <c r="J31" s="14" t="s">
        <v>4</v>
      </c>
      <c r="K31" s="14" t="s">
        <v>4</v>
      </c>
      <c r="L31" s="14" t="s">
        <v>4</v>
      </c>
      <c r="M31" s="14">
        <v>11509.427029827484</v>
      </c>
      <c r="N31" s="14" t="s">
        <v>4</v>
      </c>
      <c r="O31" s="14"/>
    </row>
    <row r="32" spans="1:17" x14ac:dyDescent="0.25">
      <c r="A32" s="8"/>
      <c r="B32" s="8"/>
      <c r="C32" s="10">
        <v>0.35</v>
      </c>
      <c r="D32" s="14">
        <v>33766.764807376079</v>
      </c>
      <c r="E32" s="14">
        <v>36341.015980056487</v>
      </c>
      <c r="F32" s="14">
        <v>38220.322047830254</v>
      </c>
      <c r="G32" s="14">
        <v>38224.892705352053</v>
      </c>
      <c r="H32" s="14">
        <v>30306.249163777742</v>
      </c>
      <c r="I32" s="14">
        <v>29932.450472301502</v>
      </c>
      <c r="J32" s="14">
        <v>36193.694748326598</v>
      </c>
      <c r="K32" s="14">
        <v>29984.140607906007</v>
      </c>
      <c r="L32" s="14">
        <v>35966.507454372048</v>
      </c>
      <c r="M32" s="14">
        <v>37019.793822513908</v>
      </c>
      <c r="N32" s="14">
        <v>48585.316927811655</v>
      </c>
      <c r="O32" s="14"/>
    </row>
    <row r="33" spans="1:15" x14ac:dyDescent="0.25">
      <c r="A33" s="8"/>
      <c r="B33" s="8"/>
      <c r="C33" s="10">
        <v>1.1000000000000001</v>
      </c>
      <c r="D33" s="14">
        <v>71978.472424828578</v>
      </c>
      <c r="E33" s="14">
        <v>68518.077800386454</v>
      </c>
      <c r="F33" s="14">
        <v>69119.644175996946</v>
      </c>
      <c r="G33" s="14">
        <v>57026.298568165927</v>
      </c>
      <c r="H33" s="14">
        <v>47494.64716788294</v>
      </c>
      <c r="I33" s="14">
        <v>54977.491372929318</v>
      </c>
      <c r="J33" s="14">
        <v>70707.472307674194</v>
      </c>
      <c r="K33" s="14">
        <v>60967.483625979759</v>
      </c>
      <c r="L33" s="14">
        <v>76386.862928738672</v>
      </c>
      <c r="M33" s="14">
        <v>53645.373537222906</v>
      </c>
      <c r="N33" s="14">
        <v>66867.895849082503</v>
      </c>
      <c r="O33" s="29"/>
    </row>
    <row r="34" spans="1:15" x14ac:dyDescent="0.25">
      <c r="A34" s="8"/>
      <c r="B34" s="8"/>
      <c r="C34" s="10">
        <v>3.3</v>
      </c>
      <c r="D34" s="14">
        <v>143661.61659217693</v>
      </c>
      <c r="E34" s="14">
        <v>153949.0160811813</v>
      </c>
      <c r="F34" s="14">
        <v>152919.97231515028</v>
      </c>
      <c r="G34" s="14">
        <v>132359.43617867908</v>
      </c>
      <c r="H34" s="14">
        <v>126185.30182071423</v>
      </c>
      <c r="I34" s="14">
        <v>117958.31778454932</v>
      </c>
      <c r="J34" s="14">
        <v>147950.20785496867</v>
      </c>
      <c r="K34" s="14">
        <v>123677.38542778569</v>
      </c>
      <c r="L34" s="14">
        <v>168405.32434876118</v>
      </c>
      <c r="M34" s="14">
        <v>140500.8778820158</v>
      </c>
      <c r="N34" s="14">
        <v>124188.21840705087</v>
      </c>
      <c r="O34" s="29"/>
    </row>
    <row r="35" spans="1:15" x14ac:dyDescent="0.25">
      <c r="A35" s="8"/>
      <c r="B35" s="8"/>
      <c r="C35" s="10">
        <v>11</v>
      </c>
      <c r="D35" s="14">
        <v>427284.8545811841</v>
      </c>
      <c r="E35" s="14">
        <v>426493.84426098195</v>
      </c>
      <c r="F35" s="14">
        <v>426623.43493539322</v>
      </c>
      <c r="G35" s="14">
        <v>387757.1288245481</v>
      </c>
      <c r="H35" s="14">
        <v>317161.99094976531</v>
      </c>
      <c r="I35" s="14">
        <v>350379.65422260785</v>
      </c>
      <c r="J35" s="14">
        <v>408642.30013081443</v>
      </c>
      <c r="K35" s="14">
        <v>333594.68286085106</v>
      </c>
      <c r="L35" s="14">
        <v>437425.1591545078</v>
      </c>
      <c r="M35" s="14">
        <v>418072.08615792129</v>
      </c>
      <c r="N35" s="14">
        <v>330669.25450345321</v>
      </c>
      <c r="O35" s="29"/>
    </row>
    <row r="36" spans="1:15" x14ac:dyDescent="0.25">
      <c r="B36" s="8"/>
      <c r="C36" s="10">
        <v>33</v>
      </c>
      <c r="D36" s="14">
        <v>1321324.9295896522</v>
      </c>
      <c r="E36" s="14">
        <v>1332590.2041930559</v>
      </c>
      <c r="F36" s="14">
        <v>1292136.5679815242</v>
      </c>
      <c r="G36" s="14">
        <v>1255712.2025541465</v>
      </c>
      <c r="H36" s="14">
        <v>949197.18702061113</v>
      </c>
      <c r="I36" s="14">
        <v>1089427.6751467725</v>
      </c>
      <c r="J36" s="14">
        <v>1400735.0222335111</v>
      </c>
      <c r="K36" s="14">
        <v>964597.57157110621</v>
      </c>
      <c r="L36" s="14">
        <v>1255318.1181703089</v>
      </c>
      <c r="M36" s="14">
        <v>1273912.296643544</v>
      </c>
      <c r="N36" s="14">
        <v>1100935.684669785</v>
      </c>
      <c r="O36" s="29"/>
    </row>
    <row r="37" spans="1:15" x14ac:dyDescent="0.25">
      <c r="B37" s="8"/>
      <c r="C37" s="10">
        <v>111</v>
      </c>
      <c r="D37" s="14">
        <v>4166962.7061574375</v>
      </c>
      <c r="E37" s="14">
        <v>3781262.5541969496</v>
      </c>
      <c r="F37" s="14">
        <v>4068239.7709063389</v>
      </c>
      <c r="G37" s="14">
        <v>3725469.7416760698</v>
      </c>
      <c r="H37" s="14">
        <v>2883248.5204756623</v>
      </c>
      <c r="I37" s="14">
        <v>3241134.5322615555</v>
      </c>
      <c r="J37" s="14">
        <v>3828180.8259566785</v>
      </c>
      <c r="K37" s="14">
        <v>2875952.3025941234</v>
      </c>
      <c r="L37" s="14">
        <v>3346740.0608368833</v>
      </c>
      <c r="M37" s="14">
        <v>4181699.0246700626</v>
      </c>
      <c r="N37" s="14">
        <v>3367060.6575620007</v>
      </c>
      <c r="O37" s="29"/>
    </row>
    <row r="38" spans="1:15" x14ac:dyDescent="0.25">
      <c r="B38" s="8"/>
      <c r="C38" s="10">
        <v>333</v>
      </c>
      <c r="D38" s="14">
        <v>13280364.182579326</v>
      </c>
      <c r="E38" s="14">
        <v>10555061.809958214</v>
      </c>
      <c r="F38" s="14">
        <v>11138307.46895574</v>
      </c>
      <c r="G38" s="14">
        <v>10105245.816197569</v>
      </c>
      <c r="H38" s="14">
        <v>7739582.0657228082</v>
      </c>
      <c r="I38" s="14">
        <v>9351577.1991879027</v>
      </c>
      <c r="J38" s="14">
        <v>9630645.6079704668</v>
      </c>
      <c r="K38" s="14">
        <v>8543482.2970653251</v>
      </c>
      <c r="L38" s="14">
        <v>9332764.9853611868</v>
      </c>
      <c r="M38" s="14">
        <v>11860233.718868563</v>
      </c>
      <c r="N38" s="14">
        <v>10590587.042899266</v>
      </c>
      <c r="O38" s="29"/>
    </row>
    <row r="39" spans="1:15" x14ac:dyDescent="0.25">
      <c r="A39" s="8"/>
      <c r="B39" s="8"/>
      <c r="C39" s="10">
        <v>1111</v>
      </c>
      <c r="D39" s="14">
        <v>32753500.960938368</v>
      </c>
      <c r="E39" s="14">
        <v>23134441.243692365</v>
      </c>
      <c r="F39" s="14">
        <v>25395468.97279935</v>
      </c>
      <c r="G39" s="14">
        <v>21833769.750668954</v>
      </c>
      <c r="H39" s="14">
        <v>17398940.33755048</v>
      </c>
      <c r="I39" s="14">
        <v>21353823.617993992</v>
      </c>
      <c r="J39" s="14">
        <v>21927721.027103238</v>
      </c>
      <c r="K39" s="14">
        <v>22568136.222932395</v>
      </c>
      <c r="L39" s="14">
        <v>21969877.329482798</v>
      </c>
      <c r="M39" s="14">
        <v>26867715.983625282</v>
      </c>
      <c r="N39" s="14">
        <v>26654806.972530901</v>
      </c>
      <c r="O39" s="29"/>
    </row>
    <row r="40" spans="1:15" x14ac:dyDescent="0.25">
      <c r="A40" s="8"/>
      <c r="B40" s="8"/>
      <c r="C40" s="10">
        <v>3333</v>
      </c>
      <c r="D40" s="14">
        <v>82035596.068228379</v>
      </c>
      <c r="E40" s="14">
        <v>56461777.018121026</v>
      </c>
      <c r="F40" s="14">
        <v>62966922.096552812</v>
      </c>
      <c r="G40" s="14">
        <v>49306824.020126007</v>
      </c>
      <c r="H40" s="14">
        <v>38354807.413497202</v>
      </c>
      <c r="I40" s="14">
        <v>57102032.800053038</v>
      </c>
      <c r="J40" s="14">
        <v>52426347.287656844</v>
      </c>
      <c r="K40" s="14">
        <v>62993153.40421319</v>
      </c>
      <c r="L40" s="14">
        <v>48547188.874171712</v>
      </c>
      <c r="M40" s="14">
        <v>56404174.041871123</v>
      </c>
      <c r="N40" s="14">
        <v>71245036.682220042</v>
      </c>
      <c r="O40" s="29"/>
    </row>
    <row r="41" spans="1:15" x14ac:dyDescent="0.25">
      <c r="A41" s="8"/>
      <c r="B41" s="8"/>
      <c r="C41" s="10">
        <v>10000</v>
      </c>
      <c r="D41" s="14">
        <v>171841441.02047804</v>
      </c>
      <c r="E41" s="14">
        <v>104018602.77699216</v>
      </c>
      <c r="F41" s="14">
        <v>117593341.65503131</v>
      </c>
      <c r="G41" s="14">
        <v>92672969.5107335</v>
      </c>
      <c r="H41" s="14">
        <v>77559668.086965337</v>
      </c>
      <c r="I41" s="14">
        <v>106534991.604702</v>
      </c>
      <c r="J41" s="14">
        <v>107070524.0839169</v>
      </c>
      <c r="K41" s="14">
        <v>140909443.88847467</v>
      </c>
      <c r="L41" s="14">
        <v>93352560.627764642</v>
      </c>
      <c r="M41" s="14">
        <v>108129845.1176634</v>
      </c>
      <c r="N41" s="14">
        <v>157197748.07673356</v>
      </c>
      <c r="O41" s="29"/>
    </row>
    <row r="43" spans="1:15" x14ac:dyDescent="0.25">
      <c r="C43" t="s">
        <v>5</v>
      </c>
      <c r="D43" s="17">
        <v>17480</v>
      </c>
      <c r="E43" s="17">
        <v>11700</v>
      </c>
      <c r="F43" s="17">
        <v>12096</v>
      </c>
      <c r="G43" s="17">
        <v>9469</v>
      </c>
      <c r="H43" s="17">
        <v>7859</v>
      </c>
      <c r="I43" s="17">
        <v>10925</v>
      </c>
      <c r="J43" s="17">
        <v>10861</v>
      </c>
      <c r="K43" s="17">
        <v>14305</v>
      </c>
      <c r="L43" s="17">
        <v>9504</v>
      </c>
      <c r="M43" s="17">
        <v>11059</v>
      </c>
      <c r="N43" s="17">
        <v>15958</v>
      </c>
      <c r="O43" s="30"/>
    </row>
    <row r="44" spans="1:15" x14ac:dyDescent="0.25">
      <c r="C44" t="s">
        <v>6</v>
      </c>
      <c r="D44" s="17">
        <v>24705</v>
      </c>
      <c r="E44" s="17">
        <v>16996</v>
      </c>
      <c r="F44" s="17">
        <v>18973</v>
      </c>
      <c r="G44" s="17">
        <v>14863</v>
      </c>
      <c r="H44" s="17">
        <v>11566</v>
      </c>
      <c r="I44" s="17">
        <v>17082</v>
      </c>
      <c r="J44" s="17">
        <v>15723</v>
      </c>
      <c r="K44" s="17">
        <v>18874</v>
      </c>
      <c r="L44" s="17">
        <v>14654</v>
      </c>
      <c r="M44" s="17">
        <v>17180</v>
      </c>
      <c r="N44" s="17">
        <v>21388</v>
      </c>
      <c r="O44" s="30"/>
    </row>
    <row r="45" spans="1:15" x14ac:dyDescent="0.25">
      <c r="C45" t="s">
        <v>7</v>
      </c>
      <c r="D45" s="20">
        <v>0.97829999999999995</v>
      </c>
      <c r="E45" s="20">
        <v>0.95669999999999999</v>
      </c>
      <c r="F45" s="20">
        <v>0.9597</v>
      </c>
      <c r="G45" s="20">
        <v>0.95850000000000002</v>
      </c>
      <c r="H45" s="20">
        <v>0.96930000000000005</v>
      </c>
      <c r="I45" s="20">
        <v>0.9617</v>
      </c>
      <c r="J45" s="20">
        <v>0.9738</v>
      </c>
      <c r="K45" s="20">
        <v>0.98750000000000004</v>
      </c>
      <c r="L45" s="20">
        <v>0.96130000000000004</v>
      </c>
      <c r="M45" s="20">
        <v>0.95760000000000001</v>
      </c>
      <c r="N45" s="20">
        <v>0.98550000000000004</v>
      </c>
      <c r="O45" s="22">
        <f>AVERAGE(D45:N45)</f>
        <v>0.96817272727272718</v>
      </c>
    </row>
    <row r="46" spans="1:15" x14ac:dyDescent="0.25">
      <c r="C46" t="s">
        <v>8</v>
      </c>
      <c r="D46" s="20">
        <v>0.99339999999999995</v>
      </c>
      <c r="E46" s="20">
        <v>0.98909999999999998</v>
      </c>
      <c r="F46" s="20">
        <v>0.99070000000000003</v>
      </c>
      <c r="G46" s="20">
        <v>0.98399999999999999</v>
      </c>
      <c r="H46" s="20">
        <v>0.98050000000000004</v>
      </c>
      <c r="I46" s="20">
        <v>0.99529999999999996</v>
      </c>
      <c r="J46" s="20">
        <v>0.98860000000000003</v>
      </c>
      <c r="K46" s="20">
        <v>0.99850000000000005</v>
      </c>
      <c r="L46" s="20">
        <v>0.98240000000000005</v>
      </c>
      <c r="M46" s="20">
        <v>0.97440000000000004</v>
      </c>
      <c r="N46" s="20">
        <v>0.997</v>
      </c>
      <c r="O46" s="22">
        <f>AVERAGE(D46:N46)</f>
        <v>0.98853636363636355</v>
      </c>
    </row>
    <row r="47" spans="1:15" x14ac:dyDescent="0.25">
      <c r="C47" t="s">
        <v>9</v>
      </c>
      <c r="D47" s="23">
        <v>4.4559319556497199</v>
      </c>
      <c r="E47" s="23">
        <v>4.9586073148417746</v>
      </c>
      <c r="F47" s="23">
        <v>4.9586073148417746</v>
      </c>
      <c r="G47" s="23">
        <v>4.9586073148417746</v>
      </c>
      <c r="H47" s="23">
        <v>4.4559319556497243</v>
      </c>
      <c r="I47" s="23">
        <v>4.4559319556497243</v>
      </c>
      <c r="J47" s="23">
        <v>4.4559319556497243</v>
      </c>
      <c r="K47" s="23">
        <v>4.4559319556497243</v>
      </c>
      <c r="L47" s="23">
        <v>4.4559319556497243</v>
      </c>
      <c r="M47" s="23">
        <v>4.9586073148417746</v>
      </c>
      <c r="N47" s="23">
        <v>4.4559319556497243</v>
      </c>
      <c r="O47" s="22">
        <f>AVERAGE(D47:N47)</f>
        <v>4.6387229953559244</v>
      </c>
    </row>
    <row r="48" spans="1:15" x14ac:dyDescent="0.25">
      <c r="D48">
        <f>C41/C32</f>
        <v>28571.428571428572</v>
      </c>
      <c r="E48" s="2">
        <f>LOG(D48,10)</f>
        <v>4.4559319556497243</v>
      </c>
    </row>
    <row r="49" spans="1:17" x14ac:dyDescent="0.25">
      <c r="A49" s="8" t="s">
        <v>11</v>
      </c>
    </row>
    <row r="50" spans="1:17" x14ac:dyDescent="0.25">
      <c r="C50" s="9" t="s">
        <v>3</v>
      </c>
      <c r="O50" t="s">
        <v>12</v>
      </c>
    </row>
    <row r="51" spans="1:17" x14ac:dyDescent="0.25">
      <c r="C51" s="10">
        <v>0.01</v>
      </c>
    </row>
    <row r="52" spans="1:17" x14ac:dyDescent="0.25">
      <c r="C52" s="10">
        <v>0.03</v>
      </c>
      <c r="D52" s="31"/>
      <c r="E52" s="32"/>
      <c r="F52" s="33"/>
      <c r="G52" s="33"/>
      <c r="H52" s="33"/>
      <c r="I52" s="33"/>
      <c r="J52" s="32"/>
      <c r="K52" s="32"/>
      <c r="L52" s="33"/>
      <c r="M52" s="33"/>
      <c r="N52" s="33"/>
    </row>
    <row r="53" spans="1:17" x14ac:dyDescent="0.25">
      <c r="C53" s="10">
        <v>0.11</v>
      </c>
      <c r="D53" s="29"/>
      <c r="E53" s="34">
        <v>3.6346655079123571</v>
      </c>
      <c r="F53" s="29">
        <v>3.2864545918167587</v>
      </c>
      <c r="G53" s="29">
        <v>1.967805224703552</v>
      </c>
      <c r="H53" s="29"/>
      <c r="I53" s="29"/>
      <c r="J53" s="34"/>
      <c r="K53" s="34"/>
      <c r="L53" s="29"/>
      <c r="M53" s="29">
        <v>3.2164758268656231</v>
      </c>
      <c r="N53" s="29"/>
      <c r="O53" s="35">
        <f>AVERAGE(D53:N53)</f>
        <v>3.0263502878245729</v>
      </c>
    </row>
    <row r="54" spans="1:17" ht="15.75" x14ac:dyDescent="0.25">
      <c r="C54" s="10">
        <v>0.35</v>
      </c>
      <c r="D54" s="29">
        <v>2.1316366206662907</v>
      </c>
      <c r="E54" s="34">
        <v>1.8854199849004869</v>
      </c>
      <c r="F54" s="29">
        <v>1.8084526888470012</v>
      </c>
      <c r="G54" s="29">
        <v>1.4918628812836772</v>
      </c>
      <c r="H54" s="29">
        <v>1.5671568893668604</v>
      </c>
      <c r="I54" s="29">
        <v>1.8367186951099665</v>
      </c>
      <c r="J54" s="34">
        <v>1.9535853633993343</v>
      </c>
      <c r="K54" s="34">
        <v>2.0333243638106566</v>
      </c>
      <c r="L54" s="29">
        <v>2.1238332085939908</v>
      </c>
      <c r="M54" s="29">
        <v>1.4490997382216106</v>
      </c>
      <c r="N54" s="29">
        <v>1.3762984390620567</v>
      </c>
      <c r="O54" s="35">
        <f>AVERAGE(D54:N54)</f>
        <v>1.7870353521147215</v>
      </c>
      <c r="Q54" s="36"/>
    </row>
    <row r="55" spans="1:17" x14ac:dyDescent="0.25">
      <c r="C55" s="10">
        <v>1.1000000000000001</v>
      </c>
      <c r="D55" s="29">
        <v>1.9958969918708866</v>
      </c>
      <c r="E55" s="34">
        <v>2.2468379298333585</v>
      </c>
      <c r="F55" s="29">
        <v>2.2123952479526006</v>
      </c>
      <c r="G55" s="29">
        <v>2.3210245010109554</v>
      </c>
      <c r="H55" s="29">
        <v>2.6568320715106579</v>
      </c>
      <c r="I55" s="29">
        <v>2.1455747586662621</v>
      </c>
      <c r="J55" s="34">
        <v>2.0924267694252023</v>
      </c>
      <c r="K55" s="34">
        <v>2.0285794668271939</v>
      </c>
      <c r="L55" s="29">
        <v>2.204637262114908</v>
      </c>
      <c r="M55" s="29">
        <v>2.6190679385339068</v>
      </c>
      <c r="N55" s="29">
        <v>1.8572173810783199</v>
      </c>
      <c r="O55" s="35">
        <f t="shared" ref="O55:O62" si="0">AVERAGE(D55:N55)</f>
        <v>2.2164082108022045</v>
      </c>
    </row>
    <row r="56" spans="1:17" x14ac:dyDescent="0.25">
      <c r="C56" s="10">
        <v>3.3</v>
      </c>
      <c r="D56" s="29">
        <v>2.9742450677981012</v>
      </c>
      <c r="E56" s="34">
        <v>2.7703577139855229</v>
      </c>
      <c r="F56" s="29">
        <v>2.7898477123457224</v>
      </c>
      <c r="G56" s="29">
        <v>2.9295767647505992</v>
      </c>
      <c r="H56" s="29">
        <v>2.5134622366747066</v>
      </c>
      <c r="I56" s="29">
        <v>2.970368353866963</v>
      </c>
      <c r="J56" s="34">
        <v>2.7620258602907453</v>
      </c>
      <c r="K56" s="34">
        <v>2.6972973410376184</v>
      </c>
      <c r="L56" s="29">
        <v>2.59745445012544</v>
      </c>
      <c r="M56" s="29">
        <v>2.9755834444607037</v>
      </c>
      <c r="N56" s="29">
        <v>2.6626459316746205</v>
      </c>
      <c r="O56" s="35">
        <f t="shared" si="0"/>
        <v>2.7857149888191586</v>
      </c>
    </row>
    <row r="57" spans="1:17" x14ac:dyDescent="0.25">
      <c r="C57" s="10">
        <v>11</v>
      </c>
      <c r="D57" s="29">
        <v>3.0923748300996721</v>
      </c>
      <c r="E57" s="34">
        <v>3.1245238873309775</v>
      </c>
      <c r="F57" s="29">
        <v>3.0287519675922212</v>
      </c>
      <c r="G57" s="29">
        <v>3.238398753262715</v>
      </c>
      <c r="H57" s="29">
        <v>2.9927835431293932</v>
      </c>
      <c r="I57" s="29">
        <v>3.1092777848756676</v>
      </c>
      <c r="J57" s="34">
        <v>3.4277778433243653</v>
      </c>
      <c r="K57" s="34">
        <v>2.891525618150991</v>
      </c>
      <c r="L57" s="29">
        <v>2.8697894757509914</v>
      </c>
      <c r="M57" s="29">
        <v>3.0471115839155551</v>
      </c>
      <c r="N57" s="29">
        <v>3.3294165383564192</v>
      </c>
      <c r="O57" s="35">
        <f t="shared" si="0"/>
        <v>3.1047028932535423</v>
      </c>
    </row>
    <row r="58" spans="1:17" x14ac:dyDescent="0.25">
      <c r="C58" s="10">
        <v>33</v>
      </c>
      <c r="D58" s="29">
        <v>3.153624527050678</v>
      </c>
      <c r="E58" s="34">
        <v>2.8375284031797881</v>
      </c>
      <c r="F58" s="29">
        <v>3.1484595914357789</v>
      </c>
      <c r="G58" s="29">
        <v>2.9668181404133698</v>
      </c>
      <c r="H58" s="29">
        <v>3.0375653867303916</v>
      </c>
      <c r="I58" s="29">
        <v>2.9750800408341891</v>
      </c>
      <c r="J58" s="34">
        <v>2.7329800177713395</v>
      </c>
      <c r="K58" s="34">
        <v>2.9815048133594848</v>
      </c>
      <c r="L58" s="29">
        <v>2.6660493562499759</v>
      </c>
      <c r="M58" s="29">
        <v>3.2825642987259367</v>
      </c>
      <c r="N58" s="29">
        <v>3.0583627222256111</v>
      </c>
      <c r="O58" s="35">
        <f t="shared" si="0"/>
        <v>2.9855033907251407</v>
      </c>
    </row>
    <row r="59" spans="1:17" x14ac:dyDescent="0.25">
      <c r="C59" s="10">
        <v>111</v>
      </c>
      <c r="D59" s="29">
        <v>3.18706096480182</v>
      </c>
      <c r="E59" s="34">
        <v>2.7914120372950029</v>
      </c>
      <c r="F59" s="29">
        <v>2.7378689792598685</v>
      </c>
      <c r="G59" s="29">
        <v>2.7124756116395861</v>
      </c>
      <c r="H59" s="29">
        <v>2.6843270743952292</v>
      </c>
      <c r="I59" s="29">
        <v>2.8852789373919276</v>
      </c>
      <c r="J59" s="34">
        <v>2.5157237982779268</v>
      </c>
      <c r="K59" s="34">
        <v>2.9706620270993582</v>
      </c>
      <c r="L59" s="29">
        <v>2.7886136406504911</v>
      </c>
      <c r="M59" s="29">
        <v>2.8362236614588348</v>
      </c>
      <c r="N59" s="29">
        <v>3.1453508326659101</v>
      </c>
      <c r="O59" s="35">
        <f t="shared" si="0"/>
        <v>2.8413634149941784</v>
      </c>
    </row>
    <row r="60" spans="1:17" x14ac:dyDescent="0.25">
      <c r="C60" s="10">
        <v>333</v>
      </c>
      <c r="D60" s="29">
        <v>2.4663104498220885</v>
      </c>
      <c r="E60" s="34">
        <v>2.1917864300771868</v>
      </c>
      <c r="F60" s="29">
        <v>2.2800114868062868</v>
      </c>
      <c r="G60" s="29">
        <v>2.1606371727911742</v>
      </c>
      <c r="H60" s="29">
        <v>2.2480464952503314</v>
      </c>
      <c r="I60" s="29">
        <v>2.2834462212265514</v>
      </c>
      <c r="J60" s="34">
        <v>2.2768692691750103</v>
      </c>
      <c r="K60" s="34">
        <v>2.6415617705071526</v>
      </c>
      <c r="L60" s="29">
        <v>2.3540587772159083</v>
      </c>
      <c r="M60" s="29">
        <v>2.2653614271429716</v>
      </c>
      <c r="N60" s="29">
        <v>2.51683942207928</v>
      </c>
      <c r="O60" s="35">
        <f t="shared" si="0"/>
        <v>2.3349935383721765</v>
      </c>
    </row>
    <row r="61" spans="1:17" x14ac:dyDescent="0.25">
      <c r="C61" s="10">
        <v>1111</v>
      </c>
      <c r="D61" s="29">
        <v>2.5046359522319017</v>
      </c>
      <c r="E61" s="34">
        <v>2.4405939362600946</v>
      </c>
      <c r="F61" s="29">
        <v>2.479454983249004</v>
      </c>
      <c r="G61" s="29">
        <v>2.2582826778511449</v>
      </c>
      <c r="H61" s="29">
        <v>2.2044335269498951</v>
      </c>
      <c r="I61" s="29">
        <v>2.6740893725438237</v>
      </c>
      <c r="J61" s="34">
        <v>2.3908707714247415</v>
      </c>
      <c r="K61" s="34">
        <v>2.7912430509083554</v>
      </c>
      <c r="L61" s="29">
        <v>2.2097159736537582</v>
      </c>
      <c r="M61" s="29">
        <v>2.0993289521240674</v>
      </c>
      <c r="N61" s="29">
        <v>2.6728776072414098</v>
      </c>
      <c r="O61" s="35">
        <f t="shared" si="0"/>
        <v>2.4295933458580183</v>
      </c>
    </row>
    <row r="62" spans="1:17" x14ac:dyDescent="0.25">
      <c r="C62" s="10">
        <v>3333</v>
      </c>
      <c r="D62" s="29">
        <v>2.0947180157935201</v>
      </c>
      <c r="E62" s="34">
        <v>1.8422835459749716</v>
      </c>
      <c r="F62" s="29">
        <v>1.867541524019785</v>
      </c>
      <c r="G62" s="29">
        <v>1.8795160984797226</v>
      </c>
      <c r="H62" s="29">
        <v>2.0221628869311385</v>
      </c>
      <c r="I62" s="29">
        <v>1.8656952542782863</v>
      </c>
      <c r="J62" s="34">
        <v>2.0423037198535741</v>
      </c>
      <c r="K62" s="34">
        <v>2.236900937222333</v>
      </c>
      <c r="L62" s="29">
        <v>1.9229241237782664</v>
      </c>
      <c r="M62" s="29">
        <v>1.9170539584073014</v>
      </c>
      <c r="N62" s="29">
        <v>2.2064378853209847</v>
      </c>
      <c r="O62" s="35">
        <f t="shared" si="0"/>
        <v>1.990685268187262</v>
      </c>
    </row>
    <row r="63" spans="1:17" x14ac:dyDescent="0.25">
      <c r="C63" s="10">
        <v>10000</v>
      </c>
      <c r="O63" s="37">
        <f>AVERAGE(O55:O61)</f>
        <v>2.6711828261177746</v>
      </c>
      <c r="P63" s="38" t="s">
        <v>13</v>
      </c>
    </row>
    <row r="64" spans="1:17" x14ac:dyDescent="0.25">
      <c r="O64" s="37">
        <f>AVERAGE(O53:O62)</f>
        <v>2.5502350690950975</v>
      </c>
      <c r="P64" s="38" t="s">
        <v>14</v>
      </c>
    </row>
    <row r="65" spans="4:4" customFormat="1" x14ac:dyDescent="0.25">
      <c r="D65" s="14"/>
    </row>
    <row r="66" spans="4:4" customFormat="1" x14ac:dyDescent="0.25">
      <c r="D66" s="14"/>
    </row>
    <row r="67" spans="4:4" customFormat="1" x14ac:dyDescent="0.25">
      <c r="D67" s="14"/>
    </row>
    <row r="68" spans="4:4" customFormat="1" x14ac:dyDescent="0.25">
      <c r="D68" s="14"/>
    </row>
    <row r="69" spans="4:4" customFormat="1" x14ac:dyDescent="0.25">
      <c r="D69" s="14"/>
    </row>
    <row r="70" spans="4:4" customFormat="1" x14ac:dyDescent="0.25">
      <c r="D70" s="14"/>
    </row>
    <row r="71" spans="4:4" customFormat="1" x14ac:dyDescent="0.25">
      <c r="D71" s="14"/>
    </row>
    <row r="72" spans="4:4" customFormat="1" x14ac:dyDescent="0.25">
      <c r="D72" s="14"/>
    </row>
    <row r="73" spans="4:4" customFormat="1" x14ac:dyDescent="0.25">
      <c r="D73" s="14"/>
    </row>
    <row r="74" spans="4:4" customFormat="1" x14ac:dyDescent="0.25">
      <c r="D74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SD9 - SIS Avg Response Crvs</vt:lpstr>
    </vt:vector>
  </TitlesOfParts>
  <Company>ETH Zuerich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  Ben</dc:creator>
  <cp:lastModifiedBy>Collins  Ben</cp:lastModifiedBy>
  <dcterms:created xsi:type="dcterms:W3CDTF">2017-06-02T07:13:29Z</dcterms:created>
  <dcterms:modified xsi:type="dcterms:W3CDTF">2017-06-02T07:13:30Z</dcterms:modified>
</cp:coreProperties>
</file>