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sbach\Desktop\Gilsbach_submitted_111217\"/>
    </mc:Choice>
  </mc:AlternateContent>
  <bookViews>
    <workbookView xWindow="0" yWindow="0" windowWidth="21570" windowHeight="9435" tabRatio="500"/>
  </bookViews>
  <sheets>
    <sheet name="S2" sheetId="1" r:id="rId1"/>
  </sheets>
  <definedNames>
    <definedName name="_xlnm.Print_Area" localSheetId="0">'S2'!$A$1:$M$33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1" i="1" l="1"/>
  <c r="M24" i="1"/>
  <c r="M11" i="1"/>
  <c r="M33" i="1"/>
  <c r="L31" i="1"/>
  <c r="L24" i="1"/>
  <c r="L17" i="1"/>
  <c r="L11" i="1"/>
  <c r="L33" i="1"/>
  <c r="K31" i="1"/>
  <c r="K24" i="1"/>
  <c r="K17" i="1"/>
  <c r="K11" i="1"/>
  <c r="K33" i="1"/>
  <c r="J31" i="1"/>
  <c r="J24" i="1"/>
  <c r="J17" i="1"/>
  <c r="J11" i="1"/>
  <c r="J33" i="1"/>
  <c r="I31" i="1"/>
  <c r="I24" i="1"/>
  <c r="I17" i="1"/>
  <c r="I11" i="1"/>
  <c r="I33" i="1"/>
  <c r="H31" i="1"/>
  <c r="H24" i="1"/>
  <c r="H17" i="1"/>
  <c r="H11" i="1"/>
  <c r="H33" i="1"/>
  <c r="G31" i="1"/>
  <c r="G24" i="1"/>
  <c r="G17" i="1"/>
  <c r="G11" i="1"/>
  <c r="G33" i="1"/>
  <c r="F31" i="1"/>
  <c r="F24" i="1"/>
  <c r="F17" i="1"/>
  <c r="F11" i="1"/>
  <c r="F33" i="1"/>
  <c r="E31" i="1"/>
  <c r="E24" i="1"/>
  <c r="E17" i="1"/>
  <c r="E11" i="1"/>
  <c r="E33" i="1"/>
  <c r="D31" i="1"/>
  <c r="D24" i="1"/>
  <c r="D17" i="1"/>
  <c r="D11" i="1"/>
  <c r="D33" i="1"/>
  <c r="C31" i="1"/>
  <c r="C24" i="1"/>
  <c r="C17" i="1"/>
  <c r="C11" i="1"/>
  <c r="C33" i="1"/>
</calcChain>
</file>

<file path=xl/sharedStrings.xml><?xml version="1.0" encoding="utf-8"?>
<sst xmlns="http://schemas.openxmlformats.org/spreadsheetml/2006/main" count="60" uniqueCount="42">
  <si>
    <t>Sample name</t>
  </si>
  <si>
    <t>group</t>
  </si>
  <si>
    <t>nuclear RNA (fragments)</t>
  </si>
  <si>
    <t>WGBS (median CpG coverage)</t>
  </si>
  <si>
    <t>5hmC (reads, pooled samples)</t>
  </si>
  <si>
    <t>H3K27ac (reads)</t>
  </si>
  <si>
    <t>H3K9ac (reads)</t>
  </si>
  <si>
    <t>H3K36me3 (reads)</t>
  </si>
  <si>
    <t>H3K4me1 (reads)</t>
  </si>
  <si>
    <t>H3K4me3 (reads)</t>
  </si>
  <si>
    <t>H3K9me3 (reads)</t>
  </si>
  <si>
    <t>H3K27me3 (reads)</t>
  </si>
  <si>
    <t>Input (reads)</t>
  </si>
  <si>
    <t>Fe1</t>
  </si>
  <si>
    <t>fetal</t>
  </si>
  <si>
    <t>Fe2</t>
  </si>
  <si>
    <t>Fe3</t>
  </si>
  <si>
    <t>Fe4</t>
  </si>
  <si>
    <t>Fe5</t>
  </si>
  <si>
    <t>Fe6</t>
  </si>
  <si>
    <t>Fe7</t>
  </si>
  <si>
    <t>Fe8</t>
  </si>
  <si>
    <t>Sum</t>
  </si>
  <si>
    <t>I4</t>
  </si>
  <si>
    <t>infant</t>
  </si>
  <si>
    <t>I3</t>
  </si>
  <si>
    <t>I1</t>
  </si>
  <si>
    <t>I2</t>
  </si>
  <si>
    <t>NF1</t>
  </si>
  <si>
    <t>non-failing</t>
  </si>
  <si>
    <t>NF2</t>
  </si>
  <si>
    <t>NF3</t>
  </si>
  <si>
    <t>NF4</t>
  </si>
  <si>
    <t>NF5</t>
  </si>
  <si>
    <t>F1</t>
  </si>
  <si>
    <t>failing</t>
  </si>
  <si>
    <t>F2</t>
  </si>
  <si>
    <t>F3</t>
  </si>
  <si>
    <t>F4</t>
  </si>
  <si>
    <t>F5</t>
  </si>
  <si>
    <t>Total</t>
  </si>
  <si>
    <t>Supplementary Data 2: Sequencing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</si>
</sst>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 Unicode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3" fontId="4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/>
    <xf numFmtId="3" fontId="4" fillId="2" borderId="2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/>
    <xf numFmtId="3" fontId="4" fillId="2" borderId="5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/>
    <xf numFmtId="3" fontId="5" fillId="2" borderId="7" xfId="0" applyNumberFormat="1" applyFont="1" applyFill="1" applyBorder="1" applyAlignment="1">
      <alignment horizontal="center" vertical="center"/>
    </xf>
    <xf numFmtId="0" fontId="0" fillId="0" borderId="8" xfId="0" applyFill="1" applyBorder="1"/>
    <xf numFmtId="3" fontId="0" fillId="0" borderId="0" xfId="0" applyNumberFormat="1" applyAlignment="1"/>
    <xf numFmtId="3" fontId="0" fillId="0" borderId="9" xfId="0" applyNumberFormat="1" applyBorder="1" applyAlignment="1"/>
    <xf numFmtId="3" fontId="0" fillId="0" borderId="0" xfId="0" applyNumberFormat="1" applyBorder="1" applyAlignment="1"/>
    <xf numFmtId="0" fontId="0" fillId="0" borderId="1" xfId="0" applyBorder="1"/>
    <xf numFmtId="0" fontId="3" fillId="0" borderId="0" xfId="0" applyFont="1"/>
    <xf numFmtId="0" fontId="0" fillId="0" borderId="12" xfId="0" applyFill="1" applyBorder="1"/>
    <xf numFmtId="0" fontId="0" fillId="0" borderId="11" xfId="0" applyBorder="1"/>
    <xf numFmtId="0" fontId="0" fillId="0" borderId="11" xfId="0" applyBorder="1" applyAlignment="1"/>
    <xf numFmtId="0" fontId="0" fillId="0" borderId="0" xfId="0" applyFill="1"/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view="pageBreakPreview" zoomScale="60" zoomScaleNormal="60" zoomScalePageLayoutView="60" workbookViewId="0"/>
  </sheetViews>
  <sheetFormatPr baseColWidth="10" defaultRowHeight="15" x14ac:dyDescent="0.25"/>
  <cols>
    <col min="1" max="1" width="10.85546875" style="32"/>
    <col min="3" max="3" width="18.140625" customWidth="1"/>
    <col min="4" max="4" width="23.85546875" customWidth="1"/>
    <col min="5" max="5" width="19.140625" bestFit="1" customWidth="1"/>
    <col min="6" max="6" width="15.85546875" bestFit="1" customWidth="1"/>
    <col min="7" max="8" width="15.42578125" style="2" bestFit="1" customWidth="1"/>
    <col min="9" max="9" width="15.85546875" bestFit="1" customWidth="1"/>
    <col min="10" max="10" width="15.42578125" bestFit="1" customWidth="1"/>
    <col min="11" max="11" width="14.42578125" bestFit="1" customWidth="1"/>
    <col min="12" max="12" width="15.85546875" bestFit="1" customWidth="1"/>
    <col min="13" max="13" width="17.28515625" bestFit="1" customWidth="1"/>
    <col min="14" max="18" width="12.7109375" bestFit="1" customWidth="1"/>
  </cols>
  <sheetData>
    <row r="1" spans="1:13" ht="59.45" customHeight="1" x14ac:dyDescent="0.25">
      <c r="A1" s="1" t="s">
        <v>41</v>
      </c>
    </row>
    <row r="2" spans="1:13" s="5" customFormat="1" ht="30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5">
      <c r="A3" s="6" t="s">
        <v>13</v>
      </c>
      <c r="B3" s="7" t="s">
        <v>14</v>
      </c>
      <c r="C3" s="8"/>
      <c r="D3" s="7">
        <v>10</v>
      </c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6" t="s">
        <v>15</v>
      </c>
      <c r="B4" s="7" t="s">
        <v>14</v>
      </c>
      <c r="C4" s="8"/>
      <c r="D4" s="7">
        <v>9</v>
      </c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6" t="s">
        <v>16</v>
      </c>
      <c r="B5" s="7" t="s">
        <v>14</v>
      </c>
      <c r="C5" s="10">
        <v>44643830</v>
      </c>
      <c r="D5" s="7"/>
      <c r="E5" s="33">
        <v>24196037</v>
      </c>
      <c r="F5" s="9">
        <v>39178106</v>
      </c>
      <c r="G5" s="9">
        <v>32280136</v>
      </c>
      <c r="H5" s="9">
        <v>36487979</v>
      </c>
      <c r="I5" s="9">
        <v>44212960</v>
      </c>
      <c r="J5" s="9">
        <v>29639951</v>
      </c>
      <c r="K5" s="9"/>
      <c r="L5" s="9">
        <v>34958445</v>
      </c>
      <c r="M5" s="9"/>
    </row>
    <row r="6" spans="1:13" x14ac:dyDescent="0.25">
      <c r="A6" s="6" t="s">
        <v>17</v>
      </c>
      <c r="B6" s="7" t="s">
        <v>14</v>
      </c>
      <c r="C6" s="10">
        <v>51382673</v>
      </c>
      <c r="D6" s="11">
        <v>8</v>
      </c>
      <c r="E6" s="34"/>
      <c r="F6" s="9">
        <v>34607999</v>
      </c>
      <c r="G6" s="9">
        <v>34779100</v>
      </c>
      <c r="H6" s="9">
        <v>38904894</v>
      </c>
      <c r="I6" s="9">
        <v>34050715</v>
      </c>
      <c r="J6" s="9">
        <v>38308247</v>
      </c>
      <c r="K6" s="9"/>
      <c r="L6" s="9">
        <v>35804875</v>
      </c>
      <c r="M6" s="9">
        <v>82869380</v>
      </c>
    </row>
    <row r="7" spans="1:13" x14ac:dyDescent="0.25">
      <c r="A7" s="6" t="s">
        <v>18</v>
      </c>
      <c r="B7" s="7" t="s">
        <v>14</v>
      </c>
      <c r="C7" s="10">
        <v>59603444</v>
      </c>
      <c r="D7" s="7"/>
      <c r="E7" s="34"/>
      <c r="F7" s="9"/>
      <c r="G7" s="9"/>
      <c r="H7" s="9"/>
      <c r="I7" s="9"/>
      <c r="J7" s="9"/>
      <c r="K7" s="9"/>
      <c r="L7" s="9"/>
      <c r="M7" s="9"/>
    </row>
    <row r="8" spans="1:13" x14ac:dyDescent="0.25">
      <c r="A8" s="6" t="s">
        <v>19</v>
      </c>
      <c r="B8" s="12" t="s">
        <v>14</v>
      </c>
      <c r="C8" s="13">
        <v>40031245</v>
      </c>
      <c r="D8" s="12"/>
      <c r="E8" s="34"/>
      <c r="F8" s="14">
        <v>61729766</v>
      </c>
      <c r="G8" s="14">
        <v>68910784</v>
      </c>
      <c r="H8" s="14">
        <v>62477859</v>
      </c>
      <c r="I8" s="14">
        <v>76451572</v>
      </c>
      <c r="J8" s="14">
        <v>56996853</v>
      </c>
      <c r="K8" s="14">
        <v>51508099</v>
      </c>
      <c r="L8" s="14">
        <v>68087563</v>
      </c>
      <c r="M8" s="14"/>
    </row>
    <row r="9" spans="1:13" x14ac:dyDescent="0.25">
      <c r="A9" s="6" t="s">
        <v>20</v>
      </c>
      <c r="B9" s="12" t="s">
        <v>14</v>
      </c>
      <c r="C9" s="13"/>
      <c r="D9" s="12"/>
      <c r="E9" s="34"/>
      <c r="F9" s="14"/>
      <c r="G9" s="14"/>
      <c r="H9" s="14"/>
      <c r="I9" s="14"/>
      <c r="J9" s="14"/>
      <c r="K9" s="14">
        <v>22463077</v>
      </c>
      <c r="L9" s="14"/>
      <c r="M9" s="14"/>
    </row>
    <row r="10" spans="1:13" ht="15.75" thickBot="1" x14ac:dyDescent="0.3">
      <c r="A10" s="15" t="s">
        <v>21</v>
      </c>
      <c r="B10" s="16" t="s">
        <v>14</v>
      </c>
      <c r="C10" s="17"/>
      <c r="D10" s="16"/>
      <c r="E10" s="35"/>
      <c r="F10" s="18"/>
      <c r="G10" s="18"/>
      <c r="H10" s="18"/>
      <c r="I10" s="18"/>
      <c r="J10" s="18"/>
      <c r="K10" s="18">
        <v>25676241</v>
      </c>
      <c r="L10" s="18"/>
      <c r="M10" s="18"/>
    </row>
    <row r="11" spans="1:13" ht="15.75" thickTop="1" x14ac:dyDescent="0.25">
      <c r="A11" s="19"/>
      <c r="B11" s="20"/>
      <c r="C11" s="21">
        <f>SUM(C4:C10)</f>
        <v>195661192</v>
      </c>
      <c r="D11" s="20">
        <f>SUM(D3:D10)</f>
        <v>27</v>
      </c>
      <c r="E11" s="22">
        <f t="shared" ref="E11:M11" si="0">SUM(E4:E10)</f>
        <v>24196037</v>
      </c>
      <c r="F11" s="22">
        <f t="shared" si="0"/>
        <v>135515871</v>
      </c>
      <c r="G11" s="22">
        <f t="shared" si="0"/>
        <v>135970020</v>
      </c>
      <c r="H11" s="22">
        <f t="shared" si="0"/>
        <v>137870732</v>
      </c>
      <c r="I11" s="22">
        <f t="shared" si="0"/>
        <v>154715247</v>
      </c>
      <c r="J11" s="22">
        <f t="shared" si="0"/>
        <v>124945051</v>
      </c>
      <c r="K11" s="22">
        <f t="shared" si="0"/>
        <v>99647417</v>
      </c>
      <c r="L11" s="22">
        <f t="shared" si="0"/>
        <v>138850883</v>
      </c>
      <c r="M11" s="22">
        <f t="shared" si="0"/>
        <v>82869380</v>
      </c>
    </row>
    <row r="12" spans="1:13" x14ac:dyDescent="0.25">
      <c r="A12" s="23"/>
      <c r="C12" s="24"/>
      <c r="G12"/>
      <c r="H12"/>
    </row>
    <row r="13" spans="1:13" x14ac:dyDescent="0.25">
      <c r="A13" s="6" t="s">
        <v>23</v>
      </c>
      <c r="B13" s="7" t="s">
        <v>24</v>
      </c>
      <c r="C13" s="10">
        <v>137212154</v>
      </c>
      <c r="D13" s="7"/>
      <c r="E13" s="7"/>
      <c r="F13" s="9">
        <v>46866198</v>
      </c>
      <c r="G13" s="9">
        <v>54668389</v>
      </c>
      <c r="H13" s="9">
        <v>46691593</v>
      </c>
      <c r="I13" s="9">
        <v>45987265</v>
      </c>
      <c r="J13" s="9">
        <v>49548353</v>
      </c>
      <c r="K13" s="9">
        <v>37914912</v>
      </c>
      <c r="L13" s="9">
        <v>42654183</v>
      </c>
      <c r="M13" s="9"/>
    </row>
    <row r="14" spans="1:13" x14ac:dyDescent="0.25">
      <c r="A14" s="6" t="s">
        <v>25</v>
      </c>
      <c r="B14" s="7" t="s">
        <v>24</v>
      </c>
      <c r="C14" s="10">
        <v>198235586</v>
      </c>
      <c r="D14" s="7">
        <v>9</v>
      </c>
      <c r="E14" s="9"/>
      <c r="F14" s="9">
        <v>34503421</v>
      </c>
      <c r="G14" s="9">
        <v>46877288</v>
      </c>
      <c r="H14" s="9">
        <v>42850921</v>
      </c>
      <c r="I14" s="9">
        <v>26065693</v>
      </c>
      <c r="J14" s="9">
        <v>33724141</v>
      </c>
      <c r="K14" s="9">
        <v>31179901</v>
      </c>
      <c r="L14" s="9">
        <v>28276833</v>
      </c>
      <c r="M14" s="9"/>
    </row>
    <row r="15" spans="1:13" x14ac:dyDescent="0.25">
      <c r="A15" s="6" t="s">
        <v>26</v>
      </c>
      <c r="B15" s="7" t="s">
        <v>24</v>
      </c>
      <c r="C15" s="10">
        <v>90344170</v>
      </c>
      <c r="D15" s="7">
        <v>15</v>
      </c>
      <c r="E15" s="33">
        <v>15469356</v>
      </c>
      <c r="F15" s="9">
        <v>36518212</v>
      </c>
      <c r="G15" s="9">
        <v>33171989</v>
      </c>
      <c r="H15" s="9">
        <v>37975540</v>
      </c>
      <c r="I15" s="9">
        <v>41221363</v>
      </c>
      <c r="J15" s="9">
        <v>32783017</v>
      </c>
      <c r="K15" s="9">
        <v>43554303</v>
      </c>
      <c r="L15" s="9">
        <v>34821004</v>
      </c>
      <c r="M15" s="9"/>
    </row>
    <row r="16" spans="1:13" ht="15.75" thickBot="1" x14ac:dyDescent="0.3">
      <c r="A16" s="15" t="s">
        <v>27</v>
      </c>
      <c r="B16" s="16" t="s">
        <v>24</v>
      </c>
      <c r="C16" s="17"/>
      <c r="D16" s="16">
        <v>14</v>
      </c>
      <c r="E16" s="35"/>
      <c r="F16" s="18"/>
      <c r="G16" s="18"/>
      <c r="H16" s="18"/>
      <c r="I16" s="18"/>
      <c r="J16" s="18"/>
      <c r="K16" s="18"/>
      <c r="L16" s="18"/>
      <c r="M16" s="18"/>
    </row>
    <row r="17" spans="1:13" ht="15.75" thickTop="1" x14ac:dyDescent="0.25">
      <c r="A17" s="19"/>
      <c r="B17" s="20"/>
      <c r="C17" s="21">
        <f>SUM(C13:C16)</f>
        <v>425791910</v>
      </c>
      <c r="D17" s="20">
        <f>SUM(D12:D16)</f>
        <v>38</v>
      </c>
      <c r="E17" s="22">
        <f>SUM(E14:E16)</f>
        <v>15469356</v>
      </c>
      <c r="F17" s="22">
        <f t="shared" ref="F17:L17" si="1">SUM(F13:F16)</f>
        <v>117887831</v>
      </c>
      <c r="G17" s="22">
        <f t="shared" si="1"/>
        <v>134717666</v>
      </c>
      <c r="H17" s="22">
        <f t="shared" si="1"/>
        <v>127518054</v>
      </c>
      <c r="I17" s="22">
        <f t="shared" si="1"/>
        <v>113274321</v>
      </c>
      <c r="J17" s="22">
        <f t="shared" si="1"/>
        <v>116055511</v>
      </c>
      <c r="K17" s="22">
        <f t="shared" si="1"/>
        <v>112649116</v>
      </c>
      <c r="L17" s="22">
        <f t="shared" si="1"/>
        <v>105752020</v>
      </c>
      <c r="M17" s="22"/>
    </row>
    <row r="18" spans="1:13" x14ac:dyDescent="0.25">
      <c r="A18" s="23"/>
      <c r="C18" s="24"/>
      <c r="G18"/>
      <c r="H18"/>
    </row>
    <row r="19" spans="1:13" x14ac:dyDescent="0.25">
      <c r="A19" s="6" t="s">
        <v>28</v>
      </c>
      <c r="B19" s="7" t="s">
        <v>29</v>
      </c>
      <c r="C19" s="25">
        <v>43682559</v>
      </c>
      <c r="D19" s="7">
        <v>4</v>
      </c>
      <c r="E19" s="36">
        <v>13385216</v>
      </c>
      <c r="F19" s="9">
        <v>43929044</v>
      </c>
      <c r="G19" s="9">
        <v>42028314</v>
      </c>
      <c r="H19" s="9">
        <v>49058534</v>
      </c>
      <c r="I19" s="9">
        <v>39594689</v>
      </c>
      <c r="J19" s="9">
        <v>45463714</v>
      </c>
      <c r="K19" s="9">
        <v>43150183</v>
      </c>
      <c r="L19" s="9">
        <v>43195224</v>
      </c>
      <c r="M19" s="9"/>
    </row>
    <row r="20" spans="1:13" x14ac:dyDescent="0.25">
      <c r="A20" s="6" t="s">
        <v>30</v>
      </c>
      <c r="B20" s="7" t="s">
        <v>29</v>
      </c>
      <c r="C20" s="10"/>
      <c r="D20" s="7">
        <v>6</v>
      </c>
      <c r="E20" s="37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6" t="s">
        <v>31</v>
      </c>
      <c r="B21" s="7" t="s">
        <v>29</v>
      </c>
      <c r="C21" s="26">
        <v>64284025</v>
      </c>
      <c r="D21" s="7">
        <v>7</v>
      </c>
      <c r="E21" s="3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6" t="s">
        <v>32</v>
      </c>
      <c r="B22" s="7" t="s">
        <v>29</v>
      </c>
      <c r="C22" s="10">
        <v>51368693</v>
      </c>
      <c r="D22" s="7">
        <v>8</v>
      </c>
      <c r="E22" s="37"/>
      <c r="F22" s="9">
        <v>42042077</v>
      </c>
      <c r="G22" s="9">
        <v>42359425</v>
      </c>
      <c r="H22" s="9">
        <v>36333640</v>
      </c>
      <c r="I22" s="9">
        <v>43217390</v>
      </c>
      <c r="J22" s="9">
        <v>36944098</v>
      </c>
      <c r="K22" s="9">
        <v>38670035</v>
      </c>
      <c r="L22" s="9">
        <v>41129485</v>
      </c>
      <c r="M22" s="9">
        <v>82690950</v>
      </c>
    </row>
    <row r="23" spans="1:13" ht="15.75" thickBot="1" x14ac:dyDescent="0.3">
      <c r="A23" s="6" t="s">
        <v>33</v>
      </c>
      <c r="B23" s="16" t="s">
        <v>29</v>
      </c>
      <c r="C23" s="17">
        <v>28549443</v>
      </c>
      <c r="D23" s="16">
        <v>8</v>
      </c>
      <c r="E23" s="38"/>
      <c r="F23" s="18">
        <v>46900204</v>
      </c>
      <c r="G23" s="18">
        <v>38798636</v>
      </c>
      <c r="H23" s="18">
        <v>32881622</v>
      </c>
      <c r="I23" s="18">
        <v>47803721</v>
      </c>
      <c r="J23" s="18">
        <v>23214678</v>
      </c>
      <c r="K23" s="18">
        <v>35881727</v>
      </c>
      <c r="L23" s="18">
        <v>27180086</v>
      </c>
      <c r="M23" s="18"/>
    </row>
    <row r="24" spans="1:13" s="28" customFormat="1" ht="15.75" thickTop="1" x14ac:dyDescent="0.25">
      <c r="A24" s="19"/>
      <c r="B24" s="20"/>
      <c r="C24" s="21">
        <f>SUM(C19:C23)</f>
        <v>187884720</v>
      </c>
      <c r="D24" s="20">
        <f>SUM(D19:D23)</f>
        <v>33</v>
      </c>
      <c r="E24" s="22">
        <f>SUM(E20:E23)</f>
        <v>0</v>
      </c>
      <c r="F24" s="22">
        <f t="shared" ref="F24:M24" si="2">SUM(F19:F23)</f>
        <v>132871325</v>
      </c>
      <c r="G24" s="22">
        <f t="shared" si="2"/>
        <v>123186375</v>
      </c>
      <c r="H24" s="22">
        <f t="shared" si="2"/>
        <v>118273796</v>
      </c>
      <c r="I24" s="22">
        <f t="shared" si="2"/>
        <v>130615800</v>
      </c>
      <c r="J24" s="22">
        <f t="shared" si="2"/>
        <v>105622490</v>
      </c>
      <c r="K24" s="22">
        <f t="shared" si="2"/>
        <v>117701945</v>
      </c>
      <c r="L24" s="22">
        <f t="shared" si="2"/>
        <v>111504795</v>
      </c>
      <c r="M24" s="22">
        <f t="shared" si="2"/>
        <v>82690950</v>
      </c>
    </row>
    <row r="25" spans="1:13" x14ac:dyDescent="0.25">
      <c r="A25" s="23"/>
      <c r="C25" s="24"/>
      <c r="G25"/>
      <c r="H25"/>
    </row>
    <row r="26" spans="1:13" x14ac:dyDescent="0.25">
      <c r="A26" s="6" t="s">
        <v>34</v>
      </c>
      <c r="B26" s="7" t="s">
        <v>35</v>
      </c>
      <c r="C26" s="10">
        <v>100192330</v>
      </c>
      <c r="D26" s="7">
        <v>9</v>
      </c>
      <c r="E26" s="33">
        <v>21290015</v>
      </c>
      <c r="F26" s="9">
        <v>46770227</v>
      </c>
      <c r="G26" s="9">
        <v>45670879</v>
      </c>
      <c r="H26" s="9">
        <v>37680343</v>
      </c>
      <c r="I26" s="9">
        <v>40582815</v>
      </c>
      <c r="J26" s="9">
        <v>50029700</v>
      </c>
      <c r="K26" s="9">
        <v>19272815</v>
      </c>
      <c r="L26" s="9">
        <v>38501838</v>
      </c>
      <c r="M26" s="9">
        <v>83424302</v>
      </c>
    </row>
    <row r="27" spans="1:13" x14ac:dyDescent="0.25">
      <c r="A27" s="6" t="s">
        <v>36</v>
      </c>
      <c r="B27" s="7" t="s">
        <v>35</v>
      </c>
      <c r="C27" s="10">
        <v>63021154</v>
      </c>
      <c r="D27" s="7">
        <v>8</v>
      </c>
      <c r="E27" s="34"/>
      <c r="F27" s="9">
        <v>37411216</v>
      </c>
      <c r="G27" s="9">
        <v>39964691</v>
      </c>
      <c r="H27" s="9">
        <v>34853290</v>
      </c>
      <c r="I27" s="9">
        <v>40206390</v>
      </c>
      <c r="J27" s="9">
        <v>42192209</v>
      </c>
      <c r="K27" s="9">
        <v>52339740</v>
      </c>
      <c r="L27" s="9">
        <v>40015662</v>
      </c>
      <c r="M27" s="9"/>
    </row>
    <row r="28" spans="1:13" x14ac:dyDescent="0.25">
      <c r="A28" s="6" t="s">
        <v>37</v>
      </c>
      <c r="B28" s="7" t="s">
        <v>35</v>
      </c>
      <c r="C28" s="10">
        <v>35779562</v>
      </c>
      <c r="D28" s="7">
        <v>8</v>
      </c>
      <c r="E28" s="34"/>
      <c r="F28" s="9">
        <v>41903525</v>
      </c>
      <c r="G28" s="9">
        <v>43758024</v>
      </c>
      <c r="H28" s="9">
        <v>50453914</v>
      </c>
      <c r="I28" s="9">
        <v>41232286</v>
      </c>
      <c r="J28" s="9">
        <v>33840166</v>
      </c>
      <c r="K28" s="9">
        <v>23170754</v>
      </c>
      <c r="L28" s="9">
        <v>30742146</v>
      </c>
      <c r="M28" s="9"/>
    </row>
    <row r="29" spans="1:13" x14ac:dyDescent="0.25">
      <c r="A29" s="6" t="s">
        <v>38</v>
      </c>
      <c r="B29" s="7" t="s">
        <v>35</v>
      </c>
      <c r="C29" s="10"/>
      <c r="D29" s="7">
        <v>8</v>
      </c>
      <c r="E29" s="34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6" t="s">
        <v>39</v>
      </c>
      <c r="B30" s="7" t="s">
        <v>35</v>
      </c>
      <c r="C30" s="10"/>
      <c r="D30" s="7">
        <v>4</v>
      </c>
      <c r="E30" s="34"/>
      <c r="F30" s="9"/>
      <c r="G30" s="9"/>
      <c r="H30" s="9"/>
      <c r="I30" s="9"/>
      <c r="J30" s="9"/>
      <c r="K30" s="9"/>
      <c r="L30" s="9"/>
      <c r="M30" s="9"/>
    </row>
    <row r="31" spans="1:13" s="28" customFormat="1" x14ac:dyDescent="0.25">
      <c r="A31" s="20" t="s">
        <v>22</v>
      </c>
      <c r="B31" s="20"/>
      <c r="C31" s="21">
        <f t="shared" ref="C31:M31" si="3">SUM(C26:C30)</f>
        <v>198993046</v>
      </c>
      <c r="D31" s="20">
        <f>SUM(D26:D30)</f>
        <v>37</v>
      </c>
      <c r="E31" s="22">
        <f t="shared" si="3"/>
        <v>21290015</v>
      </c>
      <c r="F31" s="22">
        <f t="shared" si="3"/>
        <v>126084968</v>
      </c>
      <c r="G31" s="22">
        <f t="shared" si="3"/>
        <v>129393594</v>
      </c>
      <c r="H31" s="22">
        <f t="shared" si="3"/>
        <v>122987547</v>
      </c>
      <c r="I31" s="22">
        <f t="shared" si="3"/>
        <v>122021491</v>
      </c>
      <c r="J31" s="22">
        <f t="shared" si="3"/>
        <v>126062075</v>
      </c>
      <c r="K31" s="22">
        <f t="shared" si="3"/>
        <v>94783309</v>
      </c>
      <c r="L31" s="22">
        <f t="shared" si="3"/>
        <v>109259646</v>
      </c>
      <c r="M31" s="22">
        <f t="shared" si="3"/>
        <v>83424302</v>
      </c>
    </row>
    <row r="32" spans="1:13" ht="15.75" thickBot="1" x14ac:dyDescent="0.3">
      <c r="A32" s="29"/>
      <c r="B32" s="30"/>
      <c r="C32" s="31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19" t="s">
        <v>40</v>
      </c>
      <c r="B33" s="20"/>
      <c r="C33" s="21">
        <f t="shared" ref="C33:M33" si="4">C31+C24+C17+C11</f>
        <v>1008330868</v>
      </c>
      <c r="D33" s="20">
        <f t="shared" si="4"/>
        <v>135</v>
      </c>
      <c r="E33" s="22">
        <f t="shared" si="4"/>
        <v>60955408</v>
      </c>
      <c r="F33" s="22">
        <f t="shared" si="4"/>
        <v>512359995</v>
      </c>
      <c r="G33" s="22">
        <f t="shared" si="4"/>
        <v>523267655</v>
      </c>
      <c r="H33" s="22">
        <f t="shared" si="4"/>
        <v>506650129</v>
      </c>
      <c r="I33" s="22">
        <f t="shared" si="4"/>
        <v>520626859</v>
      </c>
      <c r="J33" s="22">
        <f t="shared" si="4"/>
        <v>472685127</v>
      </c>
      <c r="K33" s="22">
        <f t="shared" si="4"/>
        <v>424781787</v>
      </c>
      <c r="L33" s="22">
        <f t="shared" si="4"/>
        <v>465367344</v>
      </c>
      <c r="M33" s="22">
        <f t="shared" si="4"/>
        <v>248984632</v>
      </c>
    </row>
  </sheetData>
  <mergeCells count="4">
    <mergeCell ref="E5:E10"/>
    <mergeCell ref="E15:E16"/>
    <mergeCell ref="E19:E23"/>
    <mergeCell ref="E26:E30"/>
  </mergeCells>
  <pageMargins left="0.7" right="0.7" top="0.78740157499999996" bottom="0.78740157499999996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S2</vt:lpstr>
      <vt:lpstr>'S2'!Druckbereich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gilsbach</cp:lastModifiedBy>
  <cp:lastPrinted>2017-10-13T12:41:41Z</cp:lastPrinted>
  <dcterms:created xsi:type="dcterms:W3CDTF">2017-08-11T15:40:13Z</dcterms:created>
  <dcterms:modified xsi:type="dcterms:W3CDTF">2017-12-13T09:52:47Z</dcterms:modified>
</cp:coreProperties>
</file>