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Marina_Naval_Sanchez\Nat_Communications_editor\Nat_Com_supplement\"/>
    </mc:Choice>
  </mc:AlternateContent>
  <bookViews>
    <workbookView xWindow="0" yWindow="0" windowWidth="23292" windowHeight="13092"/>
  </bookViews>
  <sheets>
    <sheet name="Individual_stats" sheetId="1" r:id="rId1"/>
  </sheets>
  <calcPr calcId="152511"/>
</workbook>
</file>

<file path=xl/calcChain.xml><?xml version="1.0" encoding="utf-8"?>
<calcChain xmlns="http://schemas.openxmlformats.org/spreadsheetml/2006/main">
  <c r="I3" i="1" l="1"/>
  <c r="S86" i="1" l="1"/>
  <c r="T86" i="1"/>
  <c r="V86" i="1"/>
  <c r="X86" i="1"/>
  <c r="Y86" i="1"/>
  <c r="Z86" i="1"/>
  <c r="AA86" i="1"/>
  <c r="AB86" i="1"/>
  <c r="AC86" i="1"/>
  <c r="AD86" i="1"/>
  <c r="AE86" i="1"/>
  <c r="S79" i="1"/>
  <c r="T79" i="1"/>
  <c r="V79" i="1"/>
  <c r="X79" i="1"/>
  <c r="Y79" i="1"/>
  <c r="Z79" i="1"/>
  <c r="AA79" i="1"/>
  <c r="AB79" i="1"/>
  <c r="AC79" i="1"/>
  <c r="AD79" i="1"/>
  <c r="AE79" i="1"/>
  <c r="S62" i="1"/>
  <c r="T62" i="1"/>
  <c r="V62" i="1"/>
  <c r="X62" i="1"/>
  <c r="Y62" i="1"/>
  <c r="Z62" i="1"/>
  <c r="AA62" i="1"/>
  <c r="AB62" i="1"/>
  <c r="AC62" i="1"/>
  <c r="AD62" i="1"/>
  <c r="AE62" i="1"/>
  <c r="S49" i="1"/>
  <c r="T49" i="1"/>
  <c r="V49" i="1"/>
  <c r="X49" i="1"/>
  <c r="Y49" i="1"/>
  <c r="Z49" i="1"/>
  <c r="AA49" i="1"/>
  <c r="AB49" i="1"/>
  <c r="AC49" i="1"/>
  <c r="AD49" i="1"/>
  <c r="AE49" i="1"/>
  <c r="S27" i="1"/>
  <c r="T27" i="1"/>
  <c r="V27" i="1"/>
  <c r="X27" i="1"/>
  <c r="Y27" i="1"/>
  <c r="Z27" i="1"/>
  <c r="AA27" i="1"/>
  <c r="AB27" i="1"/>
  <c r="AC27" i="1"/>
  <c r="AD27" i="1"/>
  <c r="AE27" i="1"/>
  <c r="S16" i="1"/>
  <c r="T16" i="1"/>
  <c r="V16" i="1"/>
  <c r="X16" i="1"/>
  <c r="Y16" i="1"/>
  <c r="Z16" i="1"/>
  <c r="AA16" i="1"/>
  <c r="AB16" i="1"/>
  <c r="AC16" i="1"/>
  <c r="AD16" i="1"/>
  <c r="AE16" i="1"/>
  <c r="S8" i="1"/>
  <c r="T8" i="1"/>
  <c r="V8" i="1"/>
  <c r="X8" i="1"/>
  <c r="Y8" i="1"/>
  <c r="Z8" i="1"/>
  <c r="AA8" i="1"/>
  <c r="AB8" i="1"/>
  <c r="AC8" i="1"/>
  <c r="AD8" i="1"/>
  <c r="AE8" i="1"/>
  <c r="G4" i="1"/>
  <c r="I4" i="1" s="1"/>
  <c r="G5" i="1"/>
  <c r="I5" i="1" s="1"/>
  <c r="G6" i="1"/>
  <c r="I6" i="1" s="1"/>
  <c r="G7" i="1"/>
  <c r="I7" i="1" s="1"/>
  <c r="G8" i="1"/>
  <c r="I8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U49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U62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G61" i="1"/>
  <c r="I61" i="1" s="1"/>
  <c r="G62" i="1"/>
  <c r="I62" i="1" s="1"/>
  <c r="G63" i="1"/>
  <c r="I63" i="1" s="1"/>
  <c r="W79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U86" i="1" s="1"/>
  <c r="G81" i="1"/>
  <c r="I81" i="1" s="1"/>
  <c r="G82" i="1"/>
  <c r="I82" i="1" s="1"/>
  <c r="G83" i="1"/>
  <c r="I83" i="1" s="1"/>
  <c r="G84" i="1"/>
  <c r="I84" i="1" s="1"/>
  <c r="G85" i="1"/>
  <c r="I85" i="1" s="1"/>
  <c r="G86" i="1"/>
  <c r="I86" i="1" s="1"/>
  <c r="G3" i="1"/>
  <c r="U8" i="1" s="1"/>
  <c r="W27" i="1" l="1"/>
  <c r="W16" i="1"/>
  <c r="W49" i="1"/>
  <c r="I30" i="1"/>
  <c r="I80" i="1"/>
  <c r="W86" i="1" s="1"/>
  <c r="U16" i="1"/>
  <c r="U79" i="1"/>
  <c r="I50" i="1"/>
  <c r="W62" i="1" s="1"/>
  <c r="W8" i="1"/>
  <c r="U27" i="1"/>
  <c r="R86" i="1"/>
  <c r="R79" i="1"/>
  <c r="R62" i="1"/>
  <c r="R49" i="1"/>
  <c r="R27" i="1"/>
  <c r="R16" i="1"/>
  <c r="R8" i="1"/>
</calcChain>
</file>

<file path=xl/sharedStrings.xml><?xml version="1.0" encoding="utf-8"?>
<sst xmlns="http://schemas.openxmlformats.org/spreadsheetml/2006/main" count="284" uniqueCount="157">
  <si>
    <t>ID</t>
  </si>
  <si>
    <t>NALT</t>
  </si>
  <si>
    <t>NMIN</t>
  </si>
  <si>
    <t>NHET</t>
  </si>
  <si>
    <t>NVAR</t>
  </si>
  <si>
    <t>RATE</t>
  </si>
  <si>
    <t>SING</t>
  </si>
  <si>
    <t>TITV</t>
  </si>
  <si>
    <t>PASS</t>
  </si>
  <si>
    <t>PASS_S</t>
  </si>
  <si>
    <t>QUAL</t>
  </si>
  <si>
    <t>AFS32</t>
  </si>
  <si>
    <t>AFS33</t>
  </si>
  <si>
    <t>AW454</t>
  </si>
  <si>
    <t>AWD1</t>
  </si>
  <si>
    <t>AWD3</t>
  </si>
  <si>
    <t>AWT1</t>
  </si>
  <si>
    <t>AWT2</t>
  </si>
  <si>
    <t>BCS1</t>
  </si>
  <si>
    <t>BCS3</t>
  </si>
  <si>
    <t>BGE2</t>
  </si>
  <si>
    <t>BGE4</t>
  </si>
  <si>
    <t>BMN3</t>
  </si>
  <si>
    <t>BMN4</t>
  </si>
  <si>
    <t>BSI3</t>
  </si>
  <si>
    <t>BSI4</t>
  </si>
  <si>
    <t>CAS1</t>
  </si>
  <si>
    <t>CAS3</t>
  </si>
  <si>
    <t>CC50</t>
  </si>
  <si>
    <t>CHA02</t>
  </si>
  <si>
    <t>CHA05</t>
  </si>
  <si>
    <t>CHU1</t>
  </si>
  <si>
    <t>CHU2</t>
  </si>
  <si>
    <t>CHVC1</t>
  </si>
  <si>
    <t>DWM1</t>
  </si>
  <si>
    <t>EMZ1</t>
  </si>
  <si>
    <t>ERR157930</t>
  </si>
  <si>
    <t>ERR157931</t>
  </si>
  <si>
    <t>ERR157932</t>
  </si>
  <si>
    <t>ERR157935</t>
  </si>
  <si>
    <t>ERR157938</t>
  </si>
  <si>
    <t>ERR157939</t>
  </si>
  <si>
    <t>ERR157942</t>
  </si>
  <si>
    <t>ERR157944</t>
  </si>
  <si>
    <t>ERR315509</t>
  </si>
  <si>
    <t>ERR332573</t>
  </si>
  <si>
    <t>ERR332575</t>
  </si>
  <si>
    <t>ERR332582</t>
  </si>
  <si>
    <t>ERR332587</t>
  </si>
  <si>
    <t>ERR332589</t>
  </si>
  <si>
    <t>ERR340346</t>
  </si>
  <si>
    <t>ERR466544</t>
  </si>
  <si>
    <t>ERR466546</t>
  </si>
  <si>
    <t>FIN1</t>
  </si>
  <si>
    <t>FIN4</t>
  </si>
  <si>
    <t>GAR14</t>
  </si>
  <si>
    <t>GAR4</t>
  </si>
  <si>
    <t>GCN4</t>
  </si>
  <si>
    <t>GCN5</t>
  </si>
  <si>
    <t>GUR4</t>
  </si>
  <si>
    <t>GUR5</t>
  </si>
  <si>
    <t>KR4</t>
  </si>
  <si>
    <t>KRS3</t>
  </si>
  <si>
    <t>KRS5</t>
  </si>
  <si>
    <t>LAC1</t>
  </si>
  <si>
    <t>LAC84</t>
  </si>
  <si>
    <t>MER454</t>
  </si>
  <si>
    <t>MERA1</t>
  </si>
  <si>
    <t>MERC1</t>
  </si>
  <si>
    <t>NDZ1</t>
  </si>
  <si>
    <t>NDZ4</t>
  </si>
  <si>
    <t>NQA11</t>
  </si>
  <si>
    <t>OJA4</t>
  </si>
  <si>
    <t>OJA5</t>
  </si>
  <si>
    <t>PD454</t>
  </si>
  <si>
    <t>RDA2</t>
  </si>
  <si>
    <t>RDA4</t>
  </si>
  <si>
    <t>ROM454</t>
  </si>
  <si>
    <t>SALA2</t>
  </si>
  <si>
    <t>SALC1</t>
  </si>
  <si>
    <t>SBF454</t>
  </si>
  <si>
    <t>SKZ1</t>
  </si>
  <si>
    <t>SKZ4</t>
  </si>
  <si>
    <t>SMS2</t>
  </si>
  <si>
    <t>SUM2</t>
  </si>
  <si>
    <t>SUM7</t>
  </si>
  <si>
    <t>SWAA27</t>
  </si>
  <si>
    <t>SWAA29</t>
  </si>
  <si>
    <t>SWAN3</t>
  </si>
  <si>
    <t>SWAN4</t>
  </si>
  <si>
    <t>TEX454</t>
  </si>
  <si>
    <t>TWM1</t>
  </si>
  <si>
    <t>VBS2</t>
  </si>
  <si>
    <t>WHSF1</t>
  </si>
  <si>
    <t>ZD11</t>
  </si>
  <si>
    <t>Middle_East</t>
  </si>
  <si>
    <t>Africa</t>
  </si>
  <si>
    <t>Americas</t>
  </si>
  <si>
    <t>Asia</t>
  </si>
  <si>
    <t>Europe</t>
  </si>
  <si>
    <t>United_Kingdom</t>
  </si>
  <si>
    <t>Mouflon</t>
  </si>
  <si>
    <t>Region</t>
  </si>
  <si>
    <t>Afshari</t>
  </si>
  <si>
    <t>Awassi</t>
  </si>
  <si>
    <t>African_White_Dorper</t>
  </si>
  <si>
    <t>Turkish_Awassi</t>
  </si>
  <si>
    <t>Brazilian_Creole</t>
  </si>
  <si>
    <t>Bangladeshi</t>
  </si>
  <si>
    <t>Morada_Nova</t>
  </si>
  <si>
    <t>Santa_Inês</t>
  </si>
  <si>
    <t>Castellana</t>
  </si>
  <si>
    <t>Cine_Capari</t>
  </si>
  <si>
    <t>Changthangi</t>
  </si>
  <si>
    <t>Churra</t>
  </si>
  <si>
    <t>Cheviot</t>
  </si>
  <si>
    <t>Dollgellau_Welsh_Mountain</t>
  </si>
  <si>
    <t>Ethiopian_Menz</t>
  </si>
  <si>
    <t>Ovis_orientalis</t>
  </si>
  <si>
    <t>Finnsheep</t>
  </si>
  <si>
    <t>Garole</t>
  </si>
  <si>
    <t>Indian_Garole</t>
  </si>
  <si>
    <t>Gulf_Coast_native</t>
  </si>
  <si>
    <t>Garut</t>
  </si>
  <si>
    <t>Karya_</t>
  </si>
  <si>
    <t>Karakas</t>
  </si>
  <si>
    <t>Meat_Lacaune</t>
  </si>
  <si>
    <t>Milk_Lacaune</t>
  </si>
  <si>
    <t>Merino</t>
  </si>
  <si>
    <t>Norduz</t>
  </si>
  <si>
    <t>Namaqua_Afrikaner</t>
  </si>
  <si>
    <t>Ojalada</t>
  </si>
  <si>
    <t>Poll_Dorset</t>
  </si>
  <si>
    <t>Ronderib_Afrikaner</t>
  </si>
  <si>
    <t>Romney</t>
  </si>
  <si>
    <t>Salz</t>
  </si>
  <si>
    <t>Scottish_Blackface</t>
  </si>
  <si>
    <t>Sakiz</t>
  </si>
  <si>
    <t>Swiss_Mirror</t>
  </si>
  <si>
    <t>Sumatra</t>
  </si>
  <si>
    <t>Swiss_White_Alpine</t>
  </si>
  <si>
    <t>Texel</t>
  </si>
  <si>
    <t>Tregaon_Welsh_mountain</t>
  </si>
  <si>
    <t>Valais_Blacknose</t>
  </si>
  <si>
    <t>Welsh_Hardy_Speckled_Face</t>
  </si>
  <si>
    <t>Eastern_Tibetan</t>
  </si>
  <si>
    <t>Breed</t>
  </si>
  <si>
    <t>DP ( Ithink I should remove that one,cause is DP across whole set of animals)</t>
  </si>
  <si>
    <t>NFixed</t>
  </si>
  <si>
    <t>Missing</t>
  </si>
  <si>
    <t>NALTH</t>
  </si>
  <si>
    <t>NALTH (1/1)</t>
  </si>
  <si>
    <t>NHET (0/1)</t>
  </si>
  <si>
    <t>Nref (0/0)</t>
  </si>
  <si>
    <t>Missing (./.)</t>
  </si>
  <si>
    <t>NALT (0/1 + 1/1)</t>
  </si>
  <si>
    <t>Supplementary Data 2: Variants Summary statistics per phylo-geographic group and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</si>
</sst>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1" fontId="0" fillId="33" borderId="0" xfId="0" applyNumberFormat="1" applyFill="1"/>
    <xf numFmtId="0" fontId="0" fillId="34" borderId="0" xfId="0" applyFill="1"/>
    <xf numFmtId="1" fontId="0" fillId="34" borderId="0" xfId="0" applyNumberFormat="1" applyFill="1"/>
    <xf numFmtId="0" fontId="16" fillId="35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6"/>
  <sheetViews>
    <sheetView tabSelected="1" topLeftCell="C1" workbookViewId="0">
      <selection activeCell="E11" sqref="E11"/>
    </sheetView>
  </sheetViews>
  <sheetFormatPr defaultRowHeight="14.4" x14ac:dyDescent="0.3"/>
  <cols>
    <col min="1" max="1" width="16" bestFit="1" customWidth="1"/>
    <col min="2" max="2" width="27.33203125" bestFit="1" customWidth="1"/>
    <col min="3" max="3" width="10.33203125" bestFit="1" customWidth="1"/>
    <col min="4" max="4" width="15.109375" bestFit="1" customWidth="1"/>
    <col min="6" max="6" width="10.44140625" bestFit="1" customWidth="1"/>
    <col min="7" max="7" width="11.5546875" bestFit="1" customWidth="1"/>
    <col min="8" max="8" width="11.5546875" customWidth="1"/>
    <col min="9" max="9" width="11.6640625" bestFit="1" customWidth="1"/>
    <col min="10" max="10" width="16.109375" customWidth="1"/>
    <col min="21" max="21" width="12.88671875" bestFit="1" customWidth="1"/>
  </cols>
  <sheetData>
    <row r="1" spans="1:31" x14ac:dyDescent="0.3">
      <c r="C1" s="6" t="s">
        <v>156</v>
      </c>
    </row>
    <row r="2" spans="1:31" s="5" customFormat="1" x14ac:dyDescent="0.3">
      <c r="A2" s="5" t="s">
        <v>102</v>
      </c>
      <c r="B2" s="5" t="s">
        <v>146</v>
      </c>
      <c r="C2" s="5" t="s">
        <v>0</v>
      </c>
      <c r="D2" s="5" t="s">
        <v>155</v>
      </c>
      <c r="E2" s="5" t="s">
        <v>2</v>
      </c>
      <c r="F2" s="5" t="s">
        <v>152</v>
      </c>
      <c r="G2" s="5" t="s">
        <v>151</v>
      </c>
      <c r="H2" s="5" t="s">
        <v>153</v>
      </c>
      <c r="I2" s="5" t="s">
        <v>154</v>
      </c>
      <c r="J2" s="5" t="s">
        <v>4</v>
      </c>
      <c r="K2" s="5" t="s">
        <v>5</v>
      </c>
      <c r="L2" s="5" t="s">
        <v>6</v>
      </c>
      <c r="M2" s="5" t="s">
        <v>7</v>
      </c>
      <c r="N2" s="5" t="s">
        <v>8</v>
      </c>
      <c r="O2" s="5" t="s">
        <v>9</v>
      </c>
      <c r="P2" s="5" t="s">
        <v>10</v>
      </c>
      <c r="Q2" s="5" t="s">
        <v>147</v>
      </c>
      <c r="R2" s="5" t="s">
        <v>1</v>
      </c>
      <c r="S2" s="5" t="s">
        <v>2</v>
      </c>
      <c r="T2" s="5" t="s">
        <v>3</v>
      </c>
      <c r="U2" s="5" t="s">
        <v>150</v>
      </c>
      <c r="V2" s="5" t="s">
        <v>148</v>
      </c>
      <c r="W2" s="5" t="s">
        <v>149</v>
      </c>
      <c r="X2" s="5" t="s">
        <v>4</v>
      </c>
      <c r="Y2" s="5" t="s">
        <v>5</v>
      </c>
      <c r="Z2" s="5" t="s">
        <v>6</v>
      </c>
      <c r="AA2" s="5" t="s">
        <v>7</v>
      </c>
      <c r="AB2" s="5" t="s">
        <v>8</v>
      </c>
      <c r="AC2" s="5" t="s">
        <v>9</v>
      </c>
      <c r="AD2" s="5" t="s">
        <v>10</v>
      </c>
      <c r="AE2" s="5" t="s">
        <v>147</v>
      </c>
    </row>
    <row r="3" spans="1:31" s="1" customFormat="1" x14ac:dyDescent="0.3">
      <c r="A3" s="1" t="s">
        <v>96</v>
      </c>
      <c r="B3" s="1" t="s">
        <v>105</v>
      </c>
      <c r="C3" s="1" t="s">
        <v>14</v>
      </c>
      <c r="D3" s="1">
        <v>5802489</v>
      </c>
      <c r="E3" s="1">
        <v>4715648</v>
      </c>
      <c r="F3" s="1">
        <v>3428649</v>
      </c>
      <c r="G3" s="1">
        <f>D3-F3</f>
        <v>2373840</v>
      </c>
      <c r="H3" s="1">
        <v>21517338</v>
      </c>
      <c r="I3" s="1">
        <f>28100631 -H3-G3-F3</f>
        <v>780804</v>
      </c>
      <c r="J3" s="2">
        <v>27319800</v>
      </c>
      <c r="K3" s="1">
        <v>0.97221400000000002</v>
      </c>
      <c r="L3" s="1">
        <v>20812</v>
      </c>
      <c r="M3" s="1">
        <v>2.6619899999999999</v>
      </c>
      <c r="N3" s="1">
        <v>4715648</v>
      </c>
      <c r="O3" s="1">
        <v>20812</v>
      </c>
      <c r="P3" s="1">
        <v>973.952</v>
      </c>
      <c r="Q3" s="1">
        <v>1209.8499999999999</v>
      </c>
    </row>
    <row r="4" spans="1:31" s="1" customFormat="1" x14ac:dyDescent="0.3">
      <c r="A4" s="1" t="s">
        <v>96</v>
      </c>
      <c r="B4" s="1" t="s">
        <v>105</v>
      </c>
      <c r="C4" s="1" t="s">
        <v>15</v>
      </c>
      <c r="D4" s="1">
        <v>6019020</v>
      </c>
      <c r="E4" s="1">
        <v>4917894</v>
      </c>
      <c r="F4" s="1">
        <v>3797157</v>
      </c>
      <c r="G4" s="1">
        <f t="shared" ref="G4:G67" si="0">D4-F4</f>
        <v>2221863</v>
      </c>
      <c r="H4" s="1">
        <v>21449115</v>
      </c>
      <c r="I4" s="1">
        <f t="shared" ref="I4:I67" si="1">28100631 -H4-G4-F4</f>
        <v>632496</v>
      </c>
      <c r="J4" s="2">
        <v>27468100</v>
      </c>
      <c r="K4" s="1">
        <v>0.97749200000000003</v>
      </c>
      <c r="L4" s="1">
        <v>22226</v>
      </c>
      <c r="M4" s="1">
        <v>2.6582599999999998</v>
      </c>
      <c r="N4" s="1">
        <v>4917894</v>
      </c>
      <c r="O4" s="1">
        <v>22226</v>
      </c>
      <c r="P4" s="1">
        <v>973.62800000000004</v>
      </c>
      <c r="Q4" s="1">
        <v>1209.96</v>
      </c>
    </row>
    <row r="5" spans="1:31" s="1" customFormat="1" x14ac:dyDescent="0.3">
      <c r="A5" s="1" t="s">
        <v>96</v>
      </c>
      <c r="B5" s="1" t="s">
        <v>117</v>
      </c>
      <c r="C5" s="1" t="s">
        <v>35</v>
      </c>
      <c r="D5" s="1">
        <v>6268593</v>
      </c>
      <c r="E5" s="1">
        <v>5059013</v>
      </c>
      <c r="F5" s="1">
        <v>3870731</v>
      </c>
      <c r="G5" s="1">
        <f t="shared" si="0"/>
        <v>2397862</v>
      </c>
      <c r="H5" s="1">
        <v>21582810</v>
      </c>
      <c r="I5" s="1">
        <f t="shared" si="1"/>
        <v>249228</v>
      </c>
      <c r="J5" s="2">
        <v>27851400</v>
      </c>
      <c r="K5" s="1">
        <v>0.99113099999999998</v>
      </c>
      <c r="L5" s="1">
        <v>49083</v>
      </c>
      <c r="M5" s="1">
        <v>2.66594</v>
      </c>
      <c r="N5" s="1">
        <v>5059013</v>
      </c>
      <c r="O5" s="1">
        <v>49083</v>
      </c>
      <c r="P5" s="1">
        <v>969.14599999999996</v>
      </c>
      <c r="Q5" s="1">
        <v>1208.94</v>
      </c>
    </row>
    <row r="6" spans="1:31" s="1" customFormat="1" x14ac:dyDescent="0.3">
      <c r="A6" s="1" t="s">
        <v>96</v>
      </c>
      <c r="B6" s="1" t="s">
        <v>130</v>
      </c>
      <c r="C6" s="1" t="s">
        <v>71</v>
      </c>
      <c r="D6" s="1">
        <v>5811260</v>
      </c>
      <c r="E6" s="1">
        <v>4650353</v>
      </c>
      <c r="F6" s="1">
        <v>3234631</v>
      </c>
      <c r="G6" s="1">
        <f t="shared" si="0"/>
        <v>2576629</v>
      </c>
      <c r="H6" s="1">
        <v>21666370</v>
      </c>
      <c r="I6" s="1">
        <f t="shared" si="1"/>
        <v>623001</v>
      </c>
      <c r="J6" s="2">
        <v>27477600</v>
      </c>
      <c r="K6" s="1">
        <v>0.97782999999999998</v>
      </c>
      <c r="L6" s="1">
        <v>30478</v>
      </c>
      <c r="M6" s="1">
        <v>2.6762899999999998</v>
      </c>
      <c r="N6" s="1">
        <v>4650353</v>
      </c>
      <c r="O6" s="1">
        <v>30478</v>
      </c>
      <c r="P6" s="1">
        <v>970.55499999999995</v>
      </c>
      <c r="Q6" s="1">
        <v>1210.02</v>
      </c>
    </row>
    <row r="7" spans="1:31" s="1" customFormat="1" x14ac:dyDescent="0.3">
      <c r="A7" s="1" t="s">
        <v>96</v>
      </c>
      <c r="B7" s="1" t="s">
        <v>133</v>
      </c>
      <c r="C7" s="1" t="s">
        <v>75</v>
      </c>
      <c r="D7" s="1">
        <v>5435985</v>
      </c>
      <c r="E7" s="1">
        <v>4392810</v>
      </c>
      <c r="F7" s="1">
        <v>3260972</v>
      </c>
      <c r="G7" s="1">
        <f t="shared" si="0"/>
        <v>2175013</v>
      </c>
      <c r="H7" s="1">
        <v>20003893</v>
      </c>
      <c r="I7" s="1">
        <f t="shared" si="1"/>
        <v>2660753</v>
      </c>
      <c r="J7" s="2">
        <v>25439900</v>
      </c>
      <c r="K7" s="1">
        <v>0.90531300000000003</v>
      </c>
      <c r="L7" s="1">
        <v>22854</v>
      </c>
      <c r="M7" s="1">
        <v>2.65639</v>
      </c>
      <c r="N7" s="1">
        <v>4392810</v>
      </c>
      <c r="O7" s="1">
        <v>22854</v>
      </c>
      <c r="P7" s="1">
        <v>972.68700000000001</v>
      </c>
      <c r="Q7" s="1">
        <v>1211.3800000000001</v>
      </c>
    </row>
    <row r="8" spans="1:31" s="1" customFormat="1" x14ac:dyDescent="0.3">
      <c r="A8" s="1" t="s">
        <v>96</v>
      </c>
      <c r="B8" s="1" t="s">
        <v>133</v>
      </c>
      <c r="C8" s="1" t="s">
        <v>76</v>
      </c>
      <c r="D8" s="1">
        <v>6124653</v>
      </c>
      <c r="E8" s="1">
        <v>4959527</v>
      </c>
      <c r="F8" s="1">
        <v>3858919</v>
      </c>
      <c r="G8" s="1">
        <f t="shared" si="0"/>
        <v>2265734</v>
      </c>
      <c r="H8" s="1">
        <v>21347614</v>
      </c>
      <c r="I8" s="1">
        <f t="shared" si="1"/>
        <v>628364</v>
      </c>
      <c r="J8" s="2">
        <v>27472300</v>
      </c>
      <c r="K8" s="1">
        <v>0.97763900000000004</v>
      </c>
      <c r="L8" s="1">
        <v>29962</v>
      </c>
      <c r="M8" s="1">
        <v>2.6680899999999999</v>
      </c>
      <c r="N8" s="1">
        <v>4959527</v>
      </c>
      <c r="O8" s="1">
        <v>29962</v>
      </c>
      <c r="P8" s="1">
        <v>971.452</v>
      </c>
      <c r="Q8" s="1">
        <v>1210.25</v>
      </c>
      <c r="R8" s="1">
        <f>AVERAGE(D3:D8)</f>
        <v>5910333.333333333</v>
      </c>
      <c r="S8" s="1">
        <f t="shared" ref="S8:AE8" si="2">AVERAGE(E3:E8)</f>
        <v>4782540.833333333</v>
      </c>
      <c r="T8" s="1">
        <f t="shared" si="2"/>
        <v>3575176.5</v>
      </c>
      <c r="U8" s="1">
        <f t="shared" si="2"/>
        <v>2335156.8333333335</v>
      </c>
      <c r="V8" s="1">
        <f t="shared" si="2"/>
        <v>21261190</v>
      </c>
      <c r="W8" s="1">
        <f t="shared" si="2"/>
        <v>929107.66666666663</v>
      </c>
      <c r="X8" s="1">
        <f t="shared" si="2"/>
        <v>27171516.666666668</v>
      </c>
      <c r="Y8" s="1">
        <f t="shared" si="2"/>
        <v>0.96693650000000009</v>
      </c>
      <c r="Z8" s="1">
        <f t="shared" si="2"/>
        <v>29235.833333333332</v>
      </c>
      <c r="AA8" s="1">
        <f t="shared" si="2"/>
        <v>2.6644933333333332</v>
      </c>
      <c r="AB8" s="1">
        <f t="shared" si="2"/>
        <v>4782540.833333333</v>
      </c>
      <c r="AC8" s="1">
        <f t="shared" si="2"/>
        <v>29235.833333333332</v>
      </c>
      <c r="AD8" s="1">
        <f t="shared" si="2"/>
        <v>971.90333333333331</v>
      </c>
      <c r="AE8" s="1">
        <f t="shared" si="2"/>
        <v>1210.0666666666668</v>
      </c>
    </row>
    <row r="9" spans="1:31" s="3" customFormat="1" x14ac:dyDescent="0.3">
      <c r="A9" s="3" t="s">
        <v>97</v>
      </c>
      <c r="B9" s="3" t="s">
        <v>107</v>
      </c>
      <c r="C9" s="3" t="s">
        <v>18</v>
      </c>
      <c r="D9" s="3">
        <v>5124640</v>
      </c>
      <c r="E9" s="3">
        <v>4202929</v>
      </c>
      <c r="F9" s="3">
        <v>3086752</v>
      </c>
      <c r="G9" s="3">
        <f t="shared" si="0"/>
        <v>2037888</v>
      </c>
      <c r="H9" s="3">
        <v>19557946</v>
      </c>
      <c r="I9" s="3">
        <f t="shared" si="1"/>
        <v>3418045</v>
      </c>
      <c r="J9" s="4">
        <v>24682600</v>
      </c>
      <c r="K9" s="3">
        <v>0.87836400000000003</v>
      </c>
      <c r="L9" s="3">
        <v>20787</v>
      </c>
      <c r="M9" s="3">
        <v>2.6715599999999999</v>
      </c>
      <c r="N9" s="3">
        <v>4202929</v>
      </c>
      <c r="O9" s="3">
        <v>20787</v>
      </c>
      <c r="P9" s="3">
        <v>973.33699999999999</v>
      </c>
      <c r="Q9" s="3">
        <v>1213.6600000000001</v>
      </c>
    </row>
    <row r="10" spans="1:31" s="3" customFormat="1" x14ac:dyDescent="0.3">
      <c r="A10" s="3" t="s">
        <v>97</v>
      </c>
      <c r="B10" s="3" t="s">
        <v>107</v>
      </c>
      <c r="C10" s="3" t="s">
        <v>19</v>
      </c>
      <c r="D10" s="3">
        <v>5683889</v>
      </c>
      <c r="E10" s="3">
        <v>4648291</v>
      </c>
      <c r="F10" s="3">
        <v>3194322</v>
      </c>
      <c r="G10" s="3">
        <f t="shared" si="0"/>
        <v>2489567</v>
      </c>
      <c r="H10" s="3">
        <v>22141925</v>
      </c>
      <c r="I10" s="3">
        <f t="shared" si="1"/>
        <v>274817</v>
      </c>
      <c r="J10" s="4">
        <v>27825800</v>
      </c>
      <c r="K10" s="3">
        <v>0.99021999999999999</v>
      </c>
      <c r="L10" s="3">
        <v>24145</v>
      </c>
      <c r="M10" s="3">
        <v>2.6597499999999998</v>
      </c>
      <c r="N10" s="3">
        <v>4648291</v>
      </c>
      <c r="O10" s="3">
        <v>24145</v>
      </c>
      <c r="P10" s="3">
        <v>974.077</v>
      </c>
      <c r="Q10" s="3">
        <v>1208.68</v>
      </c>
    </row>
    <row r="11" spans="1:31" s="3" customFormat="1" x14ac:dyDescent="0.3">
      <c r="A11" s="3" t="s">
        <v>97</v>
      </c>
      <c r="B11" s="3" t="s">
        <v>109</v>
      </c>
      <c r="C11" s="3" t="s">
        <v>22</v>
      </c>
      <c r="D11" s="3">
        <v>5795230</v>
      </c>
      <c r="E11" s="3">
        <v>4649975</v>
      </c>
      <c r="F11" s="3">
        <v>3199184</v>
      </c>
      <c r="G11" s="3">
        <f t="shared" si="0"/>
        <v>2596046</v>
      </c>
      <c r="H11" s="3">
        <v>21834477</v>
      </c>
      <c r="I11" s="3">
        <f t="shared" si="1"/>
        <v>470924</v>
      </c>
      <c r="J11" s="4">
        <v>27629700</v>
      </c>
      <c r="K11" s="3">
        <v>0.98324199999999995</v>
      </c>
      <c r="L11" s="3">
        <v>25213</v>
      </c>
      <c r="M11" s="3">
        <v>2.6522999999999999</v>
      </c>
      <c r="N11" s="3">
        <v>4649975</v>
      </c>
      <c r="O11" s="3">
        <v>25213</v>
      </c>
      <c r="P11" s="3">
        <v>972.34500000000003</v>
      </c>
      <c r="Q11" s="3">
        <v>1209.0899999999999</v>
      </c>
    </row>
    <row r="12" spans="1:31" s="3" customFormat="1" x14ac:dyDescent="0.3">
      <c r="A12" s="3" t="s">
        <v>97</v>
      </c>
      <c r="B12" s="3" t="s">
        <v>109</v>
      </c>
      <c r="C12" s="3" t="s">
        <v>23</v>
      </c>
      <c r="D12" s="3">
        <v>5642711</v>
      </c>
      <c r="E12" s="3">
        <v>4591434</v>
      </c>
      <c r="F12" s="3">
        <v>3513380</v>
      </c>
      <c r="G12" s="3">
        <f t="shared" si="0"/>
        <v>2129331</v>
      </c>
      <c r="H12" s="3">
        <v>20142099</v>
      </c>
      <c r="I12" s="3">
        <f t="shared" si="1"/>
        <v>2315821</v>
      </c>
      <c r="J12" s="4">
        <v>25784800</v>
      </c>
      <c r="K12" s="3">
        <v>0.91758799999999996</v>
      </c>
      <c r="L12" s="3">
        <v>25082</v>
      </c>
      <c r="M12" s="3">
        <v>2.6438700000000002</v>
      </c>
      <c r="N12" s="3">
        <v>4591434</v>
      </c>
      <c r="O12" s="3">
        <v>25082</v>
      </c>
      <c r="P12" s="3">
        <v>971.77700000000004</v>
      </c>
      <c r="Q12" s="3">
        <v>1210.99</v>
      </c>
    </row>
    <row r="13" spans="1:31" s="3" customFormat="1" x14ac:dyDescent="0.3">
      <c r="A13" s="3" t="s">
        <v>97</v>
      </c>
      <c r="B13" s="3" t="s">
        <v>110</v>
      </c>
      <c r="C13" s="3" t="s">
        <v>24</v>
      </c>
      <c r="D13" s="3">
        <v>7526430</v>
      </c>
      <c r="E13" s="3">
        <v>6568706</v>
      </c>
      <c r="F13" s="3">
        <v>6167938</v>
      </c>
      <c r="G13" s="3">
        <f t="shared" si="0"/>
        <v>1358492</v>
      </c>
      <c r="H13" s="3">
        <v>19971553</v>
      </c>
      <c r="I13" s="3">
        <f t="shared" si="1"/>
        <v>602648</v>
      </c>
      <c r="J13" s="4">
        <v>27498000</v>
      </c>
      <c r="K13" s="3">
        <v>0.97855400000000003</v>
      </c>
      <c r="L13" s="3">
        <v>24047</v>
      </c>
      <c r="M13" s="3">
        <v>2.6677200000000001</v>
      </c>
      <c r="N13" s="3">
        <v>6568706</v>
      </c>
      <c r="O13" s="3">
        <v>24047</v>
      </c>
      <c r="P13" s="3">
        <v>972.22500000000002</v>
      </c>
      <c r="Q13" s="3">
        <v>1208.44</v>
      </c>
    </row>
    <row r="14" spans="1:31" s="3" customFormat="1" x14ac:dyDescent="0.3">
      <c r="A14" s="3" t="s">
        <v>97</v>
      </c>
      <c r="B14" s="3" t="s">
        <v>110</v>
      </c>
      <c r="C14" s="3" t="s">
        <v>25</v>
      </c>
      <c r="D14" s="3">
        <v>6033079</v>
      </c>
      <c r="E14" s="3">
        <v>4932622</v>
      </c>
      <c r="F14" s="3">
        <v>3930128</v>
      </c>
      <c r="G14" s="3">
        <f t="shared" si="0"/>
        <v>2102951</v>
      </c>
      <c r="H14" s="3">
        <v>20988088</v>
      </c>
      <c r="I14" s="3">
        <f t="shared" si="1"/>
        <v>1079464</v>
      </c>
      <c r="J14" s="4">
        <v>27021200</v>
      </c>
      <c r="K14" s="3">
        <v>0.96158600000000005</v>
      </c>
      <c r="L14" s="3">
        <v>18901</v>
      </c>
      <c r="M14" s="3">
        <v>2.66473</v>
      </c>
      <c r="N14" s="3">
        <v>4932622</v>
      </c>
      <c r="O14" s="3">
        <v>18901</v>
      </c>
      <c r="P14" s="3">
        <v>973.62900000000002</v>
      </c>
      <c r="Q14" s="3">
        <v>1210.08</v>
      </c>
    </row>
    <row r="15" spans="1:31" s="3" customFormat="1" x14ac:dyDescent="0.3">
      <c r="A15" s="3" t="s">
        <v>97</v>
      </c>
      <c r="B15" s="3" t="s">
        <v>122</v>
      </c>
      <c r="C15" s="3" t="s">
        <v>57</v>
      </c>
      <c r="D15" s="3">
        <v>6203856</v>
      </c>
      <c r="E15" s="3">
        <v>5181792</v>
      </c>
      <c r="F15" s="3">
        <v>4212749</v>
      </c>
      <c r="G15" s="3">
        <f t="shared" si="0"/>
        <v>1991107</v>
      </c>
      <c r="H15" s="3">
        <v>21653700</v>
      </c>
      <c r="I15" s="3">
        <f t="shared" si="1"/>
        <v>243075</v>
      </c>
      <c r="J15" s="4">
        <v>27857600</v>
      </c>
      <c r="K15" s="3">
        <v>0.99134999999999995</v>
      </c>
      <c r="L15" s="3">
        <v>35739</v>
      </c>
      <c r="M15" s="3">
        <v>2.6621999999999999</v>
      </c>
      <c r="N15" s="3">
        <v>5181792</v>
      </c>
      <c r="O15" s="3">
        <v>35739</v>
      </c>
      <c r="P15" s="3">
        <v>973.59900000000005</v>
      </c>
      <c r="Q15" s="3">
        <v>1207.8699999999999</v>
      </c>
    </row>
    <row r="16" spans="1:31" s="3" customFormat="1" x14ac:dyDescent="0.3">
      <c r="A16" s="3" t="s">
        <v>97</v>
      </c>
      <c r="B16" s="3" t="s">
        <v>122</v>
      </c>
      <c r="C16" s="3" t="s">
        <v>58</v>
      </c>
      <c r="D16" s="3">
        <v>5673202</v>
      </c>
      <c r="E16" s="3">
        <v>4769682</v>
      </c>
      <c r="F16" s="3">
        <v>3914019</v>
      </c>
      <c r="G16" s="3">
        <f t="shared" si="0"/>
        <v>1759183</v>
      </c>
      <c r="H16" s="3">
        <v>20020173</v>
      </c>
      <c r="I16" s="3">
        <f t="shared" si="1"/>
        <v>2407256</v>
      </c>
      <c r="J16" s="4">
        <v>25693400</v>
      </c>
      <c r="K16" s="3">
        <v>0.91433399999999998</v>
      </c>
      <c r="L16" s="3">
        <v>29690</v>
      </c>
      <c r="M16" s="3">
        <v>2.6619999999999999</v>
      </c>
      <c r="N16" s="3">
        <v>4769682</v>
      </c>
      <c r="O16" s="3">
        <v>29690</v>
      </c>
      <c r="P16" s="3">
        <v>972.053</v>
      </c>
      <c r="Q16" s="3">
        <v>1210.76</v>
      </c>
      <c r="R16" s="3">
        <f>AVERAGE(D9:D16)</f>
        <v>5960379.625</v>
      </c>
      <c r="S16" s="3">
        <f t="shared" ref="S16:AE16" si="3">AVERAGE(E9:E16)</f>
        <v>4943178.875</v>
      </c>
      <c r="T16" s="3">
        <f t="shared" si="3"/>
        <v>3902309</v>
      </c>
      <c r="U16" s="3">
        <f t="shared" si="3"/>
        <v>2058070.625</v>
      </c>
      <c r="V16" s="3">
        <f t="shared" si="3"/>
        <v>20788745.125</v>
      </c>
      <c r="W16" s="3">
        <f t="shared" si="3"/>
        <v>1351506.25</v>
      </c>
      <c r="X16" s="3">
        <f t="shared" si="3"/>
        <v>26749137.5</v>
      </c>
      <c r="Y16" s="3">
        <f t="shared" si="3"/>
        <v>0.95190475000000008</v>
      </c>
      <c r="Z16" s="3">
        <f t="shared" si="3"/>
        <v>25450.5</v>
      </c>
      <c r="AA16" s="3">
        <f t="shared" si="3"/>
        <v>2.6605162500000001</v>
      </c>
      <c r="AB16" s="3">
        <f t="shared" si="3"/>
        <v>4943178.875</v>
      </c>
      <c r="AC16" s="3">
        <f t="shared" si="3"/>
        <v>25450.5</v>
      </c>
      <c r="AD16" s="3">
        <f t="shared" si="3"/>
        <v>972.88025000000005</v>
      </c>
      <c r="AE16" s="3">
        <f t="shared" si="3"/>
        <v>1209.9462500000002</v>
      </c>
    </row>
    <row r="17" spans="1:31" s="1" customFormat="1" x14ac:dyDescent="0.3">
      <c r="A17" s="1" t="s">
        <v>98</v>
      </c>
      <c r="B17" s="1" t="s">
        <v>108</v>
      </c>
      <c r="C17" s="1" t="s">
        <v>20</v>
      </c>
      <c r="D17" s="1">
        <v>5803556</v>
      </c>
      <c r="E17" s="1">
        <v>4599729</v>
      </c>
      <c r="F17" s="1">
        <v>3190933</v>
      </c>
      <c r="G17" s="1">
        <f t="shared" si="0"/>
        <v>2612623</v>
      </c>
      <c r="H17" s="1">
        <v>21786827</v>
      </c>
      <c r="I17" s="1">
        <f t="shared" si="1"/>
        <v>510248</v>
      </c>
      <c r="J17" s="2">
        <v>27590400</v>
      </c>
      <c r="K17" s="1">
        <v>0.98184199999999999</v>
      </c>
      <c r="L17" s="1">
        <v>23390</v>
      </c>
      <c r="M17" s="1">
        <v>2.6587000000000001</v>
      </c>
      <c r="N17" s="1">
        <v>4599729</v>
      </c>
      <c r="O17" s="1">
        <v>23390</v>
      </c>
      <c r="P17" s="1">
        <v>974.49</v>
      </c>
      <c r="Q17" s="1">
        <v>1208.82</v>
      </c>
    </row>
    <row r="18" spans="1:31" s="1" customFormat="1" x14ac:dyDescent="0.3">
      <c r="A18" s="1" t="s">
        <v>98</v>
      </c>
      <c r="B18" s="1" t="s">
        <v>108</v>
      </c>
      <c r="C18" s="1" t="s">
        <v>21</v>
      </c>
      <c r="D18" s="1">
        <v>5775122</v>
      </c>
      <c r="E18" s="1">
        <v>4567826</v>
      </c>
      <c r="F18" s="1">
        <v>3097773</v>
      </c>
      <c r="G18" s="1">
        <f t="shared" si="0"/>
        <v>2677349</v>
      </c>
      <c r="H18" s="1">
        <v>21945745</v>
      </c>
      <c r="I18" s="1">
        <f t="shared" si="1"/>
        <v>379764</v>
      </c>
      <c r="J18" s="2">
        <v>27720900</v>
      </c>
      <c r="K18" s="1">
        <v>0.98648599999999997</v>
      </c>
      <c r="L18" s="1">
        <v>22706</v>
      </c>
      <c r="M18" s="1">
        <v>2.6597599999999999</v>
      </c>
      <c r="N18" s="1">
        <v>4567826</v>
      </c>
      <c r="O18" s="1">
        <v>22706</v>
      </c>
      <c r="P18" s="1">
        <v>974.13800000000003</v>
      </c>
      <c r="Q18" s="1">
        <v>1210.33</v>
      </c>
    </row>
    <row r="19" spans="1:31" s="1" customFormat="1" x14ac:dyDescent="0.3">
      <c r="A19" s="1" t="s">
        <v>98</v>
      </c>
      <c r="B19" s="1" t="s">
        <v>113</v>
      </c>
      <c r="C19" s="1" t="s">
        <v>29</v>
      </c>
      <c r="D19" s="1">
        <v>6087132</v>
      </c>
      <c r="E19" s="1">
        <v>4903789</v>
      </c>
      <c r="F19" s="1">
        <v>3642082</v>
      </c>
      <c r="G19" s="1">
        <f t="shared" si="0"/>
        <v>2445050</v>
      </c>
      <c r="H19" s="1">
        <v>21957783</v>
      </c>
      <c r="I19" s="1">
        <f t="shared" si="1"/>
        <v>55716</v>
      </c>
      <c r="J19" s="2">
        <v>28044900</v>
      </c>
      <c r="K19" s="1">
        <v>0.99801700000000004</v>
      </c>
      <c r="L19" s="1">
        <v>38039</v>
      </c>
      <c r="M19" s="1">
        <v>2.6609799999999999</v>
      </c>
      <c r="N19" s="1">
        <v>4903789</v>
      </c>
      <c r="O19" s="1">
        <v>38039</v>
      </c>
      <c r="P19" s="1">
        <v>972.28700000000003</v>
      </c>
      <c r="Q19" s="1">
        <v>1208.55</v>
      </c>
    </row>
    <row r="20" spans="1:31" s="1" customFormat="1" x14ac:dyDescent="0.3">
      <c r="A20" s="1" t="s">
        <v>98</v>
      </c>
      <c r="B20" s="1" t="s">
        <v>113</v>
      </c>
      <c r="C20" s="1" t="s">
        <v>30</v>
      </c>
      <c r="D20" s="1">
        <v>6067421</v>
      </c>
      <c r="E20" s="1">
        <v>4912971</v>
      </c>
      <c r="F20" s="1">
        <v>3764236</v>
      </c>
      <c r="G20" s="1">
        <f t="shared" si="0"/>
        <v>2303185</v>
      </c>
      <c r="H20" s="1">
        <v>21616937</v>
      </c>
      <c r="I20" s="1">
        <f t="shared" si="1"/>
        <v>416273</v>
      </c>
      <c r="J20" s="2">
        <v>27684400</v>
      </c>
      <c r="K20" s="1">
        <v>0.98518600000000001</v>
      </c>
      <c r="L20" s="1">
        <v>37216</v>
      </c>
      <c r="M20" s="1">
        <v>2.6672199999999999</v>
      </c>
      <c r="N20" s="1">
        <v>4912971</v>
      </c>
      <c r="O20" s="1">
        <v>37216</v>
      </c>
      <c r="P20" s="1">
        <v>971.84199999999998</v>
      </c>
      <c r="Q20" s="1">
        <v>1210.04</v>
      </c>
    </row>
    <row r="21" spans="1:31" s="1" customFormat="1" x14ac:dyDescent="0.3">
      <c r="A21" s="1" t="s">
        <v>98</v>
      </c>
      <c r="B21" s="1" t="s">
        <v>120</v>
      </c>
      <c r="C21" s="1" t="s">
        <v>55</v>
      </c>
      <c r="D21" s="1">
        <v>5836910</v>
      </c>
      <c r="E21" s="1">
        <v>4634189</v>
      </c>
      <c r="F21" s="1">
        <v>3225194</v>
      </c>
      <c r="G21" s="1">
        <f t="shared" si="0"/>
        <v>2611716</v>
      </c>
      <c r="H21" s="1">
        <v>21899346</v>
      </c>
      <c r="I21" s="1">
        <f t="shared" si="1"/>
        <v>364375</v>
      </c>
      <c r="J21" s="2">
        <v>27736300</v>
      </c>
      <c r="K21" s="1">
        <v>0.98703300000000005</v>
      </c>
      <c r="L21" s="1">
        <v>27114</v>
      </c>
      <c r="M21" s="1">
        <v>2.6651899999999999</v>
      </c>
      <c r="N21" s="1">
        <v>4634189</v>
      </c>
      <c r="O21" s="1">
        <v>27114</v>
      </c>
      <c r="P21" s="1">
        <v>973.35599999999999</v>
      </c>
      <c r="Q21" s="1">
        <v>1210.46</v>
      </c>
    </row>
    <row r="22" spans="1:31" s="1" customFormat="1" x14ac:dyDescent="0.3">
      <c r="A22" s="1" t="s">
        <v>98</v>
      </c>
      <c r="B22" s="1" t="s">
        <v>121</v>
      </c>
      <c r="C22" s="1" t="s">
        <v>56</v>
      </c>
      <c r="D22" s="1">
        <v>5829912</v>
      </c>
      <c r="E22" s="1">
        <v>4660606</v>
      </c>
      <c r="F22" s="1">
        <v>3422635</v>
      </c>
      <c r="G22" s="1">
        <f t="shared" si="0"/>
        <v>2407277</v>
      </c>
      <c r="H22" s="1">
        <v>21301928</v>
      </c>
      <c r="I22" s="1">
        <f t="shared" si="1"/>
        <v>968791</v>
      </c>
      <c r="J22" s="2">
        <v>27131800</v>
      </c>
      <c r="K22" s="1">
        <v>0.96552400000000005</v>
      </c>
      <c r="L22" s="1">
        <v>28432</v>
      </c>
      <c r="M22" s="1">
        <v>2.6710400000000001</v>
      </c>
      <c r="N22" s="1">
        <v>4660606</v>
      </c>
      <c r="O22" s="1">
        <v>28432</v>
      </c>
      <c r="P22" s="1">
        <v>973.19299999999998</v>
      </c>
      <c r="Q22" s="1">
        <v>1211.05</v>
      </c>
    </row>
    <row r="23" spans="1:31" s="1" customFormat="1" x14ac:dyDescent="0.3">
      <c r="A23" s="1" t="s">
        <v>98</v>
      </c>
      <c r="B23" s="1" t="s">
        <v>123</v>
      </c>
      <c r="C23" s="1" t="s">
        <v>59</v>
      </c>
      <c r="D23" s="1">
        <v>6076851</v>
      </c>
      <c r="E23" s="1">
        <v>4888350</v>
      </c>
      <c r="F23" s="1">
        <v>3729807</v>
      </c>
      <c r="G23" s="1">
        <f t="shared" si="0"/>
        <v>2347044</v>
      </c>
      <c r="H23" s="1">
        <v>21566372</v>
      </c>
      <c r="I23" s="1">
        <f t="shared" si="1"/>
        <v>457408</v>
      </c>
      <c r="J23" s="2">
        <v>27643200</v>
      </c>
      <c r="K23" s="1">
        <v>0.98372300000000001</v>
      </c>
      <c r="L23" s="1">
        <v>29331</v>
      </c>
      <c r="M23" s="1">
        <v>2.6604199999999998</v>
      </c>
      <c r="N23" s="1">
        <v>4888350</v>
      </c>
      <c r="O23" s="1">
        <v>29331</v>
      </c>
      <c r="P23" s="1">
        <v>973.37800000000004</v>
      </c>
      <c r="Q23" s="1">
        <v>1209.44</v>
      </c>
    </row>
    <row r="24" spans="1:31" s="1" customFormat="1" x14ac:dyDescent="0.3">
      <c r="A24" s="1" t="s">
        <v>98</v>
      </c>
      <c r="B24" s="1" t="s">
        <v>123</v>
      </c>
      <c r="C24" s="1" t="s">
        <v>60</v>
      </c>
      <c r="D24" s="1">
        <v>4897038</v>
      </c>
      <c r="E24" s="1">
        <v>3958834</v>
      </c>
      <c r="F24" s="1">
        <v>2995045</v>
      </c>
      <c r="G24" s="1">
        <f t="shared" si="0"/>
        <v>1901993</v>
      </c>
      <c r="H24" s="1">
        <v>17695006</v>
      </c>
      <c r="I24" s="1">
        <f t="shared" si="1"/>
        <v>5508587</v>
      </c>
      <c r="J24" s="2">
        <v>22592000</v>
      </c>
      <c r="K24" s="1">
        <v>0.80396900000000004</v>
      </c>
      <c r="L24" s="1">
        <v>31139</v>
      </c>
      <c r="M24" s="1">
        <v>2.7179500000000001</v>
      </c>
      <c r="N24" s="1">
        <v>3958834</v>
      </c>
      <c r="O24" s="1">
        <v>31139</v>
      </c>
      <c r="P24" s="1">
        <v>968.87</v>
      </c>
      <c r="Q24" s="1">
        <v>1216.24</v>
      </c>
    </row>
    <row r="25" spans="1:31" s="1" customFormat="1" x14ac:dyDescent="0.3">
      <c r="A25" s="1" t="s">
        <v>98</v>
      </c>
      <c r="B25" s="1" t="s">
        <v>139</v>
      </c>
      <c r="C25" s="1" t="s">
        <v>84</v>
      </c>
      <c r="D25" s="1">
        <v>6079869</v>
      </c>
      <c r="E25" s="1">
        <v>4893199</v>
      </c>
      <c r="F25" s="1">
        <v>3753646</v>
      </c>
      <c r="G25" s="1">
        <f t="shared" si="0"/>
        <v>2326223</v>
      </c>
      <c r="H25" s="1">
        <v>21597350</v>
      </c>
      <c r="I25" s="1">
        <f t="shared" si="1"/>
        <v>423412</v>
      </c>
      <c r="J25" s="2">
        <v>27677200</v>
      </c>
      <c r="K25" s="1">
        <v>0.98493200000000003</v>
      </c>
      <c r="L25" s="1">
        <v>26471</v>
      </c>
      <c r="M25" s="1">
        <v>2.6593800000000001</v>
      </c>
      <c r="N25" s="1">
        <v>4893199</v>
      </c>
      <c r="O25" s="1">
        <v>26471</v>
      </c>
      <c r="P25" s="1">
        <v>973.77700000000004</v>
      </c>
      <c r="Q25" s="1">
        <v>1209.22</v>
      </c>
    </row>
    <row r="26" spans="1:31" s="1" customFormat="1" x14ac:dyDescent="0.3">
      <c r="A26" s="1" t="s">
        <v>98</v>
      </c>
      <c r="B26" s="1" t="s">
        <v>139</v>
      </c>
      <c r="C26" s="1" t="s">
        <v>85</v>
      </c>
      <c r="D26" s="1">
        <v>6065179</v>
      </c>
      <c r="E26" s="1">
        <v>4886109</v>
      </c>
      <c r="F26" s="1">
        <v>3688279</v>
      </c>
      <c r="G26" s="1">
        <f t="shared" si="0"/>
        <v>2376900</v>
      </c>
      <c r="H26" s="1">
        <v>21665716</v>
      </c>
      <c r="I26" s="1">
        <f t="shared" si="1"/>
        <v>369736</v>
      </c>
      <c r="J26" s="2">
        <v>27730900</v>
      </c>
      <c r="K26" s="1">
        <v>0.986842</v>
      </c>
      <c r="L26" s="1">
        <v>27337</v>
      </c>
      <c r="M26" s="1">
        <v>2.6587999999999998</v>
      </c>
      <c r="N26" s="1">
        <v>4886109</v>
      </c>
      <c r="O26" s="1">
        <v>27337</v>
      </c>
      <c r="P26" s="1">
        <v>973.46</v>
      </c>
      <c r="Q26" s="1">
        <v>1209.1199999999999</v>
      </c>
    </row>
    <row r="27" spans="1:31" s="1" customFormat="1" x14ac:dyDescent="0.3">
      <c r="A27" s="1" t="s">
        <v>98</v>
      </c>
      <c r="B27" s="1" t="s">
        <v>145</v>
      </c>
      <c r="C27" s="1" t="s">
        <v>94</v>
      </c>
      <c r="D27" s="1">
        <v>5028832</v>
      </c>
      <c r="E27" s="1">
        <v>4075354</v>
      </c>
      <c r="F27" s="1">
        <v>2985803</v>
      </c>
      <c r="G27" s="1">
        <f t="shared" si="0"/>
        <v>2043029</v>
      </c>
      <c r="H27" s="1">
        <v>18933543</v>
      </c>
      <c r="I27" s="1">
        <f t="shared" si="1"/>
        <v>4138256</v>
      </c>
      <c r="J27" s="2">
        <v>23962400</v>
      </c>
      <c r="K27" s="1">
        <v>0.85273399999999999</v>
      </c>
      <c r="L27" s="1">
        <v>37992</v>
      </c>
      <c r="M27" s="1">
        <v>2.64635</v>
      </c>
      <c r="N27" s="1">
        <v>4075354</v>
      </c>
      <c r="O27" s="1">
        <v>37992</v>
      </c>
      <c r="P27" s="1">
        <v>969.44399999999996</v>
      </c>
      <c r="Q27" s="1">
        <v>1212.51</v>
      </c>
      <c r="R27" s="1">
        <f>AVERAGE(D17:D27)</f>
        <v>5777074.7272727275</v>
      </c>
      <c r="S27" s="1">
        <f t="shared" ref="S27:AE27" si="4">AVERAGE(E17:E27)</f>
        <v>4634632.3636363633</v>
      </c>
      <c r="T27" s="1">
        <f t="shared" si="4"/>
        <v>3408675.7272727271</v>
      </c>
      <c r="U27" s="1">
        <f t="shared" si="4"/>
        <v>2368399</v>
      </c>
      <c r="V27" s="1">
        <f t="shared" si="4"/>
        <v>21087868.454545453</v>
      </c>
      <c r="W27" s="1">
        <f t="shared" si="4"/>
        <v>1235687.8181818181</v>
      </c>
      <c r="X27" s="1">
        <f t="shared" si="4"/>
        <v>26864945.454545453</v>
      </c>
      <c r="Y27" s="1">
        <f t="shared" si="4"/>
        <v>0.95602618181818189</v>
      </c>
      <c r="Z27" s="1">
        <f t="shared" si="4"/>
        <v>29924.272727272728</v>
      </c>
      <c r="AA27" s="1">
        <f t="shared" si="4"/>
        <v>2.665980909090909</v>
      </c>
      <c r="AB27" s="1">
        <f t="shared" si="4"/>
        <v>4634632.3636363633</v>
      </c>
      <c r="AC27" s="1">
        <f t="shared" si="4"/>
        <v>29924.272727272728</v>
      </c>
      <c r="AD27" s="1">
        <f t="shared" si="4"/>
        <v>972.56681818181823</v>
      </c>
      <c r="AE27" s="1">
        <f t="shared" si="4"/>
        <v>1210.5254545454545</v>
      </c>
    </row>
    <row r="28" spans="1:31" s="3" customFormat="1" x14ac:dyDescent="0.3">
      <c r="A28" s="3" t="s">
        <v>99</v>
      </c>
      <c r="B28" s="3" t="s">
        <v>111</v>
      </c>
      <c r="C28" s="3" t="s">
        <v>26</v>
      </c>
      <c r="D28" s="3">
        <v>6342557</v>
      </c>
      <c r="E28" s="3">
        <v>5238868</v>
      </c>
      <c r="F28" s="3">
        <v>4296272</v>
      </c>
      <c r="G28" s="3">
        <f t="shared" si="0"/>
        <v>2046285</v>
      </c>
      <c r="H28" s="3">
        <v>21718421</v>
      </c>
      <c r="I28" s="3">
        <f t="shared" si="1"/>
        <v>39653</v>
      </c>
      <c r="J28" s="4">
        <v>28061000</v>
      </c>
      <c r="K28" s="3">
        <v>0.99858899999999995</v>
      </c>
      <c r="L28" s="3">
        <v>41477</v>
      </c>
      <c r="M28" s="3">
        <v>2.6589700000000001</v>
      </c>
      <c r="N28" s="3">
        <v>5238868</v>
      </c>
      <c r="O28" s="3">
        <v>41477</v>
      </c>
      <c r="P28" s="3">
        <v>972.89099999999996</v>
      </c>
      <c r="Q28" s="3">
        <v>1207.92</v>
      </c>
    </row>
    <row r="29" spans="1:31" s="3" customFormat="1" x14ac:dyDescent="0.3">
      <c r="A29" s="3" t="s">
        <v>99</v>
      </c>
      <c r="B29" s="3" t="s">
        <v>111</v>
      </c>
      <c r="C29" s="3" t="s">
        <v>27</v>
      </c>
      <c r="D29" s="3">
        <v>6279325</v>
      </c>
      <c r="E29" s="3">
        <v>5192257</v>
      </c>
      <c r="F29" s="3">
        <v>4249637</v>
      </c>
      <c r="G29" s="3">
        <f t="shared" si="0"/>
        <v>2029688</v>
      </c>
      <c r="H29" s="3">
        <v>21478672</v>
      </c>
      <c r="I29" s="3">
        <f t="shared" si="1"/>
        <v>342634</v>
      </c>
      <c r="J29" s="4">
        <v>27758000</v>
      </c>
      <c r="K29" s="3">
        <v>0.98780699999999999</v>
      </c>
      <c r="L29" s="3">
        <v>39325</v>
      </c>
      <c r="M29" s="3">
        <v>2.6654900000000001</v>
      </c>
      <c r="N29" s="3">
        <v>5192257</v>
      </c>
      <c r="O29" s="3">
        <v>39325</v>
      </c>
      <c r="P29" s="3">
        <v>971.88499999999999</v>
      </c>
      <c r="Q29" s="3">
        <v>1208.8</v>
      </c>
    </row>
    <row r="30" spans="1:31" s="3" customFormat="1" x14ac:dyDescent="0.3">
      <c r="A30" s="3" t="s">
        <v>99</v>
      </c>
      <c r="B30" s="3" t="s">
        <v>114</v>
      </c>
      <c r="C30" s="3" t="s">
        <v>31</v>
      </c>
      <c r="D30" s="3">
        <v>6066286</v>
      </c>
      <c r="E30" s="3">
        <v>5011403</v>
      </c>
      <c r="F30" s="3">
        <v>4092953</v>
      </c>
      <c r="G30" s="3">
        <f t="shared" si="0"/>
        <v>1973333</v>
      </c>
      <c r="H30" s="3">
        <v>20982775</v>
      </c>
      <c r="I30" s="3">
        <f t="shared" si="1"/>
        <v>1051570</v>
      </c>
      <c r="J30" s="4">
        <v>27049100</v>
      </c>
      <c r="K30" s="3">
        <v>0.96257800000000004</v>
      </c>
      <c r="L30" s="3">
        <v>35127</v>
      </c>
      <c r="M30" s="3">
        <v>2.6619899999999999</v>
      </c>
      <c r="N30" s="3">
        <v>5011403</v>
      </c>
      <c r="O30" s="3">
        <v>35127</v>
      </c>
      <c r="P30" s="3">
        <v>971.48599999999999</v>
      </c>
      <c r="Q30" s="3">
        <v>1209.79</v>
      </c>
    </row>
    <row r="31" spans="1:31" s="3" customFormat="1" x14ac:dyDescent="0.3">
      <c r="A31" s="3" t="s">
        <v>99</v>
      </c>
      <c r="B31" s="3" t="s">
        <v>114</v>
      </c>
      <c r="C31" s="3" t="s">
        <v>32</v>
      </c>
      <c r="D31" s="3">
        <v>6267924</v>
      </c>
      <c r="E31" s="3">
        <v>5180004</v>
      </c>
      <c r="F31" s="3">
        <v>4234665</v>
      </c>
      <c r="G31" s="3">
        <f t="shared" si="0"/>
        <v>2033259</v>
      </c>
      <c r="H31" s="3">
        <v>21502108</v>
      </c>
      <c r="I31" s="3">
        <f t="shared" si="1"/>
        <v>330599</v>
      </c>
      <c r="J31" s="4">
        <v>27770000</v>
      </c>
      <c r="K31" s="3">
        <v>0.98823499999999997</v>
      </c>
      <c r="L31" s="3">
        <v>39218</v>
      </c>
      <c r="M31" s="3">
        <v>2.6608999999999998</v>
      </c>
      <c r="N31" s="3">
        <v>5180004</v>
      </c>
      <c r="O31" s="3">
        <v>39218</v>
      </c>
      <c r="P31" s="3">
        <v>971.67399999999998</v>
      </c>
      <c r="Q31" s="3">
        <v>1208.76</v>
      </c>
    </row>
    <row r="32" spans="1:31" s="3" customFormat="1" x14ac:dyDescent="0.3">
      <c r="A32" s="3" t="s">
        <v>99</v>
      </c>
      <c r="B32" s="3" t="s">
        <v>119</v>
      </c>
      <c r="C32" s="3" t="s">
        <v>53</v>
      </c>
      <c r="D32" s="3">
        <v>5243145</v>
      </c>
      <c r="E32" s="3">
        <v>4343122</v>
      </c>
      <c r="F32" s="3">
        <v>3212729</v>
      </c>
      <c r="G32" s="3">
        <f t="shared" si="0"/>
        <v>2030416</v>
      </c>
      <c r="H32" s="3">
        <v>19956561</v>
      </c>
      <c r="I32" s="3">
        <f t="shared" si="1"/>
        <v>2900925</v>
      </c>
      <c r="J32" s="4">
        <v>25199700</v>
      </c>
      <c r="K32" s="3">
        <v>0.89676699999999998</v>
      </c>
      <c r="L32" s="3">
        <v>29067</v>
      </c>
      <c r="M32" s="3">
        <v>2.6687500000000002</v>
      </c>
      <c r="N32" s="3">
        <v>4343122</v>
      </c>
      <c r="O32" s="3">
        <v>29067</v>
      </c>
      <c r="P32" s="3">
        <v>971.79300000000001</v>
      </c>
      <c r="Q32" s="3">
        <v>1212.44</v>
      </c>
    </row>
    <row r="33" spans="1:17" s="3" customFormat="1" x14ac:dyDescent="0.3">
      <c r="A33" s="3" t="s">
        <v>99</v>
      </c>
      <c r="B33" s="3" t="s">
        <v>119</v>
      </c>
      <c r="C33" s="3" t="s">
        <v>54</v>
      </c>
      <c r="D33" s="3">
        <v>5736571</v>
      </c>
      <c r="E33" s="3">
        <v>4806277</v>
      </c>
      <c r="F33" s="3">
        <v>3797077</v>
      </c>
      <c r="G33" s="3">
        <f t="shared" si="0"/>
        <v>1939494</v>
      </c>
      <c r="H33" s="3">
        <v>20848872</v>
      </c>
      <c r="I33" s="3">
        <f t="shared" si="1"/>
        <v>1515188</v>
      </c>
      <c r="J33" s="4">
        <v>26585400</v>
      </c>
      <c r="K33" s="3">
        <v>0.94608000000000003</v>
      </c>
      <c r="L33" s="3">
        <v>32630</v>
      </c>
      <c r="M33" s="3">
        <v>2.66127</v>
      </c>
      <c r="N33" s="3">
        <v>4806277</v>
      </c>
      <c r="O33" s="3">
        <v>32630</v>
      </c>
      <c r="P33" s="3">
        <v>972.58500000000004</v>
      </c>
      <c r="Q33" s="3">
        <v>1209.9000000000001</v>
      </c>
    </row>
    <row r="34" spans="1:17" s="3" customFormat="1" x14ac:dyDescent="0.3">
      <c r="A34" s="3" t="s">
        <v>99</v>
      </c>
      <c r="B34" s="3" t="s">
        <v>126</v>
      </c>
      <c r="C34" s="3" t="s">
        <v>64</v>
      </c>
      <c r="D34" s="3">
        <v>6120492</v>
      </c>
      <c r="E34" s="3">
        <v>5056768</v>
      </c>
      <c r="F34" s="3">
        <v>3984831</v>
      </c>
      <c r="G34" s="3">
        <f t="shared" si="0"/>
        <v>2135661</v>
      </c>
      <c r="H34" s="3">
        <v>21762060</v>
      </c>
      <c r="I34" s="3">
        <f t="shared" si="1"/>
        <v>218079</v>
      </c>
      <c r="J34" s="4">
        <v>27882600</v>
      </c>
      <c r="K34" s="3">
        <v>0.99223899999999998</v>
      </c>
      <c r="L34" s="3">
        <v>35622</v>
      </c>
      <c r="M34" s="3">
        <v>2.66188</v>
      </c>
      <c r="N34" s="3">
        <v>5056768</v>
      </c>
      <c r="O34" s="3">
        <v>35622</v>
      </c>
      <c r="P34" s="3">
        <v>972.39499999999998</v>
      </c>
      <c r="Q34" s="3">
        <v>1208.6099999999999</v>
      </c>
    </row>
    <row r="35" spans="1:17" s="3" customFormat="1" x14ac:dyDescent="0.3">
      <c r="A35" s="3" t="s">
        <v>99</v>
      </c>
      <c r="B35" s="3" t="s">
        <v>127</v>
      </c>
      <c r="C35" s="3" t="s">
        <v>65</v>
      </c>
      <c r="D35" s="3">
        <v>6132831</v>
      </c>
      <c r="E35" s="3">
        <v>5078446</v>
      </c>
      <c r="F35" s="3">
        <v>4099010</v>
      </c>
      <c r="G35" s="3">
        <f t="shared" si="0"/>
        <v>2033821</v>
      </c>
      <c r="H35" s="3">
        <v>21398177</v>
      </c>
      <c r="I35" s="3">
        <f t="shared" si="1"/>
        <v>569623</v>
      </c>
      <c r="J35" s="4">
        <v>27531000</v>
      </c>
      <c r="K35" s="3">
        <v>0.97972899999999996</v>
      </c>
      <c r="L35" s="3">
        <v>35352</v>
      </c>
      <c r="M35" s="3">
        <v>2.6607400000000001</v>
      </c>
      <c r="N35" s="3">
        <v>5078446</v>
      </c>
      <c r="O35" s="3">
        <v>35352</v>
      </c>
      <c r="P35" s="3">
        <v>972.06</v>
      </c>
      <c r="Q35" s="3">
        <v>1208.93</v>
      </c>
    </row>
    <row r="36" spans="1:17" s="3" customFormat="1" x14ac:dyDescent="0.3">
      <c r="A36" s="3" t="s">
        <v>99</v>
      </c>
      <c r="B36" s="3" t="s">
        <v>128</v>
      </c>
      <c r="C36" s="3" t="s">
        <v>66</v>
      </c>
      <c r="D36" s="3">
        <v>6170731</v>
      </c>
      <c r="E36" s="3">
        <v>5095900</v>
      </c>
      <c r="F36" s="3">
        <v>4103669</v>
      </c>
      <c r="G36" s="3">
        <f t="shared" si="0"/>
        <v>2067062</v>
      </c>
      <c r="H36" s="3">
        <v>21443989</v>
      </c>
      <c r="I36" s="3">
        <f t="shared" si="1"/>
        <v>485911</v>
      </c>
      <c r="J36" s="4">
        <v>27614700</v>
      </c>
      <c r="K36" s="3">
        <v>0.98270800000000003</v>
      </c>
      <c r="L36" s="3">
        <v>32186</v>
      </c>
      <c r="M36" s="3">
        <v>2.6637499999999998</v>
      </c>
      <c r="N36" s="3">
        <v>5095900</v>
      </c>
      <c r="O36" s="3">
        <v>32186</v>
      </c>
      <c r="P36" s="3">
        <v>971.98500000000001</v>
      </c>
      <c r="Q36" s="3">
        <v>1208.8599999999999</v>
      </c>
    </row>
    <row r="37" spans="1:17" s="3" customFormat="1" x14ac:dyDescent="0.3">
      <c r="A37" s="3" t="s">
        <v>99</v>
      </c>
      <c r="B37" s="3" t="s">
        <v>128</v>
      </c>
      <c r="C37" s="3" t="s">
        <v>67</v>
      </c>
      <c r="D37" s="3">
        <v>5830236</v>
      </c>
      <c r="E37" s="3">
        <v>4819933</v>
      </c>
      <c r="F37" s="3">
        <v>3654345</v>
      </c>
      <c r="G37" s="3">
        <f t="shared" si="0"/>
        <v>2175891</v>
      </c>
      <c r="H37" s="3">
        <v>21601916</v>
      </c>
      <c r="I37" s="3">
        <f t="shared" si="1"/>
        <v>668479</v>
      </c>
      <c r="J37" s="4">
        <v>27432200</v>
      </c>
      <c r="K37" s="3">
        <v>0.97621100000000005</v>
      </c>
      <c r="L37" s="3">
        <v>20131</v>
      </c>
      <c r="M37" s="3">
        <v>2.6643599999999998</v>
      </c>
      <c r="N37" s="3">
        <v>4819933</v>
      </c>
      <c r="O37" s="3">
        <v>20131</v>
      </c>
      <c r="P37" s="3">
        <v>974.83</v>
      </c>
      <c r="Q37" s="3">
        <v>1209.46</v>
      </c>
    </row>
    <row r="38" spans="1:17" s="3" customFormat="1" x14ac:dyDescent="0.3">
      <c r="A38" s="3" t="s">
        <v>99</v>
      </c>
      <c r="B38" s="3" t="s">
        <v>128</v>
      </c>
      <c r="C38" s="3" t="s">
        <v>68</v>
      </c>
      <c r="D38" s="3">
        <v>6082735</v>
      </c>
      <c r="E38" s="3">
        <v>5092137</v>
      </c>
      <c r="F38" s="3">
        <v>4189697</v>
      </c>
      <c r="G38" s="3">
        <f t="shared" si="0"/>
        <v>1893038</v>
      </c>
      <c r="H38" s="3">
        <v>21338166</v>
      </c>
      <c r="I38" s="3">
        <f t="shared" si="1"/>
        <v>679730</v>
      </c>
      <c r="J38" s="4">
        <v>27420900</v>
      </c>
      <c r="K38" s="3">
        <v>0.97581099999999998</v>
      </c>
      <c r="L38" s="3">
        <v>22552</v>
      </c>
      <c r="M38" s="3">
        <v>2.66289</v>
      </c>
      <c r="N38" s="3">
        <v>5092137</v>
      </c>
      <c r="O38" s="3">
        <v>22552</v>
      </c>
      <c r="P38" s="3">
        <v>974.93399999999997</v>
      </c>
      <c r="Q38" s="3">
        <v>1208.96</v>
      </c>
    </row>
    <row r="39" spans="1:17" s="3" customFormat="1" x14ac:dyDescent="0.3">
      <c r="A39" s="3" t="s">
        <v>99</v>
      </c>
      <c r="B39" s="3" t="s">
        <v>131</v>
      </c>
      <c r="C39" s="3" t="s">
        <v>72</v>
      </c>
      <c r="D39" s="3">
        <v>6034907</v>
      </c>
      <c r="E39" s="3">
        <v>5002620</v>
      </c>
      <c r="F39" s="3">
        <v>4103673</v>
      </c>
      <c r="G39" s="3">
        <f t="shared" si="0"/>
        <v>1931234</v>
      </c>
      <c r="H39" s="3">
        <v>20844731</v>
      </c>
      <c r="I39" s="3">
        <f t="shared" si="1"/>
        <v>1220993</v>
      </c>
      <c r="J39" s="4">
        <v>26879600</v>
      </c>
      <c r="K39" s="3">
        <v>0.95654899999999998</v>
      </c>
      <c r="L39" s="3">
        <v>33346</v>
      </c>
      <c r="M39" s="3">
        <v>2.6638700000000002</v>
      </c>
      <c r="N39" s="3">
        <v>5002620</v>
      </c>
      <c r="O39" s="3">
        <v>33346</v>
      </c>
      <c r="P39" s="3">
        <v>971.803</v>
      </c>
      <c r="Q39" s="3">
        <v>1209.6300000000001</v>
      </c>
    </row>
    <row r="40" spans="1:17" s="3" customFormat="1" x14ac:dyDescent="0.3">
      <c r="A40" s="3" t="s">
        <v>99</v>
      </c>
      <c r="B40" s="3" t="s">
        <v>131</v>
      </c>
      <c r="C40" s="3" t="s">
        <v>73</v>
      </c>
      <c r="D40" s="3">
        <v>5993698</v>
      </c>
      <c r="E40" s="3">
        <v>4954476</v>
      </c>
      <c r="F40" s="3">
        <v>3974727</v>
      </c>
      <c r="G40" s="3">
        <f t="shared" si="0"/>
        <v>2018971</v>
      </c>
      <c r="H40" s="3">
        <v>21054302</v>
      </c>
      <c r="I40" s="3">
        <f t="shared" si="1"/>
        <v>1052631</v>
      </c>
      <c r="J40" s="4">
        <v>27048000</v>
      </c>
      <c r="K40" s="3">
        <v>0.96254099999999998</v>
      </c>
      <c r="L40" s="3">
        <v>29938</v>
      </c>
      <c r="M40" s="3">
        <v>2.66073</v>
      </c>
      <c r="N40" s="3">
        <v>4954476</v>
      </c>
      <c r="O40" s="3">
        <v>29938</v>
      </c>
      <c r="P40" s="3">
        <v>972.28599999999994</v>
      </c>
      <c r="Q40" s="3">
        <v>1210.1300000000001</v>
      </c>
    </row>
    <row r="41" spans="1:17" s="3" customFormat="1" x14ac:dyDescent="0.3">
      <c r="A41" s="3" t="s">
        <v>99</v>
      </c>
      <c r="B41" s="3" t="s">
        <v>135</v>
      </c>
      <c r="C41" s="3" t="s">
        <v>78</v>
      </c>
      <c r="D41" s="3">
        <v>5965417</v>
      </c>
      <c r="E41" s="3">
        <v>4878184</v>
      </c>
      <c r="F41" s="3">
        <v>3627040</v>
      </c>
      <c r="G41" s="3">
        <f t="shared" si="0"/>
        <v>2338377</v>
      </c>
      <c r="H41" s="3">
        <v>21891068</v>
      </c>
      <c r="I41" s="3">
        <f t="shared" si="1"/>
        <v>244146</v>
      </c>
      <c r="J41" s="4">
        <v>27856500</v>
      </c>
      <c r="K41" s="3">
        <v>0.99131199999999997</v>
      </c>
      <c r="L41" s="3">
        <v>25604</v>
      </c>
      <c r="M41" s="3">
        <v>2.6596899999999999</v>
      </c>
      <c r="N41" s="3">
        <v>4878184</v>
      </c>
      <c r="O41" s="3">
        <v>25604</v>
      </c>
      <c r="P41" s="3">
        <v>974.86099999999999</v>
      </c>
      <c r="Q41" s="3">
        <v>1208.99</v>
      </c>
    </row>
    <row r="42" spans="1:17" s="3" customFormat="1" x14ac:dyDescent="0.3">
      <c r="A42" s="3" t="s">
        <v>99</v>
      </c>
      <c r="B42" s="3" t="s">
        <v>135</v>
      </c>
      <c r="C42" s="3" t="s">
        <v>79</v>
      </c>
      <c r="D42" s="3">
        <v>6102803</v>
      </c>
      <c r="E42" s="3">
        <v>5020361</v>
      </c>
      <c r="F42" s="3">
        <v>3899415</v>
      </c>
      <c r="G42" s="3">
        <f t="shared" si="0"/>
        <v>2203388</v>
      </c>
      <c r="H42" s="3">
        <v>21794597</v>
      </c>
      <c r="I42" s="3">
        <f t="shared" si="1"/>
        <v>203231</v>
      </c>
      <c r="J42" s="4">
        <v>27897400</v>
      </c>
      <c r="K42" s="3">
        <v>0.99276799999999998</v>
      </c>
      <c r="L42" s="3">
        <v>27138</v>
      </c>
      <c r="M42" s="3">
        <v>2.6581700000000001</v>
      </c>
      <c r="N42" s="3">
        <v>5020361</v>
      </c>
      <c r="O42" s="3">
        <v>27138</v>
      </c>
      <c r="P42" s="3">
        <v>975.072</v>
      </c>
      <c r="Q42" s="3">
        <v>1208.01</v>
      </c>
    </row>
    <row r="43" spans="1:17" s="3" customFormat="1" x14ac:dyDescent="0.3">
      <c r="A43" s="3" t="s">
        <v>99</v>
      </c>
      <c r="B43" s="3" t="s">
        <v>138</v>
      </c>
      <c r="C43" s="3" t="s">
        <v>83</v>
      </c>
      <c r="D43" s="3">
        <v>5647952</v>
      </c>
      <c r="E43" s="3">
        <v>4696403</v>
      </c>
      <c r="F43" s="3">
        <v>3690761</v>
      </c>
      <c r="G43" s="3">
        <f t="shared" si="0"/>
        <v>1957191</v>
      </c>
      <c r="H43" s="3">
        <v>20538432</v>
      </c>
      <c r="I43" s="3">
        <f t="shared" si="1"/>
        <v>1914247</v>
      </c>
      <c r="J43" s="4">
        <v>26186400</v>
      </c>
      <c r="K43" s="3">
        <v>0.93187900000000001</v>
      </c>
      <c r="L43" s="3">
        <v>26654</v>
      </c>
      <c r="M43" s="3">
        <v>2.6652499999999999</v>
      </c>
      <c r="N43" s="3">
        <v>4696403</v>
      </c>
      <c r="O43" s="3">
        <v>26654</v>
      </c>
      <c r="P43" s="3">
        <v>973.36400000000003</v>
      </c>
      <c r="Q43" s="3">
        <v>1210.8399999999999</v>
      </c>
    </row>
    <row r="44" spans="1:17" s="3" customFormat="1" x14ac:dyDescent="0.3">
      <c r="A44" s="3" t="s">
        <v>99</v>
      </c>
      <c r="B44" s="3" t="s">
        <v>140</v>
      </c>
      <c r="C44" s="3" t="s">
        <v>86</v>
      </c>
      <c r="D44" s="3">
        <v>5868900</v>
      </c>
      <c r="E44" s="3">
        <v>4894965</v>
      </c>
      <c r="F44" s="3">
        <v>3760186</v>
      </c>
      <c r="G44" s="3">
        <f t="shared" si="0"/>
        <v>2108714</v>
      </c>
      <c r="H44" s="3">
        <v>21986061</v>
      </c>
      <c r="I44" s="3">
        <f t="shared" si="1"/>
        <v>245670</v>
      </c>
      <c r="J44" s="4">
        <v>27855000</v>
      </c>
      <c r="K44" s="3">
        <v>0.99125700000000005</v>
      </c>
      <c r="L44" s="3">
        <v>16547</v>
      </c>
      <c r="M44" s="3">
        <v>2.6686999999999999</v>
      </c>
      <c r="N44" s="3">
        <v>4894965</v>
      </c>
      <c r="O44" s="3">
        <v>16547</v>
      </c>
      <c r="P44" s="3">
        <v>977.55899999999997</v>
      </c>
      <c r="Q44" s="3">
        <v>1208.45</v>
      </c>
    </row>
    <row r="45" spans="1:17" s="3" customFormat="1" x14ac:dyDescent="0.3">
      <c r="A45" s="3" t="s">
        <v>99</v>
      </c>
      <c r="B45" s="3" t="s">
        <v>140</v>
      </c>
      <c r="C45" s="3" t="s">
        <v>87</v>
      </c>
      <c r="D45" s="3">
        <v>4573558</v>
      </c>
      <c r="E45" s="3">
        <v>3843541</v>
      </c>
      <c r="F45" s="3">
        <v>2963490</v>
      </c>
      <c r="G45" s="3">
        <f t="shared" si="0"/>
        <v>1610068</v>
      </c>
      <c r="H45" s="3">
        <v>17966255</v>
      </c>
      <c r="I45" s="3">
        <f t="shared" si="1"/>
        <v>5560818</v>
      </c>
      <c r="J45" s="4">
        <v>22539800</v>
      </c>
      <c r="K45" s="3">
        <v>0.80211100000000002</v>
      </c>
      <c r="L45" s="3">
        <v>9877</v>
      </c>
      <c r="M45" s="3">
        <v>2.6621999999999999</v>
      </c>
      <c r="N45" s="3">
        <v>3843541</v>
      </c>
      <c r="O45" s="3">
        <v>9877</v>
      </c>
      <c r="P45" s="3">
        <v>977.52599999999995</v>
      </c>
      <c r="Q45" s="3">
        <v>1214.02</v>
      </c>
    </row>
    <row r="46" spans="1:17" s="3" customFormat="1" x14ac:dyDescent="0.3">
      <c r="A46" s="3" t="s">
        <v>99</v>
      </c>
      <c r="B46" s="3" t="s">
        <v>140</v>
      </c>
      <c r="C46" s="3" t="s">
        <v>88</v>
      </c>
      <c r="D46" s="3">
        <v>5937239</v>
      </c>
      <c r="E46" s="3">
        <v>4955244</v>
      </c>
      <c r="F46" s="3">
        <v>3858436</v>
      </c>
      <c r="G46" s="3">
        <f t="shared" si="0"/>
        <v>2078803</v>
      </c>
      <c r="H46" s="3">
        <v>21951872</v>
      </c>
      <c r="I46" s="3">
        <f t="shared" si="1"/>
        <v>211520</v>
      </c>
      <c r="J46" s="4">
        <v>27889100</v>
      </c>
      <c r="K46" s="3">
        <v>0.99247300000000005</v>
      </c>
      <c r="L46" s="3">
        <v>16295</v>
      </c>
      <c r="M46" s="3">
        <v>2.6657600000000001</v>
      </c>
      <c r="N46" s="3">
        <v>4955244</v>
      </c>
      <c r="O46" s="3">
        <v>16295</v>
      </c>
      <c r="P46" s="3">
        <v>977.67399999999998</v>
      </c>
      <c r="Q46" s="3">
        <v>1207.98</v>
      </c>
    </row>
    <row r="47" spans="1:17" s="3" customFormat="1" x14ac:dyDescent="0.3">
      <c r="A47" s="3" t="s">
        <v>99</v>
      </c>
      <c r="B47" s="3" t="s">
        <v>140</v>
      </c>
      <c r="C47" s="3" t="s">
        <v>89</v>
      </c>
      <c r="D47" s="3">
        <v>5844513</v>
      </c>
      <c r="E47" s="3">
        <v>4882098</v>
      </c>
      <c r="F47" s="3">
        <v>3722934</v>
      </c>
      <c r="G47" s="3">
        <f t="shared" si="0"/>
        <v>2121579</v>
      </c>
      <c r="H47" s="3">
        <v>22026728</v>
      </c>
      <c r="I47" s="3">
        <f t="shared" si="1"/>
        <v>229390</v>
      </c>
      <c r="J47" s="4">
        <v>27871200</v>
      </c>
      <c r="K47" s="3">
        <v>0.99183699999999997</v>
      </c>
      <c r="L47" s="3">
        <v>15358</v>
      </c>
      <c r="M47" s="3">
        <v>2.6597499999999998</v>
      </c>
      <c r="N47" s="3">
        <v>4882098</v>
      </c>
      <c r="O47" s="3">
        <v>15358</v>
      </c>
      <c r="P47" s="3">
        <v>977.64400000000001</v>
      </c>
      <c r="Q47" s="3">
        <v>1208.1199999999999</v>
      </c>
    </row>
    <row r="48" spans="1:17" s="3" customFormat="1" x14ac:dyDescent="0.3">
      <c r="A48" s="3" t="s">
        <v>99</v>
      </c>
      <c r="B48" s="3" t="s">
        <v>141</v>
      </c>
      <c r="C48" s="3" t="s">
        <v>90</v>
      </c>
      <c r="D48" s="3">
        <v>5104484</v>
      </c>
      <c r="E48" s="3">
        <v>4603547</v>
      </c>
      <c r="F48" s="3">
        <v>3453033</v>
      </c>
      <c r="G48" s="3">
        <f t="shared" si="0"/>
        <v>1651451</v>
      </c>
      <c r="H48" s="3">
        <v>21645764</v>
      </c>
      <c r="I48" s="3">
        <f t="shared" si="1"/>
        <v>1350383</v>
      </c>
      <c r="J48" s="4">
        <v>26750200</v>
      </c>
      <c r="K48" s="3">
        <v>0.95194500000000004</v>
      </c>
      <c r="L48" s="3">
        <v>23895</v>
      </c>
      <c r="M48" s="3">
        <v>2.6670099999999999</v>
      </c>
      <c r="N48" s="3">
        <v>4603547</v>
      </c>
      <c r="O48" s="3">
        <v>23895</v>
      </c>
      <c r="P48" s="3">
        <v>975.79300000000001</v>
      </c>
      <c r="Q48" s="3">
        <v>1211.0999999999999</v>
      </c>
    </row>
    <row r="49" spans="1:31" s="3" customFormat="1" x14ac:dyDescent="0.3">
      <c r="A49" s="3" t="s">
        <v>99</v>
      </c>
      <c r="B49" s="3" t="s">
        <v>143</v>
      </c>
      <c r="C49" s="3" t="s">
        <v>92</v>
      </c>
      <c r="D49" s="3">
        <v>4950044</v>
      </c>
      <c r="E49" s="3">
        <v>4054736</v>
      </c>
      <c r="F49" s="3">
        <v>2875455</v>
      </c>
      <c r="G49" s="3">
        <f t="shared" si="0"/>
        <v>2074589</v>
      </c>
      <c r="H49" s="3">
        <v>19305652</v>
      </c>
      <c r="I49" s="3">
        <f t="shared" si="1"/>
        <v>3844935</v>
      </c>
      <c r="J49" s="4">
        <v>24255700</v>
      </c>
      <c r="K49" s="3">
        <v>0.86317299999999997</v>
      </c>
      <c r="L49" s="3">
        <v>27031</v>
      </c>
      <c r="M49" s="3">
        <v>2.67197</v>
      </c>
      <c r="N49" s="3">
        <v>4054736</v>
      </c>
      <c r="O49" s="3">
        <v>27031</v>
      </c>
      <c r="P49" s="3">
        <v>971.34100000000001</v>
      </c>
      <c r="Q49" s="3">
        <v>1214.0899999999999</v>
      </c>
      <c r="R49" s="3">
        <f>AVERAGE(D28:D49)</f>
        <v>5831652.1818181816</v>
      </c>
      <c r="S49" s="3">
        <f t="shared" ref="S49:AE49" si="5">AVERAGE(E28:E49)</f>
        <v>4850058.6363636367</v>
      </c>
      <c r="T49" s="3">
        <f t="shared" si="5"/>
        <v>3811092.5</v>
      </c>
      <c r="U49" s="3">
        <f t="shared" si="5"/>
        <v>2020559.6818181819</v>
      </c>
      <c r="V49" s="3">
        <f t="shared" si="5"/>
        <v>21138053.59090909</v>
      </c>
      <c r="W49" s="3">
        <f t="shared" si="5"/>
        <v>1130925.2272727273</v>
      </c>
      <c r="X49" s="3">
        <f t="shared" si="5"/>
        <v>26969704.545454547</v>
      </c>
      <c r="Y49" s="3">
        <f t="shared" si="5"/>
        <v>0.95975449999999995</v>
      </c>
      <c r="Z49" s="3">
        <f t="shared" si="5"/>
        <v>27925.909090909092</v>
      </c>
      <c r="AA49" s="3">
        <f t="shared" si="5"/>
        <v>2.663367727272727</v>
      </c>
      <c r="AB49" s="3">
        <f t="shared" si="5"/>
        <v>4850058.6363636367</v>
      </c>
      <c r="AC49" s="3">
        <f t="shared" si="5"/>
        <v>27925.909090909092</v>
      </c>
      <c r="AD49" s="3">
        <f t="shared" si="5"/>
        <v>973.79277272727279</v>
      </c>
      <c r="AE49" s="3">
        <f t="shared" si="5"/>
        <v>1209.7177272727274</v>
      </c>
    </row>
    <row r="50" spans="1:31" s="1" customFormat="1" x14ac:dyDescent="0.3">
      <c r="A50" s="1" t="s">
        <v>95</v>
      </c>
      <c r="B50" s="1" t="s">
        <v>103</v>
      </c>
      <c r="C50" s="1" t="s">
        <v>11</v>
      </c>
      <c r="D50" s="1">
        <v>6178957</v>
      </c>
      <c r="E50" s="1">
        <v>5017563</v>
      </c>
      <c r="F50" s="1">
        <v>4070477</v>
      </c>
      <c r="G50" s="1">
        <f t="shared" si="0"/>
        <v>2108480</v>
      </c>
      <c r="H50" s="1">
        <v>21083156</v>
      </c>
      <c r="I50" s="1">
        <f t="shared" si="1"/>
        <v>838518</v>
      </c>
      <c r="J50" s="2">
        <v>27262100</v>
      </c>
      <c r="K50" s="1">
        <v>0.97016000000000002</v>
      </c>
      <c r="L50" s="1">
        <v>38006</v>
      </c>
      <c r="M50" s="1">
        <v>2.6676700000000002</v>
      </c>
      <c r="N50" s="1">
        <v>5017563</v>
      </c>
      <c r="O50" s="1">
        <v>38006</v>
      </c>
      <c r="P50" s="1">
        <v>972.06399999999996</v>
      </c>
      <c r="Q50" s="1">
        <v>1209.6500000000001</v>
      </c>
    </row>
    <row r="51" spans="1:31" s="1" customFormat="1" x14ac:dyDescent="0.3">
      <c r="A51" s="1" t="s">
        <v>95</v>
      </c>
      <c r="B51" s="1" t="s">
        <v>103</v>
      </c>
      <c r="C51" s="1" t="s">
        <v>12</v>
      </c>
      <c r="D51" s="1">
        <v>6207562</v>
      </c>
      <c r="E51" s="1">
        <v>5025450</v>
      </c>
      <c r="F51" s="1">
        <v>3991540</v>
      </c>
      <c r="G51" s="1">
        <f t="shared" si="0"/>
        <v>2216022</v>
      </c>
      <c r="H51" s="1">
        <v>21377411</v>
      </c>
      <c r="I51" s="1">
        <f t="shared" si="1"/>
        <v>515658</v>
      </c>
      <c r="J51" s="2">
        <v>27585000</v>
      </c>
      <c r="K51" s="1">
        <v>0.98165000000000002</v>
      </c>
      <c r="L51" s="1">
        <v>38598</v>
      </c>
      <c r="M51" s="1">
        <v>2.65977</v>
      </c>
      <c r="N51" s="1">
        <v>5025450</v>
      </c>
      <c r="O51" s="1">
        <v>38598</v>
      </c>
      <c r="P51" s="1">
        <v>971.56700000000001</v>
      </c>
      <c r="Q51" s="1">
        <v>1209.1300000000001</v>
      </c>
    </row>
    <row r="52" spans="1:31" s="1" customFormat="1" x14ac:dyDescent="0.3">
      <c r="A52" s="1" t="s">
        <v>95</v>
      </c>
      <c r="B52" s="1" t="s">
        <v>104</v>
      </c>
      <c r="C52" s="1" t="s">
        <v>13</v>
      </c>
      <c r="D52" s="1">
        <v>5818687</v>
      </c>
      <c r="E52" s="1">
        <v>4636306</v>
      </c>
      <c r="F52" s="1">
        <v>3215523</v>
      </c>
      <c r="G52" s="1">
        <f t="shared" si="0"/>
        <v>2603164</v>
      </c>
      <c r="H52" s="1">
        <v>21829302</v>
      </c>
      <c r="I52" s="1">
        <f t="shared" si="1"/>
        <v>452642</v>
      </c>
      <c r="J52" s="2">
        <v>27648000</v>
      </c>
      <c r="K52" s="1">
        <v>0.98389199999999999</v>
      </c>
      <c r="L52" s="1">
        <v>32879</v>
      </c>
      <c r="M52" s="1">
        <v>2.6664500000000002</v>
      </c>
      <c r="N52" s="1">
        <v>4636306</v>
      </c>
      <c r="O52" s="1">
        <v>32879</v>
      </c>
      <c r="P52" s="1">
        <v>971.17899999999997</v>
      </c>
      <c r="Q52" s="1">
        <v>1210.53</v>
      </c>
    </row>
    <row r="53" spans="1:31" s="1" customFormat="1" x14ac:dyDescent="0.3">
      <c r="A53" s="1" t="s">
        <v>95</v>
      </c>
      <c r="B53" s="1" t="s">
        <v>106</v>
      </c>
      <c r="C53" s="1" t="s">
        <v>16</v>
      </c>
      <c r="D53" s="1">
        <v>6072320</v>
      </c>
      <c r="E53" s="1">
        <v>4919557</v>
      </c>
      <c r="F53" s="1">
        <v>3967510</v>
      </c>
      <c r="G53" s="1">
        <f t="shared" si="0"/>
        <v>2104810</v>
      </c>
      <c r="H53" s="1">
        <v>20734094</v>
      </c>
      <c r="I53" s="1">
        <f t="shared" si="1"/>
        <v>1294217</v>
      </c>
      <c r="J53" s="2">
        <v>26806400</v>
      </c>
      <c r="K53" s="1">
        <v>0.95394299999999999</v>
      </c>
      <c r="L53" s="1">
        <v>39569</v>
      </c>
      <c r="M53" s="1">
        <v>2.6693899999999999</v>
      </c>
      <c r="N53" s="1">
        <v>4919557</v>
      </c>
      <c r="O53" s="1">
        <v>39569</v>
      </c>
      <c r="P53" s="1">
        <v>971.03800000000001</v>
      </c>
      <c r="Q53" s="1">
        <v>1210.01</v>
      </c>
    </row>
    <row r="54" spans="1:31" s="1" customFormat="1" x14ac:dyDescent="0.3">
      <c r="A54" s="1" t="s">
        <v>95</v>
      </c>
      <c r="B54" s="1" t="s">
        <v>106</v>
      </c>
      <c r="C54" s="1" t="s">
        <v>17</v>
      </c>
      <c r="D54" s="1">
        <v>6269222</v>
      </c>
      <c r="E54" s="1">
        <v>5084318</v>
      </c>
      <c r="F54" s="1">
        <v>4115806</v>
      </c>
      <c r="G54" s="1">
        <f t="shared" si="0"/>
        <v>2153416</v>
      </c>
      <c r="H54" s="1">
        <v>21267615</v>
      </c>
      <c r="I54" s="1">
        <f t="shared" si="1"/>
        <v>563794</v>
      </c>
      <c r="J54" s="2">
        <v>27536800</v>
      </c>
      <c r="K54" s="1">
        <v>0.97993699999999995</v>
      </c>
      <c r="L54" s="1">
        <v>43281</v>
      </c>
      <c r="M54" s="1">
        <v>2.66459</v>
      </c>
      <c r="N54" s="1">
        <v>5084318</v>
      </c>
      <c r="O54" s="1">
        <v>43281</v>
      </c>
      <c r="P54" s="1">
        <v>970.58699999999999</v>
      </c>
      <c r="Q54" s="1">
        <v>1209.3699999999999</v>
      </c>
    </row>
    <row r="55" spans="1:31" s="1" customFormat="1" x14ac:dyDescent="0.3">
      <c r="A55" s="1" t="s">
        <v>95</v>
      </c>
      <c r="B55" s="1" t="s">
        <v>112</v>
      </c>
      <c r="C55" s="1" t="s">
        <v>28</v>
      </c>
      <c r="D55" s="1">
        <v>6126074</v>
      </c>
      <c r="E55" s="1">
        <v>5012161</v>
      </c>
      <c r="F55" s="1">
        <v>4100399</v>
      </c>
      <c r="G55" s="1">
        <f t="shared" si="0"/>
        <v>2025675</v>
      </c>
      <c r="H55" s="1">
        <v>20885744</v>
      </c>
      <c r="I55" s="1">
        <f t="shared" si="1"/>
        <v>1088813</v>
      </c>
      <c r="J55" s="2">
        <v>27011800</v>
      </c>
      <c r="K55" s="1">
        <v>0.96125300000000002</v>
      </c>
      <c r="L55" s="1">
        <v>39767</v>
      </c>
      <c r="M55" s="1">
        <v>2.6593200000000001</v>
      </c>
      <c r="N55" s="1">
        <v>5012161</v>
      </c>
      <c r="O55" s="1">
        <v>39767</v>
      </c>
      <c r="P55" s="1">
        <v>970.73</v>
      </c>
      <c r="Q55" s="1">
        <v>1209.94</v>
      </c>
    </row>
    <row r="56" spans="1:31" s="1" customFormat="1" x14ac:dyDescent="0.3">
      <c r="A56" s="1" t="s">
        <v>95</v>
      </c>
      <c r="B56" s="1" t="s">
        <v>124</v>
      </c>
      <c r="C56" s="1" t="s">
        <v>61</v>
      </c>
      <c r="D56" s="1">
        <v>5826532</v>
      </c>
      <c r="E56" s="1">
        <v>4783544</v>
      </c>
      <c r="F56" s="1">
        <v>3871300</v>
      </c>
      <c r="G56" s="1">
        <f t="shared" si="0"/>
        <v>1955232</v>
      </c>
      <c r="H56" s="1">
        <v>20250701</v>
      </c>
      <c r="I56" s="1">
        <f t="shared" si="1"/>
        <v>2023398</v>
      </c>
      <c r="J56" s="2">
        <v>26077200</v>
      </c>
      <c r="K56" s="1">
        <v>0.92799500000000001</v>
      </c>
      <c r="L56" s="1">
        <v>33831</v>
      </c>
      <c r="M56" s="1">
        <v>2.6656</v>
      </c>
      <c r="N56" s="1">
        <v>4783544</v>
      </c>
      <c r="O56" s="1">
        <v>33831</v>
      </c>
      <c r="P56" s="1">
        <v>970.79</v>
      </c>
      <c r="Q56" s="1">
        <v>1211.3</v>
      </c>
    </row>
    <row r="57" spans="1:31" s="1" customFormat="1" x14ac:dyDescent="0.3">
      <c r="A57" s="1" t="s">
        <v>95</v>
      </c>
      <c r="B57" s="1" t="s">
        <v>125</v>
      </c>
      <c r="C57" s="1" t="s">
        <v>62</v>
      </c>
      <c r="D57" s="1">
        <v>5811779</v>
      </c>
      <c r="E57" s="1">
        <v>4631437</v>
      </c>
      <c r="F57" s="1">
        <v>3299418</v>
      </c>
      <c r="G57" s="1">
        <f t="shared" si="0"/>
        <v>2512361</v>
      </c>
      <c r="H57" s="1">
        <v>21660858</v>
      </c>
      <c r="I57" s="1">
        <f t="shared" si="1"/>
        <v>627994</v>
      </c>
      <c r="J57" s="2">
        <v>27472600</v>
      </c>
      <c r="K57" s="1">
        <v>0.97765199999999997</v>
      </c>
      <c r="L57" s="1">
        <v>31521</v>
      </c>
      <c r="M57" s="1">
        <v>2.6601300000000001</v>
      </c>
      <c r="N57" s="1">
        <v>4631437</v>
      </c>
      <c r="O57" s="1">
        <v>31521</v>
      </c>
      <c r="P57" s="1">
        <v>971.11099999999999</v>
      </c>
      <c r="Q57" s="1">
        <v>1209.8399999999999</v>
      </c>
    </row>
    <row r="58" spans="1:31" s="1" customFormat="1" x14ac:dyDescent="0.3">
      <c r="A58" s="1" t="s">
        <v>95</v>
      </c>
      <c r="B58" s="1" t="s">
        <v>125</v>
      </c>
      <c r="C58" s="1" t="s">
        <v>63</v>
      </c>
      <c r="D58" s="1">
        <v>5480244</v>
      </c>
      <c r="E58" s="1">
        <v>4477152</v>
      </c>
      <c r="F58" s="1">
        <v>3589825</v>
      </c>
      <c r="G58" s="1">
        <f t="shared" si="0"/>
        <v>1890419</v>
      </c>
      <c r="H58" s="1">
        <v>19476068</v>
      </c>
      <c r="I58" s="1">
        <f t="shared" si="1"/>
        <v>3144319</v>
      </c>
      <c r="J58" s="2">
        <v>24956300</v>
      </c>
      <c r="K58" s="1">
        <v>0.88810500000000003</v>
      </c>
      <c r="L58" s="1">
        <v>25169</v>
      </c>
      <c r="M58" s="1">
        <v>2.6560999999999999</v>
      </c>
      <c r="N58" s="1">
        <v>4477152</v>
      </c>
      <c r="O58" s="1">
        <v>25169</v>
      </c>
      <c r="P58" s="1">
        <v>973.30799999999999</v>
      </c>
      <c r="Q58" s="1">
        <v>1212.1500000000001</v>
      </c>
    </row>
    <row r="59" spans="1:31" s="1" customFormat="1" x14ac:dyDescent="0.3">
      <c r="A59" s="1" t="s">
        <v>95</v>
      </c>
      <c r="B59" s="1" t="s">
        <v>129</v>
      </c>
      <c r="C59" s="1" t="s">
        <v>69</v>
      </c>
      <c r="D59" s="1">
        <v>6023477</v>
      </c>
      <c r="E59" s="1">
        <v>4881996</v>
      </c>
      <c r="F59" s="1">
        <v>3910447</v>
      </c>
      <c r="G59" s="1">
        <f t="shared" si="0"/>
        <v>2113030</v>
      </c>
      <c r="H59" s="1">
        <v>20762987</v>
      </c>
      <c r="I59" s="1">
        <f t="shared" si="1"/>
        <v>1314167</v>
      </c>
      <c r="J59" s="2">
        <v>26786500</v>
      </c>
      <c r="K59" s="1">
        <v>0.95323400000000003</v>
      </c>
      <c r="L59" s="1">
        <v>35918</v>
      </c>
      <c r="M59" s="1">
        <v>2.6665700000000001</v>
      </c>
      <c r="N59" s="1">
        <v>4881996</v>
      </c>
      <c r="O59" s="1">
        <v>35918</v>
      </c>
      <c r="P59" s="1">
        <v>971.79399999999998</v>
      </c>
      <c r="Q59" s="1">
        <v>1210.22</v>
      </c>
    </row>
    <row r="60" spans="1:31" s="1" customFormat="1" x14ac:dyDescent="0.3">
      <c r="A60" s="1" t="s">
        <v>95</v>
      </c>
      <c r="B60" s="1" t="s">
        <v>129</v>
      </c>
      <c r="C60" s="1" t="s">
        <v>70</v>
      </c>
      <c r="D60" s="1">
        <v>6105835</v>
      </c>
      <c r="E60" s="1">
        <v>4941684</v>
      </c>
      <c r="F60" s="1">
        <v>3890997</v>
      </c>
      <c r="G60" s="1">
        <f t="shared" si="0"/>
        <v>2214838</v>
      </c>
      <c r="H60" s="1">
        <v>21185911</v>
      </c>
      <c r="I60" s="1">
        <f t="shared" si="1"/>
        <v>808885</v>
      </c>
      <c r="J60" s="2">
        <v>27291700</v>
      </c>
      <c r="K60" s="1">
        <v>0.97121500000000005</v>
      </c>
      <c r="L60" s="1">
        <v>37400</v>
      </c>
      <c r="M60" s="1">
        <v>2.6634699999999998</v>
      </c>
      <c r="N60" s="1">
        <v>4941684</v>
      </c>
      <c r="O60" s="1">
        <v>37400</v>
      </c>
      <c r="P60" s="1">
        <v>971.12800000000004</v>
      </c>
      <c r="Q60" s="1">
        <v>1210.0999999999999</v>
      </c>
    </row>
    <row r="61" spans="1:31" s="1" customFormat="1" x14ac:dyDescent="0.3">
      <c r="A61" s="1" t="s">
        <v>95</v>
      </c>
      <c r="B61" s="1" t="s">
        <v>137</v>
      </c>
      <c r="C61" s="1" t="s">
        <v>81</v>
      </c>
      <c r="D61" s="1">
        <v>5767236</v>
      </c>
      <c r="E61" s="1">
        <v>4693010</v>
      </c>
      <c r="F61" s="1">
        <v>3674005</v>
      </c>
      <c r="G61" s="1">
        <f t="shared" si="0"/>
        <v>2093231</v>
      </c>
      <c r="H61" s="1">
        <v>20631234</v>
      </c>
      <c r="I61" s="1">
        <f t="shared" si="1"/>
        <v>1702161</v>
      </c>
      <c r="J61" s="2">
        <v>26398500</v>
      </c>
      <c r="K61" s="1">
        <v>0.93942599999999998</v>
      </c>
      <c r="L61" s="1">
        <v>23108</v>
      </c>
      <c r="M61" s="1">
        <v>2.6593900000000001</v>
      </c>
      <c r="N61" s="1">
        <v>4693010</v>
      </c>
      <c r="O61" s="1">
        <v>23108</v>
      </c>
      <c r="P61" s="1">
        <v>972.75199999999995</v>
      </c>
      <c r="Q61" s="1">
        <v>1210.17</v>
      </c>
    </row>
    <row r="62" spans="1:31" s="1" customFormat="1" x14ac:dyDescent="0.3">
      <c r="A62" s="1" t="s">
        <v>95</v>
      </c>
      <c r="B62" s="1" t="s">
        <v>137</v>
      </c>
      <c r="C62" s="1" t="s">
        <v>82</v>
      </c>
      <c r="D62" s="1">
        <v>5908545</v>
      </c>
      <c r="E62" s="1">
        <v>4777324</v>
      </c>
      <c r="F62" s="1">
        <v>3555589</v>
      </c>
      <c r="G62" s="1">
        <f t="shared" si="0"/>
        <v>2352956</v>
      </c>
      <c r="H62" s="1">
        <v>21519778</v>
      </c>
      <c r="I62" s="1">
        <f t="shared" si="1"/>
        <v>672308</v>
      </c>
      <c r="J62" s="2">
        <v>27428300</v>
      </c>
      <c r="K62" s="1">
        <v>0.97607500000000003</v>
      </c>
      <c r="L62" s="1">
        <v>23279</v>
      </c>
      <c r="M62" s="1">
        <v>2.6587200000000002</v>
      </c>
      <c r="N62" s="1">
        <v>4777324</v>
      </c>
      <c r="O62" s="1">
        <v>23279</v>
      </c>
      <c r="P62" s="1">
        <v>973.32600000000002</v>
      </c>
      <c r="Q62" s="1">
        <v>1209.5999999999999</v>
      </c>
      <c r="R62" s="1">
        <f>AVERAGE(D50:D62)</f>
        <v>5968959.230769231</v>
      </c>
      <c r="S62" s="1">
        <f t="shared" ref="S62:AE62" si="6">AVERAGE(E50:E62)</f>
        <v>4837038.615384615</v>
      </c>
      <c r="T62" s="1">
        <f t="shared" si="6"/>
        <v>3788679.6923076925</v>
      </c>
      <c r="U62" s="1">
        <f t="shared" si="6"/>
        <v>2180279.5384615385</v>
      </c>
      <c r="V62" s="1">
        <f t="shared" si="6"/>
        <v>20974219.923076924</v>
      </c>
      <c r="W62" s="1">
        <f t="shared" si="6"/>
        <v>1157451.8461538462</v>
      </c>
      <c r="X62" s="1">
        <f t="shared" si="6"/>
        <v>26943169.230769232</v>
      </c>
      <c r="Y62" s="1">
        <f t="shared" si="6"/>
        <v>0.95881053846153841</v>
      </c>
      <c r="Z62" s="1">
        <f t="shared" si="6"/>
        <v>34025.076923076922</v>
      </c>
      <c r="AA62" s="1">
        <f t="shared" si="6"/>
        <v>2.6628592307692309</v>
      </c>
      <c r="AB62" s="1">
        <f t="shared" si="6"/>
        <v>4837038.615384615</v>
      </c>
      <c r="AC62" s="1">
        <f t="shared" si="6"/>
        <v>34025.076923076922</v>
      </c>
      <c r="AD62" s="1">
        <f t="shared" si="6"/>
        <v>971.64415384615381</v>
      </c>
      <c r="AE62" s="1">
        <f t="shared" si="6"/>
        <v>1210.1546153846155</v>
      </c>
    </row>
    <row r="63" spans="1:31" s="3" customFormat="1" x14ac:dyDescent="0.3">
      <c r="A63" s="3" t="s">
        <v>101</v>
      </c>
      <c r="B63" s="3" t="s">
        <v>118</v>
      </c>
      <c r="C63" s="3" t="s">
        <v>36</v>
      </c>
      <c r="D63" s="3">
        <v>7085234</v>
      </c>
      <c r="E63" s="3">
        <v>5747974</v>
      </c>
      <c r="F63" s="3">
        <v>3554103</v>
      </c>
      <c r="G63" s="3">
        <f t="shared" si="0"/>
        <v>3531131</v>
      </c>
      <c r="H63" s="3">
        <v>20910614</v>
      </c>
      <c r="I63" s="3">
        <f t="shared" si="1"/>
        <v>104783</v>
      </c>
      <c r="J63" s="4">
        <v>27995800</v>
      </c>
      <c r="K63" s="3">
        <v>0.99627100000000002</v>
      </c>
      <c r="L63" s="3">
        <v>16686</v>
      </c>
      <c r="M63" s="3">
        <v>2.65734</v>
      </c>
      <c r="N63" s="3">
        <v>5747974</v>
      </c>
      <c r="O63" s="3">
        <v>16686</v>
      </c>
      <c r="P63" s="3">
        <v>948.56500000000005</v>
      </c>
      <c r="Q63" s="3">
        <v>1208.74</v>
      </c>
    </row>
    <row r="64" spans="1:31" s="3" customFormat="1" x14ac:dyDescent="0.3">
      <c r="A64" s="3" t="s">
        <v>101</v>
      </c>
      <c r="B64" s="3" t="s">
        <v>118</v>
      </c>
      <c r="C64" s="3" t="s">
        <v>37</v>
      </c>
      <c r="D64" s="3">
        <v>7106421</v>
      </c>
      <c r="E64" s="3">
        <v>5772637</v>
      </c>
      <c r="F64" s="3">
        <v>3631590</v>
      </c>
      <c r="G64" s="3">
        <f t="shared" si="0"/>
        <v>3474831</v>
      </c>
      <c r="H64" s="3">
        <v>20835115</v>
      </c>
      <c r="I64" s="3">
        <f t="shared" si="1"/>
        <v>159095</v>
      </c>
      <c r="J64" s="4">
        <v>27941500</v>
      </c>
      <c r="K64" s="3">
        <v>0.99433800000000006</v>
      </c>
      <c r="L64" s="3">
        <v>18649</v>
      </c>
      <c r="M64" s="3">
        <v>2.6571600000000002</v>
      </c>
      <c r="N64" s="3">
        <v>5772637</v>
      </c>
      <c r="O64" s="3">
        <v>18649</v>
      </c>
      <c r="P64" s="3">
        <v>947.95600000000002</v>
      </c>
      <c r="Q64" s="3">
        <v>1209.23</v>
      </c>
    </row>
    <row r="65" spans="1:31" s="3" customFormat="1" x14ac:dyDescent="0.3">
      <c r="A65" s="3" t="s">
        <v>101</v>
      </c>
      <c r="B65" s="3" t="s">
        <v>118</v>
      </c>
      <c r="C65" s="3" t="s">
        <v>38</v>
      </c>
      <c r="D65" s="3">
        <v>7454937</v>
      </c>
      <c r="E65" s="3">
        <v>6211245</v>
      </c>
      <c r="F65" s="3">
        <v>4487078</v>
      </c>
      <c r="G65" s="3">
        <f t="shared" si="0"/>
        <v>2967859</v>
      </c>
      <c r="H65" s="3">
        <v>20493163</v>
      </c>
      <c r="I65" s="3">
        <f t="shared" si="1"/>
        <v>152531</v>
      </c>
      <c r="J65" s="4">
        <v>27948100</v>
      </c>
      <c r="K65" s="3">
        <v>0.99457200000000001</v>
      </c>
      <c r="L65" s="3">
        <v>263886</v>
      </c>
      <c r="M65" s="3">
        <v>2.6683699999999999</v>
      </c>
      <c r="N65" s="3">
        <v>6211245</v>
      </c>
      <c r="O65" s="3">
        <v>263886</v>
      </c>
      <c r="P65" s="3">
        <v>889.851</v>
      </c>
      <c r="Q65" s="3">
        <v>1209</v>
      </c>
    </row>
    <row r="66" spans="1:31" s="3" customFormat="1" x14ac:dyDescent="0.3">
      <c r="A66" s="3" t="s">
        <v>101</v>
      </c>
      <c r="B66" s="3" t="s">
        <v>118</v>
      </c>
      <c r="C66" s="3" t="s">
        <v>39</v>
      </c>
      <c r="D66" s="3">
        <v>6916941</v>
      </c>
      <c r="E66" s="3">
        <v>5675819</v>
      </c>
      <c r="F66" s="3">
        <v>3452129</v>
      </c>
      <c r="G66" s="3">
        <f t="shared" si="0"/>
        <v>3464812</v>
      </c>
      <c r="H66" s="3">
        <v>21038096</v>
      </c>
      <c r="I66" s="3">
        <f t="shared" si="1"/>
        <v>145594</v>
      </c>
      <c r="J66" s="4">
        <v>27955000</v>
      </c>
      <c r="K66" s="3">
        <v>0.99481900000000001</v>
      </c>
      <c r="L66" s="3">
        <v>204068</v>
      </c>
      <c r="M66" s="3">
        <v>2.6586099999999999</v>
      </c>
      <c r="N66" s="3">
        <v>5675819</v>
      </c>
      <c r="O66" s="3">
        <v>204068</v>
      </c>
      <c r="P66" s="3">
        <v>892.22699999999998</v>
      </c>
      <c r="Q66" s="3">
        <v>1209.5</v>
      </c>
    </row>
    <row r="67" spans="1:31" s="3" customFormat="1" x14ac:dyDescent="0.3">
      <c r="A67" s="3" t="s">
        <v>101</v>
      </c>
      <c r="B67" s="3" t="s">
        <v>118</v>
      </c>
      <c r="C67" s="3" t="s">
        <v>40</v>
      </c>
      <c r="D67" s="3">
        <v>7598940</v>
      </c>
      <c r="E67" s="3">
        <v>6373200</v>
      </c>
      <c r="F67" s="3">
        <v>4858217</v>
      </c>
      <c r="G67" s="3">
        <f t="shared" si="0"/>
        <v>2740723</v>
      </c>
      <c r="H67" s="3">
        <v>20400304</v>
      </c>
      <c r="I67" s="3">
        <f t="shared" si="1"/>
        <v>101387</v>
      </c>
      <c r="J67" s="4">
        <v>27999200</v>
      </c>
      <c r="K67" s="3">
        <v>0.99639200000000006</v>
      </c>
      <c r="L67" s="3">
        <v>375408</v>
      </c>
      <c r="M67" s="3">
        <v>2.66167</v>
      </c>
      <c r="N67" s="3">
        <v>6373200</v>
      </c>
      <c r="O67" s="3">
        <v>375408</v>
      </c>
      <c r="P67" s="3">
        <v>886.05</v>
      </c>
      <c r="Q67" s="3">
        <v>1208.3</v>
      </c>
    </row>
    <row r="68" spans="1:31" s="3" customFormat="1" x14ac:dyDescent="0.3">
      <c r="A68" s="3" t="s">
        <v>101</v>
      </c>
      <c r="B68" s="3" t="s">
        <v>118</v>
      </c>
      <c r="C68" s="3" t="s">
        <v>41</v>
      </c>
      <c r="D68" s="3">
        <v>7029123</v>
      </c>
      <c r="E68" s="3">
        <v>5696983</v>
      </c>
      <c r="F68" s="3">
        <v>3507316</v>
      </c>
      <c r="G68" s="3">
        <f t="shared" ref="G68:G86" si="7">D68-F68</f>
        <v>3521807</v>
      </c>
      <c r="H68" s="3">
        <v>20833094</v>
      </c>
      <c r="I68" s="3">
        <f t="shared" ref="I68:I86" si="8">28100631 -H68-G68-F68</f>
        <v>238414</v>
      </c>
      <c r="J68" s="4">
        <v>27862200</v>
      </c>
      <c r="K68" s="3">
        <v>0.99151599999999995</v>
      </c>
      <c r="L68" s="3">
        <v>15913</v>
      </c>
      <c r="M68" s="3">
        <v>2.6595200000000001</v>
      </c>
      <c r="N68" s="3">
        <v>5696983</v>
      </c>
      <c r="O68" s="3">
        <v>15913</v>
      </c>
      <c r="P68" s="3">
        <v>948.346</v>
      </c>
      <c r="Q68" s="3">
        <v>1209.79</v>
      </c>
    </row>
    <row r="69" spans="1:31" s="3" customFormat="1" x14ac:dyDescent="0.3">
      <c r="A69" s="3" t="s">
        <v>101</v>
      </c>
      <c r="B69" s="3" t="s">
        <v>118</v>
      </c>
      <c r="C69" s="3" t="s">
        <v>42</v>
      </c>
      <c r="D69" s="3">
        <v>7049482</v>
      </c>
      <c r="E69" s="3">
        <v>5704702</v>
      </c>
      <c r="F69" s="3">
        <v>3461707</v>
      </c>
      <c r="G69" s="3">
        <f t="shared" si="7"/>
        <v>3587775</v>
      </c>
      <c r="H69" s="3">
        <v>20938963</v>
      </c>
      <c r="I69" s="3">
        <f t="shared" si="8"/>
        <v>112186</v>
      </c>
      <c r="J69" s="4">
        <v>27988400</v>
      </c>
      <c r="K69" s="3">
        <v>0.996008</v>
      </c>
      <c r="L69" s="3">
        <v>15499</v>
      </c>
      <c r="M69" s="3">
        <v>2.6589200000000002</v>
      </c>
      <c r="N69" s="3">
        <v>5704702</v>
      </c>
      <c r="O69" s="3">
        <v>15499</v>
      </c>
      <c r="P69" s="3">
        <v>949.75599999999997</v>
      </c>
      <c r="Q69" s="3">
        <v>1209.6199999999999</v>
      </c>
    </row>
    <row r="70" spans="1:31" s="3" customFormat="1" x14ac:dyDescent="0.3">
      <c r="A70" s="3" t="s">
        <v>101</v>
      </c>
      <c r="B70" s="3" t="s">
        <v>118</v>
      </c>
      <c r="C70" s="3" t="s">
        <v>43</v>
      </c>
      <c r="D70" s="3">
        <v>7007390</v>
      </c>
      <c r="E70" s="3">
        <v>5666034</v>
      </c>
      <c r="F70" s="3">
        <v>3382203</v>
      </c>
      <c r="G70" s="3">
        <f t="shared" si="7"/>
        <v>3625187</v>
      </c>
      <c r="H70" s="3">
        <v>20989358</v>
      </c>
      <c r="I70" s="3">
        <f t="shared" si="8"/>
        <v>103883</v>
      </c>
      <c r="J70" s="4">
        <v>27996700</v>
      </c>
      <c r="K70" s="3">
        <v>0.99630300000000005</v>
      </c>
      <c r="L70" s="3">
        <v>17425</v>
      </c>
      <c r="M70" s="3">
        <v>2.6601300000000001</v>
      </c>
      <c r="N70" s="3">
        <v>5666034</v>
      </c>
      <c r="O70" s="3">
        <v>17425</v>
      </c>
      <c r="P70" s="3">
        <v>949.46299999999997</v>
      </c>
      <c r="Q70" s="3">
        <v>1209.3399999999999</v>
      </c>
    </row>
    <row r="71" spans="1:31" s="3" customFormat="1" x14ac:dyDescent="0.3">
      <c r="A71" s="3" t="s">
        <v>101</v>
      </c>
      <c r="B71" s="3" t="s">
        <v>118</v>
      </c>
      <c r="C71" s="3" t="s">
        <v>44</v>
      </c>
      <c r="D71" s="3">
        <v>7900249</v>
      </c>
      <c r="E71" s="3">
        <v>6688617</v>
      </c>
      <c r="F71" s="3">
        <v>5177482</v>
      </c>
      <c r="G71" s="3">
        <f t="shared" si="7"/>
        <v>2722767</v>
      </c>
      <c r="H71" s="3">
        <v>19925687</v>
      </c>
      <c r="I71" s="3">
        <f t="shared" si="8"/>
        <v>274695</v>
      </c>
      <c r="J71" s="4">
        <v>27825900</v>
      </c>
      <c r="K71" s="3">
        <v>0.99022500000000002</v>
      </c>
      <c r="L71" s="3">
        <v>490955</v>
      </c>
      <c r="M71" s="3">
        <v>2.6627999999999998</v>
      </c>
      <c r="N71" s="3">
        <v>6688617</v>
      </c>
      <c r="O71" s="3">
        <v>490955</v>
      </c>
      <c r="P71" s="3">
        <v>864.51</v>
      </c>
      <c r="Q71" s="3">
        <v>1208.6300000000001</v>
      </c>
    </row>
    <row r="72" spans="1:31" s="3" customFormat="1" x14ac:dyDescent="0.3">
      <c r="A72" s="3" t="s">
        <v>101</v>
      </c>
      <c r="B72" s="3" t="s">
        <v>118</v>
      </c>
      <c r="C72" s="3" t="s">
        <v>45</v>
      </c>
      <c r="D72" s="3">
        <v>7527690</v>
      </c>
      <c r="E72" s="3">
        <v>6279231</v>
      </c>
      <c r="F72" s="3">
        <v>4472753</v>
      </c>
      <c r="G72" s="3">
        <f t="shared" si="7"/>
        <v>3054937</v>
      </c>
      <c r="H72" s="3">
        <v>20510683</v>
      </c>
      <c r="I72" s="3">
        <f t="shared" si="8"/>
        <v>62258</v>
      </c>
      <c r="J72" s="4">
        <v>28038400</v>
      </c>
      <c r="K72" s="3">
        <v>0.997784</v>
      </c>
      <c r="L72" s="3">
        <v>229810</v>
      </c>
      <c r="M72" s="3">
        <v>2.6610200000000002</v>
      </c>
      <c r="N72" s="3">
        <v>6279231</v>
      </c>
      <c r="O72" s="3">
        <v>229810</v>
      </c>
      <c r="P72" s="3">
        <v>891.18499999999995</v>
      </c>
      <c r="Q72" s="3">
        <v>1208.58</v>
      </c>
    </row>
    <row r="73" spans="1:31" s="3" customFormat="1" x14ac:dyDescent="0.3">
      <c r="A73" s="3" t="s">
        <v>101</v>
      </c>
      <c r="B73" s="3" t="s">
        <v>118</v>
      </c>
      <c r="C73" s="3" t="s">
        <v>46</v>
      </c>
      <c r="D73" s="3">
        <v>6997546</v>
      </c>
      <c r="E73" s="3">
        <v>5651885</v>
      </c>
      <c r="F73" s="3">
        <v>3351288</v>
      </c>
      <c r="G73" s="3">
        <f t="shared" si="7"/>
        <v>3646258</v>
      </c>
      <c r="H73" s="3">
        <v>21015261</v>
      </c>
      <c r="I73" s="3">
        <f t="shared" si="8"/>
        <v>87824</v>
      </c>
      <c r="J73" s="4">
        <v>28012800</v>
      </c>
      <c r="K73" s="3">
        <v>0.99687499999999996</v>
      </c>
      <c r="L73" s="3">
        <v>15912</v>
      </c>
      <c r="M73" s="3">
        <v>2.6524000000000001</v>
      </c>
      <c r="N73" s="3">
        <v>5651885</v>
      </c>
      <c r="O73" s="3">
        <v>15912</v>
      </c>
      <c r="P73" s="3">
        <v>950.53800000000001</v>
      </c>
      <c r="Q73" s="3">
        <v>1209.33</v>
      </c>
    </row>
    <row r="74" spans="1:31" s="3" customFormat="1" x14ac:dyDescent="0.3">
      <c r="A74" s="3" t="s">
        <v>101</v>
      </c>
      <c r="B74" s="3" t="s">
        <v>118</v>
      </c>
      <c r="C74" s="3" t="s">
        <v>47</v>
      </c>
      <c r="D74" s="3">
        <v>7739694</v>
      </c>
      <c r="E74" s="3">
        <v>6495530</v>
      </c>
      <c r="F74" s="3">
        <v>4844649</v>
      </c>
      <c r="G74" s="3">
        <f t="shared" si="7"/>
        <v>2895045</v>
      </c>
      <c r="H74" s="3">
        <v>20310718</v>
      </c>
      <c r="I74" s="3">
        <f t="shared" si="8"/>
        <v>50219</v>
      </c>
      <c r="J74" s="4">
        <v>28050400</v>
      </c>
      <c r="K74" s="3">
        <v>0.99821300000000002</v>
      </c>
      <c r="L74" s="3">
        <v>343783</v>
      </c>
      <c r="M74" s="3">
        <v>2.6596899999999999</v>
      </c>
      <c r="N74" s="3">
        <v>6495530</v>
      </c>
      <c r="O74" s="3">
        <v>343783</v>
      </c>
      <c r="P74" s="3">
        <v>881.39200000000005</v>
      </c>
      <c r="Q74" s="3">
        <v>1208.81</v>
      </c>
    </row>
    <row r="75" spans="1:31" s="3" customFormat="1" x14ac:dyDescent="0.3">
      <c r="A75" s="3" t="s">
        <v>101</v>
      </c>
      <c r="B75" s="3" t="s">
        <v>118</v>
      </c>
      <c r="C75" s="3" t="s">
        <v>48</v>
      </c>
      <c r="D75" s="3">
        <v>7429734</v>
      </c>
      <c r="E75" s="3">
        <v>6201337</v>
      </c>
      <c r="F75" s="3">
        <v>4319918</v>
      </c>
      <c r="G75" s="3">
        <f t="shared" si="7"/>
        <v>3109816</v>
      </c>
      <c r="H75" s="3">
        <v>20372031</v>
      </c>
      <c r="I75" s="3">
        <f t="shared" si="8"/>
        <v>298866</v>
      </c>
      <c r="J75" s="4">
        <v>27801800</v>
      </c>
      <c r="K75" s="3">
        <v>0.98936400000000002</v>
      </c>
      <c r="L75" s="3">
        <v>305646</v>
      </c>
      <c r="M75" s="3">
        <v>2.66384</v>
      </c>
      <c r="N75" s="3">
        <v>6201337</v>
      </c>
      <c r="O75" s="3">
        <v>305646</v>
      </c>
      <c r="P75" s="3">
        <v>879.4</v>
      </c>
      <c r="Q75" s="3">
        <v>1208.92</v>
      </c>
    </row>
    <row r="76" spans="1:31" s="3" customFormat="1" x14ac:dyDescent="0.3">
      <c r="A76" s="3" t="s">
        <v>101</v>
      </c>
      <c r="B76" s="3" t="s">
        <v>118</v>
      </c>
      <c r="C76" s="3" t="s">
        <v>49</v>
      </c>
      <c r="D76" s="3">
        <v>6963420</v>
      </c>
      <c r="E76" s="3">
        <v>5628382</v>
      </c>
      <c r="F76" s="3">
        <v>3360098</v>
      </c>
      <c r="G76" s="3">
        <f t="shared" si="7"/>
        <v>3603322</v>
      </c>
      <c r="H76" s="3">
        <v>20918442</v>
      </c>
      <c r="I76" s="3">
        <f t="shared" si="8"/>
        <v>218769</v>
      </c>
      <c r="J76" s="4">
        <v>27881900</v>
      </c>
      <c r="K76" s="3">
        <v>0.99221499999999996</v>
      </c>
      <c r="L76" s="3">
        <v>15767</v>
      </c>
      <c r="M76" s="3">
        <v>2.6611799999999999</v>
      </c>
      <c r="N76" s="3">
        <v>5628382</v>
      </c>
      <c r="O76" s="3">
        <v>15767</v>
      </c>
      <c r="P76" s="3">
        <v>949.601</v>
      </c>
      <c r="Q76" s="3">
        <v>1209.51</v>
      </c>
    </row>
    <row r="77" spans="1:31" s="3" customFormat="1" x14ac:dyDescent="0.3">
      <c r="A77" s="3" t="s">
        <v>101</v>
      </c>
      <c r="B77" s="3" t="s">
        <v>118</v>
      </c>
      <c r="C77" s="3" t="s">
        <v>50</v>
      </c>
      <c r="D77" s="3">
        <v>7908479</v>
      </c>
      <c r="E77" s="3">
        <v>6686466</v>
      </c>
      <c r="F77" s="3">
        <v>5161234</v>
      </c>
      <c r="G77" s="3">
        <f t="shared" si="7"/>
        <v>2747245</v>
      </c>
      <c r="H77" s="3">
        <v>19986324</v>
      </c>
      <c r="I77" s="3">
        <f t="shared" si="8"/>
        <v>205828</v>
      </c>
      <c r="J77" s="4">
        <v>27894800</v>
      </c>
      <c r="K77" s="3">
        <v>0.99267499999999997</v>
      </c>
      <c r="L77" s="3">
        <v>462736</v>
      </c>
      <c r="M77" s="3">
        <v>2.6635800000000001</v>
      </c>
      <c r="N77" s="3">
        <v>6686466</v>
      </c>
      <c r="O77" s="3">
        <v>462736</v>
      </c>
      <c r="P77" s="3">
        <v>867.65599999999995</v>
      </c>
      <c r="Q77" s="3">
        <v>1208.3800000000001</v>
      </c>
    </row>
    <row r="78" spans="1:31" s="3" customFormat="1" x14ac:dyDescent="0.3">
      <c r="A78" s="3" t="s">
        <v>101</v>
      </c>
      <c r="B78" s="3" t="s">
        <v>118</v>
      </c>
      <c r="C78" s="3" t="s">
        <v>51</v>
      </c>
      <c r="D78" s="3">
        <v>7581678</v>
      </c>
      <c r="E78" s="3">
        <v>6457515</v>
      </c>
      <c r="F78" s="3">
        <v>4959564</v>
      </c>
      <c r="G78" s="3">
        <f t="shared" si="7"/>
        <v>2622114</v>
      </c>
      <c r="H78" s="3">
        <v>18719601</v>
      </c>
      <c r="I78" s="3">
        <f t="shared" si="8"/>
        <v>1799352</v>
      </c>
      <c r="J78" s="4">
        <v>26301300</v>
      </c>
      <c r="K78" s="3">
        <v>0.93596800000000002</v>
      </c>
      <c r="L78" s="3">
        <v>624027</v>
      </c>
      <c r="M78" s="3">
        <v>2.6865899999999998</v>
      </c>
      <c r="N78" s="3">
        <v>6457515</v>
      </c>
      <c r="O78" s="3">
        <v>624027</v>
      </c>
      <c r="P78" s="3">
        <v>850.06600000000003</v>
      </c>
      <c r="Q78" s="3">
        <v>1211.3900000000001</v>
      </c>
    </row>
    <row r="79" spans="1:31" s="3" customFormat="1" x14ac:dyDescent="0.3">
      <c r="A79" s="3" t="s">
        <v>101</v>
      </c>
      <c r="B79" s="3" t="s">
        <v>118</v>
      </c>
      <c r="C79" s="3" t="s">
        <v>52</v>
      </c>
      <c r="D79" s="3">
        <v>7258664</v>
      </c>
      <c r="E79" s="3">
        <v>6073173</v>
      </c>
      <c r="F79" s="3">
        <v>4447882</v>
      </c>
      <c r="G79" s="3">
        <f t="shared" si="7"/>
        <v>2810782</v>
      </c>
      <c r="H79" s="3">
        <v>19655916</v>
      </c>
      <c r="I79" s="3">
        <f t="shared" si="8"/>
        <v>1186051</v>
      </c>
      <c r="J79" s="4">
        <v>26914600</v>
      </c>
      <c r="K79" s="3">
        <v>0.95779300000000001</v>
      </c>
      <c r="L79" s="3">
        <v>218946</v>
      </c>
      <c r="M79" s="3">
        <v>2.67448</v>
      </c>
      <c r="N79" s="3">
        <v>6073173</v>
      </c>
      <c r="O79" s="3">
        <v>218946</v>
      </c>
      <c r="P79" s="3">
        <v>890.90499999999997</v>
      </c>
      <c r="Q79" s="3">
        <v>1209.95</v>
      </c>
      <c r="R79" s="3">
        <f>AVERAGE(D63:D79)</f>
        <v>7326801.2941176472</v>
      </c>
      <c r="S79" s="3">
        <f t="shared" ref="S79:AE79" si="9">AVERAGE(E63:E79)</f>
        <v>6059454.7058823528</v>
      </c>
      <c r="T79" s="3">
        <f t="shared" si="9"/>
        <v>4142894.7647058824</v>
      </c>
      <c r="U79" s="3">
        <f t="shared" si="9"/>
        <v>3183906.5294117648</v>
      </c>
      <c r="V79" s="3">
        <f t="shared" si="9"/>
        <v>20461962.94117647</v>
      </c>
      <c r="W79" s="3">
        <f t="shared" si="9"/>
        <v>311866.76470588235</v>
      </c>
      <c r="X79" s="3">
        <f t="shared" si="9"/>
        <v>27788752.94117647</v>
      </c>
      <c r="Y79" s="3">
        <f t="shared" si="9"/>
        <v>0.98890182352941169</v>
      </c>
      <c r="Z79" s="3">
        <f t="shared" si="9"/>
        <v>213830.35294117648</v>
      </c>
      <c r="AA79" s="3">
        <f t="shared" si="9"/>
        <v>2.6627823529411767</v>
      </c>
      <c r="AB79" s="3">
        <f t="shared" si="9"/>
        <v>6059454.7058823528</v>
      </c>
      <c r="AC79" s="3">
        <f t="shared" si="9"/>
        <v>213830.35294117648</v>
      </c>
      <c r="AD79" s="3">
        <f t="shared" si="9"/>
        <v>908.08629411764707</v>
      </c>
      <c r="AE79" s="3">
        <f t="shared" si="9"/>
        <v>1209.2364705882353</v>
      </c>
    </row>
    <row r="80" spans="1:31" s="1" customFormat="1" x14ac:dyDescent="0.3">
      <c r="A80" s="1" t="s">
        <v>100</v>
      </c>
      <c r="B80" s="1" t="s">
        <v>115</v>
      </c>
      <c r="C80" s="1" t="s">
        <v>33</v>
      </c>
      <c r="D80" s="1">
        <v>5781763</v>
      </c>
      <c r="E80" s="1">
        <v>4855856</v>
      </c>
      <c r="F80" s="1">
        <v>3855734</v>
      </c>
      <c r="G80" s="1">
        <f t="shared" si="7"/>
        <v>1926029</v>
      </c>
      <c r="H80" s="1">
        <v>20933802</v>
      </c>
      <c r="I80" s="1">
        <f t="shared" si="8"/>
        <v>1385066</v>
      </c>
      <c r="J80" s="2">
        <v>26715600</v>
      </c>
      <c r="K80" s="1">
        <v>0.95071099999999997</v>
      </c>
      <c r="L80" s="1">
        <v>32294</v>
      </c>
      <c r="M80" s="1">
        <v>2.6591399999999998</v>
      </c>
      <c r="N80" s="1">
        <v>4855856</v>
      </c>
      <c r="O80" s="1">
        <v>32294</v>
      </c>
      <c r="P80" s="1">
        <v>973.73199999999997</v>
      </c>
      <c r="Q80" s="1">
        <v>1209.98</v>
      </c>
    </row>
    <row r="81" spans="1:31" s="1" customFormat="1" x14ac:dyDescent="0.3">
      <c r="A81" s="1" t="s">
        <v>100</v>
      </c>
      <c r="B81" s="1" t="s">
        <v>116</v>
      </c>
      <c r="C81" s="1" t="s">
        <v>34</v>
      </c>
      <c r="D81" s="1">
        <v>5919952</v>
      </c>
      <c r="E81" s="1">
        <v>4952320</v>
      </c>
      <c r="F81" s="1">
        <v>3982273</v>
      </c>
      <c r="G81" s="1">
        <f t="shared" si="7"/>
        <v>1937679</v>
      </c>
      <c r="H81" s="1">
        <v>21068157</v>
      </c>
      <c r="I81" s="1">
        <f t="shared" si="8"/>
        <v>1112522</v>
      </c>
      <c r="J81" s="2">
        <v>26988100</v>
      </c>
      <c r="K81" s="1">
        <v>0.96040899999999996</v>
      </c>
      <c r="L81" s="1">
        <v>32445</v>
      </c>
      <c r="M81" s="1">
        <v>2.6671900000000002</v>
      </c>
      <c r="N81" s="1">
        <v>4952320</v>
      </c>
      <c r="O81" s="1">
        <v>32445</v>
      </c>
      <c r="P81" s="1">
        <v>972.31299999999999</v>
      </c>
      <c r="Q81" s="1">
        <v>1209.45</v>
      </c>
    </row>
    <row r="82" spans="1:31" s="1" customFormat="1" x14ac:dyDescent="0.3">
      <c r="A82" s="1" t="s">
        <v>100</v>
      </c>
      <c r="B82" s="1" t="s">
        <v>132</v>
      </c>
      <c r="C82" s="1" t="s">
        <v>74</v>
      </c>
      <c r="D82" s="1">
        <v>4838849</v>
      </c>
      <c r="E82" s="1">
        <v>4045639</v>
      </c>
      <c r="F82" s="1">
        <v>3043508</v>
      </c>
      <c r="G82" s="1">
        <f t="shared" si="7"/>
        <v>1795341</v>
      </c>
      <c r="H82" s="1">
        <v>18680739</v>
      </c>
      <c r="I82" s="1">
        <f t="shared" si="8"/>
        <v>4581043</v>
      </c>
      <c r="J82" s="2">
        <v>23519600</v>
      </c>
      <c r="K82" s="1">
        <v>0.83697699999999997</v>
      </c>
      <c r="L82" s="1">
        <v>19844</v>
      </c>
      <c r="M82" s="1">
        <v>2.6572200000000001</v>
      </c>
      <c r="N82" s="1">
        <v>4045639</v>
      </c>
      <c r="O82" s="1">
        <v>19844</v>
      </c>
      <c r="P82" s="1">
        <v>973.40599999999995</v>
      </c>
      <c r="Q82" s="1">
        <v>1213.73</v>
      </c>
    </row>
    <row r="83" spans="1:31" s="1" customFormat="1" x14ac:dyDescent="0.3">
      <c r="A83" s="1" t="s">
        <v>100</v>
      </c>
      <c r="B83" s="1" t="s">
        <v>134</v>
      </c>
      <c r="C83" s="1" t="s">
        <v>77</v>
      </c>
      <c r="D83" s="1">
        <v>6450779</v>
      </c>
      <c r="E83" s="1">
        <v>5610212</v>
      </c>
      <c r="F83" s="1">
        <v>4859471</v>
      </c>
      <c r="G83" s="1">
        <f t="shared" si="7"/>
        <v>1591308</v>
      </c>
      <c r="H83" s="1">
        <v>20862943</v>
      </c>
      <c r="I83" s="1">
        <f t="shared" si="8"/>
        <v>786909</v>
      </c>
      <c r="J83" s="2">
        <v>27313700</v>
      </c>
      <c r="K83" s="1">
        <v>0.971997</v>
      </c>
      <c r="L83" s="1">
        <v>29357</v>
      </c>
      <c r="M83" s="1">
        <v>2.6697500000000001</v>
      </c>
      <c r="N83" s="1">
        <v>5610212</v>
      </c>
      <c r="O83" s="1">
        <v>29357</v>
      </c>
      <c r="P83" s="1">
        <v>973.89800000000002</v>
      </c>
      <c r="Q83" s="1">
        <v>1208.98</v>
      </c>
    </row>
    <row r="84" spans="1:31" s="1" customFormat="1" x14ac:dyDescent="0.3">
      <c r="A84" s="1" t="s">
        <v>100</v>
      </c>
      <c r="B84" s="1" t="s">
        <v>136</v>
      </c>
      <c r="C84" s="1" t="s">
        <v>80</v>
      </c>
      <c r="D84" s="1">
        <v>5512787</v>
      </c>
      <c r="E84" s="1">
        <v>4613541</v>
      </c>
      <c r="F84" s="1">
        <v>3627347</v>
      </c>
      <c r="G84" s="1">
        <f t="shared" si="7"/>
        <v>1885440</v>
      </c>
      <c r="H84" s="1">
        <v>20202857</v>
      </c>
      <c r="I84" s="1">
        <f t="shared" si="8"/>
        <v>2384987</v>
      </c>
      <c r="J84" s="2">
        <v>25715600</v>
      </c>
      <c r="K84" s="1">
        <v>0.91512700000000002</v>
      </c>
      <c r="L84" s="1">
        <v>29439</v>
      </c>
      <c r="M84" s="1">
        <v>2.6581999999999999</v>
      </c>
      <c r="N84" s="1">
        <v>4613541</v>
      </c>
      <c r="O84" s="1">
        <v>29439</v>
      </c>
      <c r="P84" s="1">
        <v>972.59500000000003</v>
      </c>
      <c r="Q84" s="1">
        <v>1211.58</v>
      </c>
    </row>
    <row r="85" spans="1:31" s="1" customFormat="1" x14ac:dyDescent="0.3">
      <c r="A85" s="1" t="s">
        <v>100</v>
      </c>
      <c r="B85" s="1" t="s">
        <v>142</v>
      </c>
      <c r="C85" s="1" t="s">
        <v>91</v>
      </c>
      <c r="D85" s="1">
        <v>5537158</v>
      </c>
      <c r="E85" s="1">
        <v>4659903</v>
      </c>
      <c r="F85" s="1">
        <v>3780681</v>
      </c>
      <c r="G85" s="1">
        <f t="shared" si="7"/>
        <v>1756477</v>
      </c>
      <c r="H85" s="1">
        <v>19795343</v>
      </c>
      <c r="I85" s="1">
        <f t="shared" si="8"/>
        <v>2768130</v>
      </c>
      <c r="J85" s="2">
        <v>25332500</v>
      </c>
      <c r="K85" s="1">
        <v>0.90149199999999996</v>
      </c>
      <c r="L85" s="1">
        <v>29001</v>
      </c>
      <c r="M85" s="1">
        <v>2.68174</v>
      </c>
      <c r="N85" s="1">
        <v>4659903</v>
      </c>
      <c r="O85" s="1">
        <v>29001</v>
      </c>
      <c r="P85" s="1">
        <v>971.49199999999996</v>
      </c>
      <c r="Q85" s="1">
        <v>1213.55</v>
      </c>
    </row>
    <row r="86" spans="1:31" s="1" customFormat="1" x14ac:dyDescent="0.3">
      <c r="A86" s="1" t="s">
        <v>100</v>
      </c>
      <c r="B86" s="1" t="s">
        <v>144</v>
      </c>
      <c r="C86" s="1" t="s">
        <v>93</v>
      </c>
      <c r="D86" s="1">
        <v>5981015</v>
      </c>
      <c r="E86" s="1">
        <v>5024713</v>
      </c>
      <c r="F86" s="1">
        <v>4031798</v>
      </c>
      <c r="G86" s="1">
        <f t="shared" si="7"/>
        <v>1949217</v>
      </c>
      <c r="H86" s="1">
        <v>21392261</v>
      </c>
      <c r="I86" s="1">
        <f t="shared" si="8"/>
        <v>727355</v>
      </c>
      <c r="J86" s="2">
        <v>27373300</v>
      </c>
      <c r="K86" s="1">
        <v>0.97411599999999998</v>
      </c>
      <c r="L86" s="1">
        <v>32424</v>
      </c>
      <c r="M86" s="1">
        <v>2.6631300000000002</v>
      </c>
      <c r="N86" s="1">
        <v>5024713</v>
      </c>
      <c r="O86" s="1">
        <v>32424</v>
      </c>
      <c r="P86" s="1">
        <v>973.14300000000003</v>
      </c>
      <c r="Q86" s="1">
        <v>1209.76</v>
      </c>
      <c r="R86" s="1">
        <f>AVERAGE(D80:D86)</f>
        <v>5717471.8571428573</v>
      </c>
      <c r="S86" s="1">
        <f t="shared" ref="S86:AE86" si="10">AVERAGE(E80:E86)</f>
        <v>4823169.1428571427</v>
      </c>
      <c r="T86" s="1">
        <f t="shared" si="10"/>
        <v>3882973.1428571427</v>
      </c>
      <c r="U86" s="1">
        <f t="shared" si="10"/>
        <v>1834498.7142857143</v>
      </c>
      <c r="V86" s="1">
        <f t="shared" si="10"/>
        <v>20419443.142857142</v>
      </c>
      <c r="W86" s="1">
        <f t="shared" si="10"/>
        <v>1963716</v>
      </c>
      <c r="X86" s="1">
        <f t="shared" si="10"/>
        <v>26136914.285714287</v>
      </c>
      <c r="Y86" s="1">
        <f t="shared" si="10"/>
        <v>0.93011842857142846</v>
      </c>
      <c r="Z86" s="1">
        <f t="shared" si="10"/>
        <v>29257.714285714286</v>
      </c>
      <c r="AA86" s="1">
        <f t="shared" si="10"/>
        <v>2.6651957142857148</v>
      </c>
      <c r="AB86" s="1">
        <f t="shared" si="10"/>
        <v>4823169.1428571427</v>
      </c>
      <c r="AC86" s="1">
        <f t="shared" si="10"/>
        <v>29257.714285714286</v>
      </c>
      <c r="AD86" s="1">
        <f t="shared" si="10"/>
        <v>972.93985714285725</v>
      </c>
      <c r="AE86" s="1">
        <f t="shared" si="10"/>
        <v>1211.0042857142857</v>
      </c>
    </row>
  </sheetData>
  <sortState ref="A2:O85">
    <sortCondition ref="A2:A8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Individual_stats</vt:lpstr>
    </vt:vector>
  </TitlesOfParts>
  <Company>CSIRO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Naval Sanchez, Marina (Agriculture, St. Lucia)</dc:creator>
  <cp:lastModifiedBy>Naval Sanchez, Marina (A&amp;F, St. Lucia)</cp:lastModifiedBy>
  <dcterms:created xsi:type="dcterms:W3CDTF">2016-06-21T05:41:54Z</dcterms:created>
  <dcterms:modified xsi:type="dcterms:W3CDTF">2017-11-15T01:30:48Z</dcterms:modified>
</cp:coreProperties>
</file>