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8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P23" i="1" l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D16" i="1"/>
  <c r="B17" i="1"/>
  <c r="D19" i="1"/>
  <c r="D23" i="1"/>
  <c r="C23" i="1"/>
  <c r="B23" i="1"/>
  <c r="D22" i="1"/>
  <c r="C22" i="1"/>
  <c r="B22" i="1"/>
  <c r="D21" i="1"/>
  <c r="C21" i="1"/>
  <c r="B21" i="1"/>
  <c r="D20" i="1"/>
  <c r="C20" i="1"/>
  <c r="B20" i="1"/>
  <c r="C19" i="1"/>
  <c r="B19" i="1"/>
  <c r="D18" i="1"/>
  <c r="C18" i="1"/>
  <c r="B18" i="1"/>
  <c r="D17" i="1"/>
  <c r="K22" i="1" l="1"/>
  <c r="K18" i="1"/>
  <c r="K21" i="1"/>
  <c r="K16" i="1"/>
  <c r="K19" i="1"/>
  <c r="K17" i="1"/>
  <c r="K20" i="1"/>
  <c r="K23" i="1"/>
  <c r="E19" i="1"/>
  <c r="Q23" i="1"/>
  <c r="E18" i="1"/>
  <c r="E21" i="1"/>
  <c r="Q16" i="1"/>
  <c r="E20" i="1"/>
  <c r="Q22" i="1"/>
  <c r="Q20" i="1"/>
  <c r="Q17" i="1"/>
  <c r="Q19" i="1"/>
  <c r="Q21" i="1"/>
  <c r="Q18" i="1"/>
  <c r="E17" i="1"/>
  <c r="E22" i="1"/>
  <c r="E23" i="1"/>
  <c r="C17" i="1"/>
  <c r="C16" i="1"/>
  <c r="B30" i="1" l="1"/>
  <c r="C31" i="1"/>
  <c r="D31" i="1" s="1"/>
  <c r="C33" i="1"/>
  <c r="D33" i="1" s="1"/>
  <c r="B33" i="1"/>
  <c r="C30" i="1"/>
  <c r="D30" i="1" s="1"/>
  <c r="E16" i="1"/>
  <c r="B28" i="1" s="1"/>
  <c r="B35" i="1"/>
  <c r="C35" i="1"/>
  <c r="D35" i="1" s="1"/>
  <c r="B32" i="1"/>
  <c r="C32" i="1"/>
  <c r="D32" i="1" s="1"/>
  <c r="B31" i="1"/>
  <c r="B29" i="1"/>
  <c r="C29" i="1"/>
  <c r="D29" i="1" s="1"/>
  <c r="B34" i="1"/>
  <c r="C34" i="1"/>
  <c r="D34" i="1" s="1"/>
  <c r="C28" i="1" l="1"/>
  <c r="D28" i="1" s="1"/>
</calcChain>
</file>

<file path=xl/sharedStrings.xml><?xml version="1.0" encoding="utf-8"?>
<sst xmlns="http://schemas.openxmlformats.org/spreadsheetml/2006/main" count="96" uniqueCount="23">
  <si>
    <t>Di-Ubs</t>
    <phoneticPr fontId="3"/>
  </si>
  <si>
    <t>EX.1</t>
    <phoneticPr fontId="3"/>
  </si>
  <si>
    <t>K6</t>
    <phoneticPr fontId="3"/>
  </si>
  <si>
    <t>K11</t>
    <phoneticPr fontId="3"/>
  </si>
  <si>
    <t>K27</t>
    <phoneticPr fontId="3"/>
  </si>
  <si>
    <t>K29</t>
    <phoneticPr fontId="3"/>
  </si>
  <si>
    <t>K33</t>
    <phoneticPr fontId="3"/>
  </si>
  <si>
    <t>K48</t>
    <phoneticPr fontId="3"/>
  </si>
  <si>
    <t>K63</t>
    <phoneticPr fontId="3"/>
  </si>
  <si>
    <t>M1</t>
    <phoneticPr fontId="3"/>
  </si>
  <si>
    <t>input (-Trypsin)</t>
    <phoneticPr fontId="3"/>
  </si>
  <si>
    <t>input (+Trypsin, +TR-TUBE)</t>
    <phoneticPr fontId="3"/>
  </si>
  <si>
    <t>Protection (%)</t>
    <phoneticPr fontId="3"/>
  </si>
  <si>
    <t>EX.2</t>
    <phoneticPr fontId="3"/>
  </si>
  <si>
    <t>EX.3</t>
    <phoneticPr fontId="3"/>
  </si>
  <si>
    <t>SD</t>
    <phoneticPr fontId="3"/>
  </si>
  <si>
    <t>SEM</t>
    <phoneticPr fontId="3"/>
  </si>
  <si>
    <t>Trypsin-, TR-TUBE+</t>
    <phoneticPr fontId="3"/>
  </si>
  <si>
    <t>Trypsin+, TR-TUBE+</t>
    <phoneticPr fontId="3"/>
  </si>
  <si>
    <t>Signal intensities of di-ubiquitins (Oriole-staining)</t>
    <phoneticPr fontId="3"/>
  </si>
  <si>
    <t>average</t>
    <phoneticPr fontId="3"/>
  </si>
  <si>
    <t>Protection (%)</t>
    <phoneticPr fontId="3"/>
  </si>
  <si>
    <t>Relative amount of di-ubiquitins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</si>
</sst>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Arial Unicode MS"/>
      <family val="3"/>
      <charset val="128"/>
    </font>
    <font>
      <b/>
      <sz val="11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176" fontId="5" fillId="0" borderId="2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6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2" applyFont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2" xfId="0" applyFont="1" applyBorder="1">
      <alignment vertical="center"/>
    </xf>
    <xf numFmtId="11" fontId="5" fillId="0" borderId="2" xfId="0" applyNumberFormat="1" applyFont="1" applyBorder="1">
      <alignment vertical="center"/>
    </xf>
    <xf numFmtId="11" fontId="5" fillId="0" borderId="0" xfId="0" applyNumberFormat="1" applyFont="1" applyBorder="1">
      <alignment vertical="center"/>
    </xf>
    <xf numFmtId="11" fontId="5" fillId="0" borderId="3" xfId="0" applyNumberFormat="1" applyFont="1" applyBorder="1">
      <alignment vertical="center"/>
    </xf>
    <xf numFmtId="0" fontId="5" fillId="0" borderId="7" xfId="0" applyFont="1" applyBorder="1">
      <alignment vertical="center"/>
    </xf>
    <xf numFmtId="176" fontId="5" fillId="0" borderId="0" xfId="0" applyNumberFormat="1" applyFont="1">
      <alignment vertical="center"/>
    </xf>
    <xf numFmtId="0" fontId="5" fillId="0" borderId="4" xfId="0" applyFont="1" applyBorder="1">
      <alignment vertical="center"/>
    </xf>
    <xf numFmtId="11" fontId="5" fillId="0" borderId="4" xfId="0" applyNumberFormat="1" applyFont="1" applyBorder="1">
      <alignment vertical="center"/>
    </xf>
    <xf numFmtId="11" fontId="5" fillId="0" borderId="5" xfId="0" applyNumberFormat="1" applyFont="1" applyBorder="1">
      <alignment vertical="center"/>
    </xf>
    <xf numFmtId="11" fontId="5" fillId="0" borderId="6" xfId="0" applyNumberFormat="1" applyFont="1" applyBorder="1">
      <alignment vertical="center"/>
    </xf>
    <xf numFmtId="0" fontId="5" fillId="0" borderId="8" xfId="0" applyFont="1" applyBorder="1">
      <alignment vertical="center"/>
    </xf>
    <xf numFmtId="11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</cellXfs>
  <cellStyles count="6">
    <cellStyle name="標準" xfId="0" builtinId="0"/>
    <cellStyle name="標準 2" xfId="2"/>
    <cellStyle name="標準 2 2" xfId="4"/>
    <cellStyle name="標準 3" xfId="3"/>
    <cellStyle name="標準 4" xfId="5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Protection </a:t>
            </a:r>
            <a:endParaRPr lang="ja-JP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45225997391525724"/>
          <c:y val="5.85899163317847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Sheet1!$D$28:$D$35</c:f>
                <c:numCache>
                  <c:formatCode>General</c:formatCode>
                  <c:ptCount val="8"/>
                  <c:pt idx="0">
                    <c:v>7.0593348296670593</c:v>
                  </c:pt>
                  <c:pt idx="1">
                    <c:v>4.5509985158119619</c:v>
                  </c:pt>
                  <c:pt idx="2">
                    <c:v>3.0126081899107091</c:v>
                  </c:pt>
                  <c:pt idx="3">
                    <c:v>6.0293880451197666</c:v>
                  </c:pt>
                  <c:pt idx="4">
                    <c:v>4.4081617845752898</c:v>
                  </c:pt>
                  <c:pt idx="5">
                    <c:v>3.3566587313876535</c:v>
                  </c:pt>
                  <c:pt idx="6">
                    <c:v>4.5440563883307039</c:v>
                  </c:pt>
                  <c:pt idx="7">
                    <c:v>14.675465024713539</c:v>
                  </c:pt>
                </c:numCache>
              </c:numRef>
            </c:plus>
            <c:minus>
              <c:numRef>
                <c:f>Sheet1!$D$28:$D$35</c:f>
                <c:numCache>
                  <c:formatCode>General</c:formatCode>
                  <c:ptCount val="8"/>
                  <c:pt idx="0">
                    <c:v>7.0593348296670593</c:v>
                  </c:pt>
                  <c:pt idx="1">
                    <c:v>4.5509985158119619</c:v>
                  </c:pt>
                  <c:pt idx="2">
                    <c:v>3.0126081899107091</c:v>
                  </c:pt>
                  <c:pt idx="3">
                    <c:v>6.0293880451197666</c:v>
                  </c:pt>
                  <c:pt idx="4">
                    <c:v>4.4081617845752898</c:v>
                  </c:pt>
                  <c:pt idx="5">
                    <c:v>3.3566587313876535</c:v>
                  </c:pt>
                  <c:pt idx="6">
                    <c:v>4.5440563883307039</c:v>
                  </c:pt>
                  <c:pt idx="7">
                    <c:v>14.675465024713539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Sheet1!$A$28:$A$35</c:f>
              <c:strCache>
                <c:ptCount val="8"/>
                <c:pt idx="0">
                  <c:v>K6</c:v>
                </c:pt>
                <c:pt idx="1">
                  <c:v>K11</c:v>
                </c:pt>
                <c:pt idx="2">
                  <c:v>K27</c:v>
                </c:pt>
                <c:pt idx="3">
                  <c:v>K29</c:v>
                </c:pt>
                <c:pt idx="4">
                  <c:v>K33</c:v>
                </c:pt>
                <c:pt idx="5">
                  <c:v>K48</c:v>
                </c:pt>
                <c:pt idx="6">
                  <c:v>K63</c:v>
                </c:pt>
                <c:pt idx="7">
                  <c:v>M1</c:v>
                </c:pt>
              </c:strCache>
            </c:strRef>
          </c:cat>
          <c:val>
            <c:numRef>
              <c:f>Sheet1!$B$28:$B$35</c:f>
              <c:numCache>
                <c:formatCode>0.00_ </c:formatCode>
                <c:ptCount val="8"/>
                <c:pt idx="0">
                  <c:v>55.608040221907629</c:v>
                </c:pt>
                <c:pt idx="1">
                  <c:v>97.29160919932184</c:v>
                </c:pt>
                <c:pt idx="2">
                  <c:v>36.424136352082144</c:v>
                </c:pt>
                <c:pt idx="3">
                  <c:v>46.825299239407492</c:v>
                </c:pt>
                <c:pt idx="4">
                  <c:v>72.109910766340036</c:v>
                </c:pt>
                <c:pt idx="5">
                  <c:v>97.866803196197679</c:v>
                </c:pt>
                <c:pt idx="6">
                  <c:v>95.610053432941342</c:v>
                </c:pt>
                <c:pt idx="7">
                  <c:v>99.462381109131186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F41-4E18-A9E6-C6D1387CF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153344"/>
        <c:axId val="132155264"/>
      </c:barChart>
      <c:catAx>
        <c:axId val="132153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di-Ub</a:t>
                </a:r>
                <a:endParaRPr lang="ja-JP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2155264"/>
        <c:crosses val="autoZero"/>
        <c:auto val="1"/>
        <c:lblAlgn val="ctr"/>
        <c:lblOffset val="100"/>
        <c:noMultiLvlLbl val="0"/>
      </c:catAx>
      <c:valAx>
        <c:axId val="132155264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endParaRPr lang="ja-JP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215334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5624</xdr:colOff>
      <xdr:row>26</xdr:row>
      <xdr:rowOff>9780</xdr:rowOff>
    </xdr:from>
    <xdr:to>
      <xdr:col>9</xdr:col>
      <xdr:colOff>343697</xdr:colOff>
      <xdr:row>34</xdr:row>
      <xdr:rowOff>144507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81F4C6B6-D7F3-4E45-89BA-1EF71DE9CD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zoomScale="87" zoomScaleNormal="87" workbookViewId="0">
      <selection activeCell="E12" sqref="E12"/>
    </sheetView>
  </sheetViews>
  <sheetFormatPr defaultRowHeight="16.5"/>
  <cols>
    <col min="1" max="17" width="10.625" style="6" customWidth="1"/>
    <col min="18" max="18" width="13.5" style="6" bestFit="1" customWidth="1"/>
    <col min="19" max="16384" width="9" style="6"/>
  </cols>
  <sheetData>
    <row r="1" spans="1:18">
      <c r="A1" s="5" t="s">
        <v>19</v>
      </c>
    </row>
    <row r="2" spans="1:18">
      <c r="A2" s="7" t="s">
        <v>1</v>
      </c>
      <c r="G2" s="7" t="s">
        <v>13</v>
      </c>
      <c r="M2" s="7" t="s">
        <v>14</v>
      </c>
    </row>
    <row r="3" spans="1:18">
      <c r="A3" s="8" t="s">
        <v>0</v>
      </c>
      <c r="B3" s="9" t="s">
        <v>10</v>
      </c>
      <c r="C3" s="10" t="s">
        <v>17</v>
      </c>
      <c r="D3" s="11" t="s">
        <v>18</v>
      </c>
      <c r="E3" s="12"/>
      <c r="G3" s="8" t="s">
        <v>0</v>
      </c>
      <c r="H3" s="10" t="s">
        <v>10</v>
      </c>
      <c r="I3" s="10" t="s">
        <v>17</v>
      </c>
      <c r="J3" s="11" t="s">
        <v>18</v>
      </c>
      <c r="M3" s="8" t="s">
        <v>0</v>
      </c>
      <c r="N3" s="10" t="s">
        <v>10</v>
      </c>
      <c r="O3" s="10" t="s">
        <v>17</v>
      </c>
      <c r="P3" s="11" t="s">
        <v>18</v>
      </c>
    </row>
    <row r="4" spans="1:18">
      <c r="A4" s="12" t="s">
        <v>2</v>
      </c>
      <c r="B4" s="13">
        <v>13246653.300000001</v>
      </c>
      <c r="C4" s="14">
        <v>84663.3</v>
      </c>
      <c r="D4" s="15">
        <v>7743788.2999999998</v>
      </c>
      <c r="E4" s="1"/>
      <c r="G4" s="16" t="s">
        <v>2</v>
      </c>
      <c r="H4" s="14">
        <v>9440462.7599999998</v>
      </c>
      <c r="I4" s="14">
        <v>606564.76</v>
      </c>
      <c r="J4" s="15">
        <v>6245638.7599999998</v>
      </c>
      <c r="K4" s="17"/>
      <c r="M4" s="16" t="s">
        <v>2</v>
      </c>
      <c r="N4" s="14">
        <v>10073562.380000001</v>
      </c>
      <c r="O4" s="14">
        <v>707817.38</v>
      </c>
      <c r="P4" s="15">
        <v>4251797.38</v>
      </c>
      <c r="Q4" s="17"/>
    </row>
    <row r="5" spans="1:18">
      <c r="A5" s="12" t="s">
        <v>3</v>
      </c>
      <c r="B5" s="13">
        <v>6964466.2999999998</v>
      </c>
      <c r="C5" s="14">
        <v>747921.3</v>
      </c>
      <c r="D5" s="15">
        <v>6851434.2999999998</v>
      </c>
      <c r="E5" s="1"/>
      <c r="G5" s="16" t="s">
        <v>3</v>
      </c>
      <c r="H5" s="14">
        <v>5504211.5199999996</v>
      </c>
      <c r="I5" s="14">
        <v>593708.76</v>
      </c>
      <c r="J5" s="15">
        <v>4894487.5199999996</v>
      </c>
      <c r="K5" s="17"/>
      <c r="M5" s="16" t="s">
        <v>3</v>
      </c>
      <c r="N5" s="14">
        <v>4132721.38</v>
      </c>
      <c r="O5" s="14">
        <v>896360.38</v>
      </c>
      <c r="P5" s="15">
        <v>4321802.38</v>
      </c>
      <c r="Q5" s="17"/>
    </row>
    <row r="6" spans="1:18">
      <c r="A6" s="12" t="s">
        <v>4</v>
      </c>
      <c r="B6" s="13">
        <v>15541073.300000001</v>
      </c>
      <c r="C6" s="14">
        <v>1308482.3</v>
      </c>
      <c r="D6" s="15">
        <v>5942293.2999999998</v>
      </c>
      <c r="E6" s="1"/>
      <c r="G6" s="16" t="s">
        <v>4</v>
      </c>
      <c r="H6" s="14">
        <v>10545998.76</v>
      </c>
      <c r="I6" s="14">
        <v>825612.76</v>
      </c>
      <c r="J6" s="15">
        <v>4270563.76</v>
      </c>
      <c r="K6" s="17"/>
      <c r="M6" s="16" t="s">
        <v>4</v>
      </c>
      <c r="N6" s="14">
        <v>10473380.380000001</v>
      </c>
      <c r="O6" s="14">
        <v>808800.38</v>
      </c>
      <c r="P6" s="15">
        <v>3198750.38</v>
      </c>
      <c r="Q6" s="17"/>
    </row>
    <row r="7" spans="1:18">
      <c r="A7" s="12" t="s">
        <v>5</v>
      </c>
      <c r="B7" s="13">
        <v>14543516.300000001</v>
      </c>
      <c r="C7" s="14">
        <v>1382968.3</v>
      </c>
      <c r="D7" s="15">
        <v>7773722.2999999998</v>
      </c>
      <c r="E7" s="1"/>
      <c r="G7" s="16" t="s">
        <v>5</v>
      </c>
      <c r="H7" s="14">
        <v>9851185.7599999998</v>
      </c>
      <c r="I7" s="14">
        <v>1047381.97</v>
      </c>
      <c r="J7" s="15">
        <v>5146015.76</v>
      </c>
      <c r="K7" s="17"/>
      <c r="M7" s="16" t="s">
        <v>5</v>
      </c>
      <c r="N7" s="14">
        <v>9433981.4299999997</v>
      </c>
      <c r="O7" s="14">
        <v>303304.43</v>
      </c>
      <c r="P7" s="15">
        <v>3281790.43</v>
      </c>
      <c r="Q7" s="17"/>
    </row>
    <row r="8" spans="1:18">
      <c r="A8" s="12" t="s">
        <v>6</v>
      </c>
      <c r="B8" s="13">
        <v>15798386.699999999</v>
      </c>
      <c r="C8" s="14">
        <v>1700710.6</v>
      </c>
      <c r="D8" s="15">
        <v>12497855.699999999</v>
      </c>
      <c r="E8" s="1"/>
      <c r="G8" s="16" t="s">
        <v>6</v>
      </c>
      <c r="H8" s="14">
        <v>3384565</v>
      </c>
      <c r="I8" s="14">
        <v>403985</v>
      </c>
      <c r="J8" s="15">
        <v>2165013</v>
      </c>
      <c r="K8" s="17"/>
      <c r="M8" s="16" t="s">
        <v>6</v>
      </c>
      <c r="N8" s="14">
        <v>983281.83</v>
      </c>
      <c r="O8" s="14">
        <v>22442.83</v>
      </c>
      <c r="P8" s="15">
        <v>720293.83</v>
      </c>
      <c r="Q8" s="17"/>
    </row>
    <row r="9" spans="1:18">
      <c r="A9" s="12" t="s">
        <v>7</v>
      </c>
      <c r="B9" s="13">
        <v>35924428.700000003</v>
      </c>
      <c r="C9" s="14">
        <v>5594224.7000000002</v>
      </c>
      <c r="D9" s="15">
        <v>34797488.420000002</v>
      </c>
      <c r="E9" s="1"/>
      <c r="G9" s="16" t="s">
        <v>7</v>
      </c>
      <c r="H9" s="14">
        <v>10370434</v>
      </c>
      <c r="I9" s="14">
        <v>740550</v>
      </c>
      <c r="J9" s="15">
        <v>9605111</v>
      </c>
      <c r="K9" s="17"/>
      <c r="M9" s="16" t="s">
        <v>7</v>
      </c>
      <c r="N9" s="14">
        <v>2613425.83</v>
      </c>
      <c r="O9" s="14">
        <v>296646.83</v>
      </c>
      <c r="P9" s="15">
        <v>2721026.83</v>
      </c>
      <c r="Q9" s="17"/>
    </row>
    <row r="10" spans="1:18">
      <c r="A10" s="12" t="s">
        <v>8</v>
      </c>
      <c r="B10" s="13">
        <v>18554862.699999999</v>
      </c>
      <c r="C10" s="14">
        <v>4425929.7</v>
      </c>
      <c r="D10" s="15">
        <v>18860792.82</v>
      </c>
      <c r="E10" s="1"/>
      <c r="G10" s="16" t="s">
        <v>8</v>
      </c>
      <c r="H10" s="14">
        <v>4552117</v>
      </c>
      <c r="I10" s="14">
        <v>657132</v>
      </c>
      <c r="J10" s="15">
        <v>4482583</v>
      </c>
      <c r="K10" s="17"/>
      <c r="M10" s="16" t="s">
        <v>8</v>
      </c>
      <c r="N10" s="14">
        <v>1316194.83</v>
      </c>
      <c r="O10" s="14">
        <v>75911.83</v>
      </c>
      <c r="P10" s="15">
        <v>1141257.83</v>
      </c>
      <c r="Q10" s="17"/>
    </row>
    <row r="11" spans="1:18">
      <c r="A11" s="18" t="s">
        <v>9</v>
      </c>
      <c r="B11" s="19">
        <v>29829697.699999999</v>
      </c>
      <c r="C11" s="20">
        <v>4826916.4800000004</v>
      </c>
      <c r="D11" s="21">
        <v>24820168.41</v>
      </c>
      <c r="E11" s="1"/>
      <c r="G11" s="22" t="s">
        <v>9</v>
      </c>
      <c r="H11" s="20">
        <v>9851607</v>
      </c>
      <c r="I11" s="20">
        <v>490499</v>
      </c>
      <c r="J11" s="21">
        <v>12684374</v>
      </c>
      <c r="K11" s="17"/>
      <c r="M11" s="22" t="s">
        <v>9</v>
      </c>
      <c r="N11" s="20">
        <v>2386451.83</v>
      </c>
      <c r="O11" s="20">
        <v>140088.82999999999</v>
      </c>
      <c r="P11" s="21">
        <v>2062527.83</v>
      </c>
      <c r="Q11" s="17"/>
    </row>
    <row r="12" spans="1:18">
      <c r="B12" s="23"/>
      <c r="C12" s="23"/>
      <c r="D12" s="23"/>
      <c r="E12" s="17"/>
      <c r="H12" s="23"/>
      <c r="I12" s="23"/>
      <c r="J12" s="17"/>
      <c r="M12" s="23"/>
      <c r="N12" s="23"/>
      <c r="O12" s="23"/>
      <c r="P12" s="17"/>
    </row>
    <row r="13" spans="1:18">
      <c r="A13" s="5" t="s">
        <v>22</v>
      </c>
      <c r="B13" s="23"/>
      <c r="C13" s="23"/>
      <c r="D13" s="23"/>
      <c r="E13" s="17"/>
      <c r="H13" s="23"/>
      <c r="I13" s="23"/>
      <c r="J13" s="17"/>
      <c r="M13" s="23"/>
      <c r="N13" s="23"/>
      <c r="O13" s="23"/>
      <c r="P13" s="17"/>
    </row>
    <row r="14" spans="1:18">
      <c r="A14" s="7" t="s">
        <v>1</v>
      </c>
      <c r="B14" s="23"/>
      <c r="C14" s="23"/>
      <c r="D14" s="23"/>
      <c r="E14" s="17"/>
      <c r="G14" s="7" t="s">
        <v>13</v>
      </c>
      <c r="H14" s="23"/>
      <c r="I14" s="23"/>
      <c r="J14" s="23"/>
      <c r="K14" s="17"/>
      <c r="M14" s="7" t="s">
        <v>14</v>
      </c>
      <c r="N14" s="23"/>
      <c r="O14" s="23"/>
      <c r="P14" s="23"/>
      <c r="Q14" s="17"/>
    </row>
    <row r="15" spans="1:18">
      <c r="A15" s="8" t="s">
        <v>0</v>
      </c>
      <c r="B15" s="9" t="s">
        <v>10</v>
      </c>
      <c r="C15" s="10" t="s">
        <v>17</v>
      </c>
      <c r="D15" s="11" t="s">
        <v>18</v>
      </c>
      <c r="E15" s="11" t="s">
        <v>12</v>
      </c>
      <c r="G15" s="8" t="s">
        <v>0</v>
      </c>
      <c r="H15" s="10" t="s">
        <v>10</v>
      </c>
      <c r="I15" s="10" t="s">
        <v>17</v>
      </c>
      <c r="J15" s="10" t="s">
        <v>11</v>
      </c>
      <c r="K15" s="8" t="s">
        <v>12</v>
      </c>
      <c r="M15" s="8" t="s">
        <v>0</v>
      </c>
      <c r="N15" s="10" t="s">
        <v>10</v>
      </c>
      <c r="O15" s="10" t="s">
        <v>17</v>
      </c>
      <c r="P15" s="10" t="s">
        <v>11</v>
      </c>
      <c r="Q15" s="8" t="s">
        <v>12</v>
      </c>
    </row>
    <row r="16" spans="1:18">
      <c r="A16" s="12" t="s">
        <v>2</v>
      </c>
      <c r="B16" s="1">
        <f>B4/B4</f>
        <v>1</v>
      </c>
      <c r="C16" s="24">
        <f>C4/B4</f>
        <v>6.3912973399854892E-3</v>
      </c>
      <c r="D16" s="2">
        <f>D4/B4</f>
        <v>0.58458450784697435</v>
      </c>
      <c r="E16" s="2">
        <f t="shared" ref="E16:E23" si="0">D16/B16*100</f>
        <v>58.458450784697433</v>
      </c>
      <c r="F16" s="17"/>
      <c r="G16" s="16" t="s">
        <v>2</v>
      </c>
      <c r="H16" s="24">
        <f>H4/H4</f>
        <v>1</v>
      </c>
      <c r="I16" s="24">
        <f>I4/H4</f>
        <v>6.425159183616122E-2</v>
      </c>
      <c r="J16" s="24">
        <f>J4/H4</f>
        <v>0.6615818438968134</v>
      </c>
      <c r="K16" s="25">
        <f t="shared" ref="K16:K23" si="1">J16/H16*100</f>
        <v>66.158184389681338</v>
      </c>
      <c r="L16" s="17"/>
      <c r="M16" s="16" t="s">
        <v>2</v>
      </c>
      <c r="N16" s="24">
        <f>N4/N4</f>
        <v>1</v>
      </c>
      <c r="O16" s="24">
        <f>O4/N4</f>
        <v>7.0264853018163362E-2</v>
      </c>
      <c r="P16" s="24">
        <f>P4/N4</f>
        <v>0.42207485491344121</v>
      </c>
      <c r="Q16" s="25">
        <f t="shared" ref="Q16:Q23" si="2">P16/N16*100</f>
        <v>42.207485491344123</v>
      </c>
      <c r="R16" s="17"/>
    </row>
    <row r="17" spans="1:18">
      <c r="A17" s="12" t="s">
        <v>3</v>
      </c>
      <c r="B17" s="1">
        <f t="shared" ref="B17:B23" si="3">B5/B5</f>
        <v>1</v>
      </c>
      <c r="C17" s="24">
        <f>C5/B5</f>
        <v>0.10739104301502615</v>
      </c>
      <c r="D17" s="2">
        <f t="shared" ref="D17:D23" si="4">D5/B5</f>
        <v>0.98377018494582991</v>
      </c>
      <c r="E17" s="2">
        <f t="shared" si="0"/>
        <v>98.377018494582984</v>
      </c>
      <c r="F17" s="17"/>
      <c r="G17" s="16" t="s">
        <v>3</v>
      </c>
      <c r="H17" s="24">
        <f t="shared" ref="H17:H23" si="5">H5/H5</f>
        <v>1</v>
      </c>
      <c r="I17" s="24">
        <f>I5/H5</f>
        <v>0.10786445212774091</v>
      </c>
      <c r="J17" s="24">
        <f t="shared" ref="J17:J18" si="6">J5/H5</f>
        <v>0.88922591405062867</v>
      </c>
      <c r="K17" s="25">
        <f t="shared" si="1"/>
        <v>88.92259140506286</v>
      </c>
      <c r="L17" s="17"/>
      <c r="M17" s="16" t="s">
        <v>3</v>
      </c>
      <c r="N17" s="24">
        <f t="shared" ref="N17:N23" si="7">N5/N5</f>
        <v>1</v>
      </c>
      <c r="O17" s="24">
        <f>O5/N5</f>
        <v>0.2168934940395135</v>
      </c>
      <c r="P17" s="24">
        <f t="shared" ref="P17:P18" si="8">P5/N5</f>
        <v>1.0457521769831966</v>
      </c>
      <c r="Q17" s="25">
        <f t="shared" si="2"/>
        <v>104.57521769831966</v>
      </c>
      <c r="R17" s="17"/>
    </row>
    <row r="18" spans="1:18">
      <c r="A18" s="12" t="s">
        <v>4</v>
      </c>
      <c r="B18" s="1">
        <f t="shared" si="3"/>
        <v>1</v>
      </c>
      <c r="C18" s="24">
        <f t="shared" ref="C18:C23" si="9">C6/B6</f>
        <v>8.4195105108988838E-2</v>
      </c>
      <c r="D18" s="2">
        <f t="shared" si="4"/>
        <v>0.38236054777503686</v>
      </c>
      <c r="E18" s="2">
        <f t="shared" si="0"/>
        <v>38.236054777503689</v>
      </c>
      <c r="F18" s="17"/>
      <c r="G18" s="16" t="s">
        <v>4</v>
      </c>
      <c r="H18" s="24">
        <f t="shared" si="5"/>
        <v>1</v>
      </c>
      <c r="I18" s="24">
        <f t="shared" ref="I18:I23" si="10">I6/H6</f>
        <v>7.8286825059327048E-2</v>
      </c>
      <c r="J18" s="24">
        <f t="shared" si="6"/>
        <v>0.4049463552184222</v>
      </c>
      <c r="K18" s="25">
        <f t="shared" si="1"/>
        <v>40.49463552184222</v>
      </c>
      <c r="L18" s="17"/>
      <c r="M18" s="16" t="s">
        <v>4</v>
      </c>
      <c r="N18" s="24">
        <f t="shared" si="7"/>
        <v>1</v>
      </c>
      <c r="O18" s="24">
        <f t="shared" ref="O18:O23" si="11">O6/N6</f>
        <v>7.7224387032145583E-2</v>
      </c>
      <c r="P18" s="24">
        <f t="shared" si="8"/>
        <v>0.30541718756900527</v>
      </c>
      <c r="Q18" s="25">
        <f t="shared" si="2"/>
        <v>30.541718756900526</v>
      </c>
      <c r="R18" s="17"/>
    </row>
    <row r="19" spans="1:18">
      <c r="A19" s="12" t="s">
        <v>5</v>
      </c>
      <c r="B19" s="1">
        <f t="shared" si="3"/>
        <v>1</v>
      </c>
      <c r="C19" s="24">
        <f t="shared" si="9"/>
        <v>9.509174201564996E-2</v>
      </c>
      <c r="D19" s="2">
        <f>D7/B7</f>
        <v>0.53451463453855375</v>
      </c>
      <c r="E19" s="2">
        <f t="shared" si="0"/>
        <v>53.451463453855375</v>
      </c>
      <c r="F19" s="17"/>
      <c r="G19" s="16" t="s">
        <v>5</v>
      </c>
      <c r="H19" s="24">
        <f t="shared" si="5"/>
        <v>1</v>
      </c>
      <c r="I19" s="24">
        <f t="shared" si="10"/>
        <v>0.10632039589110337</v>
      </c>
      <c r="J19" s="24">
        <f>J7/H7</f>
        <v>0.52237526378753418</v>
      </c>
      <c r="K19" s="25">
        <f t="shared" si="1"/>
        <v>52.237526378753415</v>
      </c>
      <c r="L19" s="17"/>
      <c r="M19" s="16" t="s">
        <v>5</v>
      </c>
      <c r="N19" s="24">
        <f t="shared" si="7"/>
        <v>1</v>
      </c>
      <c r="O19" s="24">
        <f t="shared" si="11"/>
        <v>3.2150204264288024E-2</v>
      </c>
      <c r="P19" s="24">
        <f>P7/N7</f>
        <v>0.34786907885613683</v>
      </c>
      <c r="Q19" s="25">
        <f t="shared" si="2"/>
        <v>34.78690788561368</v>
      </c>
      <c r="R19" s="17"/>
    </row>
    <row r="20" spans="1:18">
      <c r="A20" s="12" t="s">
        <v>6</v>
      </c>
      <c r="B20" s="1">
        <f t="shared" si="3"/>
        <v>1</v>
      </c>
      <c r="C20" s="24">
        <f t="shared" si="9"/>
        <v>0.10765090336724066</v>
      </c>
      <c r="D20" s="2">
        <f t="shared" si="4"/>
        <v>0.79108430103182625</v>
      </c>
      <c r="E20" s="2">
        <f t="shared" si="0"/>
        <v>79.108430103182627</v>
      </c>
      <c r="F20" s="17"/>
      <c r="G20" s="16" t="s">
        <v>6</v>
      </c>
      <c r="H20" s="24">
        <f t="shared" si="5"/>
        <v>1</v>
      </c>
      <c r="I20" s="24">
        <f t="shared" si="10"/>
        <v>0.1193609813964276</v>
      </c>
      <c r="J20" s="24">
        <f t="shared" ref="J20:J23" si="12">J8/H8</f>
        <v>0.63967245421494345</v>
      </c>
      <c r="K20" s="25">
        <f t="shared" si="1"/>
        <v>63.967245421494347</v>
      </c>
      <c r="L20" s="17"/>
      <c r="M20" s="16" t="s">
        <v>6</v>
      </c>
      <c r="N20" s="24">
        <f t="shared" si="7"/>
        <v>1</v>
      </c>
      <c r="O20" s="24">
        <f t="shared" si="11"/>
        <v>2.2824412406766432E-2</v>
      </c>
      <c r="P20" s="24">
        <f t="shared" ref="P20:P23" si="13">P8/N8</f>
        <v>0.73254056774343124</v>
      </c>
      <c r="Q20" s="25">
        <f t="shared" si="2"/>
        <v>73.254056774343127</v>
      </c>
      <c r="R20" s="17"/>
    </row>
    <row r="21" spans="1:18">
      <c r="A21" s="12" t="s">
        <v>7</v>
      </c>
      <c r="B21" s="1">
        <f t="shared" si="3"/>
        <v>1</v>
      </c>
      <c r="C21" s="24">
        <f t="shared" si="9"/>
        <v>0.15572202265808058</v>
      </c>
      <c r="D21" s="2">
        <f t="shared" si="4"/>
        <v>0.96863025187092255</v>
      </c>
      <c r="E21" s="2">
        <f t="shared" si="0"/>
        <v>96.863025187092262</v>
      </c>
      <c r="F21" s="17"/>
      <c r="G21" s="16" t="s">
        <v>7</v>
      </c>
      <c r="H21" s="24">
        <f t="shared" si="5"/>
        <v>1</v>
      </c>
      <c r="I21" s="24">
        <f t="shared" si="10"/>
        <v>7.1409740421664133E-2</v>
      </c>
      <c r="J21" s="24">
        <f t="shared" si="12"/>
        <v>0.9262014492353936</v>
      </c>
      <c r="K21" s="25">
        <f t="shared" si="1"/>
        <v>92.620144923539357</v>
      </c>
      <c r="L21" s="17"/>
      <c r="M21" s="16" t="s">
        <v>7</v>
      </c>
      <c r="N21" s="24">
        <f t="shared" si="7"/>
        <v>1</v>
      </c>
      <c r="O21" s="24">
        <f t="shared" si="11"/>
        <v>0.11350880005651433</v>
      </c>
      <c r="P21" s="24">
        <f t="shared" si="13"/>
        <v>1.0411723947796139</v>
      </c>
      <c r="Q21" s="25">
        <f t="shared" si="2"/>
        <v>104.11723947796139</v>
      </c>
      <c r="R21" s="17"/>
    </row>
    <row r="22" spans="1:18">
      <c r="A22" s="12" t="s">
        <v>8</v>
      </c>
      <c r="B22" s="1">
        <f t="shared" si="3"/>
        <v>1</v>
      </c>
      <c r="C22" s="24">
        <f t="shared" si="9"/>
        <v>0.23853206415803876</v>
      </c>
      <c r="D22" s="2">
        <f t="shared" si="4"/>
        <v>1.0164878676251268</v>
      </c>
      <c r="E22" s="2">
        <f t="shared" si="0"/>
        <v>101.64878676251267</v>
      </c>
      <c r="F22" s="17"/>
      <c r="G22" s="16" t="s">
        <v>8</v>
      </c>
      <c r="H22" s="24">
        <f t="shared" si="5"/>
        <v>1</v>
      </c>
      <c r="I22" s="24">
        <f t="shared" si="10"/>
        <v>0.14435744951195234</v>
      </c>
      <c r="J22" s="24">
        <f t="shared" si="12"/>
        <v>0.98472490931142587</v>
      </c>
      <c r="K22" s="25">
        <f t="shared" si="1"/>
        <v>98.472490931142588</v>
      </c>
      <c r="L22" s="17"/>
      <c r="M22" s="16" t="s">
        <v>8</v>
      </c>
      <c r="N22" s="24">
        <f t="shared" si="7"/>
        <v>1</v>
      </c>
      <c r="O22" s="24">
        <f t="shared" si="11"/>
        <v>5.767522274798785E-2</v>
      </c>
      <c r="P22" s="24">
        <f t="shared" si="13"/>
        <v>0.86708882605168724</v>
      </c>
      <c r="Q22" s="25">
        <f t="shared" si="2"/>
        <v>86.708882605168725</v>
      </c>
      <c r="R22" s="17"/>
    </row>
    <row r="23" spans="1:18">
      <c r="A23" s="18" t="s">
        <v>9</v>
      </c>
      <c r="B23" s="3">
        <f t="shared" si="3"/>
        <v>1</v>
      </c>
      <c r="C23" s="26">
        <f t="shared" si="9"/>
        <v>0.16181580277965743</v>
      </c>
      <c r="D23" s="4">
        <f t="shared" si="4"/>
        <v>0.83206235140626317</v>
      </c>
      <c r="E23" s="4">
        <f t="shared" si="0"/>
        <v>83.206235140626319</v>
      </c>
      <c r="F23" s="17"/>
      <c r="G23" s="22" t="s">
        <v>9</v>
      </c>
      <c r="H23" s="26">
        <f t="shared" si="5"/>
        <v>1</v>
      </c>
      <c r="I23" s="26">
        <f t="shared" si="10"/>
        <v>4.9788729899599121E-2</v>
      </c>
      <c r="J23" s="26">
        <f t="shared" si="12"/>
        <v>1.2875436464325059</v>
      </c>
      <c r="K23" s="27">
        <f t="shared" si="1"/>
        <v>128.7543646432506</v>
      </c>
      <c r="L23" s="17"/>
      <c r="M23" s="22" t="s">
        <v>9</v>
      </c>
      <c r="N23" s="26">
        <f t="shared" si="7"/>
        <v>1</v>
      </c>
      <c r="O23" s="26">
        <f t="shared" si="11"/>
        <v>5.870172120758875E-2</v>
      </c>
      <c r="P23" s="26">
        <f t="shared" si="13"/>
        <v>0.86426543543516654</v>
      </c>
      <c r="Q23" s="27">
        <f t="shared" si="2"/>
        <v>86.426543543516658</v>
      </c>
      <c r="R23" s="17"/>
    </row>
    <row r="24" spans="1:18">
      <c r="E24" s="17"/>
    </row>
    <row r="25" spans="1:18">
      <c r="E25" s="17"/>
    </row>
    <row r="26" spans="1:18">
      <c r="A26" s="5" t="s">
        <v>21</v>
      </c>
    </row>
    <row r="27" spans="1:18">
      <c r="A27" s="8" t="s">
        <v>0</v>
      </c>
      <c r="B27" s="10" t="s">
        <v>20</v>
      </c>
      <c r="C27" s="9" t="s">
        <v>15</v>
      </c>
      <c r="D27" s="11" t="s">
        <v>16</v>
      </c>
    </row>
    <row r="28" spans="1:18">
      <c r="A28" s="16" t="s">
        <v>2</v>
      </c>
      <c r="B28" s="24">
        <f>AVERAGE(E16,K16,Q16)</f>
        <v>55.608040221907629</v>
      </c>
      <c r="C28" s="1">
        <f t="shared" ref="C28:C35" si="14">STDEV(E16,K16,Q16)</f>
        <v>12.227126592623932</v>
      </c>
      <c r="D28" s="2">
        <f>C28/SQRT(3)</f>
        <v>7.0593348296670593</v>
      </c>
    </row>
    <row r="29" spans="1:18">
      <c r="A29" s="16" t="s">
        <v>3</v>
      </c>
      <c r="B29" s="24">
        <f t="shared" ref="B29:B35" si="15">AVERAGE(E17,K17,Q17)</f>
        <v>97.29160919932184</v>
      </c>
      <c r="C29" s="1">
        <f t="shared" si="14"/>
        <v>7.8825606545568698</v>
      </c>
      <c r="D29" s="2">
        <f t="shared" ref="D29:D35" si="16">C29/SQRT(3)</f>
        <v>4.5509985158119619</v>
      </c>
    </row>
    <row r="30" spans="1:18">
      <c r="A30" s="16" t="s">
        <v>4</v>
      </c>
      <c r="B30" s="24">
        <f t="shared" si="15"/>
        <v>36.424136352082144</v>
      </c>
      <c r="C30" s="1">
        <f t="shared" si="14"/>
        <v>5.2179904482234569</v>
      </c>
      <c r="D30" s="2">
        <f t="shared" si="16"/>
        <v>3.0126081899107091</v>
      </c>
    </row>
    <row r="31" spans="1:18">
      <c r="A31" s="16" t="s">
        <v>5</v>
      </c>
      <c r="B31" s="24">
        <f t="shared" si="15"/>
        <v>46.825299239407492</v>
      </c>
      <c r="C31" s="1">
        <f t="shared" si="14"/>
        <v>10.443206432695826</v>
      </c>
      <c r="D31" s="2">
        <f t="shared" si="16"/>
        <v>6.0293880451197666</v>
      </c>
    </row>
    <row r="32" spans="1:18">
      <c r="A32" s="16" t="s">
        <v>6</v>
      </c>
      <c r="B32" s="24">
        <f t="shared" si="15"/>
        <v>72.109910766340036</v>
      </c>
      <c r="C32" s="1">
        <f t="shared" si="14"/>
        <v>7.6351601788678938</v>
      </c>
      <c r="D32" s="2">
        <f t="shared" si="16"/>
        <v>4.4081617845752898</v>
      </c>
    </row>
    <row r="33" spans="1:4">
      <c r="A33" s="16" t="s">
        <v>7</v>
      </c>
      <c r="B33" s="24">
        <f t="shared" si="15"/>
        <v>97.866803196197679</v>
      </c>
      <c r="C33" s="1">
        <f t="shared" si="14"/>
        <v>5.813903466433108</v>
      </c>
      <c r="D33" s="2">
        <f t="shared" si="16"/>
        <v>3.3566587313876535</v>
      </c>
    </row>
    <row r="34" spans="1:4">
      <c r="A34" s="16" t="s">
        <v>8</v>
      </c>
      <c r="B34" s="24">
        <f t="shared" si="15"/>
        <v>95.610053432941342</v>
      </c>
      <c r="C34" s="1">
        <f t="shared" si="14"/>
        <v>7.8705365370467115</v>
      </c>
      <c r="D34" s="2">
        <f t="shared" si="16"/>
        <v>4.5440563883307039</v>
      </c>
    </row>
    <row r="35" spans="1:4">
      <c r="A35" s="22" t="s">
        <v>9</v>
      </c>
      <c r="B35" s="26">
        <f t="shared" si="15"/>
        <v>99.462381109131186</v>
      </c>
      <c r="C35" s="3">
        <f t="shared" si="14"/>
        <v>25.418651047503896</v>
      </c>
      <c r="D35" s="4">
        <f t="shared" si="16"/>
        <v>14.675465024713539</v>
      </c>
    </row>
    <row r="36" spans="1:4">
      <c r="B36" s="17"/>
      <c r="C36" s="17"/>
      <c r="D36" s="17"/>
    </row>
  </sheetData>
  <phoneticPr fontId="3"/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Tsuchiya</dc:creator>
  <cp:lastModifiedBy>Saeki</cp:lastModifiedBy>
  <cp:lastPrinted>2017-07-28T06:07:22Z</cp:lastPrinted>
  <dcterms:created xsi:type="dcterms:W3CDTF">2017-05-31T11:17:42Z</dcterms:created>
  <dcterms:modified xsi:type="dcterms:W3CDTF">2017-11-21T06:24:36Z</dcterms:modified>
</cp:coreProperties>
</file>