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0" yWindow="0" windowWidth="25600" windowHeight="14800" tabRatio="500"/>
  </bookViews>
  <sheets>
    <sheet name="A, Figure 4A data" sheetId="4" r:id="rId1"/>
    <sheet name="B, Figure 4B data" sheetId="3" r:id="rId2"/>
    <sheet name="C, Figure 4C data" sheetId="2" r:id="rId3"/>
    <sheet name="D, Figure 4D data" sheetId="5" r:id="rId4"/>
  </sheets>
  <externalReferences>
    <externalReference r:id="rId5"/>
  </externalReferenc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F51" i="5"/>
  <c r="E51" i="5"/>
  <c r="D51" i="5"/>
  <c r="F50" i="5"/>
  <c r="E50" i="5"/>
  <c r="D50" i="5"/>
  <c r="C65" i="4"/>
  <c r="D65" i="4"/>
  <c r="B65" i="4"/>
  <c r="G4" i="3"/>
  <c r="G3" i="3"/>
  <c r="G8" i="3"/>
  <c r="C72" i="3"/>
  <c r="D72" i="3"/>
  <c r="B72" i="3"/>
  <c r="E106" i="2"/>
  <c r="E105" i="2"/>
  <c r="F105" i="2"/>
  <c r="D106" i="2"/>
  <c r="D105" i="2"/>
</calcChain>
</file>

<file path=xl/sharedStrings.xml><?xml version="1.0" encoding="utf-8"?>
<sst xmlns="http://schemas.openxmlformats.org/spreadsheetml/2006/main" count="460" uniqueCount="234">
  <si>
    <t>Total</t>
  </si>
  <si>
    <t>Venom_redulysin_protein_8</t>
  </si>
  <si>
    <t>Venom_S1_protease_with_CUB_domain_1</t>
  </si>
  <si>
    <t>Venom_S1_protease_3</t>
  </si>
  <si>
    <t>Venom_redulysin_protein_3</t>
  </si>
  <si>
    <t>Venom_redulysin_protein_4a</t>
  </si>
  <si>
    <t>Venom_S1_protease_10</t>
  </si>
  <si>
    <t>Venom_S1_protease_9</t>
  </si>
  <si>
    <t>Venom_S1_protease_15</t>
  </si>
  <si>
    <t>Venom_S1_protease_5</t>
  </si>
  <si>
    <t>Venom_lipase-like_protein_1</t>
  </si>
  <si>
    <t>Venom_redulysin_protein_1</t>
  </si>
  <si>
    <t>Venom_S1_protease_6</t>
  </si>
  <si>
    <t>Venom_S1_protease_8</t>
  </si>
  <si>
    <t>Venom_S1_protease_with_CUB_domain_15</t>
  </si>
  <si>
    <t>Venom_S1_protease_with_CUB_domain_5</t>
  </si>
  <si>
    <t>Venom_serpin-like_protein_1</t>
  </si>
  <si>
    <t>Venom_S1_protease_14</t>
  </si>
  <si>
    <t>Venom_S1_protease_7</t>
  </si>
  <si>
    <t>Venom_cystatin-like_protein_1</t>
  </si>
  <si>
    <t>Venom_S1_protease_11</t>
  </si>
  <si>
    <t>Venom_CUB_domain_protein_2</t>
  </si>
  <si>
    <t>Venom_S1_protease_21</t>
  </si>
  <si>
    <t>Venom_S1_protease_with_CUB_domain_7</t>
  </si>
  <si>
    <t>Venom_protein_family_1_protein_2</t>
  </si>
  <si>
    <t>Venom_S1_protease_17</t>
  </si>
  <si>
    <t>Venom_S1_protease_with_CUB_domain_3</t>
  </si>
  <si>
    <t>Venom_protein_family_1_protein_1</t>
  </si>
  <si>
    <t>Venom_S1_protease_4</t>
  </si>
  <si>
    <t>Venom_S1_protease_35</t>
  </si>
  <si>
    <t>Venom_redulysin_protein_5</t>
  </si>
  <si>
    <t>Venom_S1_protease_19</t>
  </si>
  <si>
    <t>Venom_CUB_domain_protein_1</t>
  </si>
  <si>
    <t>Venom_S1_protease_with_CUB_domain_13</t>
  </si>
  <si>
    <t>Venom_S1_protease_with_CUB_domain_8</t>
  </si>
  <si>
    <t>Venom_S1_protease_with_CUB_domain_12</t>
  </si>
  <si>
    <t>Venom_protein_family_2_protein_2</t>
  </si>
  <si>
    <t>Venom_protein_family_5_protein_1</t>
  </si>
  <si>
    <t>Venom_S1_protease_23</t>
  </si>
  <si>
    <t>Venom_S1_protease_16</t>
  </si>
  <si>
    <t>Venom_protein_family_4_protein_1</t>
  </si>
  <si>
    <t>Venom_S1_protease_with_CUB_domain_17</t>
  </si>
  <si>
    <t>Venom_S1_protease_with_CUB_domain_19</t>
  </si>
  <si>
    <t>Venom_nuclease-like_protein_1</t>
  </si>
  <si>
    <t>Venom_CUB_domain_protein_5</t>
  </si>
  <si>
    <t>Venom_redulysin_protein_7</t>
  </si>
  <si>
    <t>Venom_S1_protease_22</t>
  </si>
  <si>
    <t>Venom_S1_protease_27</t>
  </si>
  <si>
    <t>Venom_astacin-like_protein_1</t>
  </si>
  <si>
    <t>Venom_S1_protease_12</t>
  </si>
  <si>
    <t>Venom_S1_protease_with_CUB_domain_6</t>
  </si>
  <si>
    <t>Venom_protein_family_2_protein_1</t>
  </si>
  <si>
    <t>Venom_S1_protease_13</t>
  </si>
  <si>
    <t>Venom_S1_protease_with_CUB_domain_16</t>
  </si>
  <si>
    <t>Venom_redulysin_protein_2b</t>
  </si>
  <si>
    <t>Venom_S1_protease_33</t>
  </si>
  <si>
    <t>Venom_S1_protease_37</t>
  </si>
  <si>
    <t>Venom_protein_family_2_protein_6</t>
  </si>
  <si>
    <t>Venom_cathepsin_B-like_protein_1</t>
  </si>
  <si>
    <t>Venom_S1_protease_44</t>
  </si>
  <si>
    <t>Venom_cystatin-like_protein_3</t>
  </si>
  <si>
    <t>Venom_S1_protease_40</t>
  </si>
  <si>
    <t>Venom_S1_protease_28</t>
  </si>
  <si>
    <t>Venom_S1_protease_with_CUB_domain_14</t>
  </si>
  <si>
    <t>Venom_cystatin-like_protein_2</t>
  </si>
  <si>
    <t>Venom_S1_protease_31</t>
  </si>
  <si>
    <t>Venom_S1_protease_with_CUB_domain_9</t>
  </si>
  <si>
    <t>Venom_astacin-like_protein_2</t>
  </si>
  <si>
    <t>Venom_protein_family_2_protein_4</t>
  </si>
  <si>
    <t>Venom_lipase-like_protein_2</t>
  </si>
  <si>
    <t>Venom_redulysin_protein_6</t>
  </si>
  <si>
    <t>Venom_S1_protease_with_CUB_domain_4</t>
  </si>
  <si>
    <t>Venom_S1_protease_38</t>
  </si>
  <si>
    <t>Venom_protein_family_2_protein_5</t>
  </si>
  <si>
    <t>Venom_protein_family_2_protein_7</t>
  </si>
  <si>
    <t>Venom_S1_protease_32</t>
  </si>
  <si>
    <t>Venom_protein_family_2_protein_3</t>
  </si>
  <si>
    <t>Venom_CUB_domain_protein_4</t>
  </si>
  <si>
    <t>Venom_S1_protease_20</t>
  </si>
  <si>
    <t>Venom_S1_protease_18</t>
  </si>
  <si>
    <t>Venom_S1_protease_with_CUB_domain_10</t>
  </si>
  <si>
    <t>Venom_cystatin-like_protein_7</t>
  </si>
  <si>
    <t>Venom_S1_protease_42</t>
  </si>
  <si>
    <t>Venom_S1_protease_45</t>
  </si>
  <si>
    <t>Venom_S1_protease_34</t>
  </si>
  <si>
    <t>Venom_S1_protease_47</t>
  </si>
  <si>
    <t>Venom_S1_protease_with_CUB_domain_11</t>
  </si>
  <si>
    <t>Venom_protein_family_1_protein_3</t>
  </si>
  <si>
    <t>Venom_lysozyme_1</t>
  </si>
  <si>
    <t>Venom_inositol_phosphatase-like_protein_1</t>
  </si>
  <si>
    <t>Venom_Ptu1_family_peptide_Pp5</t>
  </si>
  <si>
    <t>Venom_Ptu1_family_peptide_Pp1a</t>
  </si>
  <si>
    <t>Venom_CUB_domain_protein_3</t>
  </si>
  <si>
    <t>Venom_S1_protease_29</t>
  </si>
  <si>
    <t>Venom_S1_protease_48</t>
  </si>
  <si>
    <t>Venom_transferrin-like_protein_1</t>
  </si>
  <si>
    <t>Venom_protein_family_3_protein_1</t>
  </si>
  <si>
    <t>Venom_Ptu1_family_peptide_Pp3</t>
  </si>
  <si>
    <t>Venom_histidine_phosphatase-like_protein_1</t>
  </si>
  <si>
    <t>Venom_S1_protease_39</t>
  </si>
  <si>
    <t>Venom_S1_protease_36</t>
  </si>
  <si>
    <t>Venom_fibrillin_1</t>
  </si>
  <si>
    <t>Name</t>
  </si>
  <si>
    <t>Proportion of total</t>
  </si>
  <si>
    <t>PMG FPKM</t>
  </si>
  <si>
    <t>AMG FPKM</t>
  </si>
  <si>
    <t>AG FPKM</t>
  </si>
  <si>
    <t>Venom_S1_protease_2</t>
  </si>
  <si>
    <t>Venom_S1_protease_25</t>
  </si>
  <si>
    <t>Alpha</t>
  </si>
  <si>
    <t>p-value</t>
  </si>
  <si>
    <t>std err</t>
  </si>
  <si>
    <t>lower</t>
  </si>
  <si>
    <t>upper</t>
  </si>
  <si>
    <t>Pearson's R with precursor counts</t>
  </si>
  <si>
    <t>Proteins detected in venom obtained by electrostimulation:</t>
  </si>
  <si>
    <t>Proteins detected in venom obtained by harrassment:</t>
  </si>
  <si>
    <t>Venom_cystatin-like_protein_5</t>
  </si>
  <si>
    <t>Venom_protein_family_17_protein_1</t>
  </si>
  <si>
    <t>Venom_hemolysin-like_protein_4</t>
  </si>
  <si>
    <t>Venom_hemolysin-like_protein_1</t>
  </si>
  <si>
    <t>Venom_protein_family_16_protein_1</t>
  </si>
  <si>
    <t>Venom_protein_family_6_protein_1</t>
  </si>
  <si>
    <t>Venom_hemolysin-like_protein_5</t>
  </si>
  <si>
    <t>Venom_hemolysin-like_protein_3</t>
  </si>
  <si>
    <t>Venom_protein_family_11_protein_2</t>
  </si>
  <si>
    <t>Venom_protein_family_8_protein_1</t>
  </si>
  <si>
    <t>Venom_protein_kinase_1</t>
  </si>
  <si>
    <t>Venom_hemolysin-like_protein_8</t>
  </si>
  <si>
    <t>Venom_hemolysin-like_protein_6</t>
  </si>
  <si>
    <t>Venom_Ptu1_family_peptide_Pp4</t>
  </si>
  <si>
    <t>Venom_hemolysin-like_protein_9</t>
  </si>
  <si>
    <t>Venom_triabin-like_protein_1</t>
  </si>
  <si>
    <t>Venom_protein_family_11_protein_1</t>
  </si>
  <si>
    <t>Venom_hemolysin-like_protein_7</t>
  </si>
  <si>
    <t>Venom_protein_family_14_protein_1b</t>
  </si>
  <si>
    <t>Venom_Kazal_domain_peptide_1</t>
  </si>
  <si>
    <t>Venom_peptidase_S10-like_protein_1</t>
  </si>
  <si>
    <t>Venom_odorant_binding_family_protein_1</t>
  </si>
  <si>
    <t>Venom_hemolysin-like_protein_10</t>
  </si>
  <si>
    <t>Venom_Kazal_domain_protein_2</t>
  </si>
  <si>
    <t>Venom_bacterial_permeability_increasing-like_protein_1</t>
  </si>
  <si>
    <t>Venom_protein_family_13_protein_1b</t>
  </si>
  <si>
    <t>Venom_laccase-like_protein_1</t>
  </si>
  <si>
    <t>Venom_protein_family_10_protein_2</t>
  </si>
  <si>
    <t>Venom_ankyrin-repeat-containing_protein_1</t>
  </si>
  <si>
    <t>Venom_S1_protease_49</t>
  </si>
  <si>
    <t>Venom_renin-receptor-like_protein_1</t>
  </si>
  <si>
    <t>Venom_chitinase-like_protein_1</t>
  </si>
  <si>
    <t>Venom_protein_family_13_protein_2b</t>
  </si>
  <si>
    <t>Venom_periostin-like_protein_1</t>
  </si>
  <si>
    <t>Venom_major-royal-jelly/yellow-like_protein_1</t>
  </si>
  <si>
    <t>Venom_Kazal_domain_peptide_3</t>
  </si>
  <si>
    <t>Totals</t>
  </si>
  <si>
    <t>Average precursor counts</t>
  </si>
  <si>
    <t>Pearson</t>
  </si>
  <si>
    <t>Spearman</t>
  </si>
  <si>
    <t>Kendall</t>
  </si>
  <si>
    <t>Tails</t>
  </si>
  <si>
    <t>Pearson's coeff (t test)</t>
  </si>
  <si>
    <t>corr</t>
  </si>
  <si>
    <t>Pearson's coeff (Fisher)</t>
  </si>
  <si>
    <t>Rho</t>
  </si>
  <si>
    <t>t</t>
  </si>
  <si>
    <t>z</t>
  </si>
  <si>
    <t>Electrostim venom precursor counts vs. PMG FPKM</t>
  </si>
  <si>
    <t>Electrostim venom precursor counts vs. AMG FPKM</t>
  </si>
  <si>
    <t>Electrostim venom precursor counts vs. AG FPKM</t>
  </si>
  <si>
    <t>Harrassment venom precursor counts vs. PMG FPKM</t>
  </si>
  <si>
    <t>Harrassment venom precursor counts vs. AMG FPKM</t>
  </si>
  <si>
    <t>Harrassment venom precursor counts vs. AG FPKM</t>
  </si>
  <si>
    <t>Venom_protein_family_13_protein_1a</t>
  </si>
  <si>
    <t>Venom_glycine-rich_peptide_Pp23b</t>
  </si>
  <si>
    <t>Venom_apolipophorin-like_protein_1</t>
  </si>
  <si>
    <t>Venom_peptide_Pp17a</t>
  </si>
  <si>
    <t>Venom_pacifastin-like_protein_2</t>
  </si>
  <si>
    <t>Venom_glycine-rich_peptide_Pp23a</t>
  </si>
  <si>
    <t>Venom_hexamerin-like_protein_1</t>
  </si>
  <si>
    <t>Venom_hemolysin-like_protein_11</t>
  </si>
  <si>
    <t>Venom_glutamine-rich_peptide_Pp25a</t>
  </si>
  <si>
    <t>Venom_pacifastin-like-protein_1</t>
  </si>
  <si>
    <t>Venom_protein_family_15_protein_1</t>
  </si>
  <si>
    <t>Venom_Kazal_domain_protein_5</t>
  </si>
  <si>
    <t>Venom_POBP_3</t>
  </si>
  <si>
    <t>Venom_peptide_Pp19a</t>
  </si>
  <si>
    <t>Venom_protein_family_13_protein_2a</t>
  </si>
  <si>
    <t>Venom_glycine-rich_peptide_Pp24a</t>
  </si>
  <si>
    <t>Venom_peptide_Pp26a</t>
  </si>
  <si>
    <t>Venom_beta-glucuronidase-like_protein_1</t>
  </si>
  <si>
    <t>Venom_peptide_Pp18a</t>
  </si>
  <si>
    <t>Venom_protein_family_22_protein_1</t>
  </si>
  <si>
    <t>Venom_protein_family_12_protein_1a</t>
  </si>
  <si>
    <t>Venom_protein_family_12_protein_1b</t>
  </si>
  <si>
    <t>Venom_CRiSP_1</t>
  </si>
  <si>
    <t>Venom_Kazal_domain_protein_4</t>
  </si>
  <si>
    <t>Venom_peptide_Pp16a</t>
  </si>
  <si>
    <t>Venom_peptide_Pp14a</t>
  </si>
  <si>
    <t>Venom_peptide_Pp22a</t>
  </si>
  <si>
    <t>Venom_hemolysin-like_protein_2</t>
  </si>
  <si>
    <t>Venom_peptide_Pp15a</t>
  </si>
  <si>
    <t>Venom_protein_family_21_protein_1b</t>
  </si>
  <si>
    <t>Venom_protein_family_9_protein_1</t>
  </si>
  <si>
    <t>Venom_peptide_Pp21a</t>
  </si>
  <si>
    <t>Venom_protein_family_21_protein_1a</t>
  </si>
  <si>
    <t>Venom_protein_family_18_protein_1</t>
  </si>
  <si>
    <t>Venom_protein_family_9_protein_4</t>
  </si>
  <si>
    <t>Venom_protein_family_9_protein_5</t>
  </si>
  <si>
    <t>Venom_peptide_Pp20a</t>
  </si>
  <si>
    <t>Venom_protein_family_20_protein_1</t>
  </si>
  <si>
    <t>Venom_gelsolin-like_protein_1</t>
  </si>
  <si>
    <t>Venom_protein_family_14_protein_1a</t>
  </si>
  <si>
    <t>Venom_protein_family_9_protein_3</t>
  </si>
  <si>
    <t>Venom_protein_family_9_protein_2</t>
  </si>
  <si>
    <t>Proteins detected only in venom obtained by harassment:</t>
  </si>
  <si>
    <t>Protein</t>
  </si>
  <si>
    <t>Kruskal-Wallis H value</t>
  </si>
  <si>
    <t>Kruskal-Wallis p</t>
  </si>
  <si>
    <t>Venom_astacin-like_protein_3</t>
  </si>
  <si>
    <t>Venom_cystatin-like_protein_4</t>
  </si>
  <si>
    <t>Venom_hexosaminidase-like_protein_1</t>
  </si>
  <si>
    <t>Venom_Ptu1_family_peptide_Pp2</t>
  </si>
  <si>
    <t>Venom_redulysin_protein_4b</t>
  </si>
  <si>
    <t>Venom_S1_protease_24</t>
  </si>
  <si>
    <t>Venom_S1_protease_26</t>
  </si>
  <si>
    <t>Venom_S1_protease_46</t>
  </si>
  <si>
    <t>Venom_S1_protease_with_CUB_domain_18</t>
  </si>
  <si>
    <t>Venom_cystatin-like_protein_6</t>
  </si>
  <si>
    <t>Venom_S1_protease_30</t>
  </si>
  <si>
    <t>Venom_S1_protease_41</t>
  </si>
  <si>
    <t>Venom_S1_protease_43</t>
  </si>
  <si>
    <t>Proteins detected only in venom obtained by electrostimulation:</t>
  </si>
  <si>
    <t>Kruskal-Wallis two-tailed test comparing PMG and AMG</t>
  </si>
  <si>
    <t>Kruskal-Wallis two-tailed test comparing AMG and AG</t>
  </si>
  <si>
    <t>Kruskal-Wallis two-tailed test comparing PMG and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</si>
</sst>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0"/>
    <numFmt numFmtId="166" formatCode="0.000"/>
    <numFmt numFmtId="167" formatCode="0.000E+00"/>
    <numFmt numFmtId="168" formatCode="0.0000"/>
    <numFmt numFmtId="169" formatCode="0.00E+00;\_x0000_"/>
  </numFmts>
  <fonts count="9" x14ac:knownFonts="1">
    <font>
      <sz val="12"/>
      <color theme="1"/>
      <name val="Calibri"/>
      <family val="2"/>
      <charset val="136"/>
      <scheme val="minor"/>
    </font>
    <font>
      <sz val="12"/>
      <color rgb="FF000000"/>
      <name val="Calibri"/>
      <family val="2"/>
      <charset val="136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i/>
      <sz val="12"/>
      <color theme="1"/>
      <name val="Calibri"/>
      <scheme val="minor"/>
    </font>
    <font>
      <b/>
      <sz val="12"/>
      <color rgb="FF333333"/>
      <name val="Calibri"/>
      <scheme val="minor"/>
    </font>
    <font>
      <i/>
      <sz val="12"/>
      <color rgb="FF000000"/>
      <name val="Calibri"/>
      <scheme val="minor"/>
    </font>
    <font>
      <sz val="8"/>
      <name val="Calibri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1" xfId="0" applyBorder="1" applyAlignment="1">
      <alignment horizontal="center" vertical="center" wrapText="1"/>
    </xf>
    <xf numFmtId="2" fontId="0" fillId="0" borderId="0" xfId="0" applyNumberFormat="1"/>
    <xf numFmtId="0" fontId="0" fillId="0" borderId="2" xfId="0" applyBorder="1"/>
    <xf numFmtId="0" fontId="4" fillId="0" borderId="3" xfId="0" applyFont="1" applyBorder="1"/>
    <xf numFmtId="166" fontId="4" fillId="0" borderId="3" xfId="0" applyNumberFormat="1" applyFont="1" applyBorder="1"/>
    <xf numFmtId="0" fontId="4" fillId="0" borderId="2" xfId="0" applyFont="1" applyBorder="1"/>
    <xf numFmtId="166" fontId="4" fillId="0" borderId="2" xfId="0" applyNumberFormat="1" applyFont="1" applyBorder="1"/>
    <xf numFmtId="0" fontId="4" fillId="0" borderId="1" xfId="0" applyFont="1" applyBorder="1"/>
    <xf numFmtId="1" fontId="4" fillId="0" borderId="1" xfId="0" applyNumberFormat="1" applyFont="1" applyBorder="1"/>
    <xf numFmtId="164" fontId="4" fillId="0" borderId="1" xfId="0" applyNumberFormat="1" applyFont="1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1" fontId="0" fillId="0" borderId="3" xfId="0" applyNumberFormat="1" applyBorder="1"/>
    <xf numFmtId="164" fontId="0" fillId="0" borderId="3" xfId="0" applyNumberFormat="1" applyBorder="1"/>
    <xf numFmtId="0" fontId="0" fillId="0" borderId="0" xfId="0" applyBorder="1"/>
    <xf numFmtId="1" fontId="0" fillId="0" borderId="0" xfId="0" applyNumberFormat="1" applyBorder="1"/>
    <xf numFmtId="164" fontId="0" fillId="0" borderId="0" xfId="0" applyNumberFormat="1" applyBorder="1"/>
    <xf numFmtId="1" fontId="0" fillId="0" borderId="2" xfId="0" applyNumberFormat="1" applyBorder="1"/>
    <xf numFmtId="164" fontId="0" fillId="0" borderId="2" xfId="0" applyNumberFormat="1" applyBorder="1"/>
    <xf numFmtId="166" fontId="4" fillId="2" borderId="3" xfId="0" applyNumberFormat="1" applyFont="1" applyFill="1" applyBorder="1"/>
    <xf numFmtId="0" fontId="0" fillId="0" borderId="1" xfId="0" applyBorder="1"/>
    <xf numFmtId="0" fontId="5" fillId="0" borderId="0" xfId="0" applyFont="1"/>
    <xf numFmtId="2" fontId="4" fillId="0" borderId="1" xfId="0" applyNumberFormat="1" applyFont="1" applyBorder="1"/>
    <xf numFmtId="166" fontId="6" fillId="0" borderId="2" xfId="0" applyNumberFormat="1" applyFont="1" applyBorder="1"/>
    <xf numFmtId="167" fontId="6" fillId="2" borderId="2" xfId="0" applyNumberFormat="1" applyFont="1" applyFill="1" applyBorder="1"/>
    <xf numFmtId="164" fontId="4" fillId="0" borderId="2" xfId="0" applyNumberFormat="1" applyFont="1" applyBorder="1"/>
    <xf numFmtId="11" fontId="6" fillId="2" borderId="2" xfId="0" applyNumberFormat="1" applyFont="1" applyFill="1" applyBorder="1"/>
    <xf numFmtId="0" fontId="0" fillId="0" borderId="4" xfId="0" applyBorder="1"/>
    <xf numFmtId="0" fontId="0" fillId="0" borderId="6" xfId="0" applyBorder="1"/>
    <xf numFmtId="164" fontId="0" fillId="0" borderId="7" xfId="0" applyNumberFormat="1" applyBorder="1"/>
    <xf numFmtId="0" fontId="0" fillId="0" borderId="8" xfId="0" applyBorder="1"/>
    <xf numFmtId="164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64" fontId="0" fillId="0" borderId="14" xfId="0" applyNumberFormat="1" applyBorder="1"/>
    <xf numFmtId="0" fontId="0" fillId="0" borderId="16" xfId="0" applyBorder="1"/>
    <xf numFmtId="0" fontId="0" fillId="0" borderId="7" xfId="0" applyBorder="1"/>
    <xf numFmtId="0" fontId="0" fillId="0" borderId="9" xfId="0" applyBorder="1"/>
    <xf numFmtId="0" fontId="0" fillId="0" borderId="14" xfId="0" applyBorder="1"/>
    <xf numFmtId="164" fontId="5" fillId="0" borderId="0" xfId="0" applyNumberFormat="1" applyFont="1"/>
    <xf numFmtId="164" fontId="7" fillId="0" borderId="0" xfId="0" applyNumberFormat="1" applyFont="1"/>
    <xf numFmtId="0" fontId="4" fillId="0" borderId="1" xfId="0" applyFont="1" applyFill="1" applyBorder="1"/>
    <xf numFmtId="165" fontId="0" fillId="0" borderId="16" xfId="0" applyNumberFormat="1" applyBorder="1"/>
    <xf numFmtId="2" fontId="0" fillId="0" borderId="8" xfId="0" applyNumberFormat="1" applyBorder="1"/>
    <xf numFmtId="0" fontId="1" fillId="0" borderId="1" xfId="0" applyFont="1" applyBorder="1"/>
    <xf numFmtId="168" fontId="0" fillId="0" borderId="16" xfId="0" applyNumberFormat="1" applyBorder="1"/>
    <xf numFmtId="11" fontId="0" fillId="0" borderId="16" xfId="0" applyNumberFormat="1" applyBorder="1"/>
    <xf numFmtId="166" fontId="0" fillId="0" borderId="8" xfId="0" applyNumberFormat="1" applyBorder="1"/>
    <xf numFmtId="169" fontId="0" fillId="0" borderId="16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166" fontId="0" fillId="0" borderId="6" xfId="0" applyNumberFormat="1" applyBorder="1"/>
    <xf numFmtId="11" fontId="0" fillId="0" borderId="5" xfId="0" applyNumberFormat="1" applyBorder="1"/>
    <xf numFmtId="166" fontId="0" fillId="0" borderId="11" xfId="0" applyNumberFormat="1" applyBorder="1"/>
    <xf numFmtId="166" fontId="0" fillId="0" borderId="12" xfId="0" applyNumberFormat="1" applyBorder="1"/>
    <xf numFmtId="166" fontId="0" fillId="0" borderId="15" xfId="0" applyNumberFormat="1" applyBorder="1"/>
    <xf numFmtId="166" fontId="0" fillId="0" borderId="10" xfId="0" applyNumberFormat="1" applyBorder="1"/>
    <xf numFmtId="166" fontId="0" fillId="0" borderId="16" xfId="0" applyNumberFormat="1" applyBorder="1"/>
    <xf numFmtId="11" fontId="0" fillId="2" borderId="12" xfId="0" applyNumberFormat="1" applyFill="1" applyBorder="1"/>
    <xf numFmtId="166" fontId="0" fillId="2" borderId="4" xfId="0" applyNumberFormat="1" applyFill="1" applyBorder="1"/>
  </cellXfs>
  <cellStyles count="1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externalLink" Target="externalLinks/externalLink1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walker/Applications/RealStats-2011.xla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ilcoxon Table"/>
      <sheetName val="Mann Table"/>
      <sheetName val="RSign Table"/>
      <sheetName val="Runs Table"/>
      <sheetName val="KS Table"/>
      <sheetName val="SW Table"/>
      <sheetName val="Stud. Q Table"/>
      <sheetName val="Stud. Q Table 2"/>
      <sheetName val="Sp Rho Table"/>
      <sheetName val="Ken Tau Table"/>
      <sheetName val="Durbin Table"/>
    </sheetNames>
    <definedNames>
      <definedName name="krUSKAL"/>
      <definedName name="ktE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workbookViewId="0">
      <selection activeCell="F13" sqref="F13"/>
    </sheetView>
  </sheetViews>
  <sheetFormatPr baseColWidth="10" defaultRowHeight="15" x14ac:dyDescent="0"/>
  <cols>
    <col min="1" max="1" width="53" bestFit="1" customWidth="1"/>
    <col min="2" max="3" width="11.83203125" bestFit="1" customWidth="1"/>
    <col min="4" max="4" width="11" bestFit="1" customWidth="1"/>
    <col min="6" max="6" width="22" customWidth="1"/>
    <col min="7" max="7" width="28.1640625" bestFit="1" customWidth="1"/>
  </cols>
  <sheetData>
    <row r="1" spans="1:7">
      <c r="A1" s="24" t="s">
        <v>230</v>
      </c>
    </row>
    <row r="2" spans="1:7">
      <c r="A2" s="23" t="s">
        <v>214</v>
      </c>
      <c r="B2" s="49" t="s">
        <v>104</v>
      </c>
      <c r="C2" s="49" t="s">
        <v>105</v>
      </c>
      <c r="D2" s="49" t="s">
        <v>106</v>
      </c>
      <c r="F2" s="24" t="s">
        <v>231</v>
      </c>
    </row>
    <row r="3" spans="1:7">
      <c r="A3" t="s">
        <v>221</v>
      </c>
      <c r="B3" s="1">
        <v>5275.1819735426288</v>
      </c>
      <c r="C3" s="1">
        <v>28.405879027699267</v>
      </c>
      <c r="D3" s="1">
        <v>3.1998516010851668</v>
      </c>
      <c r="E3" s="19"/>
      <c r="F3" s="41" t="s">
        <v>215</v>
      </c>
      <c r="G3" s="48">
        <v>88.64406243496353</v>
      </c>
    </row>
    <row r="4" spans="1:7">
      <c r="A4" t="s">
        <v>92</v>
      </c>
      <c r="B4" s="1">
        <v>2419.4550826129775</v>
      </c>
      <c r="C4" s="1">
        <v>22.895434873656288</v>
      </c>
      <c r="D4" s="1">
        <v>10.502264801378924</v>
      </c>
      <c r="E4" s="19"/>
      <c r="F4" s="43" t="s">
        <v>216</v>
      </c>
      <c r="G4" s="51">
        <v>4.7264317534803175E-21</v>
      </c>
    </row>
    <row r="5" spans="1:7">
      <c r="A5" t="s">
        <v>70</v>
      </c>
      <c r="B5" s="1">
        <v>2140.6133896699935</v>
      </c>
      <c r="C5" s="1">
        <v>8.411562412863649</v>
      </c>
      <c r="D5" s="1">
        <v>2.0015478636812469</v>
      </c>
      <c r="E5" s="19"/>
    </row>
    <row r="6" spans="1:7">
      <c r="A6" t="s">
        <v>40</v>
      </c>
      <c r="B6" s="1">
        <v>1954.0222575516691</v>
      </c>
      <c r="C6" s="1">
        <v>19.84448951994591</v>
      </c>
      <c r="D6" s="1">
        <v>1.2036497767423802</v>
      </c>
      <c r="E6" s="19"/>
      <c r="F6" s="24" t="s">
        <v>233</v>
      </c>
    </row>
    <row r="7" spans="1:7">
      <c r="A7" t="s">
        <v>29</v>
      </c>
      <c r="B7" s="1">
        <v>1458.5337305809746</v>
      </c>
      <c r="C7" s="1">
        <v>16.63046429541135</v>
      </c>
      <c r="D7" s="1">
        <v>0.66266469166601705</v>
      </c>
      <c r="E7" s="19"/>
      <c r="F7" s="41" t="s">
        <v>215</v>
      </c>
      <c r="G7" s="48">
        <v>86.678934443288199</v>
      </c>
    </row>
    <row r="8" spans="1:7">
      <c r="A8" t="s">
        <v>10</v>
      </c>
      <c r="B8" s="1">
        <v>1152.1873367216072</v>
      </c>
      <c r="C8" s="1">
        <v>7.2874371250227252</v>
      </c>
      <c r="D8" s="1">
        <v>0.67862673789347294</v>
      </c>
      <c r="E8" s="19"/>
      <c r="F8" s="43" t="s">
        <v>216</v>
      </c>
      <c r="G8" s="53">
        <v>1.2764926994687722E-20</v>
      </c>
    </row>
    <row r="9" spans="1:7">
      <c r="A9" t="s">
        <v>68</v>
      </c>
      <c r="B9" s="1">
        <v>1084.7809641702772</v>
      </c>
      <c r="C9" s="1">
        <v>4.2116346406949194</v>
      </c>
      <c r="D9" s="1">
        <v>0.40309374448895269</v>
      </c>
      <c r="E9" s="19"/>
    </row>
    <row r="10" spans="1:7">
      <c r="A10" t="s">
        <v>76</v>
      </c>
      <c r="B10" s="1">
        <v>1041.5887850467291</v>
      </c>
      <c r="C10" s="1">
        <v>7.3316145665485024</v>
      </c>
      <c r="D10" s="1">
        <v>0.3238641621171463</v>
      </c>
      <c r="E10" s="19"/>
    </row>
    <row r="11" spans="1:7">
      <c r="A11" t="s">
        <v>84</v>
      </c>
      <c r="B11" s="1">
        <v>729.43050193050192</v>
      </c>
      <c r="C11" s="1">
        <v>2.5400246305418714</v>
      </c>
      <c r="D11" s="1">
        <v>0.33592644978783592</v>
      </c>
      <c r="E11" s="19"/>
    </row>
    <row r="12" spans="1:7">
      <c r="A12" t="s">
        <v>83</v>
      </c>
      <c r="B12" s="1">
        <v>686.01696158699406</v>
      </c>
      <c r="C12" s="1">
        <v>4.5490284173873974</v>
      </c>
      <c r="D12" s="1">
        <v>0.27950677803936747</v>
      </c>
      <c r="E12" s="19"/>
    </row>
    <row r="13" spans="1:7">
      <c r="A13" t="s">
        <v>3</v>
      </c>
      <c r="B13" s="1">
        <v>681.9495218786418</v>
      </c>
      <c r="C13" s="1">
        <v>4.3587184553027676</v>
      </c>
      <c r="D13" s="1">
        <v>0.32749878650003217</v>
      </c>
      <c r="E13" s="19"/>
    </row>
    <row r="14" spans="1:7">
      <c r="A14" t="s">
        <v>15</v>
      </c>
      <c r="B14" s="1">
        <v>567.45173745173747</v>
      </c>
      <c r="C14" s="1">
        <v>4.6695402298850572</v>
      </c>
      <c r="D14" s="1">
        <v>0.25931164545025931</v>
      </c>
      <c r="E14" s="19"/>
    </row>
    <row r="15" spans="1:7">
      <c r="A15" t="s">
        <v>65</v>
      </c>
      <c r="B15" s="1">
        <v>547.95972443031269</v>
      </c>
      <c r="C15" s="1">
        <v>4.1624408384043265</v>
      </c>
      <c r="D15" s="1">
        <v>0.12133566297806249</v>
      </c>
      <c r="E15" s="19"/>
    </row>
    <row r="16" spans="1:7">
      <c r="A16" t="s">
        <v>34</v>
      </c>
      <c r="B16" s="1">
        <v>527.39067668073756</v>
      </c>
      <c r="C16" s="1">
        <v>3.4156349816977918</v>
      </c>
      <c r="D16" s="1">
        <v>0.21422020498195862</v>
      </c>
      <c r="E16" s="19"/>
    </row>
    <row r="17" spans="1:5">
      <c r="A17" t="s">
        <v>52</v>
      </c>
      <c r="B17" s="1">
        <v>520.05453524741358</v>
      </c>
      <c r="C17" s="1">
        <v>4.0110508543947612</v>
      </c>
      <c r="D17" s="1">
        <v>0.17627875547198638</v>
      </c>
      <c r="E17" s="19"/>
    </row>
    <row r="18" spans="1:5">
      <c r="A18" t="s">
        <v>60</v>
      </c>
      <c r="B18" s="1">
        <v>517.10753306497986</v>
      </c>
      <c r="C18" s="1">
        <v>4.2644900953778428</v>
      </c>
      <c r="D18" s="1">
        <v>0.10532968190436065</v>
      </c>
      <c r="E18" s="19"/>
    </row>
    <row r="19" spans="1:5">
      <c r="A19" t="s">
        <v>25</v>
      </c>
      <c r="B19" s="1">
        <v>510.96590475706188</v>
      </c>
      <c r="C19" s="1">
        <v>2.1247607616699646</v>
      </c>
      <c r="D19" s="1">
        <v>0.31668265603606455</v>
      </c>
      <c r="E19" s="19"/>
    </row>
    <row r="20" spans="1:5">
      <c r="A20" t="s">
        <v>223</v>
      </c>
      <c r="B20" s="1">
        <v>493.23178031943348</v>
      </c>
      <c r="C20" s="1">
        <v>4.2900321752413149</v>
      </c>
      <c r="D20" s="1">
        <v>0.1679715568163791</v>
      </c>
      <c r="E20" s="19"/>
    </row>
    <row r="21" spans="1:5">
      <c r="A21" t="s">
        <v>35</v>
      </c>
      <c r="B21" s="1">
        <v>481.50333158643406</v>
      </c>
      <c r="C21" s="1">
        <v>4.1551246537396125</v>
      </c>
      <c r="D21" s="1">
        <v>0.41688379364252215</v>
      </c>
      <c r="E21" s="19"/>
    </row>
    <row r="22" spans="1:5">
      <c r="A22" t="s">
        <v>225</v>
      </c>
      <c r="B22" s="1">
        <v>476.90017927815177</v>
      </c>
      <c r="C22" s="1">
        <v>3.2583833239825641</v>
      </c>
      <c r="D22" s="1">
        <v>0.24783454565731919</v>
      </c>
      <c r="E22" s="19"/>
    </row>
    <row r="23" spans="1:5">
      <c r="A23" t="s">
        <v>49</v>
      </c>
      <c r="B23" s="1">
        <v>475.6138996138996</v>
      </c>
      <c r="C23" s="1">
        <v>3.4811165845648602</v>
      </c>
      <c r="D23" s="1">
        <v>0.24516737388024515</v>
      </c>
      <c r="E23" s="19"/>
    </row>
    <row r="24" spans="1:5">
      <c r="A24" t="s">
        <v>57</v>
      </c>
      <c r="B24" s="1">
        <v>469.41469076438398</v>
      </c>
      <c r="C24" s="1">
        <v>3.4694309287074252</v>
      </c>
      <c r="D24" s="1">
        <v>0.19437526574743361</v>
      </c>
      <c r="E24" s="19"/>
    </row>
    <row r="25" spans="1:5">
      <c r="A25" t="s">
        <v>53</v>
      </c>
      <c r="B25" s="1">
        <v>463.7781489605764</v>
      </c>
      <c r="C25" s="1">
        <v>3.710170231340026</v>
      </c>
      <c r="D25" s="1">
        <v>0.30963632476427094</v>
      </c>
      <c r="E25" s="19"/>
    </row>
    <row r="26" spans="1:5">
      <c r="A26" t="s">
        <v>220</v>
      </c>
      <c r="B26" s="1">
        <v>451.62305162305159</v>
      </c>
      <c r="C26" s="1">
        <v>5.1085568326947639</v>
      </c>
      <c r="D26" s="1">
        <v>0.26193095500026192</v>
      </c>
      <c r="E26" s="19"/>
    </row>
    <row r="27" spans="1:5">
      <c r="A27" t="s">
        <v>218</v>
      </c>
      <c r="B27" s="1">
        <v>421.05571275246359</v>
      </c>
      <c r="C27" s="1">
        <v>4.4503921324536284</v>
      </c>
      <c r="D27" s="1">
        <v>0.1787182328341137</v>
      </c>
      <c r="E27" s="19"/>
    </row>
    <row r="28" spans="1:5">
      <c r="A28" t="s">
        <v>55</v>
      </c>
      <c r="B28" s="1">
        <v>346.12972972972972</v>
      </c>
      <c r="C28" s="1">
        <v>1.3793103448275863</v>
      </c>
      <c r="D28" s="1">
        <v>0.19801980198019803</v>
      </c>
      <c r="E28" s="19"/>
    </row>
    <row r="29" spans="1:5">
      <c r="A29" t="s">
        <v>82</v>
      </c>
      <c r="B29" s="1">
        <v>332.60886241018693</v>
      </c>
      <c r="C29" s="1">
        <v>2.1531334616513882</v>
      </c>
      <c r="D29" s="1">
        <v>0.14987307623856047</v>
      </c>
      <c r="E29" s="19"/>
    </row>
    <row r="30" spans="1:5">
      <c r="A30" t="s">
        <v>51</v>
      </c>
      <c r="B30" s="1">
        <v>319.7027536010587</v>
      </c>
      <c r="C30" s="1">
        <v>1.1202026105591272</v>
      </c>
      <c r="D30" s="1">
        <v>0</v>
      </c>
      <c r="E30" s="19"/>
    </row>
    <row r="31" spans="1:5">
      <c r="A31" t="s">
        <v>26</v>
      </c>
      <c r="B31" s="1">
        <v>314.41856603146925</v>
      </c>
      <c r="C31" s="1">
        <v>3.3833889506859469</v>
      </c>
      <c r="D31" s="1">
        <v>1.1862937445818313</v>
      </c>
      <c r="E31" s="19"/>
    </row>
    <row r="32" spans="1:5">
      <c r="A32" t="s">
        <v>14</v>
      </c>
      <c r="B32" s="1">
        <v>309.1446085260518</v>
      </c>
      <c r="C32" s="1">
        <v>4.6687996208081524</v>
      </c>
      <c r="D32" s="1">
        <v>0.14970569221870639</v>
      </c>
      <c r="E32" s="19"/>
    </row>
    <row r="33" spans="1:5">
      <c r="A33" t="s">
        <v>62</v>
      </c>
      <c r="B33" s="1">
        <v>307.64299182903835</v>
      </c>
      <c r="C33" s="1">
        <v>3.1074578989574979</v>
      </c>
      <c r="D33" s="1">
        <v>0.14966612940363805</v>
      </c>
      <c r="E33" s="19"/>
    </row>
    <row r="34" spans="1:5">
      <c r="A34" t="s">
        <v>71</v>
      </c>
      <c r="B34" s="1">
        <v>303.7526735368462</v>
      </c>
      <c r="C34" s="1">
        <v>4.672124369469941</v>
      </c>
      <c r="D34" s="1">
        <v>0.14246028919438708</v>
      </c>
      <c r="E34" s="19"/>
    </row>
    <row r="35" spans="1:5">
      <c r="A35" t="s">
        <v>46</v>
      </c>
      <c r="B35" s="1">
        <v>296.13478106927886</v>
      </c>
      <c r="C35" s="1">
        <v>1.9293028158409877</v>
      </c>
      <c r="D35" s="1">
        <v>0.15132517618574085</v>
      </c>
      <c r="E35" s="19"/>
    </row>
    <row r="36" spans="1:5">
      <c r="A36" t="s">
        <v>50</v>
      </c>
      <c r="B36" s="1">
        <v>275.9458242573956</v>
      </c>
      <c r="C36" s="1">
        <v>1.6923100808893166</v>
      </c>
      <c r="D36" s="1">
        <v>0.14265271641977345</v>
      </c>
      <c r="E36" s="19"/>
    </row>
    <row r="37" spans="1:5">
      <c r="A37" t="s">
        <v>93</v>
      </c>
      <c r="B37" s="1">
        <v>258.61107744515817</v>
      </c>
      <c r="C37" s="1">
        <v>2.6802742126694499</v>
      </c>
      <c r="D37" s="1">
        <v>0.19239592120647042</v>
      </c>
      <c r="E37" s="19"/>
    </row>
    <row r="38" spans="1:5">
      <c r="A38" t="s">
        <v>94</v>
      </c>
      <c r="B38" s="1">
        <v>244.57228731772605</v>
      </c>
      <c r="C38" s="1">
        <v>1.5878246801881424</v>
      </c>
      <c r="D38" s="1">
        <v>0.20644983699064953</v>
      </c>
      <c r="E38" s="19"/>
    </row>
    <row r="39" spans="1:5">
      <c r="A39" t="s">
        <v>79</v>
      </c>
      <c r="B39" s="1">
        <v>225.7</v>
      </c>
      <c r="C39" s="1">
        <v>1</v>
      </c>
      <c r="D39" s="1">
        <v>0.35</v>
      </c>
      <c r="E39" s="19"/>
    </row>
    <row r="40" spans="1:5">
      <c r="A40" t="s">
        <v>42</v>
      </c>
      <c r="B40" s="1">
        <v>221.84906482131191</v>
      </c>
      <c r="C40" s="1">
        <v>1.7827925786435341</v>
      </c>
      <c r="D40" s="1">
        <v>0.15068651001178901</v>
      </c>
      <c r="E40" s="19"/>
    </row>
    <row r="41" spans="1:5">
      <c r="A41" t="s">
        <v>228</v>
      </c>
      <c r="B41" s="1">
        <v>218.82123086942363</v>
      </c>
      <c r="C41" s="1">
        <v>1.8101964508279422</v>
      </c>
      <c r="D41" s="1">
        <v>3.4082582096419629E-2</v>
      </c>
      <c r="E41" s="19"/>
    </row>
    <row r="42" spans="1:5">
      <c r="A42" t="s">
        <v>229</v>
      </c>
      <c r="B42" s="1">
        <v>203.13602859057406</v>
      </c>
      <c r="C42" s="1">
        <v>1.3679110857794246</v>
      </c>
      <c r="D42" s="1">
        <v>3.2730545781850917E-2</v>
      </c>
      <c r="E42" s="19"/>
    </row>
    <row r="43" spans="1:5">
      <c r="A43" t="s">
        <v>89</v>
      </c>
      <c r="B43" s="1">
        <v>201.50482892865165</v>
      </c>
      <c r="C43" s="1">
        <v>4.5372050816696916</v>
      </c>
      <c r="D43" s="1">
        <v>316.44771125311979</v>
      </c>
      <c r="E43" s="19"/>
    </row>
    <row r="44" spans="1:5">
      <c r="A44" t="s">
        <v>72</v>
      </c>
      <c r="B44" s="1">
        <v>200.9</v>
      </c>
      <c r="C44" s="1">
        <v>47.2</v>
      </c>
      <c r="D44" s="1">
        <v>7.04</v>
      </c>
      <c r="E44" s="19"/>
    </row>
    <row r="45" spans="1:5">
      <c r="A45" t="s">
        <v>222</v>
      </c>
      <c r="B45" s="1">
        <v>189.22977031085139</v>
      </c>
      <c r="C45" s="1">
        <v>1.048462255358807</v>
      </c>
      <c r="D45" s="1">
        <v>0.25272797550025272</v>
      </c>
      <c r="E45" s="19"/>
    </row>
    <row r="46" spans="1:5">
      <c r="A46" t="s">
        <v>61</v>
      </c>
      <c r="B46" s="1">
        <v>178.02203826544599</v>
      </c>
      <c r="C46" s="1">
        <v>0.96174022522207447</v>
      </c>
      <c r="D46" s="1">
        <v>7.0291004759705178E-2</v>
      </c>
      <c r="E46" s="19"/>
    </row>
    <row r="47" spans="1:5">
      <c r="A47" t="s">
        <v>16</v>
      </c>
      <c r="B47" s="1">
        <v>166.35525236561506</v>
      </c>
      <c r="C47" s="1">
        <v>24.247683708108934</v>
      </c>
      <c r="D47" s="1">
        <v>38.108918219727229</v>
      </c>
      <c r="E47" s="19"/>
    </row>
    <row r="48" spans="1:5">
      <c r="A48" t="s">
        <v>59</v>
      </c>
      <c r="B48" s="1">
        <v>165.88108108108108</v>
      </c>
      <c r="C48" s="1">
        <v>1.5270935960591132</v>
      </c>
      <c r="D48" s="1">
        <v>2.2630834512022632E-2</v>
      </c>
      <c r="E48" s="19"/>
    </row>
    <row r="49" spans="1:5">
      <c r="A49" t="s">
        <v>56</v>
      </c>
      <c r="B49" s="1">
        <v>155.24827152734127</v>
      </c>
      <c r="C49" s="1">
        <v>7.5874406267349324</v>
      </c>
      <c r="D49" s="1">
        <v>1.7711967976761896E-2</v>
      </c>
      <c r="E49" s="19"/>
    </row>
    <row r="50" spans="1:5">
      <c r="A50" t="s">
        <v>97</v>
      </c>
      <c r="B50" s="1">
        <v>152.68191268191268</v>
      </c>
      <c r="C50" s="1">
        <v>0.9725906277630415</v>
      </c>
      <c r="D50" s="1">
        <v>0</v>
      </c>
      <c r="E50" s="19"/>
    </row>
    <row r="51" spans="1:5">
      <c r="A51" t="s">
        <v>85</v>
      </c>
      <c r="B51" s="1">
        <v>149.90819186289986</v>
      </c>
      <c r="C51" s="1">
        <v>1.0891455345033085</v>
      </c>
      <c r="D51" s="1">
        <v>0.1180094171514887</v>
      </c>
      <c r="E51" s="19"/>
    </row>
    <row r="52" spans="1:5">
      <c r="A52" t="s">
        <v>33</v>
      </c>
      <c r="B52" s="1">
        <v>142.51943557624352</v>
      </c>
      <c r="C52" s="1">
        <v>0.8550729143994279</v>
      </c>
      <c r="D52" s="1">
        <v>6.2494978082118402E-2</v>
      </c>
      <c r="E52" s="19"/>
    </row>
    <row r="53" spans="1:5">
      <c r="A53" t="s">
        <v>78</v>
      </c>
      <c r="B53" s="1">
        <v>129.69999999999999</v>
      </c>
      <c r="C53" s="1">
        <v>1.2</v>
      </c>
      <c r="D53" s="1">
        <v>0.36</v>
      </c>
      <c r="E53" s="19"/>
    </row>
    <row r="54" spans="1:5">
      <c r="A54" t="s">
        <v>100</v>
      </c>
      <c r="B54" s="1">
        <v>111.90673025967142</v>
      </c>
      <c r="C54" s="1">
        <v>0.66260987153482076</v>
      </c>
      <c r="D54" s="1">
        <v>0</v>
      </c>
      <c r="E54" s="19"/>
    </row>
    <row r="55" spans="1:5">
      <c r="A55" t="s">
        <v>80</v>
      </c>
      <c r="B55" s="1">
        <v>106.37055362973405</v>
      </c>
      <c r="C55" s="1">
        <v>0.53219797764768495</v>
      </c>
      <c r="D55" s="1">
        <v>4.2154295259222568E-2</v>
      </c>
      <c r="E55" s="19"/>
    </row>
    <row r="56" spans="1:5">
      <c r="A56" t="s">
        <v>96</v>
      </c>
      <c r="B56" s="1">
        <v>97.266097266097262</v>
      </c>
      <c r="C56" s="1">
        <v>39.234711648504749</v>
      </c>
      <c r="D56" s="1">
        <v>0.94295143800094283</v>
      </c>
      <c r="E56" s="19"/>
    </row>
    <row r="57" spans="1:5">
      <c r="A57" t="s">
        <v>69</v>
      </c>
      <c r="B57" s="1">
        <v>89.567245817245805</v>
      </c>
      <c r="C57" s="1">
        <v>0.91081691297208545</v>
      </c>
      <c r="D57" s="1">
        <v>0.10313531353135313</v>
      </c>
      <c r="E57" s="19"/>
    </row>
    <row r="58" spans="1:5">
      <c r="A58" t="s">
        <v>227</v>
      </c>
      <c r="B58" s="1">
        <v>68.993168993168993</v>
      </c>
      <c r="C58" s="1">
        <v>0.22104332449160033</v>
      </c>
      <c r="D58" s="1">
        <v>0.16320313350016319</v>
      </c>
      <c r="E58" s="19"/>
    </row>
    <row r="59" spans="1:5">
      <c r="A59" t="s">
        <v>224</v>
      </c>
      <c r="B59" s="1">
        <v>45.99520954014983</v>
      </c>
      <c r="C59" s="1">
        <v>0.34677821365872691</v>
      </c>
      <c r="D59" s="1">
        <v>2.4892495534908615E-2</v>
      </c>
      <c r="E59" s="19"/>
    </row>
    <row r="60" spans="1:5">
      <c r="A60" t="s">
        <v>98</v>
      </c>
      <c r="B60" s="1">
        <v>34.287006671943907</v>
      </c>
      <c r="C60" s="1">
        <v>0.51940556918193626</v>
      </c>
      <c r="D60" s="1">
        <v>6.8436969219934545</v>
      </c>
      <c r="E60" s="19"/>
    </row>
    <row r="61" spans="1:5">
      <c r="A61" t="s">
        <v>217</v>
      </c>
      <c r="B61" s="1">
        <v>33.478639930252832</v>
      </c>
      <c r="C61" s="1">
        <v>0.17380422691879865</v>
      </c>
      <c r="D61" s="1">
        <v>3.9923347173427021E-2</v>
      </c>
      <c r="E61" s="19"/>
    </row>
    <row r="62" spans="1:5">
      <c r="A62" t="s">
        <v>101</v>
      </c>
      <c r="B62" s="1">
        <v>18.266121652126166</v>
      </c>
      <c r="C62" s="1">
        <v>47.579201369969645</v>
      </c>
      <c r="D62" s="1">
        <v>2.2573363431151239</v>
      </c>
      <c r="E62" s="19"/>
    </row>
    <row r="63" spans="1:5">
      <c r="A63" t="s">
        <v>226</v>
      </c>
      <c r="B63" s="1">
        <v>9.8323489051965858</v>
      </c>
      <c r="C63" s="1">
        <v>19.486945269087311</v>
      </c>
      <c r="D63" s="1">
        <v>161.60688916573775</v>
      </c>
      <c r="E63" s="19"/>
    </row>
    <row r="64" spans="1:5">
      <c r="A64" s="5" t="s">
        <v>219</v>
      </c>
      <c r="B64" s="21">
        <v>6.7316233430883115</v>
      </c>
      <c r="C64" s="21">
        <v>0.15813749176367231</v>
      </c>
      <c r="D64" s="21">
        <v>0.75171848395030583</v>
      </c>
      <c r="E64" s="19"/>
    </row>
    <row r="65" spans="1:4">
      <c r="A65" s="46" t="s">
        <v>0</v>
      </c>
      <c r="B65" s="12">
        <f>SUM(B3:B64)</f>
        <v>32180.627420467601</v>
      </c>
      <c r="C65" s="12">
        <f t="shared" ref="C65:D65" si="0">SUM(C3:C64)</f>
        <v>416.42452819657728</v>
      </c>
      <c r="D65" s="12">
        <f t="shared" si="0"/>
        <v>561.64691065948182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A10" sqref="A10"/>
    </sheetView>
  </sheetViews>
  <sheetFormatPr baseColWidth="10" defaultRowHeight="15" x14ac:dyDescent="0"/>
  <cols>
    <col min="1" max="1" width="41.1640625" customWidth="1"/>
    <col min="6" max="6" width="19.1640625" bestFit="1" customWidth="1"/>
  </cols>
  <sheetData>
    <row r="1" spans="1:7">
      <c r="A1" s="24" t="s">
        <v>213</v>
      </c>
    </row>
    <row r="2" spans="1:7">
      <c r="A2" s="23" t="s">
        <v>214</v>
      </c>
      <c r="B2" s="23" t="s">
        <v>104</v>
      </c>
      <c r="C2" s="23" t="s">
        <v>105</v>
      </c>
      <c r="D2" s="23" t="s">
        <v>106</v>
      </c>
      <c r="F2" s="24" t="s">
        <v>231</v>
      </c>
    </row>
    <row r="3" spans="1:7">
      <c r="A3" t="s">
        <v>118</v>
      </c>
      <c r="B3" s="1">
        <v>107.55238933887568</v>
      </c>
      <c r="C3" s="1">
        <v>21859.244097577088</v>
      </c>
      <c r="D3" s="1">
        <v>0</v>
      </c>
      <c r="F3" s="41" t="s">
        <v>215</v>
      </c>
      <c r="G3" s="48">
        <f>[1]!krUSKAL(B3:C71)</f>
        <v>8.8344417093923653</v>
      </c>
    </row>
    <row r="4" spans="1:7">
      <c r="A4" t="s">
        <v>121</v>
      </c>
      <c r="B4" s="1">
        <v>82.478841189157521</v>
      </c>
      <c r="C4" s="1">
        <v>20146.997025745262</v>
      </c>
      <c r="D4" s="1">
        <v>1.0567101467581681</v>
      </c>
      <c r="F4" s="43" t="s">
        <v>216</v>
      </c>
      <c r="G4" s="50">
        <f>[1]!ktEST(B3:C71)</f>
        <v>2.9559805398354407E-3</v>
      </c>
    </row>
    <row r="5" spans="1:7">
      <c r="A5" t="s">
        <v>119</v>
      </c>
      <c r="B5" s="1">
        <v>62.79352499257417</v>
      </c>
      <c r="C5" s="1">
        <v>12907.07</v>
      </c>
      <c r="D5" s="1">
        <v>0</v>
      </c>
    </row>
    <row r="6" spans="1:7">
      <c r="A6" t="s">
        <v>129</v>
      </c>
      <c r="B6" s="1">
        <v>62.79352499257417</v>
      </c>
      <c r="C6" s="1">
        <v>12907.07</v>
      </c>
      <c r="D6" s="1">
        <v>0</v>
      </c>
      <c r="F6" s="24" t="s">
        <v>232</v>
      </c>
    </row>
    <row r="7" spans="1:7">
      <c r="A7" t="s">
        <v>123</v>
      </c>
      <c r="B7" s="1">
        <v>35.253414001334519</v>
      </c>
      <c r="C7" s="1">
        <v>8582.5559431538368</v>
      </c>
      <c r="D7" s="1">
        <v>0</v>
      </c>
      <c r="F7" s="41" t="s">
        <v>215</v>
      </c>
      <c r="G7" s="48">
        <f>[1]!krUSKAL(C3:D71)</f>
        <v>12.118358243462012</v>
      </c>
    </row>
    <row r="8" spans="1:7">
      <c r="A8" t="s">
        <v>124</v>
      </c>
      <c r="B8" s="1">
        <v>22.88156990654797</v>
      </c>
      <c r="C8" s="1">
        <v>6791.348986078543</v>
      </c>
      <c r="D8" s="1">
        <v>0</v>
      </c>
      <c r="F8" s="43" t="s">
        <v>216</v>
      </c>
      <c r="G8" s="47">
        <f>[1]!ktEST(C3:D71)</f>
        <v>4.9927841301793184E-4</v>
      </c>
    </row>
    <row r="9" spans="1:7">
      <c r="A9" t="s">
        <v>131</v>
      </c>
      <c r="B9" s="1">
        <v>22.892480621951361</v>
      </c>
      <c r="C9" s="1">
        <v>5716.1527865871958</v>
      </c>
      <c r="D9" s="1">
        <v>0</v>
      </c>
    </row>
    <row r="10" spans="1:7">
      <c r="A10" t="s">
        <v>174</v>
      </c>
      <c r="B10" s="1">
        <v>0</v>
      </c>
      <c r="C10" s="1">
        <v>3168.729302506938</v>
      </c>
      <c r="D10" s="1">
        <v>0</v>
      </c>
    </row>
    <row r="11" spans="1:7">
      <c r="A11" t="s">
        <v>128</v>
      </c>
      <c r="B11" s="1">
        <v>10.366390197550531</v>
      </c>
      <c r="C11" s="1">
        <v>2276.3914654797927</v>
      </c>
      <c r="D11" s="1">
        <v>0</v>
      </c>
    </row>
    <row r="12" spans="1:7">
      <c r="A12" t="s">
        <v>125</v>
      </c>
      <c r="B12" s="1">
        <v>8.7952732523958961</v>
      </c>
      <c r="C12" s="1">
        <v>1647.9147699702728</v>
      </c>
      <c r="D12" s="1">
        <v>0</v>
      </c>
    </row>
    <row r="13" spans="1:7">
      <c r="A13" t="s">
        <v>136</v>
      </c>
      <c r="B13" s="1">
        <v>14.062215855992907</v>
      </c>
      <c r="C13" s="1">
        <v>1419.129984214487</v>
      </c>
      <c r="D13" s="1">
        <v>5.2298414485285161</v>
      </c>
    </row>
    <row r="14" spans="1:7">
      <c r="A14" t="s">
        <v>140</v>
      </c>
      <c r="B14" s="1">
        <v>4.3185941851105243</v>
      </c>
      <c r="C14" s="1">
        <v>1407.9521151833524</v>
      </c>
      <c r="D14" s="1">
        <v>0</v>
      </c>
    </row>
    <row r="15" spans="1:7">
      <c r="A15" t="s">
        <v>195</v>
      </c>
      <c r="B15" s="1">
        <v>5.0286821057055144</v>
      </c>
      <c r="C15" s="1">
        <v>1054.7329994115469</v>
      </c>
      <c r="D15" s="1">
        <v>0</v>
      </c>
    </row>
    <row r="16" spans="1:7">
      <c r="A16" t="s">
        <v>203</v>
      </c>
      <c r="B16" s="1">
        <v>7.9</v>
      </c>
      <c r="C16" s="1">
        <v>966.36439527220898</v>
      </c>
      <c r="D16" s="1">
        <v>0.13</v>
      </c>
    </row>
    <row r="17" spans="1:4">
      <c r="A17" t="s">
        <v>200</v>
      </c>
      <c r="B17" s="1">
        <v>7.9496388612334172</v>
      </c>
      <c r="C17" s="1">
        <v>966.36</v>
      </c>
      <c r="D17" s="1">
        <v>0</v>
      </c>
    </row>
    <row r="18" spans="1:4">
      <c r="A18" t="s">
        <v>196</v>
      </c>
      <c r="B18" s="1">
        <v>6.4512698066616796</v>
      </c>
      <c r="C18" s="1">
        <v>550.44156898873268</v>
      </c>
      <c r="D18" s="1">
        <v>0</v>
      </c>
    </row>
    <row r="19" spans="1:4">
      <c r="A19" t="s">
        <v>139</v>
      </c>
      <c r="B19" s="1">
        <v>0</v>
      </c>
      <c r="C19" s="1">
        <v>348.76197336039115</v>
      </c>
      <c r="D19" s="1">
        <v>0</v>
      </c>
    </row>
    <row r="20" spans="1:4">
      <c r="A20" t="s">
        <v>193</v>
      </c>
      <c r="B20" s="1">
        <v>2.7937693607178771</v>
      </c>
      <c r="C20" s="1">
        <v>320.86522645315239</v>
      </c>
      <c r="D20" s="1">
        <v>10.763050680440314</v>
      </c>
    </row>
    <row r="21" spans="1:4">
      <c r="A21" t="s">
        <v>197</v>
      </c>
      <c r="B21" s="1">
        <v>23.097138813973913</v>
      </c>
      <c r="C21" s="1">
        <v>223.55186748746266</v>
      </c>
      <c r="D21" s="1">
        <v>0</v>
      </c>
    </row>
    <row r="22" spans="1:4">
      <c r="A22" t="s">
        <v>194</v>
      </c>
      <c r="B22" s="1">
        <v>3.9677768214915043</v>
      </c>
      <c r="C22" s="1">
        <v>207.38151292879843</v>
      </c>
      <c r="D22" s="1">
        <v>4.8579275421283166</v>
      </c>
    </row>
    <row r="23" spans="1:4">
      <c r="A23" t="s">
        <v>133</v>
      </c>
      <c r="B23" s="1">
        <v>2.0160218145817748</v>
      </c>
      <c r="C23" s="1">
        <v>192.88760778736398</v>
      </c>
      <c r="D23" s="1">
        <v>0</v>
      </c>
    </row>
    <row r="24" spans="1:4">
      <c r="A24" t="s">
        <v>146</v>
      </c>
      <c r="B24" s="1">
        <v>0.71969374625566462</v>
      </c>
      <c r="C24" s="1">
        <v>184.22030161494956</v>
      </c>
      <c r="D24" s="1">
        <v>0</v>
      </c>
    </row>
    <row r="25" spans="1:4">
      <c r="A25" t="s">
        <v>189</v>
      </c>
      <c r="B25" s="1">
        <v>1.6257495503614772</v>
      </c>
      <c r="C25" s="1">
        <v>144.34779705160526</v>
      </c>
      <c r="D25" s="1">
        <v>0</v>
      </c>
    </row>
    <row r="26" spans="1:4">
      <c r="A26" t="s">
        <v>210</v>
      </c>
      <c r="B26" s="1">
        <v>1.75</v>
      </c>
      <c r="C26" s="1">
        <v>123.5</v>
      </c>
      <c r="D26" s="1">
        <v>0</v>
      </c>
    </row>
    <row r="27" spans="1:4">
      <c r="A27" t="s">
        <v>135</v>
      </c>
      <c r="B27" s="1">
        <v>1.4850993321356196</v>
      </c>
      <c r="C27" s="1">
        <v>123.48944574324577</v>
      </c>
      <c r="D27" s="1">
        <v>0</v>
      </c>
    </row>
    <row r="28" spans="1:4">
      <c r="A28" t="s">
        <v>171</v>
      </c>
      <c r="B28" s="1">
        <v>0</v>
      </c>
      <c r="C28" s="1">
        <v>118.00310039058905</v>
      </c>
      <c r="D28" s="1">
        <v>0</v>
      </c>
    </row>
    <row r="29" spans="1:4">
      <c r="A29" t="s">
        <v>142</v>
      </c>
      <c r="B29" s="1">
        <v>0</v>
      </c>
      <c r="C29" s="1">
        <v>118.00310039058905</v>
      </c>
      <c r="D29" s="1">
        <v>0</v>
      </c>
    </row>
    <row r="30" spans="1:4">
      <c r="A30" t="s">
        <v>149</v>
      </c>
      <c r="B30" s="1">
        <v>0</v>
      </c>
      <c r="C30" s="1">
        <v>116.86728884585204</v>
      </c>
      <c r="D30" s="1">
        <v>0</v>
      </c>
    </row>
    <row r="31" spans="1:4">
      <c r="A31" t="s">
        <v>88</v>
      </c>
      <c r="B31" s="1">
        <v>14.615602062903992</v>
      </c>
      <c r="C31" s="1">
        <v>96.765567402441405</v>
      </c>
      <c r="D31" s="1">
        <v>0</v>
      </c>
    </row>
    <row r="32" spans="1:4">
      <c r="A32" t="s">
        <v>178</v>
      </c>
      <c r="B32" s="1">
        <v>0</v>
      </c>
      <c r="C32" s="1">
        <v>89.613652316582204</v>
      </c>
      <c r="D32" s="1">
        <v>0</v>
      </c>
    </row>
    <row r="33" spans="1:4">
      <c r="A33" t="s">
        <v>144</v>
      </c>
      <c r="B33" s="1">
        <v>0.48259050019910821</v>
      </c>
      <c r="C33" s="1">
        <v>62.16812545747392</v>
      </c>
      <c r="D33" s="1">
        <v>6.3436641338396962</v>
      </c>
    </row>
    <row r="34" spans="1:4">
      <c r="A34" t="s">
        <v>199</v>
      </c>
      <c r="B34" s="1">
        <v>146.4603663286731</v>
      </c>
      <c r="C34" s="1">
        <v>56.960527336633767</v>
      </c>
      <c r="D34" s="1">
        <v>0</v>
      </c>
    </row>
    <row r="35" spans="1:4">
      <c r="A35" t="s">
        <v>152</v>
      </c>
      <c r="B35" s="1">
        <v>21.45422284540977</v>
      </c>
      <c r="C35" s="1">
        <v>43.488046036525724</v>
      </c>
      <c r="D35" s="1">
        <v>1.864510091549785</v>
      </c>
    </row>
    <row r="36" spans="1:4">
      <c r="A36" t="s">
        <v>150</v>
      </c>
      <c r="B36" s="1">
        <v>5.2469989244788682</v>
      </c>
      <c r="C36" s="1">
        <v>26.259812887777098</v>
      </c>
      <c r="D36" s="1">
        <v>81.64286275235574</v>
      </c>
    </row>
    <row r="37" spans="1:4">
      <c r="A37" t="s">
        <v>185</v>
      </c>
      <c r="B37" s="1">
        <v>0</v>
      </c>
      <c r="C37" s="1">
        <v>12.999555257082662</v>
      </c>
      <c r="D37" s="1">
        <v>0</v>
      </c>
    </row>
    <row r="38" spans="1:4">
      <c r="A38" t="s">
        <v>148</v>
      </c>
      <c r="B38" s="1">
        <v>0</v>
      </c>
      <c r="C38" s="1">
        <v>4.0112864818378258</v>
      </c>
      <c r="D38" s="1">
        <v>12.998185733841844</v>
      </c>
    </row>
    <row r="39" spans="1:4">
      <c r="A39" t="s">
        <v>191</v>
      </c>
      <c r="B39" s="1">
        <v>2.3252036797111524</v>
      </c>
      <c r="C39" s="1">
        <v>2.8190071753210306</v>
      </c>
      <c r="D39" s="1">
        <v>95.386659309083456</v>
      </c>
    </row>
    <row r="40" spans="1:4">
      <c r="A40" t="s">
        <v>192</v>
      </c>
      <c r="B40" s="1">
        <v>2.3252036797111524</v>
      </c>
      <c r="C40" s="1">
        <v>2.8190071753210306</v>
      </c>
      <c r="D40" s="1">
        <v>95.386659309083456</v>
      </c>
    </row>
    <row r="41" spans="1:4">
      <c r="A41" s="17" t="s">
        <v>209</v>
      </c>
      <c r="B41" s="19">
        <v>1.48</v>
      </c>
      <c r="C41" s="1">
        <v>2.67</v>
      </c>
      <c r="D41" s="1">
        <v>53.34944500301512</v>
      </c>
    </row>
    <row r="42" spans="1:4">
      <c r="A42" t="s">
        <v>147</v>
      </c>
      <c r="B42" s="1">
        <v>1.83</v>
      </c>
      <c r="C42" s="1">
        <v>2.15</v>
      </c>
      <c r="D42" s="1">
        <v>55.185080954878039</v>
      </c>
    </row>
    <row r="43" spans="1:4">
      <c r="A43" t="s">
        <v>187</v>
      </c>
      <c r="B43" s="1">
        <v>0.66299913115826026</v>
      </c>
      <c r="C43" s="1">
        <v>1.3691934823210179</v>
      </c>
      <c r="D43" s="1">
        <v>19.731786971162059</v>
      </c>
    </row>
    <row r="44" spans="1:4">
      <c r="A44" t="s">
        <v>177</v>
      </c>
      <c r="B44" s="1">
        <v>0</v>
      </c>
      <c r="C44" s="1">
        <v>1.2818940714126301</v>
      </c>
      <c r="D44" s="1">
        <v>27.658226606818204</v>
      </c>
    </row>
    <row r="45" spans="1:4">
      <c r="A45" t="s">
        <v>207</v>
      </c>
      <c r="B45" s="1">
        <v>0</v>
      </c>
      <c r="C45" s="1">
        <v>1.1000000000000001</v>
      </c>
      <c r="D45" s="1">
        <v>3.839998674764233</v>
      </c>
    </row>
    <row r="46" spans="1:4">
      <c r="A46" t="s">
        <v>208</v>
      </c>
      <c r="B46" s="1">
        <v>0.43</v>
      </c>
      <c r="C46" s="1">
        <v>1.0389761813596015</v>
      </c>
      <c r="D46" s="1">
        <v>6.91</v>
      </c>
    </row>
    <row r="47" spans="1:4">
      <c r="A47" s="17" t="s">
        <v>212</v>
      </c>
      <c r="B47" s="19">
        <v>0.2</v>
      </c>
      <c r="C47" s="1">
        <v>0.2</v>
      </c>
      <c r="D47" s="1">
        <v>0.89494730108415366</v>
      </c>
    </row>
    <row r="48" spans="1:4">
      <c r="A48" t="s">
        <v>211</v>
      </c>
      <c r="B48" s="1">
        <v>0.18</v>
      </c>
      <c r="C48" s="1">
        <v>0.15</v>
      </c>
      <c r="D48" s="1">
        <v>0.40694128312962385</v>
      </c>
    </row>
    <row r="49" spans="1:4">
      <c r="A49" t="s">
        <v>201</v>
      </c>
      <c r="B49" s="1">
        <v>0.39</v>
      </c>
      <c r="C49" s="1">
        <v>0.1</v>
      </c>
      <c r="D49" s="1">
        <v>0.48</v>
      </c>
    </row>
    <row r="50" spans="1:4">
      <c r="A50" t="s">
        <v>205</v>
      </c>
      <c r="B50" s="1">
        <v>1.84</v>
      </c>
      <c r="C50" s="1">
        <v>0.1</v>
      </c>
      <c r="D50" s="1">
        <v>0.38846970720366214</v>
      </c>
    </row>
    <row r="51" spans="1:4">
      <c r="A51" t="s">
        <v>206</v>
      </c>
      <c r="B51" s="1">
        <v>0.18</v>
      </c>
      <c r="C51" s="1">
        <v>0.1</v>
      </c>
      <c r="D51" s="1">
        <v>0.56715486044691965</v>
      </c>
    </row>
    <row r="52" spans="1:4">
      <c r="A52" t="s">
        <v>145</v>
      </c>
      <c r="B52" s="1">
        <v>0</v>
      </c>
      <c r="C52" s="1">
        <v>0</v>
      </c>
      <c r="D52" s="1">
        <v>57.359818518161305</v>
      </c>
    </row>
    <row r="53" spans="1:4">
      <c r="A53" t="s">
        <v>143</v>
      </c>
      <c r="B53" s="1">
        <v>0</v>
      </c>
      <c r="C53" s="1">
        <v>0</v>
      </c>
      <c r="D53" s="1">
        <v>134.72802647018108</v>
      </c>
    </row>
    <row r="54" spans="1:4">
      <c r="A54" t="s">
        <v>172</v>
      </c>
      <c r="B54" s="1">
        <v>0</v>
      </c>
      <c r="C54" s="1">
        <v>0</v>
      </c>
      <c r="D54" s="1">
        <v>0.78302830990150085</v>
      </c>
    </row>
    <row r="55" spans="1:4">
      <c r="A55" t="s">
        <v>173</v>
      </c>
      <c r="B55" s="1">
        <v>0</v>
      </c>
      <c r="C55" s="1">
        <v>0</v>
      </c>
      <c r="D55" s="1">
        <v>8.4260523056258343</v>
      </c>
    </row>
    <row r="56" spans="1:4">
      <c r="A56" t="s">
        <v>175</v>
      </c>
      <c r="B56" s="1">
        <v>0</v>
      </c>
      <c r="C56" s="1">
        <v>0</v>
      </c>
      <c r="D56" s="1">
        <v>2.4811943354576598</v>
      </c>
    </row>
    <row r="57" spans="1:4">
      <c r="A57" t="s">
        <v>176</v>
      </c>
      <c r="B57" s="1">
        <v>0</v>
      </c>
      <c r="C57" s="1">
        <v>0</v>
      </c>
      <c r="D57" s="1">
        <v>7.6448491486721242</v>
      </c>
    </row>
    <row r="58" spans="1:4">
      <c r="A58" t="s">
        <v>151</v>
      </c>
      <c r="B58" s="1">
        <v>0</v>
      </c>
      <c r="C58" s="1">
        <v>0</v>
      </c>
      <c r="D58" s="1">
        <v>0.90592512984119833</v>
      </c>
    </row>
    <row r="59" spans="1:4">
      <c r="A59" t="s">
        <v>179</v>
      </c>
      <c r="B59" s="1">
        <v>0</v>
      </c>
      <c r="C59" s="1">
        <v>0</v>
      </c>
      <c r="D59" s="1">
        <v>4.3106846031472159</v>
      </c>
    </row>
    <row r="60" spans="1:4">
      <c r="A60" t="s">
        <v>180</v>
      </c>
      <c r="B60" s="1">
        <v>0</v>
      </c>
      <c r="C60" s="1">
        <v>0</v>
      </c>
      <c r="D60" s="1">
        <v>0.61327895843356839</v>
      </c>
    </row>
    <row r="61" spans="1:4">
      <c r="A61" t="s">
        <v>181</v>
      </c>
      <c r="B61" s="1">
        <v>0</v>
      </c>
      <c r="C61" s="1">
        <v>0</v>
      </c>
      <c r="D61" s="1">
        <v>4.118880954413914</v>
      </c>
    </row>
    <row r="62" spans="1:4">
      <c r="A62" t="s">
        <v>182</v>
      </c>
      <c r="B62" s="1">
        <v>0</v>
      </c>
      <c r="C62" s="1">
        <v>0</v>
      </c>
      <c r="D62" s="1">
        <v>1.1570753944344325</v>
      </c>
    </row>
    <row r="63" spans="1:4">
      <c r="A63" t="s">
        <v>183</v>
      </c>
      <c r="B63" s="1">
        <v>0</v>
      </c>
      <c r="C63" s="1">
        <v>0</v>
      </c>
      <c r="D63" s="1">
        <v>2.0858477142888274</v>
      </c>
    </row>
    <row r="64" spans="1:4">
      <c r="A64" t="s">
        <v>184</v>
      </c>
      <c r="B64" s="1">
        <v>0</v>
      </c>
      <c r="C64" s="1">
        <v>0</v>
      </c>
      <c r="D64" s="1">
        <v>0.53350696466880432</v>
      </c>
    </row>
    <row r="65" spans="1:4">
      <c r="A65" t="s">
        <v>186</v>
      </c>
      <c r="B65" s="1">
        <v>0.27569529088297778</v>
      </c>
      <c r="C65" s="1">
        <v>0</v>
      </c>
      <c r="D65" s="1">
        <v>2.5531185012643149</v>
      </c>
    </row>
    <row r="66" spans="1:4">
      <c r="A66" t="s">
        <v>188</v>
      </c>
      <c r="B66" s="1">
        <v>0.90187047444673984</v>
      </c>
      <c r="C66" s="1">
        <v>0</v>
      </c>
      <c r="D66" s="1">
        <v>0</v>
      </c>
    </row>
    <row r="67" spans="1:4">
      <c r="A67" t="s">
        <v>190</v>
      </c>
      <c r="B67" s="1">
        <v>2.2705512722443402</v>
      </c>
      <c r="C67" s="1">
        <v>0</v>
      </c>
      <c r="D67" s="1">
        <v>7.6681241387637415</v>
      </c>
    </row>
    <row r="68" spans="1:4">
      <c r="A68" s="17" t="s">
        <v>120</v>
      </c>
      <c r="B68" s="19">
        <v>97.112199749215719</v>
      </c>
      <c r="C68" s="19">
        <v>0</v>
      </c>
      <c r="D68" s="19">
        <v>0.86425345971445811</v>
      </c>
    </row>
    <row r="69" spans="1:4">
      <c r="A69" s="17" t="s">
        <v>198</v>
      </c>
      <c r="B69" s="19">
        <v>97.112199749215719</v>
      </c>
      <c r="C69" s="19">
        <v>0</v>
      </c>
      <c r="D69" s="19">
        <v>0.86425345971445811</v>
      </c>
    </row>
    <row r="70" spans="1:4">
      <c r="A70" t="s">
        <v>202</v>
      </c>
      <c r="B70" s="1">
        <v>0.11</v>
      </c>
      <c r="C70" s="1">
        <v>0</v>
      </c>
      <c r="D70" s="1">
        <v>4.0987325660541725</v>
      </c>
    </row>
    <row r="71" spans="1:4">
      <c r="A71" s="5" t="s">
        <v>204</v>
      </c>
      <c r="B71" s="21">
        <v>0.04</v>
      </c>
      <c r="C71" s="21">
        <v>0</v>
      </c>
      <c r="D71" s="21">
        <v>0.52658342482627563</v>
      </c>
    </row>
    <row r="72" spans="1:4">
      <c r="A72" s="46" t="s">
        <v>0</v>
      </c>
      <c r="B72" s="12">
        <f>SUM(B3:B71)</f>
        <v>896.89876243543438</v>
      </c>
      <c r="C72" s="12">
        <f>SUM(C3:C71)</f>
        <v>104998.49931348533</v>
      </c>
      <c r="D72" s="12">
        <f>SUM(D3:D71)</f>
        <v>726.79535686767633</v>
      </c>
    </row>
  </sheetData>
  <sortState ref="A2:D71">
    <sortCondition descending="1" ref="C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workbookViewId="0">
      <selection activeCell="J23" sqref="J23"/>
    </sheetView>
  </sheetViews>
  <sheetFormatPr baseColWidth="10" defaultRowHeight="15" x14ac:dyDescent="0"/>
  <cols>
    <col min="1" max="1" width="44.83203125" customWidth="1"/>
    <col min="2" max="2" width="16.1640625" customWidth="1"/>
    <col min="3" max="3" width="14" customWidth="1"/>
    <col min="4" max="4" width="13.6640625" customWidth="1"/>
    <col min="5" max="5" width="11" bestFit="1" customWidth="1"/>
    <col min="6" max="6" width="11.5" bestFit="1" customWidth="1"/>
  </cols>
  <sheetData>
    <row r="1" spans="1:12">
      <c r="A1" s="24" t="s">
        <v>115</v>
      </c>
    </row>
    <row r="2" spans="1:12" ht="30" customHeight="1">
      <c r="A2" s="23" t="s">
        <v>102</v>
      </c>
      <c r="B2" s="3" t="s">
        <v>154</v>
      </c>
      <c r="C2" s="13" t="s">
        <v>103</v>
      </c>
      <c r="D2" s="3" t="s">
        <v>104</v>
      </c>
      <c r="E2" s="3" t="s">
        <v>105</v>
      </c>
      <c r="F2" s="3" t="s">
        <v>106</v>
      </c>
    </row>
    <row r="3" spans="1:12">
      <c r="A3" s="14" t="s">
        <v>107</v>
      </c>
      <c r="B3" s="15">
        <v>5237323.333333333</v>
      </c>
      <c r="C3" s="16">
        <v>10.062238702784365</v>
      </c>
      <c r="D3" s="16">
        <v>10087.370484815101</v>
      </c>
      <c r="E3" s="16">
        <v>61.919688995077365</v>
      </c>
      <c r="F3" s="16">
        <v>7.269706013517343</v>
      </c>
      <c r="G3" s="2"/>
      <c r="H3" s="44" t="s">
        <v>165</v>
      </c>
    </row>
    <row r="4" spans="1:12">
      <c r="A4" s="17" t="s">
        <v>4</v>
      </c>
      <c r="B4" s="18">
        <v>4749449.666666667</v>
      </c>
      <c r="C4" s="19">
        <v>9.124908509790874</v>
      </c>
      <c r="D4" s="19">
        <v>10655.158663716131</v>
      </c>
      <c r="E4" s="19">
        <v>82.382874284414868</v>
      </c>
      <c r="F4" s="19">
        <v>9.1088777817894542</v>
      </c>
      <c r="G4" s="2"/>
      <c r="H4" s="32"/>
      <c r="I4" s="14"/>
      <c r="J4" s="14"/>
      <c r="K4" s="14"/>
      <c r="L4" s="33"/>
    </row>
    <row r="5" spans="1:12">
      <c r="A5" s="17" t="s">
        <v>5</v>
      </c>
      <c r="B5" s="18">
        <v>4617147.333333333</v>
      </c>
      <c r="C5" s="19">
        <v>8.8707218624891002</v>
      </c>
      <c r="D5" s="19">
        <v>11228.080052029885</v>
      </c>
      <c r="E5" s="19">
        <v>62.267977891552754</v>
      </c>
      <c r="F5" s="19">
        <v>7.7054228338192123</v>
      </c>
      <c r="G5" s="2"/>
      <c r="H5" s="34" t="s">
        <v>155</v>
      </c>
      <c r="I5" s="64">
        <v>0.72425057575320939</v>
      </c>
      <c r="J5" s="17"/>
      <c r="K5" s="17"/>
      <c r="L5" s="35"/>
    </row>
    <row r="6" spans="1:12">
      <c r="A6" s="17" t="s">
        <v>45</v>
      </c>
      <c r="B6" s="18">
        <v>3598298</v>
      </c>
      <c r="C6" s="19">
        <v>6.9132515018329803</v>
      </c>
      <c r="D6" s="19">
        <v>3445.3261701761307</v>
      </c>
      <c r="E6" s="19">
        <v>46.864488263537858</v>
      </c>
      <c r="F6" s="19">
        <v>0</v>
      </c>
      <c r="G6" s="2"/>
      <c r="H6" s="34" t="s">
        <v>156</v>
      </c>
      <c r="I6" s="55">
        <v>0.66820432287609166</v>
      </c>
      <c r="J6" s="17"/>
      <c r="K6" s="17"/>
      <c r="L6" s="35"/>
    </row>
    <row r="7" spans="1:12">
      <c r="A7" s="17" t="s">
        <v>1</v>
      </c>
      <c r="B7" s="18">
        <v>2934657.6666666665</v>
      </c>
      <c r="C7" s="19">
        <v>5.638228551790041</v>
      </c>
      <c r="D7" s="19">
        <v>13083.921813081615</v>
      </c>
      <c r="E7" s="19">
        <v>114.88098619553486</v>
      </c>
      <c r="F7" s="19">
        <v>8.0088733749816505</v>
      </c>
      <c r="G7" s="2"/>
      <c r="H7" s="34" t="s">
        <v>157</v>
      </c>
      <c r="I7" s="56">
        <v>0.51337983587748026</v>
      </c>
      <c r="J7" s="17"/>
      <c r="K7" s="17"/>
      <c r="L7" s="35"/>
    </row>
    <row r="8" spans="1:12">
      <c r="A8" s="17" t="s">
        <v>24</v>
      </c>
      <c r="B8" s="18">
        <v>2165290.6666666665</v>
      </c>
      <c r="C8" s="19">
        <v>4.1600776125930281</v>
      </c>
      <c r="D8" s="19">
        <v>3362.7471024611564</v>
      </c>
      <c r="E8" s="19">
        <v>25.61510447555947</v>
      </c>
      <c r="F8" s="19">
        <v>4.1254350436270908</v>
      </c>
      <c r="G8" s="2"/>
      <c r="H8" s="34"/>
      <c r="I8" s="17"/>
      <c r="J8" s="17"/>
      <c r="K8" s="17"/>
      <c r="L8" s="35"/>
    </row>
    <row r="9" spans="1:12">
      <c r="A9" s="17" t="s">
        <v>21</v>
      </c>
      <c r="B9" s="18">
        <v>2148067</v>
      </c>
      <c r="C9" s="19">
        <v>4.1269865402442667</v>
      </c>
      <c r="D9" s="19">
        <v>1430.7926855866031</v>
      </c>
      <c r="E9" s="19">
        <v>20.047668975545196</v>
      </c>
      <c r="F9" s="19">
        <v>0</v>
      </c>
      <c r="G9" s="2"/>
      <c r="H9" s="34" t="s">
        <v>159</v>
      </c>
      <c r="I9" s="17"/>
      <c r="J9" s="17"/>
      <c r="K9" s="17" t="s">
        <v>161</v>
      </c>
      <c r="L9" s="35"/>
    </row>
    <row r="10" spans="1:12">
      <c r="A10" s="17" t="s">
        <v>27</v>
      </c>
      <c r="B10" s="18">
        <v>1833301.6666666667</v>
      </c>
      <c r="C10" s="19">
        <v>3.5222417655225446</v>
      </c>
      <c r="D10" s="19">
        <v>4963.422277769786</v>
      </c>
      <c r="E10" s="19">
        <v>23.141743266629064</v>
      </c>
      <c r="F10" s="19">
        <v>3.3482325488009153</v>
      </c>
      <c r="G10" s="2"/>
      <c r="H10" s="34"/>
      <c r="I10" s="17"/>
      <c r="J10" s="17"/>
      <c r="K10" s="17"/>
      <c r="L10" s="35"/>
    </row>
    <row r="11" spans="1:12">
      <c r="A11" s="17" t="s">
        <v>6</v>
      </c>
      <c r="B11" s="18">
        <v>1349274.3333333333</v>
      </c>
      <c r="C11" s="19">
        <v>2.5923013633949603</v>
      </c>
      <c r="D11" s="19">
        <v>4446.1797960055264</v>
      </c>
      <c r="E11" s="19">
        <v>32.900965172002344</v>
      </c>
      <c r="F11" s="19">
        <v>3.003699943056986</v>
      </c>
      <c r="G11" s="2"/>
      <c r="H11" s="34" t="s">
        <v>109</v>
      </c>
      <c r="I11" s="30">
        <v>0.05</v>
      </c>
      <c r="J11" s="17"/>
      <c r="K11" s="17" t="s">
        <v>162</v>
      </c>
      <c r="L11" s="36">
        <v>0</v>
      </c>
    </row>
    <row r="12" spans="1:12">
      <c r="A12" s="17" t="s">
        <v>28</v>
      </c>
      <c r="B12" s="18">
        <v>1126919</v>
      </c>
      <c r="C12" s="19">
        <v>2.165099852539762</v>
      </c>
      <c r="D12" s="19">
        <v>1762.2122313741659</v>
      </c>
      <c r="E12" s="19">
        <v>20.266519914444928</v>
      </c>
      <c r="F12" s="19">
        <v>1.0847166604379825</v>
      </c>
      <c r="G12" s="2"/>
      <c r="H12" s="34" t="s">
        <v>158</v>
      </c>
      <c r="I12" s="31">
        <v>2</v>
      </c>
      <c r="J12" s="17"/>
      <c r="K12" s="17" t="s">
        <v>109</v>
      </c>
      <c r="L12" s="37">
        <v>0.05</v>
      </c>
    </row>
    <row r="13" spans="1:12">
      <c r="A13" s="17" t="s">
        <v>2</v>
      </c>
      <c r="B13" s="18">
        <v>967948</v>
      </c>
      <c r="C13" s="19">
        <v>1.8596758702854044</v>
      </c>
      <c r="D13" s="19">
        <v>2173.7225947565307</v>
      </c>
      <c r="E13" s="19">
        <v>17.558365270958166</v>
      </c>
      <c r="F13" s="19">
        <v>0</v>
      </c>
      <c r="G13" s="2"/>
      <c r="H13" s="34"/>
      <c r="I13" s="17"/>
      <c r="J13" s="17"/>
      <c r="K13" s="17" t="s">
        <v>158</v>
      </c>
      <c r="L13" s="38">
        <v>2</v>
      </c>
    </row>
    <row r="14" spans="1:12">
      <c r="A14" s="17" t="s">
        <v>32</v>
      </c>
      <c r="B14" s="18">
        <v>967092.66666666663</v>
      </c>
      <c r="C14" s="19">
        <v>1.8580325560153701</v>
      </c>
      <c r="D14" s="19">
        <v>1570.5577943902342</v>
      </c>
      <c r="E14" s="19">
        <v>14.598425862323625</v>
      </c>
      <c r="F14" s="19">
        <v>1.0395607407611693</v>
      </c>
      <c r="G14" s="2"/>
      <c r="H14" s="34" t="s">
        <v>160</v>
      </c>
      <c r="I14" s="54">
        <v>0.72425057575320939</v>
      </c>
      <c r="J14" s="17"/>
      <c r="K14" s="17"/>
      <c r="L14" s="35"/>
    </row>
    <row r="15" spans="1:12">
      <c r="A15" s="17" t="s">
        <v>19</v>
      </c>
      <c r="B15" s="18">
        <v>967009.66666666663</v>
      </c>
      <c r="C15" s="19">
        <v>1.8578730917701487</v>
      </c>
      <c r="D15" s="19">
        <v>2509.0445887184928</v>
      </c>
      <c r="E15" s="19">
        <v>19.812881892785729</v>
      </c>
      <c r="F15" s="19">
        <v>0.82982333293201904</v>
      </c>
      <c r="G15" s="2"/>
      <c r="H15" s="34" t="s">
        <v>111</v>
      </c>
      <c r="I15" s="55">
        <v>6.9301063551034284E-2</v>
      </c>
      <c r="J15" s="17"/>
      <c r="K15" s="17" t="s">
        <v>160</v>
      </c>
      <c r="L15" s="58">
        <v>0.72425057575320939</v>
      </c>
    </row>
    <row r="16" spans="1:12">
      <c r="A16" s="17" t="s">
        <v>12</v>
      </c>
      <c r="B16" s="18">
        <v>808680.66666666663</v>
      </c>
      <c r="C16" s="19">
        <v>1.5536825558462997</v>
      </c>
      <c r="D16" s="19">
        <v>3535.0776180257876</v>
      </c>
      <c r="E16" s="19">
        <v>25.637716706956386</v>
      </c>
      <c r="F16" s="19">
        <v>2.4971597395927683</v>
      </c>
      <c r="G16" s="2"/>
      <c r="H16" s="34" t="s">
        <v>163</v>
      </c>
      <c r="I16" s="55">
        <v>10.45078587026101</v>
      </c>
      <c r="J16" s="17"/>
      <c r="K16" s="17" t="s">
        <v>111</v>
      </c>
      <c r="L16" s="59">
        <v>0.1</v>
      </c>
    </row>
    <row r="17" spans="1:12">
      <c r="A17" s="17" t="s">
        <v>87</v>
      </c>
      <c r="B17" s="18">
        <v>762220</v>
      </c>
      <c r="C17" s="19">
        <v>1.464419722804263</v>
      </c>
      <c r="D17" s="19">
        <v>1180.8910472972973</v>
      </c>
      <c r="E17" s="19">
        <v>7.3747306034482758</v>
      </c>
      <c r="F17" s="19">
        <v>0.92821782178217815</v>
      </c>
      <c r="G17" s="2"/>
      <c r="H17" s="34" t="s">
        <v>110</v>
      </c>
      <c r="I17" s="57">
        <v>1.1389731845567659E-17</v>
      </c>
      <c r="J17" s="17"/>
      <c r="K17" s="17" t="s">
        <v>164</v>
      </c>
      <c r="L17" s="59">
        <v>9.0731604149017802</v>
      </c>
    </row>
    <row r="18" spans="1:12">
      <c r="A18" s="17" t="s">
        <v>17</v>
      </c>
      <c r="B18" s="18">
        <v>759873</v>
      </c>
      <c r="C18" s="19">
        <v>1.4599105350508301</v>
      </c>
      <c r="D18" s="19">
        <v>1281.8382071108638</v>
      </c>
      <c r="E18" s="19">
        <v>16.134663012300468</v>
      </c>
      <c r="F18" s="19">
        <v>0</v>
      </c>
      <c r="G18" s="2"/>
      <c r="H18" s="34" t="s">
        <v>112</v>
      </c>
      <c r="I18" s="55">
        <v>0.5867422306922796</v>
      </c>
      <c r="J18" s="17"/>
      <c r="K18" s="17" t="s">
        <v>110</v>
      </c>
      <c r="L18" s="63">
        <v>1.1561389273979219E-19</v>
      </c>
    </row>
    <row r="19" spans="1:12">
      <c r="A19" s="17" t="s">
        <v>11</v>
      </c>
      <c r="B19" s="18">
        <v>738356</v>
      </c>
      <c r="C19" s="19">
        <v>1.4185708704191238</v>
      </c>
      <c r="D19" s="19">
        <v>12788.435595664512</v>
      </c>
      <c r="E19" s="19">
        <v>106.13389518665797</v>
      </c>
      <c r="F19" s="19">
        <v>6.9358054566213942</v>
      </c>
      <c r="G19" s="2"/>
      <c r="H19" s="34" t="s">
        <v>113</v>
      </c>
      <c r="I19" s="56">
        <v>0.86175892081413918</v>
      </c>
      <c r="J19" s="17"/>
      <c r="K19" s="17" t="s">
        <v>112</v>
      </c>
      <c r="L19" s="59">
        <v>0.61600496690667916</v>
      </c>
    </row>
    <row r="20" spans="1:12">
      <c r="A20" s="17" t="s">
        <v>13</v>
      </c>
      <c r="B20" s="18">
        <v>713201.33333333337</v>
      </c>
      <c r="C20" s="19">
        <v>1.370242316999857</v>
      </c>
      <c r="D20" s="19">
        <v>1845.5753529414519</v>
      </c>
      <c r="E20" s="19">
        <v>14.157895869031449</v>
      </c>
      <c r="F20" s="19">
        <v>0</v>
      </c>
      <c r="G20" s="2"/>
      <c r="H20" s="39"/>
      <c r="I20" s="5"/>
      <c r="J20" s="5"/>
      <c r="K20" s="5" t="s">
        <v>113</v>
      </c>
      <c r="L20" s="60">
        <v>0.80565218940184746</v>
      </c>
    </row>
    <row r="21" spans="1:12">
      <c r="A21" s="17" t="s">
        <v>8</v>
      </c>
      <c r="B21" s="18">
        <v>692310.33333333337</v>
      </c>
      <c r="C21" s="19">
        <v>1.3301053586031948</v>
      </c>
      <c r="D21" s="19">
        <v>1228.2980115077507</v>
      </c>
      <c r="E21" s="19">
        <v>20.140891645103956</v>
      </c>
      <c r="F21" s="19">
        <v>0</v>
      </c>
      <c r="G21" s="2"/>
      <c r="H21" s="1"/>
    </row>
    <row r="22" spans="1:12">
      <c r="A22" s="17" t="s">
        <v>108</v>
      </c>
      <c r="B22" s="18">
        <v>663762.66666666663</v>
      </c>
      <c r="C22" s="19">
        <v>1.2752579836895102</v>
      </c>
      <c r="D22" s="19">
        <v>0</v>
      </c>
      <c r="E22" s="19">
        <v>3.7630215334224015</v>
      </c>
      <c r="F22" s="19">
        <v>0</v>
      </c>
      <c r="G22" s="2"/>
      <c r="H22" s="1"/>
    </row>
    <row r="23" spans="1:12">
      <c r="A23" s="17" t="s">
        <v>9</v>
      </c>
      <c r="B23" s="18">
        <v>609427</v>
      </c>
      <c r="C23" s="19">
        <v>1.1708652599110934</v>
      </c>
      <c r="D23" s="19">
        <v>1183.0620735357429</v>
      </c>
      <c r="E23" s="19">
        <v>7.9731295377724161</v>
      </c>
      <c r="F23" s="19">
        <v>0</v>
      </c>
      <c r="G23" s="2"/>
      <c r="H23" s="44" t="s">
        <v>166</v>
      </c>
    </row>
    <row r="24" spans="1:12">
      <c r="A24" s="17" t="s">
        <v>64</v>
      </c>
      <c r="B24" s="18">
        <v>606987.66666666663</v>
      </c>
      <c r="C24" s="19">
        <v>1.1661786761900848</v>
      </c>
      <c r="D24" s="19">
        <v>1224.3529794689407</v>
      </c>
      <c r="E24" s="19">
        <v>0</v>
      </c>
      <c r="F24" s="19">
        <v>0</v>
      </c>
      <c r="G24" s="2"/>
      <c r="H24" s="32"/>
      <c r="I24" s="14"/>
      <c r="J24" s="14"/>
      <c r="K24" s="14"/>
      <c r="L24" s="33"/>
    </row>
    <row r="25" spans="1:12">
      <c r="A25" s="17" t="s">
        <v>60</v>
      </c>
      <c r="B25" s="18">
        <v>605186.66666666663</v>
      </c>
      <c r="C25" s="19">
        <v>1.1627184941943742</v>
      </c>
      <c r="D25" s="19">
        <v>460.88260405126903</v>
      </c>
      <c r="E25" s="19">
        <v>0</v>
      </c>
      <c r="F25" s="19">
        <v>0</v>
      </c>
      <c r="G25" s="2"/>
      <c r="H25" s="32" t="s">
        <v>155</v>
      </c>
      <c r="I25" s="52">
        <v>0.21647531957709029</v>
      </c>
      <c r="J25" s="17"/>
      <c r="K25" s="17"/>
      <c r="L25" s="35"/>
    </row>
    <row r="26" spans="1:12">
      <c r="A26" s="17" t="s">
        <v>70</v>
      </c>
      <c r="B26" s="18">
        <v>513395.66666666669</v>
      </c>
      <c r="C26" s="19">
        <v>0.98636448777112895</v>
      </c>
      <c r="D26" s="19">
        <v>1681.8613218851976</v>
      </c>
      <c r="E26" s="19">
        <v>8.3701639296605634</v>
      </c>
      <c r="F26" s="19">
        <v>0</v>
      </c>
      <c r="G26" s="2"/>
      <c r="H26" s="34" t="s">
        <v>156</v>
      </c>
      <c r="I26" s="61">
        <v>0.426417539968871</v>
      </c>
      <c r="J26" s="17"/>
      <c r="K26" s="17"/>
      <c r="L26" s="35"/>
    </row>
    <row r="27" spans="1:12">
      <c r="A27" s="17" t="s">
        <v>92</v>
      </c>
      <c r="B27" s="18">
        <v>484628.5</v>
      </c>
      <c r="C27" s="19">
        <v>0.93109539717279244</v>
      </c>
      <c r="D27" s="19">
        <v>2419.4550826129775</v>
      </c>
      <c r="E27" s="19">
        <v>22.895434873656288</v>
      </c>
      <c r="F27" s="19">
        <v>10.502264801378924</v>
      </c>
      <c r="G27" s="2"/>
      <c r="H27" s="39" t="s">
        <v>157</v>
      </c>
      <c r="I27" s="62">
        <v>0.33602044979345158</v>
      </c>
      <c r="J27" s="17"/>
      <c r="K27" s="17"/>
      <c r="L27" s="35"/>
    </row>
    <row r="28" spans="1:12">
      <c r="A28" s="17" t="s">
        <v>7</v>
      </c>
      <c r="B28" s="18">
        <v>418820.33333333331</v>
      </c>
      <c r="C28" s="19">
        <v>0.80466106431842377</v>
      </c>
      <c r="D28" s="19">
        <v>17.743515939292493</v>
      </c>
      <c r="E28" s="19">
        <v>0</v>
      </c>
      <c r="F28" s="19">
        <v>0</v>
      </c>
      <c r="G28" s="2"/>
      <c r="H28" s="34"/>
      <c r="I28" s="17"/>
      <c r="J28" s="17"/>
      <c r="K28" s="17"/>
      <c r="L28" s="35"/>
    </row>
    <row r="29" spans="1:12">
      <c r="A29" s="17" t="s">
        <v>10</v>
      </c>
      <c r="B29" s="18">
        <v>417232.66666666669</v>
      </c>
      <c r="C29" s="19">
        <v>0.80161075026223871</v>
      </c>
      <c r="D29" s="19">
        <v>1152.1873367216072</v>
      </c>
      <c r="E29" s="19">
        <v>7.2874371250227252</v>
      </c>
      <c r="F29" s="19">
        <v>0.67862673789347294</v>
      </c>
      <c r="G29" s="2"/>
      <c r="H29" s="34" t="s">
        <v>159</v>
      </c>
      <c r="I29" s="17"/>
      <c r="J29" s="17"/>
      <c r="K29" s="17" t="s">
        <v>161</v>
      </c>
      <c r="L29" s="35"/>
    </row>
    <row r="30" spans="1:12">
      <c r="A30" s="17" t="s">
        <v>30</v>
      </c>
      <c r="B30" s="18">
        <v>393293.33333333331</v>
      </c>
      <c r="C30" s="19">
        <v>0.75561716326095429</v>
      </c>
      <c r="D30" s="19">
        <v>1778.5063928859679</v>
      </c>
      <c r="E30" s="19">
        <v>11.51859573304019</v>
      </c>
      <c r="F30" s="19">
        <v>0</v>
      </c>
      <c r="G30" s="2"/>
      <c r="H30" s="34"/>
      <c r="I30" s="17"/>
      <c r="J30" s="17"/>
      <c r="K30" s="17"/>
      <c r="L30" s="35"/>
    </row>
    <row r="31" spans="1:12">
      <c r="A31" s="17" t="s">
        <v>40</v>
      </c>
      <c r="B31" s="18">
        <v>335644</v>
      </c>
      <c r="C31" s="19">
        <v>0.6448580376281311</v>
      </c>
      <c r="D31" s="19">
        <v>1845.8864910966504</v>
      </c>
      <c r="E31" s="19">
        <v>19.477881474308678</v>
      </c>
      <c r="F31" s="19">
        <v>1.1512243423882726</v>
      </c>
      <c r="G31" s="2"/>
      <c r="H31" s="32" t="s">
        <v>109</v>
      </c>
      <c r="I31" s="33">
        <v>0.05</v>
      </c>
      <c r="J31" s="17"/>
      <c r="K31" s="41" t="s">
        <v>162</v>
      </c>
      <c r="L31" s="33">
        <v>0</v>
      </c>
    </row>
    <row r="32" spans="1:12">
      <c r="A32" s="17" t="s">
        <v>3</v>
      </c>
      <c r="B32" s="18">
        <v>334643</v>
      </c>
      <c r="C32" s="19">
        <v>0.64293486040564007</v>
      </c>
      <c r="D32" s="19">
        <v>0</v>
      </c>
      <c r="E32" s="19">
        <v>6.0746139506408623</v>
      </c>
      <c r="F32" s="19">
        <v>0</v>
      </c>
      <c r="G32" s="2"/>
      <c r="H32" s="39" t="s">
        <v>158</v>
      </c>
      <c r="I32" s="40">
        <v>2</v>
      </c>
      <c r="J32" s="17"/>
      <c r="K32" s="42" t="s">
        <v>109</v>
      </c>
      <c r="L32" s="35">
        <v>0.05</v>
      </c>
    </row>
    <row r="33" spans="1:12">
      <c r="A33" s="17" t="s">
        <v>15</v>
      </c>
      <c r="B33" s="18">
        <v>324323.33333333331</v>
      </c>
      <c r="C33" s="19">
        <v>0.62310813924976327</v>
      </c>
      <c r="D33" s="19">
        <v>567.45173745173747</v>
      </c>
      <c r="E33" s="19">
        <v>4.6695402298850572</v>
      </c>
      <c r="F33" s="19">
        <v>0.25931164545025931</v>
      </c>
      <c r="G33" s="2"/>
      <c r="H33" s="34"/>
      <c r="I33" s="17"/>
      <c r="J33" s="17"/>
      <c r="K33" s="43" t="s">
        <v>158</v>
      </c>
      <c r="L33" s="40">
        <v>2</v>
      </c>
    </row>
    <row r="34" spans="1:12">
      <c r="A34" s="17" t="s">
        <v>18</v>
      </c>
      <c r="B34" s="18">
        <v>322828</v>
      </c>
      <c r="C34" s="19">
        <v>0.62023522116115382</v>
      </c>
      <c r="D34" s="19">
        <v>1135.3278430437103</v>
      </c>
      <c r="E34" s="19">
        <v>8.8246728312173985</v>
      </c>
      <c r="F34" s="19">
        <v>0</v>
      </c>
      <c r="G34" s="2"/>
      <c r="H34" s="32" t="s">
        <v>160</v>
      </c>
      <c r="I34" s="52">
        <v>0.21647531957709029</v>
      </c>
      <c r="J34" s="17"/>
      <c r="K34" s="17"/>
      <c r="L34" s="35"/>
    </row>
    <row r="35" spans="1:12">
      <c r="A35" s="17" t="s">
        <v>29</v>
      </c>
      <c r="B35" s="18">
        <v>320640.33333333331</v>
      </c>
      <c r="C35" s="19">
        <v>0.6160321535250538</v>
      </c>
      <c r="D35" s="19">
        <v>1250.5760295539656</v>
      </c>
      <c r="E35" s="19">
        <v>16.67889456953597</v>
      </c>
      <c r="F35" s="19">
        <v>0</v>
      </c>
      <c r="G35" s="2"/>
      <c r="H35" s="34" t="s">
        <v>111</v>
      </c>
      <c r="I35" s="61">
        <v>9.8120644972596621E-2</v>
      </c>
      <c r="J35" s="17"/>
      <c r="K35" s="41" t="s">
        <v>160</v>
      </c>
      <c r="L35" s="52">
        <v>0.21647531957709029</v>
      </c>
    </row>
    <row r="36" spans="1:12">
      <c r="A36" s="17" t="s">
        <v>65</v>
      </c>
      <c r="B36" s="18">
        <v>316504.66666666669</v>
      </c>
      <c r="C36" s="19">
        <v>0.60808647926616421</v>
      </c>
      <c r="D36" s="19">
        <v>547.95972443031269</v>
      </c>
      <c r="E36" s="19">
        <v>4.1624408384043265</v>
      </c>
      <c r="F36" s="19">
        <v>0.12133566297806249</v>
      </c>
      <c r="G36" s="2"/>
      <c r="H36" s="34" t="s">
        <v>163</v>
      </c>
      <c r="I36" s="61">
        <v>2.2062158237702989</v>
      </c>
      <c r="J36" s="17"/>
      <c r="K36" s="42" t="s">
        <v>111</v>
      </c>
      <c r="L36" s="61">
        <v>0.1</v>
      </c>
    </row>
    <row r="37" spans="1:12">
      <c r="A37" s="17" t="s">
        <v>20</v>
      </c>
      <c r="B37" s="18">
        <v>307792.33333333331</v>
      </c>
      <c r="C37" s="19">
        <v>0.59134785686714775</v>
      </c>
      <c r="D37" s="19">
        <v>765.42651438048938</v>
      </c>
      <c r="E37" s="19">
        <v>3.5348434569326215</v>
      </c>
      <c r="F37" s="19">
        <v>0.41426736815941007</v>
      </c>
      <c r="G37" s="2"/>
      <c r="H37" s="34" t="s">
        <v>110</v>
      </c>
      <c r="I37" s="61">
        <v>2.9680956491344876E-2</v>
      </c>
      <c r="J37" s="17"/>
      <c r="K37" s="42" t="s">
        <v>164</v>
      </c>
      <c r="L37" s="61">
        <v>2.1774449552757722</v>
      </c>
    </row>
    <row r="38" spans="1:12">
      <c r="A38" s="17" t="s">
        <v>42</v>
      </c>
      <c r="B38" s="18">
        <v>281415.33333333331</v>
      </c>
      <c r="C38" s="19">
        <v>0.54067088823813236</v>
      </c>
      <c r="D38" s="19">
        <v>221.84906482131191</v>
      </c>
      <c r="E38" s="19">
        <v>1.7827925786435341</v>
      </c>
      <c r="F38" s="19">
        <v>0.15068651001178901</v>
      </c>
      <c r="G38" s="2"/>
      <c r="H38" s="34" t="s">
        <v>112</v>
      </c>
      <c r="I38" s="61">
        <v>2.1782672521871577E-2</v>
      </c>
      <c r="J38" s="17"/>
      <c r="K38" s="42" t="s">
        <v>110</v>
      </c>
      <c r="L38" s="61">
        <v>2.9447384576566645E-2</v>
      </c>
    </row>
    <row r="39" spans="1:12">
      <c r="A39" s="17" t="s">
        <v>25</v>
      </c>
      <c r="B39" s="18">
        <v>279577.33333333331</v>
      </c>
      <c r="C39" s="19">
        <v>0.53713961977166047</v>
      </c>
      <c r="D39" s="19">
        <v>453.18337160224911</v>
      </c>
      <c r="E39" s="19">
        <v>2.1359966782738717</v>
      </c>
      <c r="F39" s="19">
        <v>0</v>
      </c>
      <c r="G39" s="2"/>
      <c r="H39" s="39" t="s">
        <v>113</v>
      </c>
      <c r="I39" s="62">
        <v>0.41116796663230903</v>
      </c>
      <c r="J39" s="17"/>
      <c r="K39" s="42" t="s">
        <v>112</v>
      </c>
      <c r="L39" s="61">
        <v>2.1965361980133526E-2</v>
      </c>
    </row>
    <row r="40" spans="1:12">
      <c r="A40" s="17" t="s">
        <v>43</v>
      </c>
      <c r="B40" s="18">
        <v>276091.33333333331</v>
      </c>
      <c r="C40" s="19">
        <v>0.53044212147235625</v>
      </c>
      <c r="D40" s="19">
        <v>582.30216199550796</v>
      </c>
      <c r="E40" s="19">
        <v>0</v>
      </c>
      <c r="F40" s="19">
        <v>0</v>
      </c>
      <c r="G40" s="2"/>
      <c r="H40" s="39"/>
      <c r="I40" s="5"/>
      <c r="J40" s="5"/>
      <c r="K40" s="43" t="s">
        <v>113</v>
      </c>
      <c r="L40" s="62">
        <v>0.39519477059706037</v>
      </c>
    </row>
    <row r="41" spans="1:12">
      <c r="A41" s="17" t="s">
        <v>39</v>
      </c>
      <c r="B41" s="18">
        <v>246829.66666666666</v>
      </c>
      <c r="C41" s="19">
        <v>0.47422296979857342</v>
      </c>
      <c r="D41" s="19">
        <v>592.45647525540483</v>
      </c>
      <c r="E41" s="19">
        <v>3.3894030648761113</v>
      </c>
      <c r="F41" s="19">
        <v>0</v>
      </c>
      <c r="G41" s="2"/>
      <c r="H41" s="1"/>
    </row>
    <row r="42" spans="1:12">
      <c r="A42" s="17" t="s">
        <v>47</v>
      </c>
      <c r="B42" s="18">
        <v>231343</v>
      </c>
      <c r="C42" s="19">
        <v>0.44446911906366487</v>
      </c>
      <c r="D42" s="19">
        <v>233.07225592939881</v>
      </c>
      <c r="E42" s="19">
        <v>2.4806474313863478</v>
      </c>
      <c r="F42" s="19">
        <v>8.0824408971509387E-2</v>
      </c>
      <c r="G42" s="2"/>
      <c r="H42" s="1"/>
    </row>
    <row r="43" spans="1:12">
      <c r="A43" s="17" t="s">
        <v>22</v>
      </c>
      <c r="B43" s="18">
        <v>228523.33333333334</v>
      </c>
      <c r="C43" s="19">
        <v>0.43905181765672147</v>
      </c>
      <c r="D43" s="19">
        <v>321.96565481849706</v>
      </c>
      <c r="E43" s="19">
        <v>3.6273528253862994</v>
      </c>
      <c r="F43" s="19">
        <v>0</v>
      </c>
      <c r="G43" s="2"/>
      <c r="H43" s="45" t="s">
        <v>167</v>
      </c>
    </row>
    <row r="44" spans="1:12">
      <c r="A44" s="17" t="s">
        <v>67</v>
      </c>
      <c r="B44" s="18">
        <v>216394.66666666666</v>
      </c>
      <c r="C44" s="19">
        <v>0.41574954445740192</v>
      </c>
      <c r="D44" s="19">
        <v>877.83765008845057</v>
      </c>
      <c r="E44" s="19">
        <v>7.7923865385023303</v>
      </c>
      <c r="F44" s="19">
        <v>0</v>
      </c>
      <c r="G44" s="2"/>
      <c r="H44" s="32"/>
      <c r="I44" s="14"/>
      <c r="J44" s="14"/>
      <c r="K44" s="14"/>
      <c r="L44" s="33"/>
    </row>
    <row r="45" spans="1:12">
      <c r="A45" s="17" t="s">
        <v>44</v>
      </c>
      <c r="B45" s="18">
        <v>206209.33333333334</v>
      </c>
      <c r="C45" s="19">
        <v>0.39618091201969502</v>
      </c>
      <c r="D45" s="19">
        <v>0</v>
      </c>
      <c r="E45" s="19">
        <v>7.3844715479521899</v>
      </c>
      <c r="F45" s="19">
        <v>0</v>
      </c>
      <c r="G45" s="2"/>
      <c r="H45" s="32" t="s">
        <v>155</v>
      </c>
      <c r="I45" s="52">
        <v>-5.4664077395587353E-2</v>
      </c>
      <c r="J45" s="17"/>
      <c r="K45" s="17"/>
      <c r="L45" s="35"/>
    </row>
    <row r="46" spans="1:12">
      <c r="A46" s="17" t="s">
        <v>37</v>
      </c>
      <c r="B46" s="18">
        <v>204767.33333333334</v>
      </c>
      <c r="C46" s="19">
        <v>0.39341046091596676</v>
      </c>
      <c r="D46" s="19">
        <v>455.28602331598228</v>
      </c>
      <c r="E46" s="19">
        <v>82.804870254093984</v>
      </c>
      <c r="F46" s="19">
        <v>93.128403026323355</v>
      </c>
      <c r="G46" s="2"/>
      <c r="H46" s="34" t="s">
        <v>156</v>
      </c>
      <c r="I46" s="61">
        <v>0.2455086367364229</v>
      </c>
      <c r="J46" s="17"/>
      <c r="K46" s="17"/>
      <c r="L46" s="35"/>
    </row>
    <row r="47" spans="1:12">
      <c r="A47" s="17" t="s">
        <v>85</v>
      </c>
      <c r="B47" s="18">
        <v>201225</v>
      </c>
      <c r="C47" s="19">
        <v>0.38660473186388161</v>
      </c>
      <c r="D47" s="19">
        <v>149.90819186289986</v>
      </c>
      <c r="E47" s="19">
        <v>1.0891455345033085</v>
      </c>
      <c r="F47" s="19">
        <v>0.1180094171514887</v>
      </c>
      <c r="G47" s="2"/>
      <c r="H47" s="39" t="s">
        <v>157</v>
      </c>
      <c r="I47" s="62">
        <v>0.19993519865630324</v>
      </c>
      <c r="J47" s="17"/>
      <c r="K47" s="17"/>
      <c r="L47" s="35"/>
    </row>
    <row r="48" spans="1:12">
      <c r="A48" s="17" t="s">
        <v>90</v>
      </c>
      <c r="B48" s="18">
        <v>195053</v>
      </c>
      <c r="C48" s="19">
        <v>0.37474674003849273</v>
      </c>
      <c r="D48" s="19">
        <v>213.58383792086539</v>
      </c>
      <c r="E48" s="19">
        <v>3.5280690972332693</v>
      </c>
      <c r="F48" s="19">
        <v>0</v>
      </c>
      <c r="G48" s="2"/>
      <c r="H48" s="34"/>
      <c r="I48" s="17"/>
      <c r="J48" s="17"/>
      <c r="K48" s="17"/>
      <c r="L48" s="35"/>
    </row>
    <row r="49" spans="1:12">
      <c r="A49" s="17" t="s">
        <v>51</v>
      </c>
      <c r="B49" s="18">
        <v>187255.33333333334</v>
      </c>
      <c r="C49" s="19">
        <v>0.35976542643019066</v>
      </c>
      <c r="D49" s="19">
        <v>319.7027536010587</v>
      </c>
      <c r="E49" s="19">
        <v>1.1202026105591272</v>
      </c>
      <c r="F49" s="19">
        <v>0</v>
      </c>
      <c r="G49" s="2"/>
      <c r="H49" s="34" t="s">
        <v>159</v>
      </c>
      <c r="I49" s="17"/>
      <c r="J49" s="17"/>
      <c r="K49" s="17" t="s">
        <v>161</v>
      </c>
      <c r="L49" s="35"/>
    </row>
    <row r="50" spans="1:12">
      <c r="A50" s="17" t="s">
        <v>26</v>
      </c>
      <c r="B50" s="18">
        <v>185492.66666666666</v>
      </c>
      <c r="C50" s="19">
        <v>0.35637889257986349</v>
      </c>
      <c r="D50" s="19">
        <v>357.59530225930558</v>
      </c>
      <c r="E50" s="19">
        <v>0</v>
      </c>
      <c r="F50" s="19">
        <v>0</v>
      </c>
      <c r="G50" s="2"/>
      <c r="H50" s="34"/>
      <c r="I50" s="17"/>
      <c r="J50" s="17"/>
      <c r="K50" s="17"/>
      <c r="L50" s="35"/>
    </row>
    <row r="51" spans="1:12">
      <c r="A51" s="17" t="s">
        <v>23</v>
      </c>
      <c r="B51" s="18">
        <v>175536.66666666666</v>
      </c>
      <c r="C51" s="19">
        <v>0.33725086817714611</v>
      </c>
      <c r="D51" s="19">
        <v>938.40784292791034</v>
      </c>
      <c r="E51" s="19">
        <v>4.3496248985949748</v>
      </c>
      <c r="F51" s="19">
        <v>0</v>
      </c>
      <c r="G51" s="2"/>
      <c r="H51" s="32" t="s">
        <v>109</v>
      </c>
      <c r="I51" s="33">
        <v>0.05</v>
      </c>
      <c r="J51" s="17"/>
      <c r="K51" s="41" t="s">
        <v>162</v>
      </c>
      <c r="L51" s="33">
        <v>0</v>
      </c>
    </row>
    <row r="52" spans="1:12">
      <c r="A52" s="17" t="s">
        <v>14</v>
      </c>
      <c r="B52" s="18">
        <v>169922.33333333334</v>
      </c>
      <c r="C52" s="19">
        <v>0.32646429676242245</v>
      </c>
      <c r="D52" s="19">
        <v>309.1446085260518</v>
      </c>
      <c r="E52" s="19">
        <v>4.6687996208081524</v>
      </c>
      <c r="F52" s="19">
        <v>0.14970569221870639</v>
      </c>
      <c r="G52" s="2"/>
      <c r="H52" s="39" t="s">
        <v>158</v>
      </c>
      <c r="I52" s="40">
        <v>2</v>
      </c>
      <c r="J52" s="17"/>
      <c r="K52" s="42" t="s">
        <v>109</v>
      </c>
      <c r="L52" s="35">
        <v>0.05</v>
      </c>
    </row>
    <row r="53" spans="1:12">
      <c r="A53" s="17" t="s">
        <v>34</v>
      </c>
      <c r="B53" s="18">
        <v>167212.33333333334</v>
      </c>
      <c r="C53" s="19">
        <v>0.32125769309314117</v>
      </c>
      <c r="D53" s="19">
        <v>332.75198767559408</v>
      </c>
      <c r="E53" s="19">
        <v>3.4090525675115733</v>
      </c>
      <c r="F53" s="19">
        <v>0</v>
      </c>
      <c r="G53" s="2"/>
      <c r="H53" s="34"/>
      <c r="I53" s="17"/>
      <c r="J53" s="17"/>
      <c r="K53" s="43" t="s">
        <v>158</v>
      </c>
      <c r="L53" s="40">
        <v>2</v>
      </c>
    </row>
    <row r="54" spans="1:12">
      <c r="A54" s="17" t="s">
        <v>46</v>
      </c>
      <c r="B54" s="18">
        <v>161598.66666666666</v>
      </c>
      <c r="C54" s="19">
        <v>0.31047240251572839</v>
      </c>
      <c r="D54" s="19">
        <v>293.06559909556432</v>
      </c>
      <c r="E54" s="19">
        <v>0</v>
      </c>
      <c r="F54" s="19">
        <v>0</v>
      </c>
      <c r="G54" s="2"/>
      <c r="H54" s="32" t="s">
        <v>160</v>
      </c>
      <c r="I54" s="52">
        <v>-5.4664077395587353E-2</v>
      </c>
      <c r="J54" s="17"/>
      <c r="K54" s="17"/>
      <c r="L54" s="35"/>
    </row>
    <row r="55" spans="1:12">
      <c r="A55" s="17" t="s">
        <v>76</v>
      </c>
      <c r="B55" s="18">
        <v>160249.33333333334</v>
      </c>
      <c r="C55" s="19">
        <v>0.30787998779823145</v>
      </c>
      <c r="D55" s="19">
        <v>1103.4359398477582</v>
      </c>
      <c r="E55" s="19">
        <v>0</v>
      </c>
      <c r="F55" s="19">
        <v>0</v>
      </c>
      <c r="G55" s="2"/>
      <c r="H55" s="34" t="s">
        <v>111</v>
      </c>
      <c r="I55" s="61">
        <v>0.10035350842374388</v>
      </c>
      <c r="J55" s="17"/>
      <c r="K55" s="41" t="s">
        <v>160</v>
      </c>
      <c r="L55" s="52">
        <v>-5.4664077395587353E-2</v>
      </c>
    </row>
    <row r="56" spans="1:12">
      <c r="A56" s="17" t="s">
        <v>71</v>
      </c>
      <c r="B56" s="18">
        <v>159186.66666666666</v>
      </c>
      <c r="C56" s="19">
        <v>0.30583833312447145</v>
      </c>
      <c r="D56" s="19">
        <v>382.6737940964511</v>
      </c>
      <c r="E56" s="19">
        <v>8.3725521696363892</v>
      </c>
      <c r="F56" s="19">
        <v>0</v>
      </c>
      <c r="G56" s="2"/>
      <c r="H56" s="34" t="s">
        <v>163</v>
      </c>
      <c r="I56" s="61">
        <v>-0.54471515997993447</v>
      </c>
      <c r="J56" s="17"/>
      <c r="K56" s="42" t="s">
        <v>111</v>
      </c>
      <c r="L56" s="61">
        <v>0.1</v>
      </c>
    </row>
    <row r="57" spans="1:12">
      <c r="A57" s="17" t="s">
        <v>55</v>
      </c>
      <c r="B57" s="18">
        <v>148268.33333333334</v>
      </c>
      <c r="C57" s="19">
        <v>0.28486142006330206</v>
      </c>
      <c r="D57" s="19">
        <v>346.12972972972972</v>
      </c>
      <c r="E57" s="19">
        <v>1.3793103448275863</v>
      </c>
      <c r="F57" s="19">
        <v>0.19801980198019803</v>
      </c>
      <c r="G57" s="2"/>
      <c r="H57" s="34" t="s">
        <v>110</v>
      </c>
      <c r="I57" s="61">
        <v>0.58717437496282909</v>
      </c>
      <c r="J57" s="17"/>
      <c r="K57" s="42" t="s">
        <v>164</v>
      </c>
      <c r="L57" s="61">
        <v>-0.54168673712763182</v>
      </c>
    </row>
    <row r="58" spans="1:12">
      <c r="A58" s="17" t="s">
        <v>54</v>
      </c>
      <c r="B58" s="18">
        <v>143740</v>
      </c>
      <c r="C58" s="19">
        <v>0.27616133262822384</v>
      </c>
      <c r="D58" s="19">
        <v>12273.222691211242</v>
      </c>
      <c r="E58" s="19">
        <v>61.733442354865076</v>
      </c>
      <c r="F58" s="19">
        <v>11.690130582968353</v>
      </c>
      <c r="G58" s="2"/>
      <c r="H58" s="34" t="s">
        <v>112</v>
      </c>
      <c r="I58" s="61">
        <v>-0.25378720996115023</v>
      </c>
      <c r="J58" s="17"/>
      <c r="K58" s="42" t="s">
        <v>110</v>
      </c>
      <c r="L58" s="61">
        <v>0.58803432793037991</v>
      </c>
    </row>
    <row r="59" spans="1:12">
      <c r="A59" s="17" t="s">
        <v>49</v>
      </c>
      <c r="B59" s="18">
        <v>142702</v>
      </c>
      <c r="C59" s="19">
        <v>0.27416706893497145</v>
      </c>
      <c r="D59" s="19">
        <v>486.10987538902185</v>
      </c>
      <c r="E59" s="19">
        <v>3.5616697553021575</v>
      </c>
      <c r="F59" s="19">
        <v>0</v>
      </c>
      <c r="G59" s="2"/>
      <c r="H59" s="39" t="s">
        <v>113</v>
      </c>
      <c r="I59" s="62">
        <v>0.14445905516997554</v>
      </c>
      <c r="J59" s="17"/>
      <c r="K59" s="42" t="s">
        <v>112</v>
      </c>
      <c r="L59" s="61">
        <v>-0.24745960421152849</v>
      </c>
    </row>
    <row r="60" spans="1:12">
      <c r="A60" s="17" t="s">
        <v>58</v>
      </c>
      <c r="B60" s="18">
        <v>140637.66666666666</v>
      </c>
      <c r="C60" s="19">
        <v>0.27020095620140949</v>
      </c>
      <c r="D60" s="19">
        <v>488.87690683201902</v>
      </c>
      <c r="E60" s="19">
        <v>0.87425115372488316</v>
      </c>
      <c r="F60" s="19">
        <v>0.3456704772721661</v>
      </c>
      <c r="G60" s="2"/>
      <c r="H60" s="39"/>
      <c r="I60" s="5"/>
      <c r="J60" s="5"/>
      <c r="K60" s="43" t="s">
        <v>113</v>
      </c>
      <c r="L60" s="62">
        <v>0.14229539973780719</v>
      </c>
    </row>
    <row r="61" spans="1:12">
      <c r="A61" s="17" t="s">
        <v>83</v>
      </c>
      <c r="B61" s="18">
        <v>137513</v>
      </c>
      <c r="C61" s="19">
        <v>0.26419767172467612</v>
      </c>
      <c r="D61" s="19">
        <v>868.80252149268711</v>
      </c>
      <c r="E61" s="19">
        <v>5.7860719135252898</v>
      </c>
      <c r="F61" s="19">
        <v>0</v>
      </c>
      <c r="G61" s="2"/>
      <c r="H61" s="1"/>
    </row>
    <row r="62" spans="1:12">
      <c r="A62" s="17" t="s">
        <v>48</v>
      </c>
      <c r="B62" s="18">
        <v>136608.66666666666</v>
      </c>
      <c r="C62" s="19">
        <v>0.26246021591228252</v>
      </c>
      <c r="D62" s="19">
        <v>876.7406990811628</v>
      </c>
      <c r="E62" s="19">
        <v>6.2344519986496101</v>
      </c>
      <c r="F62" s="19">
        <v>0.82345640198880665</v>
      </c>
      <c r="G62" s="2"/>
      <c r="H62" s="1"/>
    </row>
    <row r="63" spans="1:12">
      <c r="A63" s="17" t="s">
        <v>68</v>
      </c>
      <c r="B63" s="18">
        <v>131980.66666666666</v>
      </c>
      <c r="C63" s="19">
        <v>0.25356864329920736</v>
      </c>
      <c r="D63" s="19">
        <v>1084.7809641702772</v>
      </c>
      <c r="E63" s="19">
        <v>4.2116346406949194</v>
      </c>
      <c r="F63" s="19">
        <v>0.40309374448895269</v>
      </c>
      <c r="G63" s="2"/>
      <c r="H63" s="1"/>
    </row>
    <row r="64" spans="1:12">
      <c r="A64" s="17" t="s">
        <v>41</v>
      </c>
      <c r="B64" s="18">
        <v>121693</v>
      </c>
      <c r="C64" s="19">
        <v>0.23380340233425939</v>
      </c>
      <c r="D64" s="19">
        <v>79.674720126313204</v>
      </c>
      <c r="E64" s="19">
        <v>0</v>
      </c>
      <c r="F64" s="19">
        <v>0</v>
      </c>
      <c r="G64" s="2"/>
      <c r="H64" s="1"/>
    </row>
    <row r="65" spans="1:8">
      <c r="A65" s="17" t="s">
        <v>82</v>
      </c>
      <c r="B65" s="18">
        <v>120919</v>
      </c>
      <c r="C65" s="19">
        <v>0.23231635021616948</v>
      </c>
      <c r="D65" s="19">
        <v>332.60886241018693</v>
      </c>
      <c r="E65" s="19">
        <v>2.1531334616513882</v>
      </c>
      <c r="F65" s="19">
        <v>0.14987307623856047</v>
      </c>
      <c r="G65" s="2"/>
      <c r="H65" s="1"/>
    </row>
    <row r="66" spans="1:8">
      <c r="A66" s="17" t="s">
        <v>86</v>
      </c>
      <c r="B66" s="18">
        <v>120248</v>
      </c>
      <c r="C66" s="19">
        <v>0.23102718746263157</v>
      </c>
      <c r="D66" s="19">
        <v>332.55129268831115</v>
      </c>
      <c r="E66" s="19">
        <v>0</v>
      </c>
      <c r="F66" s="19">
        <v>0</v>
      </c>
      <c r="G66" s="2"/>
      <c r="H66" s="1"/>
    </row>
    <row r="67" spans="1:8">
      <c r="A67" s="17" t="s">
        <v>53</v>
      </c>
      <c r="B67" s="18">
        <v>120137.66666666667</v>
      </c>
      <c r="C67" s="19">
        <v>0.23081520888765839</v>
      </c>
      <c r="D67" s="19">
        <v>0</v>
      </c>
      <c r="E67" s="19">
        <v>3.7418417128604902</v>
      </c>
      <c r="F67" s="19">
        <v>0</v>
      </c>
      <c r="G67" s="2"/>
      <c r="H67" s="1"/>
    </row>
    <row r="68" spans="1:8">
      <c r="A68" s="17" t="s">
        <v>84</v>
      </c>
      <c r="B68" s="18">
        <v>114002</v>
      </c>
      <c r="C68" s="19">
        <v>0.21902702269571986</v>
      </c>
      <c r="D68" s="19">
        <v>729.43050193050192</v>
      </c>
      <c r="E68" s="19">
        <v>2.5400246305418714</v>
      </c>
      <c r="F68" s="19">
        <v>0.33592644978783592</v>
      </c>
      <c r="G68" s="2"/>
      <c r="H68" s="1"/>
    </row>
    <row r="69" spans="1:8">
      <c r="A69" s="17" t="s">
        <v>16</v>
      </c>
      <c r="B69" s="18">
        <v>112592.33333333333</v>
      </c>
      <c r="C69" s="19">
        <v>0.21631869220157587</v>
      </c>
      <c r="D69" s="19">
        <v>166.35525236561506</v>
      </c>
      <c r="E69" s="19">
        <v>24.247683708108934</v>
      </c>
      <c r="F69" s="19">
        <v>38.108918219727229</v>
      </c>
      <c r="G69" s="2"/>
      <c r="H69" s="1"/>
    </row>
    <row r="70" spans="1:8">
      <c r="A70" s="17" t="s">
        <v>75</v>
      </c>
      <c r="B70" s="18">
        <v>111727</v>
      </c>
      <c r="C70" s="19">
        <v>0.21465616537187676</v>
      </c>
      <c r="D70" s="19">
        <v>67.082434638381855</v>
      </c>
      <c r="E70" s="19">
        <v>0</v>
      </c>
      <c r="F70" s="19">
        <v>0</v>
      </c>
      <c r="G70" s="2"/>
      <c r="H70" s="1"/>
    </row>
    <row r="71" spans="1:8">
      <c r="A71" s="17" t="s">
        <v>99</v>
      </c>
      <c r="B71" s="18">
        <v>110853</v>
      </c>
      <c r="C71" s="19">
        <v>0.21297698765713438</v>
      </c>
      <c r="D71" s="19">
        <v>552.01981070446504</v>
      </c>
      <c r="E71" s="19">
        <v>3.3145316043495958</v>
      </c>
      <c r="F71" s="19">
        <v>0.17809538120759799</v>
      </c>
      <c r="G71" s="2"/>
      <c r="H71" s="1"/>
    </row>
    <row r="72" spans="1:8">
      <c r="A72" s="17" t="s">
        <v>57</v>
      </c>
      <c r="B72" s="18">
        <v>110846</v>
      </c>
      <c r="C72" s="19">
        <v>0.21296353886536873</v>
      </c>
      <c r="D72" s="19">
        <v>469.41469076438398</v>
      </c>
      <c r="E72" s="19">
        <v>3.4694309287074252</v>
      </c>
      <c r="F72" s="19">
        <v>0.19437526574743361</v>
      </c>
      <c r="G72" s="2"/>
      <c r="H72" s="1"/>
    </row>
    <row r="73" spans="1:8">
      <c r="A73" s="17" t="s">
        <v>35</v>
      </c>
      <c r="B73" s="18">
        <v>106937</v>
      </c>
      <c r="C73" s="19">
        <v>0.20545334929222467</v>
      </c>
      <c r="D73" s="19">
        <v>481.50333158643406</v>
      </c>
      <c r="E73" s="19">
        <v>4.1551246537396125</v>
      </c>
      <c r="F73" s="19">
        <v>0.41688379364252215</v>
      </c>
      <c r="G73" s="2"/>
      <c r="H73" s="1"/>
    </row>
    <row r="74" spans="1:8">
      <c r="A74" s="17" t="s">
        <v>38</v>
      </c>
      <c r="B74" s="18">
        <v>105784.66666666667</v>
      </c>
      <c r="C74" s="19">
        <v>0.20323942200013301</v>
      </c>
      <c r="D74" s="19">
        <v>228.22502728003488</v>
      </c>
      <c r="E74" s="19">
        <v>0</v>
      </c>
      <c r="F74" s="19">
        <v>0</v>
      </c>
      <c r="G74" s="2"/>
      <c r="H74" s="1"/>
    </row>
    <row r="75" spans="1:8">
      <c r="A75" s="17" t="s">
        <v>31</v>
      </c>
      <c r="B75" s="18">
        <v>104906.66666666667</v>
      </c>
      <c r="C75" s="19">
        <v>0.20155255926152454</v>
      </c>
      <c r="D75" s="19">
        <v>187.56235830587806</v>
      </c>
      <c r="E75" s="19">
        <v>0</v>
      </c>
      <c r="F75" s="19">
        <v>0</v>
      </c>
      <c r="G75" s="2"/>
      <c r="H75" s="1"/>
    </row>
    <row r="76" spans="1:8">
      <c r="A76" s="17" t="s">
        <v>63</v>
      </c>
      <c r="B76" s="18">
        <v>103688.66666666667</v>
      </c>
      <c r="C76" s="19">
        <v>0.19921246949429777</v>
      </c>
      <c r="D76" s="19">
        <v>253.33320610772168</v>
      </c>
      <c r="E76" s="19">
        <v>2.0282286992370273</v>
      </c>
      <c r="F76" s="19">
        <v>0</v>
      </c>
      <c r="G76" s="2"/>
      <c r="H76" s="1"/>
    </row>
    <row r="77" spans="1:8">
      <c r="A77" s="17" t="s">
        <v>36</v>
      </c>
      <c r="B77" s="18">
        <v>102537.66666666667</v>
      </c>
      <c r="C77" s="19">
        <v>0.19700110387682815</v>
      </c>
      <c r="D77" s="19">
        <v>417.81769102613606</v>
      </c>
      <c r="E77" s="19">
        <v>10.28361097898911</v>
      </c>
      <c r="F77" s="19">
        <v>0</v>
      </c>
      <c r="G77" s="2"/>
      <c r="H77" s="1"/>
    </row>
    <row r="78" spans="1:8">
      <c r="A78" s="17" t="s">
        <v>59</v>
      </c>
      <c r="B78" s="18">
        <v>95694.666666666672</v>
      </c>
      <c r="C78" s="19">
        <v>0.18385394929790136</v>
      </c>
      <c r="D78" s="19">
        <v>178.42</v>
      </c>
      <c r="E78" s="19">
        <v>0</v>
      </c>
      <c r="F78" s="19">
        <v>0</v>
      </c>
      <c r="G78" s="2"/>
      <c r="H78" s="1"/>
    </row>
    <row r="79" spans="1:8">
      <c r="A79" s="17" t="s">
        <v>74</v>
      </c>
      <c r="B79" s="18">
        <v>93672.666666666672</v>
      </c>
      <c r="C79" s="19">
        <v>0.17996916973358892</v>
      </c>
      <c r="D79" s="19">
        <v>396.45966505516338</v>
      </c>
      <c r="E79" s="19">
        <v>2.146795498762426</v>
      </c>
      <c r="F79" s="19">
        <v>0</v>
      </c>
      <c r="G79" s="2"/>
      <c r="H79" s="1"/>
    </row>
    <row r="80" spans="1:8">
      <c r="A80" s="17" t="s">
        <v>50</v>
      </c>
      <c r="B80" s="18">
        <v>92072.666666666672</v>
      </c>
      <c r="C80" s="19">
        <v>0.17689516018714982</v>
      </c>
      <c r="D80" s="19">
        <v>293.30863258007741</v>
      </c>
      <c r="E80" s="19">
        <v>0</v>
      </c>
      <c r="F80" s="19">
        <v>0</v>
      </c>
      <c r="G80" s="2"/>
      <c r="H80" s="1"/>
    </row>
    <row r="81" spans="1:8">
      <c r="A81" s="17" t="s">
        <v>33</v>
      </c>
      <c r="B81" s="18">
        <v>91008.333333333328</v>
      </c>
      <c r="C81" s="19">
        <v>0.17485030342011224</v>
      </c>
      <c r="D81" s="19">
        <v>142.51943557624352</v>
      </c>
      <c r="E81" s="19">
        <v>0.8550729143994279</v>
      </c>
      <c r="F81" s="19">
        <v>6.2494978082118402E-2</v>
      </c>
      <c r="G81" s="2"/>
      <c r="H81" s="1"/>
    </row>
    <row r="82" spans="1:8">
      <c r="A82" s="17" t="s">
        <v>52</v>
      </c>
      <c r="B82" s="18">
        <v>84097</v>
      </c>
      <c r="C82" s="19">
        <v>0.16157186301680632</v>
      </c>
      <c r="D82" s="19">
        <v>577.59</v>
      </c>
      <c r="E82" s="19">
        <v>4.0029151923462676</v>
      </c>
      <c r="F82" s="19">
        <v>0</v>
      </c>
      <c r="G82" s="2"/>
      <c r="H82" s="1"/>
    </row>
    <row r="83" spans="1:8">
      <c r="A83" s="17" t="s">
        <v>72</v>
      </c>
      <c r="B83" s="18">
        <v>77093</v>
      </c>
      <c r="C83" s="19">
        <v>0.14811538622726911</v>
      </c>
      <c r="D83" s="19">
        <v>213.22077520743062</v>
      </c>
      <c r="E83" s="19">
        <v>0</v>
      </c>
      <c r="F83" s="19">
        <v>0</v>
      </c>
      <c r="G83" s="2"/>
      <c r="H83" s="1"/>
    </row>
    <row r="84" spans="1:8">
      <c r="A84" s="17" t="s">
        <v>69</v>
      </c>
      <c r="B84" s="18">
        <v>76920.333333333328</v>
      </c>
      <c r="C84" s="19">
        <v>0.14778364936371588</v>
      </c>
      <c r="D84" s="19">
        <v>89.567245817245805</v>
      </c>
      <c r="E84" s="19">
        <v>0.91081691297208545</v>
      </c>
      <c r="F84" s="19">
        <v>0.10313531353135313</v>
      </c>
      <c r="G84" s="2"/>
      <c r="H84" s="1"/>
    </row>
    <row r="85" spans="1:8">
      <c r="A85" s="17" t="s">
        <v>93</v>
      </c>
      <c r="B85" s="18">
        <v>76059</v>
      </c>
      <c r="C85" s="19">
        <v>0.14612880755788282</v>
      </c>
      <c r="D85" s="19">
        <v>199.25912373689565</v>
      </c>
      <c r="E85" s="19">
        <v>2.7201653820623259</v>
      </c>
      <c r="F85" s="19">
        <v>0</v>
      </c>
      <c r="G85" s="2"/>
      <c r="H85" s="1"/>
    </row>
    <row r="86" spans="1:8">
      <c r="A86" s="17" t="s">
        <v>100</v>
      </c>
      <c r="B86" s="18">
        <v>73441</v>
      </c>
      <c r="C86" s="19">
        <v>0.14109895943752182</v>
      </c>
      <c r="D86" s="19">
        <v>111.90673025967142</v>
      </c>
      <c r="E86" s="19">
        <v>0.66260987153482076</v>
      </c>
      <c r="F86" s="19">
        <v>0</v>
      </c>
      <c r="G86" s="2"/>
      <c r="H86" s="1"/>
    </row>
    <row r="87" spans="1:8">
      <c r="A87" s="17" t="s">
        <v>61</v>
      </c>
      <c r="B87" s="18">
        <v>71408.666666666672</v>
      </c>
      <c r="C87" s="19">
        <v>0.13719432689488864</v>
      </c>
      <c r="D87" s="19">
        <v>181.6322340817552</v>
      </c>
      <c r="E87" s="19">
        <v>1.6124259455593271</v>
      </c>
      <c r="F87" s="19">
        <v>0</v>
      </c>
      <c r="G87" s="2"/>
      <c r="H87" s="1"/>
    </row>
    <row r="88" spans="1:8">
      <c r="A88" s="17" t="s">
        <v>81</v>
      </c>
      <c r="B88" s="18">
        <v>70826.5</v>
      </c>
      <c r="C88" s="19">
        <v>0.13607583571304366</v>
      </c>
      <c r="D88" s="19">
        <v>2259.4007708566269</v>
      </c>
      <c r="E88" s="19">
        <v>34.934184185997282</v>
      </c>
      <c r="F88" s="19">
        <v>1.7755778667883644</v>
      </c>
      <c r="G88" s="2"/>
      <c r="H88" s="1"/>
    </row>
    <row r="89" spans="1:8">
      <c r="A89" s="17" t="s">
        <v>66</v>
      </c>
      <c r="B89" s="18">
        <v>70456</v>
      </c>
      <c r="C89" s="19">
        <v>0.13536401037744636</v>
      </c>
      <c r="D89" s="19">
        <v>221.68976587382585</v>
      </c>
      <c r="E89" s="19">
        <v>2.9178762955434188</v>
      </c>
      <c r="F89" s="19">
        <v>0</v>
      </c>
      <c r="G89" s="2"/>
      <c r="H89" s="1"/>
    </row>
    <row r="90" spans="1:8">
      <c r="A90" s="17" t="s">
        <v>73</v>
      </c>
      <c r="B90" s="18">
        <v>69411.333333333328</v>
      </c>
      <c r="C90" s="19">
        <v>0.13335693831108381</v>
      </c>
      <c r="D90" s="19">
        <v>708.54</v>
      </c>
      <c r="E90" s="19">
        <v>4.8040308458373966</v>
      </c>
      <c r="F90" s="19">
        <v>0</v>
      </c>
      <c r="G90" s="2"/>
      <c r="H90" s="1"/>
    </row>
    <row r="91" spans="1:8">
      <c r="A91" s="17" t="s">
        <v>77</v>
      </c>
      <c r="B91" s="18">
        <v>60748.333333333336</v>
      </c>
      <c r="C91" s="19">
        <v>0.11671309787308255</v>
      </c>
      <c r="D91" s="19">
        <v>0</v>
      </c>
      <c r="E91" s="19">
        <v>11.933237068152678</v>
      </c>
      <c r="F91" s="19">
        <v>0</v>
      </c>
      <c r="G91" s="2"/>
      <c r="H91" s="1"/>
    </row>
    <row r="92" spans="1:8">
      <c r="A92" s="17" t="s">
        <v>56</v>
      </c>
      <c r="B92" s="18">
        <v>56685.666666666664</v>
      </c>
      <c r="C92" s="19">
        <v>0.10890767529974922</v>
      </c>
      <c r="D92" s="19">
        <v>157.26138862036154</v>
      </c>
      <c r="E92" s="19">
        <v>7.571136652804368</v>
      </c>
      <c r="F92" s="19">
        <v>0</v>
      </c>
      <c r="G92" s="2"/>
      <c r="H92" s="1"/>
    </row>
    <row r="93" spans="1:8">
      <c r="A93" s="17" t="s">
        <v>97</v>
      </c>
      <c r="B93" s="18">
        <v>53493</v>
      </c>
      <c r="C93" s="19">
        <v>0.10277374541729219</v>
      </c>
      <c r="D93" s="19">
        <v>162.30181774280902</v>
      </c>
      <c r="E93" s="19">
        <v>1.2753374774844968</v>
      </c>
      <c r="F93" s="19">
        <v>0</v>
      </c>
      <c r="G93" s="2"/>
      <c r="H93" s="1"/>
    </row>
    <row r="94" spans="1:8">
      <c r="A94" s="17" t="s">
        <v>80</v>
      </c>
      <c r="B94" s="18">
        <v>45159</v>
      </c>
      <c r="C94" s="19">
        <v>8.6761998192277451E-2</v>
      </c>
      <c r="D94" s="19">
        <v>106.37055362973405</v>
      </c>
      <c r="E94" s="19">
        <v>0.53219797764768495</v>
      </c>
      <c r="F94" s="19">
        <v>4.2154295259222568E-2</v>
      </c>
      <c r="G94" s="2"/>
      <c r="H94" s="1"/>
    </row>
    <row r="95" spans="1:8">
      <c r="A95" s="17" t="s">
        <v>88</v>
      </c>
      <c r="B95" s="18">
        <v>43996.5</v>
      </c>
      <c r="C95" s="19">
        <v>8.4528538131192779E-2</v>
      </c>
      <c r="D95" s="19">
        <v>14.615602062903992</v>
      </c>
      <c r="E95" s="19">
        <v>96.765567402441405</v>
      </c>
      <c r="F95" s="19">
        <v>0</v>
      </c>
      <c r="G95" s="2"/>
      <c r="H95" s="1"/>
    </row>
    <row r="96" spans="1:8">
      <c r="A96" s="17" t="s">
        <v>62</v>
      </c>
      <c r="B96" s="18">
        <v>29564.333333333332</v>
      </c>
      <c r="C96" s="19">
        <v>5.6800651812984215E-2</v>
      </c>
      <c r="D96" s="19">
        <v>307.78527732648894</v>
      </c>
      <c r="E96" s="19">
        <v>3.0964007592879406</v>
      </c>
      <c r="F96" s="19">
        <v>0</v>
      </c>
      <c r="G96" s="2"/>
      <c r="H96" s="1"/>
    </row>
    <row r="97" spans="1:8">
      <c r="A97" s="17" t="s">
        <v>94</v>
      </c>
      <c r="B97" s="18">
        <v>28843</v>
      </c>
      <c r="C97" s="19">
        <v>5.5414785842464592E-2</v>
      </c>
      <c r="D97" s="19">
        <v>239.48914571877424</v>
      </c>
      <c r="E97" s="19">
        <v>1.9166840639371505</v>
      </c>
      <c r="F97" s="19">
        <v>0</v>
      </c>
      <c r="G97" s="2"/>
      <c r="H97" s="1"/>
    </row>
    <row r="98" spans="1:8">
      <c r="A98" s="17" t="s">
        <v>96</v>
      </c>
      <c r="B98" s="18">
        <v>26534</v>
      </c>
      <c r="C98" s="19">
        <v>5.0978605815759644E-2</v>
      </c>
      <c r="D98" s="19">
        <v>98.786951287816578</v>
      </c>
      <c r="E98" s="19">
        <v>39.26895090058521</v>
      </c>
      <c r="F98" s="19">
        <v>0</v>
      </c>
      <c r="G98" s="2"/>
      <c r="H98" s="1"/>
    </row>
    <row r="99" spans="1:8">
      <c r="A99" s="17" t="s">
        <v>89</v>
      </c>
      <c r="B99" s="18">
        <v>21756.5</v>
      </c>
      <c r="C99" s="19">
        <v>4.1799805435689105E-2</v>
      </c>
      <c r="D99" s="19">
        <v>248.34341597169285</v>
      </c>
      <c r="E99" s="19">
        <v>0</v>
      </c>
      <c r="F99" s="19">
        <v>256.90300038252036</v>
      </c>
      <c r="G99" s="2"/>
      <c r="H99" s="1"/>
    </row>
    <row r="100" spans="1:8">
      <c r="A100" s="17" t="s">
        <v>91</v>
      </c>
      <c r="B100" s="18">
        <v>17388</v>
      </c>
      <c r="C100" s="19">
        <v>3.3406798745927065E-2</v>
      </c>
      <c r="D100" s="19">
        <v>1358.2331887121861</v>
      </c>
      <c r="E100" s="19">
        <v>0</v>
      </c>
      <c r="F100" s="19">
        <v>0</v>
      </c>
      <c r="G100" s="2"/>
      <c r="H100" s="1"/>
    </row>
    <row r="101" spans="1:8">
      <c r="A101" s="17" t="s">
        <v>95</v>
      </c>
      <c r="B101" s="18">
        <v>15306</v>
      </c>
      <c r="C101" s="19">
        <v>2.9406743823623169E-2</v>
      </c>
      <c r="D101" s="19">
        <v>3.7241086898901896</v>
      </c>
      <c r="E101" s="19">
        <v>468.20593732920622</v>
      </c>
      <c r="F101" s="19">
        <v>761.12783184768284</v>
      </c>
      <c r="G101" s="2"/>
      <c r="H101" s="1"/>
    </row>
    <row r="102" spans="1:8">
      <c r="A102" s="17" t="s">
        <v>98</v>
      </c>
      <c r="B102" s="18">
        <v>10352</v>
      </c>
      <c r="C102" s="19">
        <v>1.9888841765461063E-2</v>
      </c>
      <c r="D102" s="19">
        <v>34.873129155689242</v>
      </c>
      <c r="E102" s="19">
        <v>0</v>
      </c>
      <c r="F102" s="19">
        <v>6.8942939764836897</v>
      </c>
      <c r="G102" s="2"/>
      <c r="H102" s="1"/>
    </row>
    <row r="103" spans="1:8">
      <c r="A103" s="5" t="s">
        <v>101</v>
      </c>
      <c r="B103" s="20">
        <v>3561</v>
      </c>
      <c r="C103" s="21">
        <v>6.8415924967935512E-3</v>
      </c>
      <c r="D103" s="21">
        <v>18.015210842215367</v>
      </c>
      <c r="E103" s="21">
        <v>47.674014959691334</v>
      </c>
      <c r="F103" s="21">
        <v>0</v>
      </c>
      <c r="G103" s="2"/>
      <c r="H103" s="1"/>
    </row>
    <row r="104" spans="1:8">
      <c r="A104" s="10" t="s">
        <v>0</v>
      </c>
      <c r="B104" s="11">
        <v>625266.16666666663</v>
      </c>
      <c r="C104" s="28">
        <v>100.00000000000006</v>
      </c>
      <c r="D104" s="12">
        <v>145793.11098677316</v>
      </c>
      <c r="E104" s="12">
        <v>1868.5243211613545</v>
      </c>
      <c r="F104" s="12">
        <v>1242.3931227600431</v>
      </c>
    </row>
    <row r="105" spans="1:8">
      <c r="A105" s="6" t="s">
        <v>114</v>
      </c>
      <c r="B105" s="6"/>
      <c r="C105" s="6"/>
      <c r="D105" s="22">
        <f>I5</f>
        <v>0.72425057575320939</v>
      </c>
      <c r="E105" s="7">
        <f>I25</f>
        <v>0.21647531957709029</v>
      </c>
      <c r="F105" s="7">
        <f>L55</f>
        <v>-5.4664077395587353E-2</v>
      </c>
    </row>
    <row r="106" spans="1:8">
      <c r="A106" s="8" t="s">
        <v>110</v>
      </c>
      <c r="B106" s="8"/>
      <c r="C106" s="8"/>
      <c r="D106" s="29">
        <f>L18</f>
        <v>1.1561389273979219E-19</v>
      </c>
      <c r="E106" s="9">
        <f>L38</f>
        <v>2.9447384576566645E-2</v>
      </c>
      <c r="F106" s="9">
        <v>0.53674046891793026</v>
      </c>
    </row>
    <row r="109" spans="1:8" ht="30" customHeight="1"/>
    <row r="171" spans="8:12">
      <c r="H171" s="17"/>
      <c r="I171" s="17"/>
      <c r="J171" s="17"/>
      <c r="K171" s="17"/>
      <c r="L171" s="17"/>
    </row>
    <row r="172" spans="8:12">
      <c r="H172" s="17"/>
      <c r="I172" s="17"/>
      <c r="J172" s="17"/>
      <c r="K172" s="17"/>
      <c r="L172" s="17"/>
    </row>
    <row r="173" spans="8:12">
      <c r="H173" s="17"/>
      <c r="I173" s="17"/>
      <c r="J173" s="17"/>
      <c r="K173" s="17"/>
      <c r="L173" s="17"/>
    </row>
    <row r="174" spans="8:12">
      <c r="H174" s="17"/>
      <c r="I174" s="17"/>
      <c r="J174" s="17"/>
      <c r="K174" s="17"/>
      <c r="L174" s="17"/>
    </row>
  </sheetData>
  <sortState ref="A110:F155">
    <sortCondition descending="1" ref="B109"/>
  </sortState>
  <phoneticPr fontId="8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opLeftCell="A13" workbookViewId="0">
      <selection activeCell="N46" sqref="N46"/>
    </sheetView>
  </sheetViews>
  <sheetFormatPr baseColWidth="10" defaultRowHeight="15" x14ac:dyDescent="0"/>
  <cols>
    <col min="1" max="1" width="48.1640625" bestFit="1" customWidth="1"/>
  </cols>
  <sheetData>
    <row r="1" spans="1:12">
      <c r="A1" s="24" t="s">
        <v>116</v>
      </c>
    </row>
    <row r="2" spans="1:12" ht="45">
      <c r="A2" s="23" t="s">
        <v>102</v>
      </c>
      <c r="B2" s="3" t="s">
        <v>154</v>
      </c>
      <c r="C2" s="3" t="s">
        <v>103</v>
      </c>
      <c r="D2" s="3" t="s">
        <v>104</v>
      </c>
      <c r="E2" s="3" t="s">
        <v>105</v>
      </c>
      <c r="F2" s="3" t="s">
        <v>106</v>
      </c>
    </row>
    <row r="3" spans="1:12">
      <c r="A3" t="s">
        <v>117</v>
      </c>
      <c r="B3" s="2">
        <v>4231297</v>
      </c>
      <c r="C3" s="4">
        <v>18.711820571115485</v>
      </c>
      <c r="D3" s="1">
        <v>60.282357209789467</v>
      </c>
      <c r="E3" s="1">
        <v>11195.714220353082</v>
      </c>
      <c r="F3" s="1">
        <v>26.716780157292156</v>
      </c>
      <c r="H3" s="45" t="s">
        <v>168</v>
      </c>
    </row>
    <row r="4" spans="1:12">
      <c r="A4" t="s">
        <v>118</v>
      </c>
      <c r="B4" s="2">
        <v>3009701</v>
      </c>
      <c r="C4" s="4">
        <v>13.309627068179532</v>
      </c>
      <c r="D4" s="1">
        <v>107.552389338876</v>
      </c>
      <c r="E4" s="1">
        <v>21859.244097577088</v>
      </c>
      <c r="F4" s="1">
        <v>0</v>
      </c>
      <c r="H4" s="41"/>
      <c r="I4" s="14"/>
      <c r="J4" s="14"/>
      <c r="K4" s="14"/>
      <c r="L4" s="33"/>
    </row>
    <row r="5" spans="1:12">
      <c r="A5" t="s">
        <v>119</v>
      </c>
      <c r="B5" s="2">
        <v>2663979.3333333335</v>
      </c>
      <c r="C5" s="4">
        <v>11.780762090321995</v>
      </c>
      <c r="D5" s="1">
        <v>62.79352499257417</v>
      </c>
      <c r="E5" s="1">
        <v>12907.07</v>
      </c>
      <c r="F5" s="1">
        <v>0</v>
      </c>
      <c r="H5" s="42" t="s">
        <v>155</v>
      </c>
      <c r="I5" s="54">
        <v>-0.15521932107103414</v>
      </c>
      <c r="J5" s="17"/>
      <c r="K5" s="17"/>
      <c r="L5" s="35"/>
    </row>
    <row r="6" spans="1:12">
      <c r="A6" t="s">
        <v>120</v>
      </c>
      <c r="B6" s="2">
        <v>1869844.6666666667</v>
      </c>
      <c r="C6" s="4">
        <v>8.2689061766460537</v>
      </c>
      <c r="D6" s="1">
        <v>97.112199749215719</v>
      </c>
      <c r="E6" s="1">
        <v>0</v>
      </c>
      <c r="F6" s="1">
        <v>0.86425345971445811</v>
      </c>
      <c r="H6" s="42" t="s">
        <v>156</v>
      </c>
      <c r="I6" s="55">
        <v>0.24013235624397264</v>
      </c>
      <c r="J6" s="17"/>
      <c r="K6" s="17"/>
      <c r="L6" s="35"/>
    </row>
    <row r="7" spans="1:12">
      <c r="A7" t="s">
        <v>121</v>
      </c>
      <c r="B7" s="2">
        <v>1597893.3333333333</v>
      </c>
      <c r="C7" s="4">
        <v>7.0662714872331005</v>
      </c>
      <c r="D7" s="1">
        <v>82.478841189157521</v>
      </c>
      <c r="E7" s="1">
        <v>20146.997025745262</v>
      </c>
      <c r="F7" s="1">
        <v>1.0567101467581681</v>
      </c>
      <c r="H7" s="42" t="s">
        <v>157</v>
      </c>
      <c r="I7" s="56">
        <v>0.19880709307674052</v>
      </c>
      <c r="J7" s="17"/>
      <c r="K7" s="17"/>
      <c r="L7" s="35"/>
    </row>
    <row r="8" spans="1:12">
      <c r="A8" t="s">
        <v>122</v>
      </c>
      <c r="B8" s="2">
        <v>1222963.3333333333</v>
      </c>
      <c r="C8" s="4">
        <v>5.408240182238834</v>
      </c>
      <c r="D8" s="1">
        <v>35.84537256969876</v>
      </c>
      <c r="E8" s="1">
        <v>2162.1238819770006</v>
      </c>
      <c r="F8" s="1">
        <v>1.5437761174462119</v>
      </c>
      <c r="H8" s="42"/>
      <c r="I8" s="17"/>
      <c r="J8" s="17"/>
      <c r="K8" s="17"/>
      <c r="L8" s="35"/>
    </row>
    <row r="9" spans="1:12">
      <c r="A9" t="s">
        <v>123</v>
      </c>
      <c r="B9" s="2">
        <v>1045156</v>
      </c>
      <c r="C9" s="4">
        <v>4.621933071780302</v>
      </c>
      <c r="D9" s="1">
        <v>35.253414001334519</v>
      </c>
      <c r="E9" s="1">
        <v>8582.5559431538368</v>
      </c>
      <c r="F9" s="1">
        <v>0</v>
      </c>
      <c r="H9" s="42" t="s">
        <v>159</v>
      </c>
      <c r="I9" s="17"/>
      <c r="J9" s="17"/>
      <c r="K9" s="17" t="s">
        <v>161</v>
      </c>
      <c r="L9" s="35"/>
    </row>
    <row r="10" spans="1:12">
      <c r="A10" t="s">
        <v>124</v>
      </c>
      <c r="B10" s="2">
        <v>977047</v>
      </c>
      <c r="C10" s="4">
        <v>4.3207385710685573</v>
      </c>
      <c r="D10" s="1">
        <v>22.88156990654797</v>
      </c>
      <c r="E10" s="1">
        <v>6791.348986078543</v>
      </c>
      <c r="F10" s="1">
        <v>0</v>
      </c>
      <c r="H10" s="42"/>
      <c r="I10" s="17"/>
      <c r="J10" s="17"/>
      <c r="K10" s="17"/>
      <c r="L10" s="35"/>
    </row>
    <row r="11" spans="1:12">
      <c r="A11" t="s">
        <v>125</v>
      </c>
      <c r="B11" s="2">
        <v>670365.33333333337</v>
      </c>
      <c r="C11" s="4">
        <v>2.9645179325462991</v>
      </c>
      <c r="D11" s="1">
        <v>8.7952732523958961</v>
      </c>
      <c r="E11" s="1">
        <v>1647.9147699702728</v>
      </c>
      <c r="F11" s="1">
        <v>0</v>
      </c>
      <c r="H11" s="42" t="s">
        <v>109</v>
      </c>
      <c r="I11" s="30">
        <v>0.05</v>
      </c>
      <c r="J11" s="17"/>
      <c r="K11" s="17" t="s">
        <v>162</v>
      </c>
      <c r="L11" s="36">
        <v>0</v>
      </c>
    </row>
    <row r="12" spans="1:12">
      <c r="A12" t="s">
        <v>126</v>
      </c>
      <c r="B12" s="2">
        <v>669691</v>
      </c>
      <c r="C12" s="4">
        <v>2.9615358671563121</v>
      </c>
      <c r="D12" s="1">
        <v>19.359528630806548</v>
      </c>
      <c r="E12" s="1">
        <v>5214.2718149595858</v>
      </c>
      <c r="F12" s="1">
        <v>0</v>
      </c>
      <c r="H12" s="42" t="s">
        <v>158</v>
      </c>
      <c r="I12" s="31">
        <v>2</v>
      </c>
      <c r="J12" s="17"/>
      <c r="K12" s="17" t="s">
        <v>109</v>
      </c>
      <c r="L12" s="37">
        <v>0.05</v>
      </c>
    </row>
    <row r="13" spans="1:12">
      <c r="A13" t="s">
        <v>127</v>
      </c>
      <c r="B13" s="2">
        <v>638254.66666666663</v>
      </c>
      <c r="C13" s="4">
        <v>2.8225167841784189</v>
      </c>
      <c r="D13" s="1">
        <v>0</v>
      </c>
      <c r="E13" s="1">
        <v>145.59054740629512</v>
      </c>
      <c r="F13" s="1">
        <v>583.12759025920536</v>
      </c>
      <c r="H13" s="42"/>
      <c r="I13" s="17"/>
      <c r="J13" s="17"/>
      <c r="K13" s="17" t="s">
        <v>158</v>
      </c>
      <c r="L13" s="38">
        <v>2</v>
      </c>
    </row>
    <row r="14" spans="1:12">
      <c r="A14" t="s">
        <v>128</v>
      </c>
      <c r="B14" s="2">
        <v>591853.33333333337</v>
      </c>
      <c r="C14" s="4">
        <v>2.6173188452027683</v>
      </c>
      <c r="D14" s="1">
        <v>10.366390197550531</v>
      </c>
      <c r="E14" s="1">
        <v>2276.3914654797927</v>
      </c>
      <c r="F14" s="1">
        <v>0</v>
      </c>
      <c r="H14" s="42" t="s">
        <v>160</v>
      </c>
      <c r="I14" s="54">
        <v>-0.15521932107103414</v>
      </c>
      <c r="J14" s="17"/>
      <c r="K14" s="17"/>
      <c r="L14" s="35"/>
    </row>
    <row r="15" spans="1:12">
      <c r="A15" t="s">
        <v>129</v>
      </c>
      <c r="B15" s="2">
        <v>391198</v>
      </c>
      <c r="C15" s="4">
        <v>1.7299723427070319</v>
      </c>
      <c r="D15" s="1">
        <v>62.79352499257417</v>
      </c>
      <c r="E15" s="1">
        <v>12907.07</v>
      </c>
      <c r="F15" s="1">
        <v>0</v>
      </c>
      <c r="H15" s="42" t="s">
        <v>111</v>
      </c>
      <c r="I15" s="55">
        <v>0.14892851872674348</v>
      </c>
      <c r="J15" s="17"/>
      <c r="K15" s="17" t="s">
        <v>160</v>
      </c>
      <c r="L15" s="58">
        <v>-0.15521932107103414</v>
      </c>
    </row>
    <row r="16" spans="1:12">
      <c r="A16" t="s">
        <v>95</v>
      </c>
      <c r="B16" s="2">
        <v>368818.66666666669</v>
      </c>
      <c r="C16" s="4">
        <v>1.6310055082270802</v>
      </c>
      <c r="D16" s="1">
        <v>3.7241086898901896</v>
      </c>
      <c r="E16" s="1">
        <v>468.20593732920622</v>
      </c>
      <c r="F16" s="1">
        <v>761.12783184768284</v>
      </c>
      <c r="H16" s="42" t="s">
        <v>163</v>
      </c>
      <c r="I16" s="55">
        <v>-1.042240414381836</v>
      </c>
      <c r="J16" s="17"/>
      <c r="K16" s="17" t="s">
        <v>111</v>
      </c>
      <c r="L16" s="59">
        <v>0.14907119849998599</v>
      </c>
    </row>
    <row r="17" spans="1:12">
      <c r="A17" t="s">
        <v>130</v>
      </c>
      <c r="B17" s="2">
        <v>253639</v>
      </c>
      <c r="C17" s="4">
        <v>1.1216531143611901</v>
      </c>
      <c r="D17" s="1">
        <v>83.843005592952807</v>
      </c>
      <c r="E17" s="1">
        <v>1177.1433117047011</v>
      </c>
      <c r="F17" s="1">
        <v>0</v>
      </c>
      <c r="H17" s="42" t="s">
        <v>110</v>
      </c>
      <c r="I17" s="55">
        <v>0.30299318503754874</v>
      </c>
      <c r="J17" s="17"/>
      <c r="K17" s="17" t="s">
        <v>164</v>
      </c>
      <c r="L17" s="59">
        <v>-1.0261356893887277</v>
      </c>
    </row>
    <row r="18" spans="1:12">
      <c r="A18" t="s">
        <v>131</v>
      </c>
      <c r="B18" s="2">
        <v>244117</v>
      </c>
      <c r="C18" s="4">
        <v>1.0795445231944245</v>
      </c>
      <c r="D18" s="1">
        <v>22.892480621951361</v>
      </c>
      <c r="E18" s="1">
        <v>5716.1527865871958</v>
      </c>
      <c r="F18" s="1">
        <v>0</v>
      </c>
      <c r="H18" s="42" t="s">
        <v>112</v>
      </c>
      <c r="I18" s="55">
        <v>-0.455365028622854</v>
      </c>
      <c r="J18" s="17"/>
      <c r="K18" s="17" t="s">
        <v>110</v>
      </c>
      <c r="L18" s="59">
        <v>0.30482762972482824</v>
      </c>
    </row>
    <row r="19" spans="1:12">
      <c r="A19" t="s">
        <v>132</v>
      </c>
      <c r="B19" s="2">
        <v>235283.66666666666</v>
      </c>
      <c r="C19" s="4">
        <v>1.0404813828905917</v>
      </c>
      <c r="D19" s="1">
        <v>0</v>
      </c>
      <c r="E19" s="1">
        <v>0</v>
      </c>
      <c r="F19" s="1">
        <v>4.8326445774534834</v>
      </c>
      <c r="H19" s="42" t="s">
        <v>113</v>
      </c>
      <c r="I19" s="56">
        <v>0.14492638648078571</v>
      </c>
      <c r="J19" s="17"/>
      <c r="K19" s="17" t="s">
        <v>112</v>
      </c>
      <c r="L19" s="59">
        <v>-0.42630798477953086</v>
      </c>
    </row>
    <row r="20" spans="1:12">
      <c r="A20" t="s">
        <v>133</v>
      </c>
      <c r="B20" s="2">
        <v>217608</v>
      </c>
      <c r="C20" s="4">
        <v>0.96231530210223926</v>
      </c>
      <c r="D20" s="1">
        <v>2.0160218145817748</v>
      </c>
      <c r="E20" s="1">
        <v>192.88760778736398</v>
      </c>
      <c r="F20" s="1">
        <v>0</v>
      </c>
      <c r="H20" s="43"/>
      <c r="I20" s="5"/>
      <c r="J20" s="5"/>
      <c r="K20" s="5" t="s">
        <v>113</v>
      </c>
      <c r="L20" s="60">
        <v>0.14145255614015284</v>
      </c>
    </row>
    <row r="21" spans="1:12">
      <c r="A21" t="s">
        <v>134</v>
      </c>
      <c r="B21" s="2">
        <v>181956.33333333334</v>
      </c>
      <c r="C21" s="4">
        <v>0.804654993755204</v>
      </c>
      <c r="D21" s="1">
        <v>62.79352499257417</v>
      </c>
      <c r="E21" s="1">
        <v>12907.07</v>
      </c>
      <c r="F21" s="1">
        <v>0</v>
      </c>
    </row>
    <row r="22" spans="1:12">
      <c r="A22" t="s">
        <v>135</v>
      </c>
      <c r="B22" s="2">
        <v>175691</v>
      </c>
      <c r="C22" s="4">
        <v>0.77694817167404007</v>
      </c>
      <c r="D22" s="1">
        <v>0</v>
      </c>
      <c r="E22" s="1">
        <v>0</v>
      </c>
      <c r="F22" s="1">
        <v>0</v>
      </c>
    </row>
    <row r="23" spans="1:12">
      <c r="A23" t="s">
        <v>136</v>
      </c>
      <c r="B23" s="2">
        <v>154711.66666666666</v>
      </c>
      <c r="C23" s="4">
        <v>0.68417247641205414</v>
      </c>
      <c r="D23" s="1">
        <v>14.062215855992907</v>
      </c>
      <c r="E23" s="1">
        <v>1419.129984214487</v>
      </c>
      <c r="F23" s="1">
        <v>5.2298414485285161</v>
      </c>
      <c r="H23" s="45" t="s">
        <v>169</v>
      </c>
    </row>
    <row r="24" spans="1:12">
      <c r="A24" t="s">
        <v>137</v>
      </c>
      <c r="B24" s="2">
        <v>149991.66666666666</v>
      </c>
      <c r="C24" s="4">
        <v>0.66329949276291178</v>
      </c>
      <c r="D24" s="1">
        <v>0</v>
      </c>
      <c r="E24" s="1">
        <v>0</v>
      </c>
      <c r="F24" s="1">
        <v>0</v>
      </c>
      <c r="H24" s="41"/>
      <c r="I24" s="14"/>
      <c r="J24" s="14"/>
      <c r="K24" s="14"/>
      <c r="L24" s="33"/>
    </row>
    <row r="25" spans="1:12">
      <c r="A25" t="s">
        <v>137</v>
      </c>
      <c r="B25" s="2">
        <v>149991.66666666666</v>
      </c>
      <c r="C25" s="4">
        <v>0.66329949276291178</v>
      </c>
      <c r="D25" s="1">
        <v>0</v>
      </c>
      <c r="E25" s="1">
        <v>0</v>
      </c>
      <c r="F25" s="1">
        <v>0</v>
      </c>
      <c r="H25" s="42" t="s">
        <v>155</v>
      </c>
      <c r="I25" s="64">
        <v>0.69205868044186714</v>
      </c>
      <c r="J25" s="17"/>
      <c r="K25" s="17"/>
      <c r="L25" s="35"/>
    </row>
    <row r="26" spans="1:12">
      <c r="A26" t="s">
        <v>138</v>
      </c>
      <c r="B26" s="2">
        <v>116705.5</v>
      </c>
      <c r="C26" s="4">
        <v>0.51609999857308964</v>
      </c>
      <c r="D26" s="1">
        <v>32.794916578289097</v>
      </c>
      <c r="E26" s="1">
        <v>394.24356002233804</v>
      </c>
      <c r="F26" s="1">
        <v>3.8748110999893939</v>
      </c>
      <c r="H26" s="42" t="s">
        <v>156</v>
      </c>
      <c r="I26" s="55">
        <v>0.6500171711730337</v>
      </c>
      <c r="J26" s="17"/>
      <c r="K26" s="17"/>
      <c r="L26" s="35"/>
    </row>
    <row r="27" spans="1:12">
      <c r="A27" t="s">
        <v>139</v>
      </c>
      <c r="B27" s="2">
        <v>110253.66666666667</v>
      </c>
      <c r="C27" s="4">
        <v>0.48756842830324681</v>
      </c>
      <c r="D27" s="1">
        <v>0</v>
      </c>
      <c r="E27" s="1">
        <v>348.76197336039115</v>
      </c>
      <c r="F27" s="1">
        <v>0</v>
      </c>
      <c r="H27" s="42" t="s">
        <v>157</v>
      </c>
      <c r="I27" s="56">
        <v>0.49787413899673227</v>
      </c>
      <c r="J27" s="17"/>
      <c r="K27" s="17"/>
      <c r="L27" s="35"/>
    </row>
    <row r="28" spans="1:12">
      <c r="A28" t="s">
        <v>140</v>
      </c>
      <c r="B28" s="2">
        <v>106063.66666666667</v>
      </c>
      <c r="C28" s="4">
        <v>0.46903923307233442</v>
      </c>
      <c r="D28" s="1">
        <v>4.3185941851105243</v>
      </c>
      <c r="E28" s="1">
        <v>1407.9521151833524</v>
      </c>
      <c r="F28" s="1">
        <v>0</v>
      </c>
      <c r="H28" s="42"/>
      <c r="I28" s="17"/>
      <c r="J28" s="17"/>
      <c r="K28" s="17"/>
      <c r="L28" s="35"/>
    </row>
    <row r="29" spans="1:12">
      <c r="A29" t="s">
        <v>141</v>
      </c>
      <c r="B29" s="2">
        <v>79791</v>
      </c>
      <c r="C29" s="4">
        <v>0.35285513524337236</v>
      </c>
      <c r="D29" s="1">
        <v>0</v>
      </c>
      <c r="E29" s="1">
        <v>728.95429100674812</v>
      </c>
      <c r="F29" s="1">
        <v>0</v>
      </c>
      <c r="H29" s="42" t="s">
        <v>159</v>
      </c>
      <c r="I29" s="17"/>
      <c r="J29" s="17"/>
      <c r="K29" s="17" t="s">
        <v>161</v>
      </c>
      <c r="L29" s="35"/>
    </row>
    <row r="30" spans="1:12">
      <c r="A30" t="s">
        <v>5</v>
      </c>
      <c r="B30" s="2">
        <v>62480</v>
      </c>
      <c r="C30" s="4">
        <v>0.27630169881322336</v>
      </c>
      <c r="D30" s="1">
        <v>11228.080052029885</v>
      </c>
      <c r="E30" s="1">
        <v>62.267977891552754</v>
      </c>
      <c r="F30" s="1">
        <v>7.7054228338192123</v>
      </c>
      <c r="H30" s="42"/>
      <c r="I30" s="17"/>
      <c r="J30" s="17"/>
      <c r="K30" s="17"/>
      <c r="L30" s="35"/>
    </row>
    <row r="31" spans="1:12">
      <c r="A31" t="s">
        <v>4</v>
      </c>
      <c r="B31" s="2">
        <v>53826</v>
      </c>
      <c r="C31" s="4">
        <v>0.23803161396159669</v>
      </c>
      <c r="D31" s="1">
        <v>10655.158663716131</v>
      </c>
      <c r="E31" s="1">
        <v>82.382874284414868</v>
      </c>
      <c r="F31" s="1">
        <v>9.1088777817894542</v>
      </c>
      <c r="H31" s="42" t="s">
        <v>109</v>
      </c>
      <c r="I31" s="30">
        <v>0.05</v>
      </c>
      <c r="J31" s="17"/>
      <c r="K31" s="17" t="s">
        <v>162</v>
      </c>
      <c r="L31" s="36">
        <v>0</v>
      </c>
    </row>
    <row r="32" spans="1:12">
      <c r="A32" t="s">
        <v>142</v>
      </c>
      <c r="B32" s="2">
        <v>45821.666666666664</v>
      </c>
      <c r="C32" s="4">
        <v>0.20263451252325942</v>
      </c>
      <c r="D32" s="1">
        <v>0</v>
      </c>
      <c r="E32" s="1">
        <v>118.00310039058905</v>
      </c>
      <c r="F32" s="1">
        <v>0</v>
      </c>
      <c r="H32" s="42" t="s">
        <v>158</v>
      </c>
      <c r="I32" s="31">
        <v>2</v>
      </c>
      <c r="J32" s="17"/>
      <c r="K32" s="17" t="s">
        <v>109</v>
      </c>
      <c r="L32" s="37">
        <v>0.05</v>
      </c>
    </row>
    <row r="33" spans="1:12">
      <c r="A33" t="s">
        <v>24</v>
      </c>
      <c r="B33" s="2">
        <v>45716.5</v>
      </c>
      <c r="C33" s="4">
        <v>0.2021694400415289</v>
      </c>
      <c r="D33" s="1">
        <v>3362.7471024611564</v>
      </c>
      <c r="E33" s="1">
        <v>25.61510447555947</v>
      </c>
      <c r="F33" s="1">
        <v>4.1254350436270908</v>
      </c>
      <c r="H33" s="42"/>
      <c r="I33" s="17"/>
      <c r="J33" s="17"/>
      <c r="K33" s="17" t="s">
        <v>158</v>
      </c>
      <c r="L33" s="38">
        <v>2</v>
      </c>
    </row>
    <row r="34" spans="1:12">
      <c r="A34" t="s">
        <v>88</v>
      </c>
      <c r="B34" s="2">
        <v>45182</v>
      </c>
      <c r="C34" s="4">
        <v>0.19980575153295549</v>
      </c>
      <c r="D34" s="1">
        <v>14.615602062903992</v>
      </c>
      <c r="E34" s="1">
        <v>96.765567402441405</v>
      </c>
      <c r="F34" s="1">
        <v>0</v>
      </c>
      <c r="H34" s="42" t="s">
        <v>160</v>
      </c>
      <c r="I34" s="54">
        <v>0.69205868044186714</v>
      </c>
      <c r="J34" s="17"/>
      <c r="K34" s="17"/>
      <c r="L34" s="35"/>
    </row>
    <row r="35" spans="1:12">
      <c r="A35" t="s">
        <v>143</v>
      </c>
      <c r="B35" s="2">
        <v>41173.333333333336</v>
      </c>
      <c r="C35" s="4">
        <v>0.1820784562388463</v>
      </c>
      <c r="D35" s="1">
        <v>0</v>
      </c>
      <c r="E35" s="1">
        <v>0</v>
      </c>
      <c r="F35" s="1">
        <v>134.72802647018108</v>
      </c>
      <c r="H35" s="42" t="s">
        <v>111</v>
      </c>
      <c r="I35" s="55">
        <v>0.10882166215931016</v>
      </c>
      <c r="J35" s="17"/>
      <c r="K35" s="17" t="s">
        <v>160</v>
      </c>
      <c r="L35" s="58">
        <v>0.69205868044186714</v>
      </c>
    </row>
    <row r="36" spans="1:12">
      <c r="A36" t="s">
        <v>27</v>
      </c>
      <c r="B36" s="2">
        <v>27915</v>
      </c>
      <c r="C36" s="4">
        <v>0.12344689376394255</v>
      </c>
      <c r="D36" s="1">
        <v>4963.422277769786</v>
      </c>
      <c r="E36" s="1">
        <v>23.141743266629064</v>
      </c>
      <c r="F36" s="1">
        <v>3.3482325488009153</v>
      </c>
      <c r="H36" s="42" t="s">
        <v>163</v>
      </c>
      <c r="I36" s="55">
        <v>6.3595672654652473</v>
      </c>
      <c r="J36" s="17"/>
      <c r="K36" s="17" t="s">
        <v>111</v>
      </c>
      <c r="L36" s="59">
        <v>0.14907119849998599</v>
      </c>
    </row>
    <row r="37" spans="1:12">
      <c r="A37" t="s">
        <v>144</v>
      </c>
      <c r="B37" s="2">
        <v>27366</v>
      </c>
      <c r="C37" s="4">
        <v>0.12101908274204018</v>
      </c>
      <c r="D37" s="1">
        <v>0.48259050019910821</v>
      </c>
      <c r="E37" s="1">
        <v>62.16812545747392</v>
      </c>
      <c r="F37" s="1">
        <v>6.3436641338396962</v>
      </c>
      <c r="H37" s="42" t="s">
        <v>110</v>
      </c>
      <c r="I37" s="57">
        <v>9.9836641101523983E-8</v>
      </c>
      <c r="J37" s="17"/>
      <c r="K37" s="17" t="s">
        <v>164</v>
      </c>
      <c r="L37" s="59">
        <v>5.5862555729341317</v>
      </c>
    </row>
    <row r="38" spans="1:12">
      <c r="A38" t="s">
        <v>145</v>
      </c>
      <c r="B38" s="2">
        <v>25878.666666666668</v>
      </c>
      <c r="C38" s="4">
        <v>0.11444173436333446</v>
      </c>
      <c r="D38" s="1">
        <v>0</v>
      </c>
      <c r="E38" s="1">
        <v>0</v>
      </c>
      <c r="F38" s="1">
        <v>57.359818518161305</v>
      </c>
      <c r="H38" s="42" t="s">
        <v>112</v>
      </c>
      <c r="I38" s="55">
        <v>0.47274303112891936</v>
      </c>
      <c r="J38" s="17"/>
      <c r="K38" s="17" t="s">
        <v>110</v>
      </c>
      <c r="L38" s="63">
        <v>2.3201771649876736E-8</v>
      </c>
    </row>
    <row r="39" spans="1:12">
      <c r="A39" t="s">
        <v>54</v>
      </c>
      <c r="B39" s="2">
        <v>25477.5</v>
      </c>
      <c r="C39" s="4">
        <v>0.11266767816123396</v>
      </c>
      <c r="D39" s="1">
        <v>25288.426027024452</v>
      </c>
      <c r="E39" s="1">
        <v>135.00661033181095</v>
      </c>
      <c r="F39" s="1">
        <v>0</v>
      </c>
      <c r="H39" s="42" t="s">
        <v>113</v>
      </c>
      <c r="I39" s="56">
        <v>0.91137432975481492</v>
      </c>
      <c r="J39" s="17"/>
      <c r="K39" s="17" t="s">
        <v>112</v>
      </c>
      <c r="L39" s="59">
        <v>0.50276847216140275</v>
      </c>
    </row>
    <row r="40" spans="1:12">
      <c r="A40" t="s">
        <v>146</v>
      </c>
      <c r="B40" s="2">
        <v>25433.333333333332</v>
      </c>
      <c r="C40" s="4">
        <v>0.11247236245971479</v>
      </c>
      <c r="D40" s="1">
        <v>0.71969374625566462</v>
      </c>
      <c r="E40" s="1">
        <v>184.22030161494956</v>
      </c>
      <c r="F40" s="1">
        <v>0</v>
      </c>
      <c r="H40" s="43"/>
      <c r="I40" s="5"/>
      <c r="J40" s="5"/>
      <c r="K40" s="5" t="s">
        <v>113</v>
      </c>
      <c r="L40" s="60">
        <v>0.81801485581999434</v>
      </c>
    </row>
    <row r="41" spans="1:12">
      <c r="A41" t="s">
        <v>37</v>
      </c>
      <c r="B41" s="2">
        <v>25287.666666666668</v>
      </c>
      <c r="C41" s="4">
        <v>0.11182818916489312</v>
      </c>
      <c r="D41" s="1">
        <v>455.28602331598228</v>
      </c>
      <c r="E41" s="1">
        <v>82.804870254093984</v>
      </c>
      <c r="F41" s="1">
        <v>93.128403026323355</v>
      </c>
    </row>
    <row r="42" spans="1:12">
      <c r="A42" t="s">
        <v>87</v>
      </c>
      <c r="B42" s="2">
        <v>9922</v>
      </c>
      <c r="C42" s="4">
        <v>4.3877488086184413E-2</v>
      </c>
      <c r="D42" s="1">
        <v>4963.422277769786</v>
      </c>
      <c r="E42" s="1">
        <v>23.141743266629064</v>
      </c>
      <c r="F42" s="1">
        <v>3.3482325488009153</v>
      </c>
    </row>
    <row r="43" spans="1:12">
      <c r="A43" t="s">
        <v>147</v>
      </c>
      <c r="B43" s="2">
        <v>6227</v>
      </c>
      <c r="C43" s="4">
        <v>2.7537302793052849E-2</v>
      </c>
      <c r="D43" s="1">
        <v>0</v>
      </c>
      <c r="E43" s="1">
        <v>0</v>
      </c>
      <c r="F43" s="1">
        <v>0</v>
      </c>
      <c r="H43" s="45" t="s">
        <v>170</v>
      </c>
    </row>
    <row r="44" spans="1:12">
      <c r="A44" t="s">
        <v>148</v>
      </c>
      <c r="B44" s="2">
        <v>5326</v>
      </c>
      <c r="C44" s="4">
        <v>2.3552862482061902E-2</v>
      </c>
      <c r="D44" s="1">
        <v>0</v>
      </c>
      <c r="E44" s="1">
        <v>4.0112864818378258</v>
      </c>
      <c r="F44" s="1">
        <v>12.998185733841844</v>
      </c>
      <c r="H44" s="41"/>
      <c r="I44" s="14"/>
      <c r="J44" s="14"/>
      <c r="K44" s="14"/>
      <c r="L44" s="33"/>
    </row>
    <row r="45" spans="1:12">
      <c r="A45" t="s">
        <v>149</v>
      </c>
      <c r="B45" s="2">
        <v>5156.5</v>
      </c>
      <c r="C45" s="4">
        <v>2.2803292412458168E-2</v>
      </c>
      <c r="D45" s="1">
        <v>0</v>
      </c>
      <c r="E45" s="1">
        <v>116.86728884585204</v>
      </c>
      <c r="F45" s="1">
        <v>0</v>
      </c>
      <c r="H45" s="42" t="s">
        <v>155</v>
      </c>
      <c r="I45" s="54">
        <v>-1.8420315696131156E-2</v>
      </c>
      <c r="J45" s="17"/>
      <c r="K45" s="17"/>
      <c r="L45" s="35"/>
    </row>
    <row r="46" spans="1:12">
      <c r="A46" t="s">
        <v>150</v>
      </c>
      <c r="B46" s="2">
        <v>4652</v>
      </c>
      <c r="C46" s="4">
        <v>2.0572271172841151E-2</v>
      </c>
      <c r="D46" s="1">
        <v>5.2469989244788682</v>
      </c>
      <c r="E46" s="1">
        <v>26.259812887777098</v>
      </c>
      <c r="F46" s="1">
        <v>81.64286275235574</v>
      </c>
      <c r="H46" s="42" t="s">
        <v>156</v>
      </c>
      <c r="I46" s="55">
        <v>-0.23069179862485731</v>
      </c>
      <c r="J46" s="17"/>
      <c r="K46" s="17"/>
      <c r="L46" s="35"/>
    </row>
    <row r="47" spans="1:12">
      <c r="A47" t="s">
        <v>151</v>
      </c>
      <c r="B47" s="2">
        <v>3924</v>
      </c>
      <c r="C47" s="4">
        <v>1.7352878779498856E-2</v>
      </c>
      <c r="D47" s="1">
        <v>0</v>
      </c>
      <c r="E47" s="1">
        <v>0</v>
      </c>
      <c r="F47" s="1">
        <v>0.90592512984119833</v>
      </c>
      <c r="H47" s="42" t="s">
        <v>157</v>
      </c>
      <c r="I47" s="56">
        <v>-0.16491417389101803</v>
      </c>
      <c r="J47" s="17"/>
      <c r="K47" s="17"/>
      <c r="L47" s="35"/>
    </row>
    <row r="48" spans="1:12">
      <c r="A48" t="s">
        <v>152</v>
      </c>
      <c r="B48" s="2">
        <v>2331</v>
      </c>
      <c r="C48" s="4">
        <v>1.030824679791331E-2</v>
      </c>
      <c r="D48" s="1">
        <v>21.45422284540977</v>
      </c>
      <c r="E48" s="1">
        <v>43.488046036525724</v>
      </c>
      <c r="F48" s="1">
        <v>1.864510091549785</v>
      </c>
      <c r="H48" s="42"/>
      <c r="I48" s="17"/>
      <c r="J48" s="17"/>
      <c r="K48" s="17"/>
      <c r="L48" s="35"/>
    </row>
    <row r="49" spans="1:12">
      <c r="A49" s="10" t="s">
        <v>153</v>
      </c>
      <c r="B49" s="11">
        <v>22612962.666666675</v>
      </c>
      <c r="C49" s="25">
        <v>100</v>
      </c>
      <c r="D49" s="12">
        <v>61791.020786528286</v>
      </c>
      <c r="E49" s="12">
        <v>131682.93877278472</v>
      </c>
      <c r="F49" s="12">
        <v>1804.9818357270024</v>
      </c>
      <c r="H49" s="42" t="s">
        <v>159</v>
      </c>
      <c r="I49" s="17"/>
      <c r="J49" s="17"/>
      <c r="K49" s="17" t="s">
        <v>161</v>
      </c>
      <c r="L49" s="35"/>
    </row>
    <row r="50" spans="1:12">
      <c r="A50" s="6" t="s">
        <v>114</v>
      </c>
      <c r="B50" s="6"/>
      <c r="C50" s="6"/>
      <c r="D50" s="7">
        <f>I5</f>
        <v>-0.15521932107103414</v>
      </c>
      <c r="E50" s="22">
        <f>I25</f>
        <v>0.69205868044186714</v>
      </c>
      <c r="F50" s="7">
        <f>I45</f>
        <v>-1.8420315696131156E-2</v>
      </c>
      <c r="H50" s="42"/>
      <c r="I50" s="17"/>
      <c r="J50" s="17"/>
      <c r="K50" s="17"/>
      <c r="L50" s="35"/>
    </row>
    <row r="51" spans="1:12">
      <c r="A51" s="8" t="s">
        <v>110</v>
      </c>
      <c r="B51" s="8"/>
      <c r="C51" s="8"/>
      <c r="D51" s="26">
        <f>L18</f>
        <v>0.30482762972482824</v>
      </c>
      <c r="E51" s="27">
        <f>L38</f>
        <v>2.3201771649876736E-8</v>
      </c>
      <c r="F51" s="26">
        <f>L58</f>
        <v>0.90384647801658702</v>
      </c>
      <c r="H51" s="42" t="s">
        <v>109</v>
      </c>
      <c r="I51" s="30">
        <v>0.05</v>
      </c>
      <c r="J51" s="17"/>
      <c r="K51" s="17" t="s">
        <v>162</v>
      </c>
      <c r="L51" s="36">
        <v>0</v>
      </c>
    </row>
    <row r="52" spans="1:12">
      <c r="H52" s="42" t="s">
        <v>158</v>
      </c>
      <c r="I52" s="31">
        <v>2</v>
      </c>
      <c r="J52" s="17"/>
      <c r="K52" s="17" t="s">
        <v>109</v>
      </c>
      <c r="L52" s="37">
        <v>0.05</v>
      </c>
    </row>
    <row r="53" spans="1:12">
      <c r="H53" s="42"/>
      <c r="I53" s="17"/>
      <c r="J53" s="17"/>
      <c r="K53" s="17" t="s">
        <v>158</v>
      </c>
      <c r="L53" s="38">
        <v>2</v>
      </c>
    </row>
    <row r="54" spans="1:12">
      <c r="H54" s="42" t="s">
        <v>160</v>
      </c>
      <c r="I54" s="54">
        <v>-1.8420315696131156E-2</v>
      </c>
      <c r="J54" s="17"/>
      <c r="K54" s="17"/>
      <c r="L54" s="35"/>
    </row>
    <row r="55" spans="1:12">
      <c r="H55" s="42" t="s">
        <v>111</v>
      </c>
      <c r="I55" s="55">
        <v>0.1507300938138384</v>
      </c>
      <c r="J55" s="17"/>
      <c r="K55" s="17" t="s">
        <v>160</v>
      </c>
      <c r="L55" s="58">
        <v>-1.8420315696131156E-2</v>
      </c>
    </row>
    <row r="56" spans="1:12">
      <c r="H56" s="42" t="s">
        <v>163</v>
      </c>
      <c r="I56" s="55">
        <v>-0.1222072860837031</v>
      </c>
      <c r="J56" s="17"/>
      <c r="K56" s="17" t="s">
        <v>111</v>
      </c>
      <c r="L56" s="59">
        <v>0.14907119849998599</v>
      </c>
    </row>
    <row r="57" spans="1:12">
      <c r="H57" s="42" t="s">
        <v>110</v>
      </c>
      <c r="I57" s="55">
        <v>0.90329131980739796</v>
      </c>
      <c r="J57" s="17"/>
      <c r="K57" s="17" t="s">
        <v>164</v>
      </c>
      <c r="L57" s="59">
        <v>-0.12080375223985652</v>
      </c>
    </row>
    <row r="58" spans="1:12">
      <c r="H58" s="42" t="s">
        <v>112</v>
      </c>
      <c r="I58" s="55">
        <v>-0.32219685926140779</v>
      </c>
      <c r="J58" s="17"/>
      <c r="K58" s="17" t="s">
        <v>110</v>
      </c>
      <c r="L58" s="59">
        <v>0.90384647801658702</v>
      </c>
    </row>
    <row r="59" spans="1:12">
      <c r="H59" s="42" t="s">
        <v>113</v>
      </c>
      <c r="I59" s="56">
        <v>0.28535622786914544</v>
      </c>
      <c r="J59" s="17"/>
      <c r="K59" s="17" t="s">
        <v>112</v>
      </c>
      <c r="L59" s="59">
        <v>-0.3070763055879378</v>
      </c>
    </row>
    <row r="60" spans="1:12">
      <c r="H60" s="43"/>
      <c r="I60" s="5"/>
      <c r="J60" s="5"/>
      <c r="K60" s="5" t="s">
        <v>113</v>
      </c>
      <c r="L60" s="60">
        <v>0.27333937835478384</v>
      </c>
    </row>
    <row r="61" spans="1:12">
      <c r="H61" s="17"/>
      <c r="I61" s="17"/>
      <c r="J61" s="17"/>
      <c r="K61" s="17"/>
      <c r="L61" s="17"/>
    </row>
    <row r="62" spans="1:12">
      <c r="H62" s="17"/>
      <c r="I62" s="17"/>
      <c r="J62" s="17"/>
      <c r="K62" s="17"/>
      <c r="L62" s="17"/>
    </row>
    <row r="63" spans="1:12">
      <c r="H63" s="17"/>
      <c r="I63" s="17"/>
      <c r="J63" s="17"/>
      <c r="K63" s="17"/>
      <c r="L63" s="17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A, Figure 4A data</vt:lpstr>
      <vt:lpstr>B, Figure 4B data</vt:lpstr>
      <vt:lpstr>C, Figure 4C data</vt:lpstr>
      <vt:lpstr>D, Figure 4D data</vt:lpstr>
    </vt:vector>
  </TitlesOfParts>
  <Company>Uni of Qld - IMB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Walker</dc:creator>
  <cp:lastModifiedBy>Andrew Walker</cp:lastModifiedBy>
  <cp:lastPrinted>2017-10-05T06:14:35Z</cp:lastPrinted>
  <dcterms:created xsi:type="dcterms:W3CDTF">2017-02-28T09:55:03Z</dcterms:created>
  <dcterms:modified xsi:type="dcterms:W3CDTF">2017-11-07T03:05:43Z</dcterms:modified>
</cp:coreProperties>
</file>