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7430"/>
  <workbookPr showInkAnnotation="0" checkCompatibility="1" autoCompressPictures="0"/>
  <bookViews>
    <workbookView xWindow="8460" yWindow="0" windowWidth="38720" windowHeight="2262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G48" i="1" l="1"/>
  <c r="F48" i="1"/>
  <c r="E48" i="1"/>
  <c r="D48" i="1"/>
  <c r="C48" i="1"/>
  <c r="B48" i="1"/>
  <c r="G47" i="1"/>
  <c r="F47" i="1"/>
  <c r="E47" i="1"/>
  <c r="D47" i="1"/>
  <c r="C47" i="1"/>
  <c r="B47" i="1"/>
  <c r="G46" i="1"/>
  <c r="F46" i="1"/>
  <c r="E46" i="1"/>
  <c r="D46" i="1"/>
  <c r="C46" i="1"/>
  <c r="B46" i="1"/>
  <c r="G45" i="1"/>
  <c r="F45" i="1"/>
  <c r="E45" i="1"/>
  <c r="D45" i="1"/>
  <c r="C45" i="1"/>
  <c r="B45" i="1"/>
</calcChain>
</file>

<file path=xl/sharedStrings.xml><?xml version="1.0" encoding="utf-8"?>
<sst xmlns="http://schemas.openxmlformats.org/spreadsheetml/2006/main" count="269" uniqueCount="25">
  <si>
    <t>Sex</t>
  </si>
  <si>
    <t>Race</t>
  </si>
  <si>
    <t>Female</t>
  </si>
  <si>
    <t>White</t>
  </si>
  <si>
    <t>T2</t>
  </si>
  <si>
    <t>N0</t>
  </si>
  <si>
    <t>M0</t>
  </si>
  <si>
    <t>NA</t>
  </si>
  <si>
    <t>T1</t>
  </si>
  <si>
    <t>Male</t>
  </si>
  <si>
    <t>N1</t>
  </si>
  <si>
    <t>Black</t>
  </si>
  <si>
    <t>T3</t>
  </si>
  <si>
    <t>N2</t>
  </si>
  <si>
    <t>Asian</t>
  </si>
  <si>
    <t>Classical</t>
  </si>
  <si>
    <t>Basal</t>
  </si>
  <si>
    <t>Primitive</t>
  </si>
  <si>
    <t>Secretory</t>
  </si>
  <si>
    <t>Molecular Subtype</t>
  </si>
  <si>
    <t>Age at Diagnosis</t>
  </si>
  <si>
    <t>T Stage</t>
  </si>
  <si>
    <t>N Stage</t>
  </si>
  <si>
    <t>M Stage</t>
  </si>
  <si>
    <t>Pack-Years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</si>
</sst>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2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6"/>
      <color rgb="FF000000"/>
      <name val="Arial"/>
    </font>
    <font>
      <sz val="6"/>
      <color rgb="FF000000"/>
      <name val="Arial"/>
    </font>
    <font>
      <sz val="6"/>
      <name val="Arial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1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0" fillId="0" borderId="0" xfId="0" applyFill="1"/>
    <xf numFmtId="1" fontId="0" fillId="0" borderId="0" xfId="0" applyNumberFormat="1" applyFill="1"/>
    <xf numFmtId="0" fontId="5" fillId="0" borderId="0" xfId="0" applyFont="1" applyFill="1" applyAlignment="1">
      <alignment horizontal="center"/>
    </xf>
    <xf numFmtId="1" fontId="5" fillId="0" borderId="0" xfId="0" applyNumberFormat="1" applyFont="1" applyFill="1" applyAlignment="1">
      <alignment horizontal="center"/>
    </xf>
    <xf numFmtId="0" fontId="6" fillId="0" borderId="0" xfId="0" applyFont="1" applyFill="1" applyAlignment="1">
      <alignment horizontal="center"/>
    </xf>
    <xf numFmtId="1" fontId="7" fillId="0" borderId="0" xfId="0" applyNumberFormat="1" applyFont="1" applyFill="1" applyAlignment="1">
      <alignment horizontal="center"/>
    </xf>
    <xf numFmtId="0" fontId="7" fillId="0" borderId="0" xfId="0" applyFont="1" applyFill="1" applyAlignment="1">
      <alignment horizontal="center"/>
    </xf>
    <xf numFmtId="9" fontId="7" fillId="0" borderId="0" xfId="0" applyNumberFormat="1" applyFont="1" applyFill="1" applyAlignment="1">
      <alignment horizontal="center"/>
    </xf>
    <xf numFmtId="0" fontId="5" fillId="0" borderId="0" xfId="0" applyFont="1" applyFill="1" applyAlignment="1">
      <alignment horizontal="center" vertical="center" wrapText="1"/>
    </xf>
  </cellXfs>
  <cellStyles count="31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8"/>
  <sheetViews>
    <sheetView tabSelected="1" topLeftCell="A30" zoomScale="200" zoomScaleNormal="200" zoomScalePageLayoutView="200" workbookViewId="0">
      <selection activeCell="I44" sqref="I44"/>
    </sheetView>
  </sheetViews>
  <sheetFormatPr baseColWidth="10" defaultRowHeight="15" x14ac:dyDescent="0"/>
  <cols>
    <col min="1" max="1" width="9.83203125" style="3" bestFit="1" customWidth="1"/>
    <col min="2" max="2" width="9" style="4" bestFit="1" customWidth="1"/>
    <col min="3" max="3" width="4.33203125" style="3" bestFit="1" customWidth="1"/>
    <col min="4" max="4" width="3.5" style="3" bestFit="1" customWidth="1"/>
    <col min="5" max="5" width="6.33203125" style="3" bestFit="1" customWidth="1"/>
    <col min="6" max="6" width="4.5" style="3" bestFit="1" customWidth="1"/>
    <col min="7" max="7" width="6.33203125" style="3" bestFit="1" customWidth="1"/>
    <col min="8" max="8" width="4.83203125" style="3" bestFit="1" customWidth="1"/>
    <col min="9" max="9" width="10.83203125" style="3"/>
    <col min="10" max="10" width="10" style="3" bestFit="1" customWidth="1"/>
    <col min="11" max="11" width="10.33203125" style="3" bestFit="1" customWidth="1"/>
    <col min="12" max="12" width="10.6640625" style="3" bestFit="1" customWidth="1"/>
  </cols>
  <sheetData>
    <row r="1" spans="1:8">
      <c r="A1" s="5" t="s">
        <v>19</v>
      </c>
      <c r="B1" s="6" t="s">
        <v>20</v>
      </c>
      <c r="C1" s="5" t="s">
        <v>0</v>
      </c>
      <c r="D1" s="5" t="s">
        <v>1</v>
      </c>
      <c r="E1" s="5" t="s">
        <v>24</v>
      </c>
      <c r="F1" s="5" t="s">
        <v>21</v>
      </c>
      <c r="G1" s="5" t="s">
        <v>22</v>
      </c>
      <c r="H1" s="5" t="s">
        <v>23</v>
      </c>
    </row>
    <row r="2" spans="1:8">
      <c r="A2" s="7" t="s">
        <v>15</v>
      </c>
      <c r="B2" s="8">
        <v>56.887671230000002</v>
      </c>
      <c r="C2" s="9" t="s">
        <v>2</v>
      </c>
      <c r="D2" s="9" t="s">
        <v>3</v>
      </c>
      <c r="E2" s="9">
        <v>75</v>
      </c>
      <c r="F2" s="9" t="s">
        <v>8</v>
      </c>
      <c r="G2" s="9" t="s">
        <v>5</v>
      </c>
      <c r="H2" s="9" t="s">
        <v>6</v>
      </c>
    </row>
    <row r="3" spans="1:8">
      <c r="A3" s="7" t="s">
        <v>15</v>
      </c>
      <c r="B3" s="8">
        <v>75.8</v>
      </c>
      <c r="C3" s="9" t="s">
        <v>2</v>
      </c>
      <c r="D3" s="9" t="s">
        <v>3</v>
      </c>
      <c r="E3" s="9">
        <v>50</v>
      </c>
      <c r="F3" s="9" t="s">
        <v>8</v>
      </c>
      <c r="G3" s="9" t="s">
        <v>10</v>
      </c>
      <c r="H3" s="9" t="s">
        <v>6</v>
      </c>
    </row>
    <row r="4" spans="1:8">
      <c r="A4" s="7" t="s">
        <v>15</v>
      </c>
      <c r="B4" s="8">
        <v>77.717808219999995</v>
      </c>
      <c r="C4" s="9" t="s">
        <v>2</v>
      </c>
      <c r="D4" s="9" t="s">
        <v>3</v>
      </c>
      <c r="E4" s="9">
        <v>60</v>
      </c>
      <c r="F4" s="9" t="s">
        <v>8</v>
      </c>
      <c r="G4" s="9" t="s">
        <v>5</v>
      </c>
      <c r="H4" s="9" t="s">
        <v>6</v>
      </c>
    </row>
    <row r="5" spans="1:8">
      <c r="A5" s="7" t="s">
        <v>15</v>
      </c>
      <c r="B5" s="8">
        <v>67.939726030000003</v>
      </c>
      <c r="C5" s="9" t="s">
        <v>2</v>
      </c>
      <c r="D5" s="9" t="s">
        <v>3</v>
      </c>
      <c r="E5" s="9">
        <v>80</v>
      </c>
      <c r="F5" s="9" t="s">
        <v>8</v>
      </c>
      <c r="G5" s="9" t="s">
        <v>5</v>
      </c>
      <c r="H5" s="9" t="s">
        <v>6</v>
      </c>
    </row>
    <row r="6" spans="1:8">
      <c r="A6" s="7" t="s">
        <v>15</v>
      </c>
      <c r="B6" s="8">
        <v>81.345205480000004</v>
      </c>
      <c r="C6" s="9" t="s">
        <v>9</v>
      </c>
      <c r="D6" s="9" t="s">
        <v>3</v>
      </c>
      <c r="E6" s="9">
        <v>100</v>
      </c>
      <c r="F6" s="9" t="s">
        <v>4</v>
      </c>
      <c r="G6" s="9" t="s">
        <v>5</v>
      </c>
      <c r="H6" s="9" t="s">
        <v>6</v>
      </c>
    </row>
    <row r="7" spans="1:8">
      <c r="A7" s="7" t="s">
        <v>15</v>
      </c>
      <c r="B7" s="8">
        <v>61.865753419999997</v>
      </c>
      <c r="C7" s="9" t="s">
        <v>9</v>
      </c>
      <c r="D7" s="9" t="s">
        <v>3</v>
      </c>
      <c r="E7" s="9">
        <v>141</v>
      </c>
      <c r="F7" s="9" t="s">
        <v>12</v>
      </c>
      <c r="G7" s="9" t="s">
        <v>5</v>
      </c>
      <c r="H7" s="9" t="s">
        <v>6</v>
      </c>
    </row>
    <row r="8" spans="1:8">
      <c r="A8" s="7" t="s">
        <v>15</v>
      </c>
      <c r="B8" s="8">
        <v>52.93424658</v>
      </c>
      <c r="C8" s="9" t="s">
        <v>9</v>
      </c>
      <c r="D8" s="9" t="s">
        <v>3</v>
      </c>
      <c r="E8" s="9">
        <v>80</v>
      </c>
      <c r="F8" s="9" t="s">
        <v>12</v>
      </c>
      <c r="G8" s="9" t="s">
        <v>5</v>
      </c>
      <c r="H8" s="9" t="s">
        <v>6</v>
      </c>
    </row>
    <row r="9" spans="1:8">
      <c r="A9" s="7" t="s">
        <v>15</v>
      </c>
      <c r="B9" s="8">
        <v>63.05205479</v>
      </c>
      <c r="C9" s="9" t="s">
        <v>9</v>
      </c>
      <c r="D9" s="9" t="s">
        <v>3</v>
      </c>
      <c r="E9" s="9">
        <v>100</v>
      </c>
      <c r="F9" s="9" t="s">
        <v>4</v>
      </c>
      <c r="G9" s="9" t="s">
        <v>10</v>
      </c>
      <c r="H9" s="9" t="s">
        <v>6</v>
      </c>
    </row>
    <row r="10" spans="1:8">
      <c r="A10" s="7" t="s">
        <v>15</v>
      </c>
      <c r="B10" s="8">
        <v>65.465753419999999</v>
      </c>
      <c r="C10" s="9" t="s">
        <v>9</v>
      </c>
      <c r="D10" s="9" t="s">
        <v>3</v>
      </c>
      <c r="E10" s="9">
        <v>135</v>
      </c>
      <c r="F10" s="9" t="s">
        <v>4</v>
      </c>
      <c r="G10" s="9" t="s">
        <v>5</v>
      </c>
      <c r="H10" s="9" t="s">
        <v>6</v>
      </c>
    </row>
    <row r="11" spans="1:8">
      <c r="A11" s="7" t="s">
        <v>15</v>
      </c>
      <c r="B11" s="8">
        <v>81.367123289999995</v>
      </c>
      <c r="C11" s="9" t="s">
        <v>9</v>
      </c>
      <c r="D11" s="9" t="s">
        <v>3</v>
      </c>
      <c r="E11" s="9">
        <v>60</v>
      </c>
      <c r="F11" s="9" t="s">
        <v>4</v>
      </c>
      <c r="G11" s="9" t="s">
        <v>13</v>
      </c>
      <c r="H11" s="9" t="s">
        <v>6</v>
      </c>
    </row>
    <row r="12" spans="1:8">
      <c r="A12" s="7" t="s">
        <v>15</v>
      </c>
      <c r="B12" s="8">
        <v>59.452054789999998</v>
      </c>
      <c r="C12" s="9" t="s">
        <v>9</v>
      </c>
      <c r="D12" s="9" t="s">
        <v>3</v>
      </c>
      <c r="E12" s="9">
        <v>80</v>
      </c>
      <c r="F12" s="9" t="s">
        <v>4</v>
      </c>
      <c r="G12" s="9" t="s">
        <v>10</v>
      </c>
      <c r="H12" s="9" t="s">
        <v>6</v>
      </c>
    </row>
    <row r="13" spans="1:8">
      <c r="A13" s="7" t="s">
        <v>15</v>
      </c>
      <c r="B13" s="8">
        <v>60.926027400000002</v>
      </c>
      <c r="C13" s="9" t="s">
        <v>2</v>
      </c>
      <c r="D13" s="9" t="s">
        <v>11</v>
      </c>
      <c r="E13" s="9">
        <v>40</v>
      </c>
      <c r="F13" s="9" t="s">
        <v>8</v>
      </c>
      <c r="G13" s="9" t="s">
        <v>10</v>
      </c>
      <c r="H13" s="9" t="s">
        <v>6</v>
      </c>
    </row>
    <row r="14" spans="1:8">
      <c r="A14" s="7" t="s">
        <v>15</v>
      </c>
      <c r="B14" s="8">
        <v>70.621917809999999</v>
      </c>
      <c r="C14" s="9" t="s">
        <v>9</v>
      </c>
      <c r="D14" s="9" t="s">
        <v>11</v>
      </c>
      <c r="E14" s="9" t="s">
        <v>7</v>
      </c>
      <c r="F14" s="9" t="s">
        <v>4</v>
      </c>
      <c r="G14" s="9" t="s">
        <v>5</v>
      </c>
      <c r="H14" s="9" t="s">
        <v>6</v>
      </c>
    </row>
    <row r="15" spans="1:8">
      <c r="A15" s="7" t="s">
        <v>15</v>
      </c>
      <c r="B15" s="8">
        <v>80.821917810000002</v>
      </c>
      <c r="C15" s="9" t="s">
        <v>9</v>
      </c>
      <c r="D15" s="9" t="s">
        <v>11</v>
      </c>
      <c r="E15" s="9">
        <v>50</v>
      </c>
      <c r="F15" s="9" t="s">
        <v>8</v>
      </c>
      <c r="G15" s="9" t="s">
        <v>5</v>
      </c>
      <c r="H15" s="9" t="s">
        <v>6</v>
      </c>
    </row>
    <row r="16" spans="1:8">
      <c r="A16" s="7" t="s">
        <v>16</v>
      </c>
      <c r="B16" s="8">
        <v>49.969863009999997</v>
      </c>
      <c r="C16" s="9" t="s">
        <v>2</v>
      </c>
      <c r="D16" s="9" t="s">
        <v>3</v>
      </c>
      <c r="E16" s="9">
        <v>12</v>
      </c>
      <c r="F16" s="9" t="s">
        <v>4</v>
      </c>
      <c r="G16" s="9" t="s">
        <v>5</v>
      </c>
      <c r="H16" s="9" t="s">
        <v>6</v>
      </c>
    </row>
    <row r="17" spans="1:8">
      <c r="A17" s="7" t="s">
        <v>16</v>
      </c>
      <c r="B17" s="8">
        <v>63.2739726</v>
      </c>
      <c r="C17" s="9" t="s">
        <v>2</v>
      </c>
      <c r="D17" s="9" t="s">
        <v>3</v>
      </c>
      <c r="E17" s="9" t="s">
        <v>7</v>
      </c>
      <c r="F17" s="9" t="s">
        <v>4</v>
      </c>
      <c r="G17" s="9" t="s">
        <v>5</v>
      </c>
      <c r="H17" s="9" t="s">
        <v>6</v>
      </c>
    </row>
    <row r="18" spans="1:8">
      <c r="A18" s="7" t="s">
        <v>16</v>
      </c>
      <c r="B18" s="8">
        <v>77.898630139999995</v>
      </c>
      <c r="C18" s="9" t="s">
        <v>2</v>
      </c>
      <c r="D18" s="9" t="s">
        <v>3</v>
      </c>
      <c r="E18" s="9" t="s">
        <v>7</v>
      </c>
      <c r="F18" s="9" t="s">
        <v>4</v>
      </c>
      <c r="G18" s="9" t="s">
        <v>5</v>
      </c>
      <c r="H18" s="9" t="s">
        <v>6</v>
      </c>
    </row>
    <row r="19" spans="1:8">
      <c r="A19" s="7" t="s">
        <v>16</v>
      </c>
      <c r="B19" s="8">
        <v>80.221917809999994</v>
      </c>
      <c r="C19" s="9" t="s">
        <v>2</v>
      </c>
      <c r="D19" s="9" t="s">
        <v>3</v>
      </c>
      <c r="E19" s="9">
        <v>50</v>
      </c>
      <c r="F19" s="9" t="s">
        <v>8</v>
      </c>
      <c r="G19" s="9" t="s">
        <v>5</v>
      </c>
      <c r="H19" s="9" t="s">
        <v>6</v>
      </c>
    </row>
    <row r="20" spans="1:8">
      <c r="A20" s="7" t="s">
        <v>16</v>
      </c>
      <c r="B20" s="8">
        <v>60.128767119999999</v>
      </c>
      <c r="C20" s="9" t="s">
        <v>9</v>
      </c>
      <c r="D20" s="9" t="s">
        <v>3</v>
      </c>
      <c r="E20" s="9">
        <v>50</v>
      </c>
      <c r="F20" s="9" t="s">
        <v>8</v>
      </c>
      <c r="G20" s="9" t="s">
        <v>5</v>
      </c>
      <c r="H20" s="9" t="s">
        <v>6</v>
      </c>
    </row>
    <row r="21" spans="1:8">
      <c r="A21" s="7" t="s">
        <v>16</v>
      </c>
      <c r="B21" s="8">
        <v>48.460273970000003</v>
      </c>
      <c r="C21" s="9" t="s">
        <v>9</v>
      </c>
      <c r="D21" s="9" t="s">
        <v>3</v>
      </c>
      <c r="E21" s="9">
        <v>60</v>
      </c>
      <c r="F21" s="9" t="s">
        <v>4</v>
      </c>
      <c r="G21" s="9" t="s">
        <v>10</v>
      </c>
      <c r="H21" s="9" t="s">
        <v>6</v>
      </c>
    </row>
    <row r="22" spans="1:8">
      <c r="A22" s="7" t="s">
        <v>16</v>
      </c>
      <c r="B22" s="8">
        <v>73.361643839999999</v>
      </c>
      <c r="C22" s="9" t="s">
        <v>9</v>
      </c>
      <c r="D22" s="9" t="s">
        <v>3</v>
      </c>
      <c r="E22" s="9">
        <v>100</v>
      </c>
      <c r="F22" s="9" t="s">
        <v>4</v>
      </c>
      <c r="G22" s="9" t="s">
        <v>5</v>
      </c>
      <c r="H22" s="9" t="s">
        <v>6</v>
      </c>
    </row>
    <row r="23" spans="1:8">
      <c r="A23" s="7" t="s">
        <v>16</v>
      </c>
      <c r="B23" s="8">
        <v>54.854794519999999</v>
      </c>
      <c r="C23" s="9" t="s">
        <v>9</v>
      </c>
      <c r="D23" s="9" t="s">
        <v>11</v>
      </c>
      <c r="E23" s="9">
        <v>40</v>
      </c>
      <c r="F23" s="9" t="s">
        <v>8</v>
      </c>
      <c r="G23" s="9" t="s">
        <v>10</v>
      </c>
      <c r="H23" s="9" t="s">
        <v>6</v>
      </c>
    </row>
    <row r="24" spans="1:8">
      <c r="A24" s="7" t="s">
        <v>16</v>
      </c>
      <c r="B24" s="8">
        <v>73.778082190000006</v>
      </c>
      <c r="C24" s="9" t="s">
        <v>9</v>
      </c>
      <c r="D24" s="9" t="s">
        <v>11</v>
      </c>
      <c r="E24" s="9">
        <v>50</v>
      </c>
      <c r="F24" s="9" t="s">
        <v>12</v>
      </c>
      <c r="G24" s="9" t="s">
        <v>5</v>
      </c>
      <c r="H24" s="9" t="s">
        <v>6</v>
      </c>
    </row>
    <row r="25" spans="1:8">
      <c r="A25" s="7" t="s">
        <v>17</v>
      </c>
      <c r="B25" s="8">
        <v>83.131506849999994</v>
      </c>
      <c r="C25" s="9" t="s">
        <v>2</v>
      </c>
      <c r="D25" s="9" t="s">
        <v>3</v>
      </c>
      <c r="E25" s="9">
        <v>40</v>
      </c>
      <c r="F25" s="9" t="s">
        <v>4</v>
      </c>
      <c r="G25" s="9" t="s">
        <v>10</v>
      </c>
      <c r="H25" s="9" t="s">
        <v>6</v>
      </c>
    </row>
    <row r="26" spans="1:8">
      <c r="A26" s="7" t="s">
        <v>17</v>
      </c>
      <c r="B26" s="8">
        <v>64.443835620000002</v>
      </c>
      <c r="C26" s="9" t="s">
        <v>2</v>
      </c>
      <c r="D26" s="9" t="s">
        <v>3</v>
      </c>
      <c r="E26" s="9" t="s">
        <v>7</v>
      </c>
      <c r="F26" s="9" t="s">
        <v>4</v>
      </c>
      <c r="G26" s="9" t="s">
        <v>10</v>
      </c>
      <c r="H26" s="9" t="s">
        <v>6</v>
      </c>
    </row>
    <row r="27" spans="1:8">
      <c r="A27" s="7" t="s">
        <v>17</v>
      </c>
      <c r="B27" s="8">
        <v>72.665753420000001</v>
      </c>
      <c r="C27" s="9" t="s">
        <v>2</v>
      </c>
      <c r="D27" s="9" t="s">
        <v>3</v>
      </c>
      <c r="E27" s="9">
        <v>40</v>
      </c>
      <c r="F27" s="9" t="s">
        <v>8</v>
      </c>
      <c r="G27" s="9" t="s">
        <v>5</v>
      </c>
      <c r="H27" s="9" t="s">
        <v>6</v>
      </c>
    </row>
    <row r="28" spans="1:8">
      <c r="A28" s="7" t="s">
        <v>17</v>
      </c>
      <c r="B28" s="8">
        <v>75.567123289999998</v>
      </c>
      <c r="C28" s="9" t="s">
        <v>9</v>
      </c>
      <c r="D28" s="9" t="s">
        <v>3</v>
      </c>
      <c r="E28" s="9">
        <v>75</v>
      </c>
      <c r="F28" s="9" t="s">
        <v>4</v>
      </c>
      <c r="G28" s="9" t="s">
        <v>5</v>
      </c>
      <c r="H28" s="9" t="s">
        <v>6</v>
      </c>
    </row>
    <row r="29" spans="1:8">
      <c r="A29" s="7" t="s">
        <v>17</v>
      </c>
      <c r="B29" s="8">
        <v>64.893150680000005</v>
      </c>
      <c r="C29" s="9" t="s">
        <v>9</v>
      </c>
      <c r="D29" s="9" t="s">
        <v>3</v>
      </c>
      <c r="E29" s="9">
        <v>75</v>
      </c>
      <c r="F29" s="9" t="s">
        <v>4</v>
      </c>
      <c r="G29" s="9" t="s">
        <v>5</v>
      </c>
      <c r="H29" s="9" t="s">
        <v>6</v>
      </c>
    </row>
    <row r="30" spans="1:8">
      <c r="A30" s="7" t="s">
        <v>17</v>
      </c>
      <c r="B30" s="8">
        <v>41.054794520000002</v>
      </c>
      <c r="C30" s="9" t="s">
        <v>2</v>
      </c>
      <c r="D30" s="9" t="s">
        <v>11</v>
      </c>
      <c r="E30" s="9">
        <v>25</v>
      </c>
      <c r="F30" s="9" t="s">
        <v>4</v>
      </c>
      <c r="G30" s="9" t="s">
        <v>5</v>
      </c>
      <c r="H30" s="9" t="s">
        <v>6</v>
      </c>
    </row>
    <row r="31" spans="1:8">
      <c r="A31" s="7" t="s">
        <v>18</v>
      </c>
      <c r="B31" s="8">
        <v>58.16986301</v>
      </c>
      <c r="C31" s="9" t="s">
        <v>2</v>
      </c>
      <c r="D31" s="9" t="s">
        <v>3</v>
      </c>
      <c r="E31" s="9">
        <v>80</v>
      </c>
      <c r="F31" s="9" t="s">
        <v>4</v>
      </c>
      <c r="G31" s="9" t="s">
        <v>5</v>
      </c>
      <c r="H31" s="9" t="s">
        <v>6</v>
      </c>
    </row>
    <row r="32" spans="1:8">
      <c r="A32" s="7" t="s">
        <v>18</v>
      </c>
      <c r="B32" s="8">
        <v>61.37534247</v>
      </c>
      <c r="C32" s="9" t="s">
        <v>2</v>
      </c>
      <c r="D32" s="9" t="s">
        <v>3</v>
      </c>
      <c r="E32" s="9">
        <v>45</v>
      </c>
      <c r="F32" s="9" t="s">
        <v>8</v>
      </c>
      <c r="G32" s="9" t="s">
        <v>5</v>
      </c>
      <c r="H32" s="9" t="s">
        <v>6</v>
      </c>
    </row>
    <row r="33" spans="1:12">
      <c r="A33" s="7" t="s">
        <v>18</v>
      </c>
      <c r="B33" s="8">
        <v>49.095890410000003</v>
      </c>
      <c r="C33" s="9" t="s">
        <v>2</v>
      </c>
      <c r="D33" s="9" t="s">
        <v>3</v>
      </c>
      <c r="E33" s="9" t="s">
        <v>7</v>
      </c>
      <c r="F33" s="9" t="s">
        <v>4</v>
      </c>
      <c r="G33" s="9" t="s">
        <v>5</v>
      </c>
      <c r="H33" s="9" t="s">
        <v>6</v>
      </c>
    </row>
    <row r="34" spans="1:12">
      <c r="A34" s="7" t="s">
        <v>18</v>
      </c>
      <c r="B34" s="8">
        <v>69.898630139999995</v>
      </c>
      <c r="C34" s="9" t="s">
        <v>9</v>
      </c>
      <c r="D34" s="9" t="s">
        <v>3</v>
      </c>
      <c r="E34" s="9">
        <v>75</v>
      </c>
      <c r="F34" s="9" t="s">
        <v>12</v>
      </c>
      <c r="G34" s="9" t="s">
        <v>5</v>
      </c>
      <c r="H34" s="9" t="s">
        <v>6</v>
      </c>
    </row>
    <row r="35" spans="1:12">
      <c r="A35" s="7" t="s">
        <v>18</v>
      </c>
      <c r="B35" s="8">
        <v>60.882191779999999</v>
      </c>
      <c r="C35" s="9" t="s">
        <v>9</v>
      </c>
      <c r="D35" s="9" t="s">
        <v>3</v>
      </c>
      <c r="E35" s="9">
        <v>60</v>
      </c>
      <c r="F35" s="9" t="s">
        <v>12</v>
      </c>
      <c r="G35" s="9" t="s">
        <v>5</v>
      </c>
      <c r="H35" s="9" t="s">
        <v>6</v>
      </c>
    </row>
    <row r="36" spans="1:12">
      <c r="A36" s="7" t="s">
        <v>18</v>
      </c>
      <c r="B36" s="8">
        <v>68.172602740000002</v>
      </c>
      <c r="C36" s="9" t="s">
        <v>9</v>
      </c>
      <c r="D36" s="9" t="s">
        <v>3</v>
      </c>
      <c r="E36" s="9">
        <v>75</v>
      </c>
      <c r="F36" s="9" t="s">
        <v>12</v>
      </c>
      <c r="G36" s="9" t="s">
        <v>10</v>
      </c>
      <c r="H36" s="9" t="s">
        <v>6</v>
      </c>
    </row>
    <row r="37" spans="1:12">
      <c r="A37" s="7" t="s">
        <v>18</v>
      </c>
      <c r="B37" s="8">
        <v>52.704109590000002</v>
      </c>
      <c r="C37" s="9" t="s">
        <v>9</v>
      </c>
      <c r="D37" s="9" t="s">
        <v>3</v>
      </c>
      <c r="E37" s="9">
        <v>52</v>
      </c>
      <c r="F37" s="9" t="s">
        <v>12</v>
      </c>
      <c r="G37" s="9" t="s">
        <v>5</v>
      </c>
      <c r="H37" s="9" t="s">
        <v>6</v>
      </c>
    </row>
    <row r="38" spans="1:12">
      <c r="A38" s="7" t="s">
        <v>18</v>
      </c>
      <c r="B38" s="8">
        <v>72.994520550000004</v>
      </c>
      <c r="C38" s="9" t="s">
        <v>9</v>
      </c>
      <c r="D38" s="9" t="s">
        <v>3</v>
      </c>
      <c r="E38" s="9">
        <v>100</v>
      </c>
      <c r="F38" s="9" t="s">
        <v>4</v>
      </c>
      <c r="G38" s="9" t="s">
        <v>5</v>
      </c>
      <c r="H38" s="9" t="s">
        <v>6</v>
      </c>
    </row>
    <row r="39" spans="1:12">
      <c r="A39" s="7" t="s">
        <v>18</v>
      </c>
      <c r="B39" s="8">
        <v>85.367123289999995</v>
      </c>
      <c r="C39" s="9" t="s">
        <v>9</v>
      </c>
      <c r="D39" s="9" t="s">
        <v>3</v>
      </c>
      <c r="E39" s="9">
        <v>30</v>
      </c>
      <c r="F39" s="9" t="s">
        <v>8</v>
      </c>
      <c r="G39" s="9" t="s">
        <v>5</v>
      </c>
      <c r="H39" s="9" t="s">
        <v>6</v>
      </c>
    </row>
    <row r="40" spans="1:12">
      <c r="A40" s="7" t="s">
        <v>18</v>
      </c>
      <c r="B40" s="8">
        <v>42.438356159999998</v>
      </c>
      <c r="C40" s="9" t="s">
        <v>2</v>
      </c>
      <c r="D40" s="9" t="s">
        <v>11</v>
      </c>
      <c r="E40" s="9">
        <v>8</v>
      </c>
      <c r="F40" s="9" t="s">
        <v>4</v>
      </c>
      <c r="G40" s="9" t="s">
        <v>10</v>
      </c>
      <c r="H40" s="9" t="s">
        <v>6</v>
      </c>
    </row>
    <row r="41" spans="1:12">
      <c r="A41" s="7" t="s">
        <v>18</v>
      </c>
      <c r="B41" s="8">
        <v>51.80547945</v>
      </c>
      <c r="C41" s="9" t="s">
        <v>9</v>
      </c>
      <c r="D41" s="9" t="s">
        <v>11</v>
      </c>
      <c r="E41" s="9">
        <v>35</v>
      </c>
      <c r="F41" s="9" t="s">
        <v>4</v>
      </c>
      <c r="G41" s="9" t="s">
        <v>10</v>
      </c>
      <c r="H41" s="9" t="s">
        <v>6</v>
      </c>
    </row>
    <row r="42" spans="1:12">
      <c r="A42" s="7" t="s">
        <v>18</v>
      </c>
      <c r="B42" s="8">
        <v>67.663013699999993</v>
      </c>
      <c r="C42" s="9" t="s">
        <v>9</v>
      </c>
      <c r="D42" s="9" t="s">
        <v>14</v>
      </c>
      <c r="E42" s="9">
        <v>75</v>
      </c>
      <c r="F42" s="9" t="s">
        <v>4</v>
      </c>
      <c r="G42" s="9" t="s">
        <v>5</v>
      </c>
      <c r="H42" s="9" t="s">
        <v>6</v>
      </c>
    </row>
    <row r="43" spans="1:12">
      <c r="A43" s="7"/>
      <c r="B43" s="8"/>
      <c r="C43" s="9"/>
      <c r="D43" s="9"/>
      <c r="E43" s="9"/>
      <c r="F43" s="9"/>
      <c r="G43" s="9"/>
      <c r="H43" s="9"/>
      <c r="I43" s="2"/>
      <c r="J43" s="2"/>
      <c r="K43" s="2"/>
      <c r="L43" s="2"/>
    </row>
    <row r="44" spans="1:12">
      <c r="A44" s="5"/>
      <c r="B44" s="6" t="s">
        <v>20</v>
      </c>
      <c r="C44" s="5" t="s">
        <v>2</v>
      </c>
      <c r="D44" s="5" t="s">
        <v>9</v>
      </c>
      <c r="E44" s="6" t="s">
        <v>3</v>
      </c>
      <c r="F44" s="6" t="s">
        <v>11</v>
      </c>
      <c r="G44" s="5" t="s">
        <v>24</v>
      </c>
      <c r="H44" s="11"/>
      <c r="J44" s="1"/>
      <c r="K44" s="1"/>
      <c r="L44" s="1"/>
    </row>
    <row r="45" spans="1:12">
      <c r="A45" s="7" t="s">
        <v>15</v>
      </c>
      <c r="B45" s="8">
        <f>AVERAGE(B2:B15)</f>
        <v>68.299804304999995</v>
      </c>
      <c r="C45" s="10">
        <f>5/15</f>
        <v>0.33333333333333331</v>
      </c>
      <c r="D45" s="10">
        <f>9/14</f>
        <v>0.6428571428571429</v>
      </c>
      <c r="E45" s="10">
        <f>11/14</f>
        <v>0.7857142857142857</v>
      </c>
      <c r="F45" s="10">
        <f>3/14</f>
        <v>0.21428571428571427</v>
      </c>
      <c r="G45" s="8">
        <f>AVERAGE(E2:E15)</f>
        <v>80.84615384615384</v>
      </c>
      <c r="H45" s="9"/>
      <c r="J45" s="2"/>
      <c r="K45" s="2"/>
      <c r="L45" s="2"/>
    </row>
    <row r="46" spans="1:12">
      <c r="A46" s="7" t="s">
        <v>16</v>
      </c>
      <c r="B46" s="8">
        <f>AVERAGE(B16:B24)</f>
        <v>64.660882799999996</v>
      </c>
      <c r="C46" s="10">
        <f>4/9</f>
        <v>0.44444444444444442</v>
      </c>
      <c r="D46" s="10">
        <f>5/9</f>
        <v>0.55555555555555558</v>
      </c>
      <c r="E46" s="10">
        <f>7/9</f>
        <v>0.77777777777777779</v>
      </c>
      <c r="F46" s="10">
        <f>2/9</f>
        <v>0.22222222222222221</v>
      </c>
      <c r="G46" s="8">
        <f>AVERAGE(E16:E24)</f>
        <v>51.714285714285715</v>
      </c>
      <c r="H46" s="9"/>
      <c r="J46" s="2"/>
      <c r="K46" s="2"/>
      <c r="L46" s="2"/>
    </row>
    <row r="47" spans="1:12">
      <c r="A47" s="7" t="s">
        <v>17</v>
      </c>
      <c r="B47" s="8">
        <f>AVERAGE(B25:B30)</f>
        <v>66.95936073</v>
      </c>
      <c r="C47" s="10">
        <f>4/6</f>
        <v>0.66666666666666663</v>
      </c>
      <c r="D47" s="10">
        <f>2/6</f>
        <v>0.33333333333333331</v>
      </c>
      <c r="E47" s="10">
        <f>5/6</f>
        <v>0.83333333333333337</v>
      </c>
      <c r="F47" s="10">
        <f>1/6</f>
        <v>0.16666666666666666</v>
      </c>
      <c r="G47" s="8">
        <f>AVERAGE(E25:E30)</f>
        <v>51</v>
      </c>
      <c r="H47" s="9"/>
      <c r="J47" s="2"/>
      <c r="K47" s="2"/>
      <c r="L47" s="2"/>
    </row>
    <row r="48" spans="1:12">
      <c r="A48" s="7" t="s">
        <v>18</v>
      </c>
      <c r="B48" s="8">
        <f>AVERAGE(B31:B42)</f>
        <v>61.713926940833339</v>
      </c>
      <c r="C48" s="10">
        <f>4/12</f>
        <v>0.33333333333333331</v>
      </c>
      <c r="D48" s="10">
        <f>8/12</f>
        <v>0.66666666666666663</v>
      </c>
      <c r="E48" s="10">
        <f>9/12</f>
        <v>0.75</v>
      </c>
      <c r="F48" s="10">
        <f>2/12</f>
        <v>0.16666666666666666</v>
      </c>
      <c r="G48" s="8">
        <f>AVERAGE(E31:E42)</f>
        <v>57.727272727272727</v>
      </c>
      <c r="H48" s="9"/>
      <c r="J48" s="2"/>
      <c r="K48" s="2"/>
      <c r="L48" s="2"/>
    </row>
  </sheetData>
  <phoneticPr fontId="8" type="noConversion"/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University of North Carolina at Chapel Hill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Chad Pecot</dc:creator>
  <cp:lastModifiedBy>Chad Pecot</cp:lastModifiedBy>
  <cp:lastPrinted>2016-09-20T05:32:52Z</cp:lastPrinted>
  <dcterms:created xsi:type="dcterms:W3CDTF">2016-09-20T05:21:16Z</dcterms:created>
  <dcterms:modified xsi:type="dcterms:W3CDTF">2016-09-24T16:31:47Z</dcterms:modified>
</cp:coreProperties>
</file>