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 autoCompressPictures="0"/>
  <mc:AlternateContent xmlns:mc="http://schemas.openxmlformats.org/markup-compatibility/2006">
    <mc:Choice Requires="x15">
      <x15ac:absPath xmlns:x15ac="http://schemas.microsoft.com/office/spreadsheetml/2010/11/ac" url="/PAPERS/SCUTOIDS/SUBMISSIONS/NATURE:NAT COMM/NC SECOND SUBMISSION/NEW FIGURES AND TABLES/"/>
    </mc:Choice>
  </mc:AlternateContent>
  <bookViews>
    <workbookView xWindow="0" yWindow="460" windowWidth="26260" windowHeight="19020"/>
  </bookViews>
  <sheets>
    <sheet name="Measurements" sheetId="4" r:id="rId1"/>
  </sheets>
  <calcPr calcId="171027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48" i="4" l="1"/>
  <c r="AC47" i="4"/>
  <c r="AC45" i="4"/>
  <c r="AC42" i="4"/>
  <c r="AC39" i="4"/>
  <c r="AC38" i="4"/>
  <c r="AC37" i="4"/>
  <c r="AC36" i="4"/>
  <c r="AC33" i="4"/>
  <c r="AC107" i="4"/>
  <c r="AC106" i="4"/>
  <c r="AC105" i="4"/>
  <c r="AC104" i="4"/>
  <c r="AC103" i="4"/>
  <c r="AC102" i="4"/>
  <c r="AC101" i="4"/>
  <c r="AC100" i="4"/>
  <c r="AC99" i="4"/>
  <c r="AC98" i="4"/>
  <c r="AC97" i="4"/>
  <c r="AC96" i="4"/>
  <c r="AC95" i="4"/>
  <c r="AC94" i="4"/>
  <c r="AC93" i="4"/>
  <c r="AC92" i="4"/>
  <c r="AC91" i="4"/>
  <c r="AC90" i="4"/>
  <c r="AC89" i="4"/>
  <c r="W120" i="4"/>
  <c r="W119" i="4"/>
  <c r="W118" i="4"/>
  <c r="W117" i="4"/>
  <c r="W116" i="4"/>
  <c r="W115" i="4"/>
  <c r="W114" i="4"/>
  <c r="W113" i="4"/>
  <c r="W112" i="4"/>
  <c r="W111" i="4"/>
  <c r="W110" i="4"/>
  <c r="W109" i="4"/>
  <c r="W108" i="4"/>
  <c r="W107" i="4"/>
  <c r="W106" i="4"/>
  <c r="W105" i="4"/>
  <c r="W104" i="4"/>
  <c r="W103" i="4"/>
  <c r="W102" i="4"/>
  <c r="W101" i="4"/>
  <c r="W100" i="4"/>
  <c r="W99" i="4"/>
  <c r="W98" i="4"/>
  <c r="W97" i="4"/>
  <c r="W96" i="4"/>
  <c r="W95" i="4"/>
  <c r="W94" i="4"/>
  <c r="W93" i="4"/>
  <c r="W92" i="4"/>
  <c r="W91" i="4"/>
  <c r="W90" i="4"/>
  <c r="W89" i="4"/>
  <c r="W88" i="4"/>
  <c r="W87" i="4"/>
  <c r="W86" i="4"/>
  <c r="W85" i="4"/>
  <c r="W48" i="4"/>
  <c r="W36" i="4"/>
  <c r="W31" i="4"/>
  <c r="W28" i="4"/>
  <c r="W27" i="4"/>
  <c r="W26" i="4"/>
</calcChain>
</file>

<file path=xl/sharedStrings.xml><?xml version="1.0" encoding="utf-8"?>
<sst xmlns="http://schemas.openxmlformats.org/spreadsheetml/2006/main" count="4536" uniqueCount="67">
  <si>
    <t>Gland 1</t>
  </si>
  <si>
    <t>Gland 2</t>
  </si>
  <si>
    <t>Gland 3</t>
  </si>
  <si>
    <t>Gland 4</t>
  </si>
  <si>
    <t>Gland 5</t>
  </si>
  <si>
    <t>Gland 6</t>
  </si>
  <si>
    <t>Gland 7</t>
  </si>
  <si>
    <t>Gland 8</t>
  </si>
  <si>
    <t>Gland 9</t>
  </si>
  <si>
    <t>Gland 10</t>
  </si>
  <si>
    <t>Gland 11</t>
  </si>
  <si>
    <t>Gland 12</t>
  </si>
  <si>
    <t>Gland 13</t>
  </si>
  <si>
    <t>Gland 14</t>
  </si>
  <si>
    <t>Gland 15</t>
  </si>
  <si>
    <t>Gland 16</t>
  </si>
  <si>
    <t>Gland 17</t>
  </si>
  <si>
    <t>Gland 18</t>
  </si>
  <si>
    <t>Gland 19</t>
  </si>
  <si>
    <t>Embryo 1</t>
  </si>
  <si>
    <t>Embryo 2</t>
  </si>
  <si>
    <t>Embryo 3</t>
  </si>
  <si>
    <t>Embryo 4</t>
  </si>
  <si>
    <t>Transition</t>
  </si>
  <si>
    <t>Angle (degrees)</t>
  </si>
  <si>
    <t>Edge length (micrometers)</t>
  </si>
  <si>
    <t>Yes</t>
  </si>
  <si>
    <t>No</t>
  </si>
  <si>
    <r>
      <rPr>
        <b/>
        <i/>
        <sz val="24"/>
        <color theme="1"/>
        <rFont val="Helvetica"/>
        <family val="2"/>
      </rPr>
      <t>Drosophila</t>
    </r>
    <r>
      <rPr>
        <b/>
        <sz val="24"/>
        <color theme="1"/>
        <rFont val="Helvetica"/>
        <family val="2"/>
      </rPr>
      <t xml:space="preserve"> Salivary Glands</t>
    </r>
  </si>
  <si>
    <r>
      <rPr>
        <b/>
        <i/>
        <sz val="24"/>
        <color theme="1"/>
        <rFont val="Helvetica"/>
        <family val="2"/>
      </rPr>
      <t>Drosophila</t>
    </r>
    <r>
      <rPr>
        <b/>
        <sz val="24"/>
        <color theme="1"/>
        <rFont val="Helvetica"/>
        <family val="2"/>
      </rPr>
      <t xml:space="preserve"> Egg chamber stage 4</t>
    </r>
  </si>
  <si>
    <r>
      <rPr>
        <b/>
        <i/>
        <sz val="24"/>
        <color theme="1"/>
        <rFont val="Helvetica"/>
        <family val="2"/>
      </rPr>
      <t>Drosophila</t>
    </r>
    <r>
      <rPr>
        <b/>
        <sz val="24"/>
        <color theme="1"/>
        <rFont val="Helvetica"/>
        <family val="2"/>
      </rPr>
      <t xml:space="preserve"> Egg chamber stage 8</t>
    </r>
  </si>
  <si>
    <t>Zebrafish epiboly embryo</t>
  </si>
  <si>
    <r>
      <rPr>
        <b/>
        <i/>
        <sz val="24"/>
        <color theme="1"/>
        <rFont val="Helvetica"/>
        <family val="2"/>
      </rPr>
      <t>Drosophila</t>
    </r>
    <r>
      <rPr>
        <b/>
        <sz val="24"/>
        <color theme="1"/>
        <rFont val="Helvetica"/>
        <family val="2"/>
      </rPr>
      <t xml:space="preserve"> Embryo Folds</t>
    </r>
  </si>
  <si>
    <r>
      <rPr>
        <b/>
        <i/>
        <sz val="24"/>
        <color theme="1"/>
        <rFont val="Helvetica"/>
        <family val="2"/>
      </rPr>
      <t>Drosophila</t>
    </r>
    <r>
      <rPr>
        <b/>
        <sz val="24"/>
        <color theme="1"/>
        <rFont val="Helvetica"/>
        <family val="2"/>
      </rPr>
      <t xml:space="preserve"> Embryo Surface</t>
    </r>
  </si>
  <si>
    <t>Embryo 5</t>
  </si>
  <si>
    <t>Embryo 6</t>
  </si>
  <si>
    <t>Gland 20</t>
  </si>
  <si>
    <t>Gland 21</t>
  </si>
  <si>
    <t>Gland 22</t>
  </si>
  <si>
    <t>Gland 23</t>
  </si>
  <si>
    <t>Gland 24</t>
  </si>
  <si>
    <t>Gland 25</t>
  </si>
  <si>
    <t>Gland 26</t>
  </si>
  <si>
    <t>Gland 27</t>
  </si>
  <si>
    <t>Gland 28</t>
  </si>
  <si>
    <t>Gland 29</t>
  </si>
  <si>
    <t>Gland 30</t>
  </si>
  <si>
    <t>Gland 31</t>
  </si>
  <si>
    <t>Gland 32</t>
  </si>
  <si>
    <t>Gland 33</t>
  </si>
  <si>
    <t>Gland 34</t>
  </si>
  <si>
    <t>Gland 35</t>
  </si>
  <si>
    <t>Gland 36</t>
  </si>
  <si>
    <t>Gland 37</t>
  </si>
  <si>
    <t>Gland 38</t>
  </si>
  <si>
    <t>Gland 39</t>
  </si>
  <si>
    <t>Gland 40</t>
  </si>
  <si>
    <t>Egg chamber 1</t>
  </si>
  <si>
    <t>Egg chamber 8</t>
  </si>
  <si>
    <t>Egg chamber 7</t>
  </si>
  <si>
    <t>Egg chamber 4</t>
  </si>
  <si>
    <t>Egg chamber 9</t>
  </si>
  <si>
    <t>Egg chamber 2</t>
  </si>
  <si>
    <t>Egg chamber 5</t>
  </si>
  <si>
    <t>Egg chamber 6</t>
  </si>
  <si>
    <t>Egg chamber 3</t>
  </si>
  <si>
    <t>Egg chamber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</si>
</sst>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2"/>
      <color theme="1"/>
      <name val="Calibri"/>
      <family val="2"/>
      <scheme val="minor"/>
    </font>
    <font>
      <sz val="11"/>
      <color theme="1"/>
      <name val="Helvetica"/>
      <family val="2"/>
    </font>
    <font>
      <b/>
      <sz val="11"/>
      <color theme="1"/>
      <name val="Helvetica"/>
      <family val="2"/>
    </font>
    <font>
      <sz val="24"/>
      <color theme="1"/>
      <name val="Helvetica"/>
      <family val="2"/>
    </font>
    <font>
      <b/>
      <sz val="24"/>
      <color theme="1"/>
      <name val="Helvetica"/>
      <family val="2"/>
    </font>
    <font>
      <b/>
      <i/>
      <sz val="24"/>
      <color theme="1"/>
      <name val="Helvetica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rgb="FF000000"/>
      <name val="Helvetica"/>
      <family val="2"/>
    </font>
    <font>
      <b/>
      <sz val="24"/>
      <color rgb="FF000000"/>
      <name val="Helvetica"/>
      <family val="2"/>
    </font>
    <font>
      <sz val="11"/>
      <color theme="1"/>
      <name val="Calibri"/>
      <family val="2"/>
      <scheme val="minor"/>
    </font>
    <font>
      <b/>
      <sz val="11"/>
      <color theme="1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</borders>
  <cellStyleXfs count="10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0" fillId="0" borderId="0"/>
  </cellStyleXfs>
  <cellXfs count="44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2" xfId="0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164" fontId="1" fillId="0" borderId="1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164" fontId="11" fillId="0" borderId="8" xfId="0" applyNumberFormat="1" applyFont="1" applyBorder="1" applyAlignment="1">
      <alignment horizontal="center" vertical="center"/>
    </xf>
    <xf numFmtId="164" fontId="2" fillId="2" borderId="12" xfId="0" applyNumberFormat="1" applyFont="1" applyFill="1" applyBorder="1" applyAlignment="1">
      <alignment horizontal="center" vertical="center"/>
    </xf>
    <xf numFmtId="164" fontId="1" fillId="2" borderId="13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</cellXfs>
  <cellStyles count="10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  <cellStyle name="Normal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J1076"/>
  <sheetViews>
    <sheetView tabSelected="1" topLeftCell="J1" zoomScale="72" zoomScaleNormal="72" zoomScalePageLayoutView="75" workbookViewId="0">
      <selection activeCell="P813" sqref="P813"/>
    </sheetView>
  </sheetViews>
  <sheetFormatPr baseColWidth="10" defaultColWidth="10.83203125" defaultRowHeight="15" x14ac:dyDescent="0.2"/>
  <cols>
    <col min="1" max="1" width="10.83203125" style="1"/>
    <col min="2" max="2" width="30.5" style="6" customWidth="1"/>
    <col min="3" max="5" width="30.5" style="1" customWidth="1"/>
    <col min="6" max="7" width="10.83203125" style="1"/>
    <col min="8" max="8" width="30.5" style="6" customWidth="1"/>
    <col min="9" max="11" width="30.5" style="1" customWidth="1"/>
    <col min="12" max="13" width="10.83203125" style="1"/>
    <col min="14" max="17" width="30.5" style="1" customWidth="1"/>
    <col min="18" max="19" width="10.83203125" style="1"/>
    <col min="20" max="23" width="30.5" style="1" customWidth="1"/>
    <col min="24" max="24" width="10.33203125" style="1" customWidth="1"/>
    <col min="25" max="25" width="10.83203125" style="1"/>
    <col min="26" max="29" width="30.5" style="1" customWidth="1"/>
    <col min="30" max="32" width="10.83203125" style="1"/>
    <col min="33" max="36" width="30.5" style="1" customWidth="1"/>
    <col min="37" max="16384" width="10.83203125" style="1"/>
  </cols>
  <sheetData>
    <row r="3" spans="2:36" s="25" customFormat="1" ht="41" customHeight="1" x14ac:dyDescent="0.35">
      <c r="B3" s="26" t="s">
        <v>28</v>
      </c>
      <c r="H3" s="26" t="s">
        <v>32</v>
      </c>
      <c r="N3" s="26" t="s">
        <v>33</v>
      </c>
      <c r="T3" s="26" t="s">
        <v>29</v>
      </c>
      <c r="Z3" s="26" t="s">
        <v>30</v>
      </c>
      <c r="AG3" s="30" t="s">
        <v>31</v>
      </c>
    </row>
    <row r="5" spans="2:36" ht="14.5" thickBot="1" x14ac:dyDescent="0.35"/>
    <row r="6" spans="2:36" s="5" customFormat="1" ht="31" customHeight="1" thickBot="1" x14ac:dyDescent="0.4">
      <c r="B6" s="3"/>
      <c r="C6" s="35" t="s">
        <v>23</v>
      </c>
      <c r="D6" s="36" t="s">
        <v>24</v>
      </c>
      <c r="E6" s="37" t="s">
        <v>25</v>
      </c>
      <c r="H6" s="3"/>
      <c r="I6" s="7" t="s">
        <v>23</v>
      </c>
      <c r="J6" s="7" t="s">
        <v>24</v>
      </c>
      <c r="K6" s="4" t="s">
        <v>25</v>
      </c>
      <c r="N6" s="3"/>
      <c r="O6" s="7" t="s">
        <v>23</v>
      </c>
      <c r="P6" s="7" t="s">
        <v>24</v>
      </c>
      <c r="Q6" s="4" t="s">
        <v>25</v>
      </c>
      <c r="T6" s="3"/>
      <c r="U6" s="28" t="s">
        <v>23</v>
      </c>
      <c r="V6" s="28" t="s">
        <v>24</v>
      </c>
      <c r="W6" s="29" t="s">
        <v>25</v>
      </c>
      <c r="X6" s="27"/>
      <c r="Z6" s="3"/>
      <c r="AA6" s="28" t="s">
        <v>23</v>
      </c>
      <c r="AB6" s="28" t="s">
        <v>24</v>
      </c>
      <c r="AC6" s="29" t="s">
        <v>25</v>
      </c>
      <c r="AG6" s="3"/>
      <c r="AH6" s="28" t="s">
        <v>23</v>
      </c>
      <c r="AI6" s="28" t="s">
        <v>24</v>
      </c>
      <c r="AJ6" s="29" t="s">
        <v>25</v>
      </c>
    </row>
    <row r="7" spans="2:36" ht="20" customHeight="1" x14ac:dyDescent="0.3">
      <c r="B7" s="23" t="s">
        <v>0</v>
      </c>
      <c r="C7" s="17" t="s">
        <v>26</v>
      </c>
      <c r="D7" s="17">
        <v>17.957999999999998</v>
      </c>
      <c r="E7" s="18">
        <v>15.151999999999999</v>
      </c>
      <c r="F7" s="2"/>
      <c r="G7" s="2"/>
      <c r="H7" s="23" t="s">
        <v>19</v>
      </c>
      <c r="I7" s="17" t="s">
        <v>26</v>
      </c>
      <c r="J7" s="17">
        <v>11.54</v>
      </c>
      <c r="K7" s="18">
        <v>3.3923196941433003</v>
      </c>
      <c r="N7" s="23" t="s">
        <v>19</v>
      </c>
      <c r="O7" s="17" t="s">
        <v>26</v>
      </c>
      <c r="P7" s="17">
        <v>19.98310652189998</v>
      </c>
      <c r="Q7" s="18">
        <v>11.704699910719626</v>
      </c>
      <c r="T7" s="15" t="s">
        <v>57</v>
      </c>
      <c r="U7" s="16" t="s">
        <v>26</v>
      </c>
      <c r="V7" s="17">
        <v>80.537999999999997</v>
      </c>
      <c r="W7" s="18">
        <v>1.0509999999999999</v>
      </c>
      <c r="Z7" s="15" t="s">
        <v>57</v>
      </c>
      <c r="AA7" s="16" t="s">
        <v>26</v>
      </c>
      <c r="AB7" s="17">
        <v>59.744</v>
      </c>
      <c r="AC7" s="18">
        <v>3.09</v>
      </c>
      <c r="AG7" s="15" t="s">
        <v>19</v>
      </c>
      <c r="AH7" s="16" t="s">
        <v>26</v>
      </c>
      <c r="AI7" s="17">
        <v>48.814074834290352</v>
      </c>
      <c r="AJ7" s="18">
        <v>6.553781474619087</v>
      </c>
    </row>
    <row r="8" spans="2:36" ht="20" customHeight="1" x14ac:dyDescent="0.3">
      <c r="B8" s="24" t="s">
        <v>0</v>
      </c>
      <c r="C8" s="21" t="s">
        <v>26</v>
      </c>
      <c r="D8" s="21">
        <v>14.159000000000001</v>
      </c>
      <c r="E8" s="22">
        <v>1.3280000000000001</v>
      </c>
      <c r="F8" s="2"/>
      <c r="G8" s="2"/>
      <c r="H8" s="24" t="s">
        <v>19</v>
      </c>
      <c r="I8" s="21" t="s">
        <v>26</v>
      </c>
      <c r="J8" s="21">
        <v>19.25</v>
      </c>
      <c r="K8" s="22">
        <v>3.6165655461870196</v>
      </c>
      <c r="N8" s="24" t="s">
        <v>19</v>
      </c>
      <c r="O8" s="21" t="s">
        <v>26</v>
      </c>
      <c r="P8" s="21">
        <v>74.744881296942225</v>
      </c>
      <c r="Q8" s="22">
        <v>11.401754250991379</v>
      </c>
      <c r="T8" s="19" t="s">
        <v>57</v>
      </c>
      <c r="U8" s="20" t="s">
        <v>26</v>
      </c>
      <c r="V8" s="21">
        <v>36.869999999999997</v>
      </c>
      <c r="W8" s="22">
        <v>1.976</v>
      </c>
      <c r="Z8" s="19" t="s">
        <v>57</v>
      </c>
      <c r="AA8" s="20" t="s">
        <v>26</v>
      </c>
      <c r="AB8" s="21">
        <v>49.399000000000001</v>
      </c>
      <c r="AC8" s="22">
        <v>1.8180000000000001</v>
      </c>
      <c r="AG8" s="19" t="s">
        <v>19</v>
      </c>
      <c r="AH8" s="20" t="s">
        <v>26</v>
      </c>
      <c r="AI8" s="21">
        <v>74.054604099077153</v>
      </c>
      <c r="AJ8" s="22">
        <v>4.4883908618073507</v>
      </c>
    </row>
    <row r="9" spans="2:36" ht="20" customHeight="1" x14ac:dyDescent="0.3">
      <c r="B9" s="24" t="s">
        <v>0</v>
      </c>
      <c r="C9" s="21" t="s">
        <v>26</v>
      </c>
      <c r="D9" s="21">
        <v>42.091999999999999</v>
      </c>
      <c r="E9" s="22">
        <v>27.161999999999999</v>
      </c>
      <c r="F9" s="2"/>
      <c r="G9" s="2"/>
      <c r="H9" s="24" t="s">
        <v>19</v>
      </c>
      <c r="I9" s="21" t="s">
        <v>26</v>
      </c>
      <c r="J9" s="21">
        <v>28.16</v>
      </c>
      <c r="K9" s="22">
        <v>4.3031748218970778</v>
      </c>
      <c r="N9" s="24" t="s">
        <v>19</v>
      </c>
      <c r="O9" s="21" t="s">
        <v>26</v>
      </c>
      <c r="P9" s="21">
        <v>0</v>
      </c>
      <c r="Q9" s="22">
        <v>18</v>
      </c>
      <c r="T9" s="19" t="s">
        <v>57</v>
      </c>
      <c r="U9" s="20" t="s">
        <v>26</v>
      </c>
      <c r="V9" s="21">
        <v>68.198999999999998</v>
      </c>
      <c r="W9" s="22">
        <v>0.78</v>
      </c>
      <c r="Z9" s="19" t="s">
        <v>57</v>
      </c>
      <c r="AA9" s="20" t="s">
        <v>26</v>
      </c>
      <c r="AB9" s="21">
        <v>15.255000000000001</v>
      </c>
      <c r="AC9" s="22">
        <v>2.69</v>
      </c>
      <c r="AG9" s="19" t="s">
        <v>19</v>
      </c>
      <c r="AH9" s="20" t="s">
        <v>26</v>
      </c>
      <c r="AI9" s="21">
        <v>45</v>
      </c>
      <c r="AJ9" s="22">
        <v>1.7438042355228067</v>
      </c>
    </row>
    <row r="10" spans="2:36" ht="20" customHeight="1" x14ac:dyDescent="0.3">
      <c r="B10" s="24" t="s">
        <v>0</v>
      </c>
      <c r="C10" s="21" t="s">
        <v>26</v>
      </c>
      <c r="D10" s="21">
        <v>29.795000000000002</v>
      </c>
      <c r="E10" s="22">
        <v>3.0750000000000002</v>
      </c>
      <c r="F10" s="2"/>
      <c r="G10" s="2"/>
      <c r="H10" s="24" t="s">
        <v>19</v>
      </c>
      <c r="I10" s="21" t="s">
        <v>26</v>
      </c>
      <c r="J10" s="21">
        <v>18.88</v>
      </c>
      <c r="K10" s="22">
        <v>3.4002985049160563</v>
      </c>
      <c r="N10" s="24" t="s">
        <v>19</v>
      </c>
      <c r="O10" s="21" t="s">
        <v>26</v>
      </c>
      <c r="P10" s="21">
        <v>63.43494882292201</v>
      </c>
      <c r="Q10" s="22">
        <v>8.9442719099991592</v>
      </c>
      <c r="T10" s="19" t="s">
        <v>57</v>
      </c>
      <c r="U10" s="20" t="s">
        <v>26</v>
      </c>
      <c r="V10" s="21">
        <v>12.265000000000001</v>
      </c>
      <c r="W10" s="22">
        <v>2.4500000000000002</v>
      </c>
      <c r="Z10" s="19" t="s">
        <v>57</v>
      </c>
      <c r="AA10" s="20" t="s">
        <v>26</v>
      </c>
      <c r="AB10" s="21">
        <v>0</v>
      </c>
      <c r="AC10" s="22">
        <v>1.41</v>
      </c>
      <c r="AG10" s="19" t="s">
        <v>19</v>
      </c>
      <c r="AH10" s="20" t="s">
        <v>26</v>
      </c>
      <c r="AI10" s="21">
        <v>71.56505117707799</v>
      </c>
      <c r="AJ10" s="22">
        <v>5.8488972151215739</v>
      </c>
    </row>
    <row r="11" spans="2:36" ht="20" customHeight="1" x14ac:dyDescent="0.3">
      <c r="B11" s="24" t="s">
        <v>0</v>
      </c>
      <c r="C11" s="21" t="s">
        <v>26</v>
      </c>
      <c r="D11" s="21">
        <v>23.827999999999999</v>
      </c>
      <c r="E11" s="22">
        <v>8.8870000000000005</v>
      </c>
      <c r="F11" s="2"/>
      <c r="G11" s="2"/>
      <c r="H11" s="24" t="s">
        <v>19</v>
      </c>
      <c r="I11" s="21" t="s">
        <v>26</v>
      </c>
      <c r="J11" s="21">
        <v>17.53</v>
      </c>
      <c r="K11" s="22">
        <v>3.3060144299663619</v>
      </c>
      <c r="N11" s="24" t="s">
        <v>19</v>
      </c>
      <c r="O11" s="21" t="s">
        <v>26</v>
      </c>
      <c r="P11" s="21">
        <v>84.093858886229498</v>
      </c>
      <c r="Q11" s="22">
        <v>29.154759474226502</v>
      </c>
      <c r="T11" s="19" t="s">
        <v>57</v>
      </c>
      <c r="U11" s="20" t="s">
        <v>26</v>
      </c>
      <c r="V11" s="21">
        <v>71.564999999999998</v>
      </c>
      <c r="W11" s="22">
        <v>1.0349999999999999</v>
      </c>
      <c r="Z11" s="19" t="s">
        <v>57</v>
      </c>
      <c r="AA11" s="20" t="s">
        <v>26</v>
      </c>
      <c r="AB11" s="21">
        <v>21.038</v>
      </c>
      <c r="AC11" s="22">
        <v>2.8980000000000001</v>
      </c>
      <c r="AG11" s="19" t="s">
        <v>19</v>
      </c>
      <c r="AH11" s="20" t="s">
        <v>26</v>
      </c>
      <c r="AI11" s="21">
        <v>80.537677791974389</v>
      </c>
      <c r="AJ11" s="22">
        <v>7.5003856180068951</v>
      </c>
    </row>
    <row r="12" spans="2:36" ht="20" customHeight="1" x14ac:dyDescent="0.3">
      <c r="B12" s="24" t="s">
        <v>0</v>
      </c>
      <c r="C12" s="21" t="s">
        <v>26</v>
      </c>
      <c r="D12" s="21">
        <v>13.614000000000001</v>
      </c>
      <c r="E12" s="22">
        <v>16.315000000000001</v>
      </c>
      <c r="F12" s="2"/>
      <c r="G12" s="2"/>
      <c r="H12" s="24" t="s">
        <v>19</v>
      </c>
      <c r="I12" s="21" t="s">
        <v>26</v>
      </c>
      <c r="J12" s="21">
        <v>4.76</v>
      </c>
      <c r="K12" s="22">
        <v>2.5537633999999998</v>
      </c>
      <c r="N12" s="24" t="s">
        <v>19</v>
      </c>
      <c r="O12" s="21" t="s">
        <v>26</v>
      </c>
      <c r="P12" s="21">
        <v>37.874983651098198</v>
      </c>
      <c r="Q12" s="22">
        <v>11.401754250991379</v>
      </c>
      <c r="T12" s="19" t="s">
        <v>57</v>
      </c>
      <c r="U12" s="20" t="s">
        <v>26</v>
      </c>
      <c r="V12" s="21">
        <v>59.036000000000001</v>
      </c>
      <c r="W12" s="22">
        <v>0.65900000000000003</v>
      </c>
      <c r="Z12" s="31" t="s">
        <v>62</v>
      </c>
      <c r="AA12" s="11" t="s">
        <v>26</v>
      </c>
      <c r="AB12" s="11">
        <v>37.875</v>
      </c>
      <c r="AC12" s="11">
        <v>2.1789999999999998</v>
      </c>
      <c r="AG12" s="19" t="s">
        <v>19</v>
      </c>
      <c r="AH12" s="20" t="s">
        <v>26</v>
      </c>
      <c r="AI12" s="21">
        <v>56.309932474020215</v>
      </c>
      <c r="AJ12" s="22">
        <v>2.2229229562041346</v>
      </c>
    </row>
    <row r="13" spans="2:36" ht="20" customHeight="1" x14ac:dyDescent="0.3">
      <c r="B13" s="24" t="s">
        <v>0</v>
      </c>
      <c r="C13" s="21" t="s">
        <v>26</v>
      </c>
      <c r="D13" s="21">
        <v>8.5169999999999995</v>
      </c>
      <c r="E13" s="22">
        <v>11.574</v>
      </c>
      <c r="F13" s="2"/>
      <c r="G13" s="2"/>
      <c r="H13" s="24" t="s">
        <v>19</v>
      </c>
      <c r="I13" s="21" t="s">
        <v>26</v>
      </c>
      <c r="J13" s="21">
        <v>12.02</v>
      </c>
      <c r="K13" s="22">
        <v>1.9244382841654921</v>
      </c>
      <c r="N13" s="13" t="s">
        <v>20</v>
      </c>
      <c r="O13" s="11" t="s">
        <v>26</v>
      </c>
      <c r="P13" s="11">
        <v>45</v>
      </c>
      <c r="Q13" s="9">
        <v>5.6568542494923806</v>
      </c>
      <c r="T13" s="19" t="s">
        <v>57</v>
      </c>
      <c r="U13" s="20" t="s">
        <v>26</v>
      </c>
      <c r="V13" s="21">
        <v>66.037999999999997</v>
      </c>
      <c r="W13" s="22">
        <v>0.95899999999999996</v>
      </c>
      <c r="Z13" s="31" t="s">
        <v>62</v>
      </c>
      <c r="AA13" s="11" t="s">
        <v>26</v>
      </c>
      <c r="AB13" s="11">
        <v>0</v>
      </c>
      <c r="AC13" s="11">
        <v>1.06</v>
      </c>
      <c r="AG13" s="19" t="s">
        <v>19</v>
      </c>
      <c r="AH13" s="20" t="s">
        <v>26</v>
      </c>
      <c r="AI13" s="21">
        <v>0</v>
      </c>
      <c r="AJ13" s="22">
        <v>3.6991674000000003</v>
      </c>
    </row>
    <row r="14" spans="2:36" ht="20" customHeight="1" x14ac:dyDescent="0.3">
      <c r="B14" s="13" t="s">
        <v>1</v>
      </c>
      <c r="C14" s="11" t="s">
        <v>26</v>
      </c>
      <c r="D14" s="11">
        <v>30.135999999999999</v>
      </c>
      <c r="E14" s="9">
        <v>18.581</v>
      </c>
      <c r="F14" s="2"/>
      <c r="G14" s="2"/>
      <c r="H14" s="13" t="s">
        <v>20</v>
      </c>
      <c r="I14" s="11" t="s">
        <v>26</v>
      </c>
      <c r="J14" s="11">
        <v>8.24</v>
      </c>
      <c r="K14" s="9">
        <v>2.8575660329710528</v>
      </c>
      <c r="N14" s="13" t="s">
        <v>20</v>
      </c>
      <c r="O14" s="11" t="s">
        <v>26</v>
      </c>
      <c r="P14" s="11">
        <v>76.429565614838523</v>
      </c>
      <c r="Q14" s="9">
        <v>29.832867780352597</v>
      </c>
      <c r="T14" s="19" t="s">
        <v>57</v>
      </c>
      <c r="U14" s="20" t="s">
        <v>26</v>
      </c>
      <c r="V14" s="21">
        <v>18.434999999999999</v>
      </c>
      <c r="W14" s="22">
        <v>1.0169999999999999</v>
      </c>
      <c r="Z14" s="19" t="s">
        <v>65</v>
      </c>
      <c r="AA14" s="20" t="s">
        <v>26</v>
      </c>
      <c r="AB14" s="21">
        <v>50.19</v>
      </c>
      <c r="AC14" s="22">
        <v>1.9925187032418954</v>
      </c>
      <c r="AG14" s="31" t="s">
        <v>20</v>
      </c>
      <c r="AH14" s="11" t="s">
        <v>26</v>
      </c>
      <c r="AI14" s="11">
        <v>0</v>
      </c>
      <c r="AJ14" s="11">
        <v>6.7818069000000003</v>
      </c>
    </row>
    <row r="15" spans="2:36" ht="20" customHeight="1" x14ac:dyDescent="0.3">
      <c r="B15" s="13" t="s">
        <v>1</v>
      </c>
      <c r="C15" s="11" t="s">
        <v>26</v>
      </c>
      <c r="D15" s="11">
        <v>26.501000000000001</v>
      </c>
      <c r="E15" s="9">
        <v>24.777000000000001</v>
      </c>
      <c r="F15" s="2"/>
      <c r="G15" s="2"/>
      <c r="H15" s="13" t="s">
        <v>20</v>
      </c>
      <c r="I15" s="11" t="s">
        <v>26</v>
      </c>
      <c r="J15" s="11">
        <v>10.68</v>
      </c>
      <c r="K15" s="9">
        <v>2.2167234191655698</v>
      </c>
      <c r="N15" s="13" t="s">
        <v>20</v>
      </c>
      <c r="O15" s="11" t="s">
        <v>26</v>
      </c>
      <c r="P15" s="11">
        <v>68.198590513648185</v>
      </c>
      <c r="Q15" s="9">
        <v>16.15549442140351</v>
      </c>
      <c r="T15" s="19" t="s">
        <v>57</v>
      </c>
      <c r="U15" s="20" t="s">
        <v>26</v>
      </c>
      <c r="V15" s="21">
        <v>32.005000000000003</v>
      </c>
      <c r="W15" s="22">
        <v>0.90900000000000003</v>
      </c>
      <c r="Z15" s="19" t="s">
        <v>65</v>
      </c>
      <c r="AA15" s="20" t="s">
        <v>26</v>
      </c>
      <c r="AB15" s="21">
        <v>42.71</v>
      </c>
      <c r="AC15" s="22">
        <v>3.3969999999999998</v>
      </c>
      <c r="AG15" s="31" t="s">
        <v>20</v>
      </c>
      <c r="AH15" s="11" t="s">
        <v>26</v>
      </c>
      <c r="AI15" s="11">
        <v>14.036243467926479</v>
      </c>
      <c r="AJ15" s="11">
        <v>5.084019305680485</v>
      </c>
    </row>
    <row r="16" spans="2:36" ht="20" customHeight="1" x14ac:dyDescent="0.3">
      <c r="B16" s="13" t="s">
        <v>1</v>
      </c>
      <c r="C16" s="11" t="s">
        <v>26</v>
      </c>
      <c r="D16" s="11">
        <v>20.949000000000002</v>
      </c>
      <c r="E16" s="9">
        <v>31.675000000000001</v>
      </c>
      <c r="F16" s="2"/>
      <c r="G16" s="2"/>
      <c r="H16" s="13" t="s">
        <v>20</v>
      </c>
      <c r="I16" s="11" t="s">
        <v>26</v>
      </c>
      <c r="J16" s="11">
        <v>6.84</v>
      </c>
      <c r="K16" s="9">
        <v>2.701579424817981</v>
      </c>
      <c r="N16" s="13" t="s">
        <v>20</v>
      </c>
      <c r="O16" s="11" t="s">
        <v>26</v>
      </c>
      <c r="P16" s="11">
        <v>79.114472945341262</v>
      </c>
      <c r="Q16" s="9">
        <v>26.476404589747453</v>
      </c>
      <c r="T16" s="19" t="s">
        <v>57</v>
      </c>
      <c r="U16" s="20" t="s">
        <v>26</v>
      </c>
      <c r="V16" s="21">
        <v>42.51</v>
      </c>
      <c r="W16" s="22">
        <v>1.7450000000000001</v>
      </c>
      <c r="Z16" s="19" t="s">
        <v>65</v>
      </c>
      <c r="AA16" s="20" t="s">
        <v>26</v>
      </c>
      <c r="AB16" s="21">
        <v>0</v>
      </c>
      <c r="AC16" s="22">
        <v>3.3559999999999999</v>
      </c>
      <c r="AG16" s="31" t="s">
        <v>20</v>
      </c>
      <c r="AH16" s="11" t="s">
        <v>26</v>
      </c>
      <c r="AI16" s="11">
        <v>69.443954780416533</v>
      </c>
      <c r="AJ16" s="11">
        <v>5.2676166866927518</v>
      </c>
    </row>
    <row r="17" spans="2:36" ht="20" customHeight="1" x14ac:dyDescent="0.3">
      <c r="B17" s="13" t="s">
        <v>1</v>
      </c>
      <c r="C17" s="11" t="s">
        <v>26</v>
      </c>
      <c r="D17" s="11">
        <v>31.257999999999999</v>
      </c>
      <c r="E17" s="9">
        <v>6.6980000000000004</v>
      </c>
      <c r="F17" s="2"/>
      <c r="G17" s="2"/>
      <c r="H17" s="13" t="s">
        <v>20</v>
      </c>
      <c r="I17" s="11" t="s">
        <v>26</v>
      </c>
      <c r="J17" s="11">
        <v>1.71</v>
      </c>
      <c r="K17" s="9">
        <v>1.5027338318028844</v>
      </c>
      <c r="N17" s="24" t="s">
        <v>21</v>
      </c>
      <c r="O17" s="21" t="s">
        <v>26</v>
      </c>
      <c r="P17" s="21">
        <v>79.69515353123397</v>
      </c>
      <c r="Q17" s="22">
        <v>11.180339887498949</v>
      </c>
      <c r="T17" s="31" t="s">
        <v>62</v>
      </c>
      <c r="U17" s="11" t="s">
        <v>26</v>
      </c>
      <c r="V17" s="11">
        <v>5.194</v>
      </c>
      <c r="W17" s="11">
        <v>1.4818423383525201</v>
      </c>
      <c r="Z17" s="19" t="s">
        <v>65</v>
      </c>
      <c r="AA17" s="20" t="s">
        <v>26</v>
      </c>
      <c r="AB17" s="21">
        <v>14.036</v>
      </c>
      <c r="AC17" s="22">
        <v>1.4750000000000001</v>
      </c>
      <c r="AG17" s="31" t="s">
        <v>20</v>
      </c>
      <c r="AH17" s="11" t="s">
        <v>26</v>
      </c>
      <c r="AI17" s="11">
        <v>79.69515353123397</v>
      </c>
      <c r="AJ17" s="11">
        <v>6.8929914721259635</v>
      </c>
    </row>
    <row r="18" spans="2:36" ht="20" customHeight="1" x14ac:dyDescent="0.3">
      <c r="B18" s="13" t="s">
        <v>1</v>
      </c>
      <c r="C18" s="11" t="s">
        <v>26</v>
      </c>
      <c r="D18" s="11">
        <v>37.369</v>
      </c>
      <c r="E18" s="9">
        <v>13.077999999999999</v>
      </c>
      <c r="F18" s="2"/>
      <c r="G18" s="2"/>
      <c r="H18" s="13" t="s">
        <v>20</v>
      </c>
      <c r="I18" s="11" t="s">
        <v>26</v>
      </c>
      <c r="J18" s="11">
        <v>32.07</v>
      </c>
      <c r="K18" s="9">
        <v>4.767243969683288</v>
      </c>
      <c r="N18" s="24" t="s">
        <v>21</v>
      </c>
      <c r="O18" s="21" t="s">
        <v>26</v>
      </c>
      <c r="P18" s="21">
        <v>68.629377730656813</v>
      </c>
      <c r="Q18" s="22">
        <v>24.698178070456937</v>
      </c>
      <c r="T18" s="31" t="s">
        <v>62</v>
      </c>
      <c r="U18" s="11" t="s">
        <v>26</v>
      </c>
      <c r="V18" s="11">
        <v>45</v>
      </c>
      <c r="W18" s="11">
        <v>1.6970000000000001</v>
      </c>
      <c r="Z18" s="31" t="s">
        <v>60</v>
      </c>
      <c r="AA18" s="11" t="s">
        <v>26</v>
      </c>
      <c r="AB18" s="11">
        <v>2.8620000000000001</v>
      </c>
      <c r="AC18" s="11">
        <v>1.504</v>
      </c>
      <c r="AG18" s="31" t="s">
        <v>20</v>
      </c>
      <c r="AH18" s="11" t="s">
        <v>26</v>
      </c>
      <c r="AI18" s="11">
        <v>23.198590513648185</v>
      </c>
      <c r="AJ18" s="11">
        <v>4.6953365998347536</v>
      </c>
    </row>
    <row r="19" spans="2:36" ht="20" customHeight="1" x14ac:dyDescent="0.3">
      <c r="B19" s="13" t="s">
        <v>1</v>
      </c>
      <c r="C19" s="11" t="s">
        <v>26</v>
      </c>
      <c r="D19" s="11">
        <v>33.082999999999998</v>
      </c>
      <c r="E19" s="9">
        <v>9.0640000000000001</v>
      </c>
      <c r="F19" s="2"/>
      <c r="G19" s="2"/>
      <c r="H19" s="24" t="s">
        <v>21</v>
      </c>
      <c r="I19" s="21" t="s">
        <v>26</v>
      </c>
      <c r="J19" s="21">
        <v>26.16</v>
      </c>
      <c r="K19" s="22">
        <v>1.3707041483893783</v>
      </c>
      <c r="N19" s="24" t="s">
        <v>21</v>
      </c>
      <c r="O19" s="21" t="s">
        <v>26</v>
      </c>
      <c r="P19" s="21">
        <v>48.814074834290352</v>
      </c>
      <c r="Q19" s="22">
        <v>21.2602916254693</v>
      </c>
      <c r="T19" s="31" t="s">
        <v>62</v>
      </c>
      <c r="U19" s="11" t="s">
        <v>26</v>
      </c>
      <c r="V19" s="11">
        <v>82.875</v>
      </c>
      <c r="W19" s="11">
        <v>1.6953055801594299</v>
      </c>
      <c r="Z19" s="31" t="s">
        <v>60</v>
      </c>
      <c r="AA19" s="11" t="s">
        <v>26</v>
      </c>
      <c r="AB19" s="11">
        <v>20.556000000000001</v>
      </c>
      <c r="AC19" s="11">
        <v>1.9870000000000001</v>
      </c>
      <c r="AG19" s="31" t="s">
        <v>20</v>
      </c>
      <c r="AH19" s="11" t="s">
        <v>26</v>
      </c>
      <c r="AI19" s="11">
        <v>33.690067525979785</v>
      </c>
      <c r="AJ19" s="11">
        <v>4.4458459124082692</v>
      </c>
    </row>
    <row r="20" spans="2:36" ht="20" customHeight="1" x14ac:dyDescent="0.3">
      <c r="B20" s="13" t="s">
        <v>1</v>
      </c>
      <c r="C20" s="11" t="s">
        <v>26</v>
      </c>
      <c r="D20" s="11">
        <v>30.346</v>
      </c>
      <c r="E20" s="9">
        <v>7.6829999999999998</v>
      </c>
      <c r="F20" s="2"/>
      <c r="G20" s="2"/>
      <c r="H20" s="24" t="s">
        <v>21</v>
      </c>
      <c r="I20" s="21" t="s">
        <v>26</v>
      </c>
      <c r="J20" s="21">
        <v>8.1300000000000008</v>
      </c>
      <c r="K20" s="22">
        <v>2.0206043196021715</v>
      </c>
      <c r="N20" s="24" t="s">
        <v>21</v>
      </c>
      <c r="O20" s="21" t="s">
        <v>26</v>
      </c>
      <c r="P20" s="21">
        <v>75.963756532073518</v>
      </c>
      <c r="Q20" s="22">
        <v>8.2462112512353212</v>
      </c>
      <c r="T20" s="31" t="s">
        <v>62</v>
      </c>
      <c r="U20" s="11" t="s">
        <v>26</v>
      </c>
      <c r="V20" s="11">
        <v>26.565000000000001</v>
      </c>
      <c r="W20" s="11">
        <v>3.0150000000000001</v>
      </c>
      <c r="Z20" s="31" t="s">
        <v>60</v>
      </c>
      <c r="AA20" s="11" t="s">
        <v>26</v>
      </c>
      <c r="AB20" s="11">
        <v>7.125</v>
      </c>
      <c r="AC20" s="11">
        <v>2.129</v>
      </c>
      <c r="AG20" s="31" t="s">
        <v>20</v>
      </c>
      <c r="AH20" s="11" t="s">
        <v>26</v>
      </c>
      <c r="AI20" s="11">
        <v>68.198590513648185</v>
      </c>
      <c r="AJ20" s="11">
        <v>3.3201043496965408</v>
      </c>
    </row>
    <row r="21" spans="2:36" ht="20" customHeight="1" x14ac:dyDescent="0.3">
      <c r="B21" s="13" t="s">
        <v>1</v>
      </c>
      <c r="C21" s="11" t="s">
        <v>26</v>
      </c>
      <c r="D21" s="11">
        <v>15.242000000000001</v>
      </c>
      <c r="E21" s="9">
        <v>0.61899999999999999</v>
      </c>
      <c r="F21" s="2"/>
      <c r="G21" s="2"/>
      <c r="H21" s="24" t="s">
        <v>21</v>
      </c>
      <c r="I21" s="21" t="s">
        <v>26</v>
      </c>
      <c r="J21" s="21">
        <v>6.12</v>
      </c>
      <c r="K21" s="22">
        <v>1.7524737367998418</v>
      </c>
      <c r="N21" s="24" t="s">
        <v>21</v>
      </c>
      <c r="O21" s="21" t="s">
        <v>26</v>
      </c>
      <c r="P21" s="21">
        <v>69.443954780416519</v>
      </c>
      <c r="Q21" s="22">
        <v>17.088007490635061</v>
      </c>
      <c r="T21" s="31" t="s">
        <v>62</v>
      </c>
      <c r="U21" s="11" t="s">
        <v>26</v>
      </c>
      <c r="V21" s="11">
        <v>30.963999999999999</v>
      </c>
      <c r="W21" s="11">
        <v>1.4079999999999999</v>
      </c>
      <c r="Z21" s="31" t="s">
        <v>60</v>
      </c>
      <c r="AA21" s="11" t="s">
        <v>26</v>
      </c>
      <c r="AB21" s="11">
        <v>19.440000000000001</v>
      </c>
      <c r="AC21" s="11">
        <v>3.786</v>
      </c>
      <c r="AG21" s="19" t="s">
        <v>21</v>
      </c>
      <c r="AH21" s="20" t="s">
        <v>26</v>
      </c>
      <c r="AI21" s="21">
        <v>77.471192290848492</v>
      </c>
      <c r="AJ21" s="22">
        <v>5.6841063832114234</v>
      </c>
    </row>
    <row r="22" spans="2:36" ht="20" customHeight="1" x14ac:dyDescent="0.3">
      <c r="B22" s="13" t="s">
        <v>1</v>
      </c>
      <c r="C22" s="11" t="s">
        <v>26</v>
      </c>
      <c r="D22" s="11">
        <v>50.101999999999997</v>
      </c>
      <c r="E22" s="9">
        <v>2.5419999999999998</v>
      </c>
      <c r="F22" s="2"/>
      <c r="G22" s="2"/>
      <c r="H22" s="24" t="s">
        <v>21</v>
      </c>
      <c r="I22" s="21" t="s">
        <v>26</v>
      </c>
      <c r="J22" s="21">
        <v>11.78</v>
      </c>
      <c r="K22" s="22">
        <v>3.4346591760079925</v>
      </c>
      <c r="N22" s="24" t="s">
        <v>21</v>
      </c>
      <c r="O22" s="21" t="s">
        <v>26</v>
      </c>
      <c r="P22" s="21">
        <v>60.255118703057782</v>
      </c>
      <c r="Q22" s="22">
        <v>8.0622577482985491</v>
      </c>
      <c r="T22" s="31" t="s">
        <v>62</v>
      </c>
      <c r="U22" s="11" t="s">
        <v>26</v>
      </c>
      <c r="V22" s="11">
        <v>0</v>
      </c>
      <c r="W22" s="11">
        <v>1.7849999999999999</v>
      </c>
      <c r="Z22" s="19" t="s">
        <v>63</v>
      </c>
      <c r="AA22" s="20" t="s">
        <v>26</v>
      </c>
      <c r="AB22" s="21">
        <v>8.5310000000000006</v>
      </c>
      <c r="AC22" s="22">
        <v>0.93700000000000006</v>
      </c>
      <c r="AG22" s="19" t="s">
        <v>21</v>
      </c>
      <c r="AH22" s="20" t="s">
        <v>26</v>
      </c>
      <c r="AI22" s="21">
        <v>68.198590513648185</v>
      </c>
      <c r="AJ22" s="22">
        <v>3.3201043496965408</v>
      </c>
    </row>
    <row r="23" spans="2:36" ht="20" customHeight="1" x14ac:dyDescent="0.3">
      <c r="B23" s="19" t="s">
        <v>2</v>
      </c>
      <c r="C23" s="20" t="s">
        <v>26</v>
      </c>
      <c r="D23" s="21">
        <v>57.734999999999999</v>
      </c>
      <c r="E23" s="22">
        <v>8.766</v>
      </c>
      <c r="F23" s="2"/>
      <c r="G23" s="2"/>
      <c r="H23" s="24" t="s">
        <v>21</v>
      </c>
      <c r="I23" s="21" t="s">
        <v>26</v>
      </c>
      <c r="J23" s="21">
        <v>14.04</v>
      </c>
      <c r="K23" s="22">
        <v>2.9843552360103289</v>
      </c>
      <c r="N23" s="24" t="s">
        <v>21</v>
      </c>
      <c r="O23" s="21" t="s">
        <v>26</v>
      </c>
      <c r="P23" s="21">
        <v>64.983106521899984</v>
      </c>
      <c r="Q23" s="22">
        <v>16.552945357246848</v>
      </c>
      <c r="T23" s="19" t="s">
        <v>65</v>
      </c>
      <c r="U23" s="20" t="s">
        <v>26</v>
      </c>
      <c r="V23" s="21">
        <v>80.582999999999998</v>
      </c>
      <c r="W23" s="22">
        <v>0.94299999999999995</v>
      </c>
      <c r="Z23" s="19" t="s">
        <v>63</v>
      </c>
      <c r="AA23" s="20" t="s">
        <v>26</v>
      </c>
      <c r="AB23" s="21">
        <v>88.263999999999996</v>
      </c>
      <c r="AC23" s="22">
        <v>1.1970000000000001</v>
      </c>
      <c r="AG23" s="19" t="s">
        <v>21</v>
      </c>
      <c r="AH23" s="20" t="s">
        <v>26</v>
      </c>
      <c r="AI23" s="21">
        <v>23.198590513648185</v>
      </c>
      <c r="AJ23" s="22">
        <v>4.6953365998347536</v>
      </c>
    </row>
    <row r="24" spans="2:36" ht="20" customHeight="1" x14ac:dyDescent="0.3">
      <c r="B24" s="19" t="s">
        <v>2</v>
      </c>
      <c r="C24" s="20" t="s">
        <v>26</v>
      </c>
      <c r="D24" s="21">
        <v>23.811</v>
      </c>
      <c r="E24" s="22">
        <v>7.7069999999999999</v>
      </c>
      <c r="F24" s="2"/>
      <c r="G24" s="2"/>
      <c r="H24" s="24" t="s">
        <v>21</v>
      </c>
      <c r="I24" s="21" t="s">
        <v>26</v>
      </c>
      <c r="J24" s="21">
        <v>14.67</v>
      </c>
      <c r="K24" s="22">
        <v>1.2391860631424971</v>
      </c>
      <c r="N24" s="13" t="s">
        <v>22</v>
      </c>
      <c r="O24" s="11" t="s">
        <v>26</v>
      </c>
      <c r="P24" s="11">
        <v>61.389540334034791</v>
      </c>
      <c r="Q24" s="9">
        <v>12.529964086141668</v>
      </c>
      <c r="T24" s="19" t="s">
        <v>65</v>
      </c>
      <c r="U24" s="20" t="s">
        <v>26</v>
      </c>
      <c r="V24" s="21">
        <v>48.012999999999998</v>
      </c>
      <c r="W24" s="22">
        <v>2.589</v>
      </c>
      <c r="Z24" s="19" t="s">
        <v>63</v>
      </c>
      <c r="AA24" s="20" t="s">
        <v>26</v>
      </c>
      <c r="AB24" s="21">
        <v>7.5949999999999998</v>
      </c>
      <c r="AC24" s="22">
        <v>2.09</v>
      </c>
      <c r="AG24" s="19" t="s">
        <v>21</v>
      </c>
      <c r="AH24" s="20" t="s">
        <v>26</v>
      </c>
      <c r="AI24" s="21">
        <v>90</v>
      </c>
      <c r="AJ24" s="22">
        <v>2.4661116000000001</v>
      </c>
    </row>
    <row r="25" spans="2:36" ht="20" customHeight="1" x14ac:dyDescent="0.3">
      <c r="B25" s="19" t="s">
        <v>2</v>
      </c>
      <c r="C25" s="20" t="s">
        <v>26</v>
      </c>
      <c r="D25" s="21">
        <v>18.43</v>
      </c>
      <c r="E25" s="22">
        <v>23.331</v>
      </c>
      <c r="F25" s="2"/>
      <c r="G25" s="2"/>
      <c r="H25" s="24" t="s">
        <v>21</v>
      </c>
      <c r="I25" s="21" t="s">
        <v>26</v>
      </c>
      <c r="J25" s="21">
        <v>20.25</v>
      </c>
      <c r="K25" s="22">
        <v>3.1721568635481638</v>
      </c>
      <c r="N25" s="13" t="s">
        <v>22</v>
      </c>
      <c r="O25" s="11" t="s">
        <v>26</v>
      </c>
      <c r="P25" s="11">
        <v>86.423665625002641</v>
      </c>
      <c r="Q25" s="9">
        <v>16.031219541881399</v>
      </c>
      <c r="T25" s="31" t="s">
        <v>60</v>
      </c>
      <c r="U25" s="11" t="s">
        <v>26</v>
      </c>
      <c r="V25" s="11">
        <v>40.600999999999999</v>
      </c>
      <c r="W25" s="11">
        <v>1.4239999999999999</v>
      </c>
      <c r="Z25" s="19" t="s">
        <v>63</v>
      </c>
      <c r="AA25" s="20" t="s">
        <v>26</v>
      </c>
      <c r="AB25" s="21">
        <v>8.1300000000000008</v>
      </c>
      <c r="AC25" s="22">
        <v>0.70299999999999996</v>
      </c>
      <c r="AG25" s="19" t="s">
        <v>21</v>
      </c>
      <c r="AH25" s="20" t="s">
        <v>26</v>
      </c>
      <c r="AI25" s="21">
        <v>4.3987053549955322</v>
      </c>
      <c r="AJ25" s="22">
        <v>8.0385403371090778</v>
      </c>
    </row>
    <row r="26" spans="2:36" ht="20" customHeight="1" x14ac:dyDescent="0.3">
      <c r="B26" s="19" t="s">
        <v>2</v>
      </c>
      <c r="C26" s="20" t="s">
        <v>26</v>
      </c>
      <c r="D26" s="21">
        <v>48.915999999999997</v>
      </c>
      <c r="E26" s="22">
        <v>19.440000000000001</v>
      </c>
      <c r="F26" s="2"/>
      <c r="G26" s="2"/>
      <c r="H26" s="24" t="s">
        <v>21</v>
      </c>
      <c r="I26" s="21" t="s">
        <v>26</v>
      </c>
      <c r="J26" s="21">
        <v>2.96</v>
      </c>
      <c r="K26" s="22">
        <v>3.2509103303638747</v>
      </c>
      <c r="N26" s="13" t="s">
        <v>22</v>
      </c>
      <c r="O26" s="11" t="s">
        <v>26</v>
      </c>
      <c r="P26" s="11">
        <v>71.56505117707799</v>
      </c>
      <c r="Q26" s="9">
        <v>22.135943621178654</v>
      </c>
      <c r="T26" s="19" t="s">
        <v>63</v>
      </c>
      <c r="U26" s="20" t="s">
        <v>26</v>
      </c>
      <c r="V26" s="21">
        <v>23.498999999999999</v>
      </c>
      <c r="W26" s="22">
        <f>1.259</f>
        <v>1.2589999999999999</v>
      </c>
      <c r="Z26" s="19" t="s">
        <v>63</v>
      </c>
      <c r="AA26" s="20" t="s">
        <v>26</v>
      </c>
      <c r="AB26" s="21">
        <v>53.13</v>
      </c>
      <c r="AC26" s="22">
        <v>2.1059999999999999</v>
      </c>
      <c r="AG26" s="19" t="s">
        <v>21</v>
      </c>
      <c r="AH26" s="20" t="s">
        <v>26</v>
      </c>
      <c r="AI26" s="21">
        <v>59.036243467926482</v>
      </c>
      <c r="AJ26" s="22">
        <v>3.5949445267299942</v>
      </c>
    </row>
    <row r="27" spans="2:36" ht="20" customHeight="1" x14ac:dyDescent="0.3">
      <c r="B27" s="19" t="s">
        <v>2</v>
      </c>
      <c r="C27" s="20" t="s">
        <v>26</v>
      </c>
      <c r="D27" s="21">
        <v>37.826000000000001</v>
      </c>
      <c r="E27" s="22">
        <v>29.645</v>
      </c>
      <c r="F27" s="2"/>
      <c r="G27" s="2"/>
      <c r="H27" s="24" t="s">
        <v>21</v>
      </c>
      <c r="I27" s="21" t="s">
        <v>26</v>
      </c>
      <c r="J27" s="21">
        <v>41.52</v>
      </c>
      <c r="K27" s="22">
        <v>3.3196475370008134</v>
      </c>
      <c r="N27" s="13" t="s">
        <v>22</v>
      </c>
      <c r="O27" s="11" t="s">
        <v>26</v>
      </c>
      <c r="P27" s="11">
        <v>4.3987053549955322</v>
      </c>
      <c r="Q27" s="9">
        <v>13.038404810405298</v>
      </c>
      <c r="T27" s="19" t="s">
        <v>63</v>
      </c>
      <c r="U27" s="20" t="s">
        <v>26</v>
      </c>
      <c r="V27" s="21">
        <v>59.036000000000001</v>
      </c>
      <c r="W27" s="22">
        <f>1.177</f>
        <v>1.177</v>
      </c>
      <c r="Z27" s="19" t="s">
        <v>63</v>
      </c>
      <c r="AA27" s="20" t="s">
        <v>26</v>
      </c>
      <c r="AB27" s="21">
        <v>37.875</v>
      </c>
      <c r="AC27" s="22">
        <v>0.97799999999999998</v>
      </c>
      <c r="AG27" s="19" t="s">
        <v>21</v>
      </c>
      <c r="AH27" s="20" t="s">
        <v>26</v>
      </c>
      <c r="AI27" s="21">
        <v>45</v>
      </c>
      <c r="AJ27" s="22">
        <v>4.3595105888070167</v>
      </c>
    </row>
    <row r="28" spans="2:36" ht="20" customHeight="1" x14ac:dyDescent="0.3">
      <c r="B28" s="19" t="s">
        <v>2</v>
      </c>
      <c r="C28" s="20" t="s">
        <v>26</v>
      </c>
      <c r="D28" s="21">
        <v>11.728</v>
      </c>
      <c r="E28" s="22">
        <v>1.7569999999999999</v>
      </c>
      <c r="F28" s="2"/>
      <c r="G28" s="2"/>
      <c r="H28" s="13" t="s">
        <v>22</v>
      </c>
      <c r="I28" s="11" t="s">
        <v>26</v>
      </c>
      <c r="J28" s="11">
        <v>20.420000000000002</v>
      </c>
      <c r="K28" s="9">
        <v>2.3007046363908352</v>
      </c>
      <c r="N28" s="13" t="s">
        <v>22</v>
      </c>
      <c r="O28" s="11" t="s">
        <v>26</v>
      </c>
      <c r="P28" s="11">
        <v>10.007979801441309</v>
      </c>
      <c r="Q28" s="9">
        <v>17.262676501632068</v>
      </c>
      <c r="T28" s="31" t="s">
        <v>64</v>
      </c>
      <c r="U28" s="11" t="s">
        <v>26</v>
      </c>
      <c r="V28" s="11">
        <v>71.709999999999994</v>
      </c>
      <c r="W28" s="11">
        <f>1.205</f>
        <v>1.2050000000000001</v>
      </c>
      <c r="Z28" s="19" t="s">
        <v>63</v>
      </c>
      <c r="AA28" s="20" t="s">
        <v>26</v>
      </c>
      <c r="AB28" s="21">
        <v>3.18</v>
      </c>
      <c r="AC28" s="22">
        <v>1.1200000000000001</v>
      </c>
      <c r="AG28" s="19" t="s">
        <v>21</v>
      </c>
      <c r="AH28" s="20" t="s">
        <v>26</v>
      </c>
      <c r="AI28" s="21">
        <v>81.253837737444798</v>
      </c>
      <c r="AJ28" s="22">
        <v>8.1091584462116</v>
      </c>
    </row>
    <row r="29" spans="2:36" ht="20" customHeight="1" x14ac:dyDescent="0.3">
      <c r="B29" s="13" t="s">
        <v>3</v>
      </c>
      <c r="C29" s="11" t="s">
        <v>26</v>
      </c>
      <c r="D29" s="11">
        <v>44.110999999999997</v>
      </c>
      <c r="E29" s="9">
        <v>2.8050000000000002</v>
      </c>
      <c r="F29" s="2"/>
      <c r="G29" s="2"/>
      <c r="H29" s="13" t="s">
        <v>22</v>
      </c>
      <c r="I29" s="11" t="s">
        <v>26</v>
      </c>
      <c r="J29" s="11">
        <v>14.04</v>
      </c>
      <c r="K29" s="9">
        <v>1.7678691166019833</v>
      </c>
      <c r="N29" s="13" t="s">
        <v>22</v>
      </c>
      <c r="O29" s="11" t="s">
        <v>26</v>
      </c>
      <c r="P29" s="11">
        <v>0</v>
      </c>
      <c r="Q29" s="9">
        <v>7</v>
      </c>
      <c r="T29" s="31" t="s">
        <v>64</v>
      </c>
      <c r="U29" s="11" t="s">
        <v>26</v>
      </c>
      <c r="V29" s="11">
        <v>53.13</v>
      </c>
      <c r="W29" s="11">
        <v>0.82899999999999996</v>
      </c>
      <c r="Z29" s="19" t="s">
        <v>63</v>
      </c>
      <c r="AA29" s="20" t="s">
        <v>26</v>
      </c>
      <c r="AB29" s="21">
        <v>60.945</v>
      </c>
      <c r="AC29" s="22">
        <v>3.05</v>
      </c>
      <c r="AG29" s="19" t="s">
        <v>21</v>
      </c>
      <c r="AH29" s="20" t="s">
        <v>26</v>
      </c>
      <c r="AI29" s="21">
        <v>0</v>
      </c>
      <c r="AJ29" s="22">
        <v>3.0826395</v>
      </c>
    </row>
    <row r="30" spans="2:36" ht="20" customHeight="1" x14ac:dyDescent="0.3">
      <c r="B30" s="13" t="s">
        <v>3</v>
      </c>
      <c r="C30" s="11" t="s">
        <v>26</v>
      </c>
      <c r="D30" s="11">
        <v>41.811</v>
      </c>
      <c r="E30" s="9">
        <v>20.472999999999999</v>
      </c>
      <c r="F30" s="2"/>
      <c r="G30" s="2"/>
      <c r="H30" s="13" t="s">
        <v>22</v>
      </c>
      <c r="I30" s="11" t="s">
        <v>26</v>
      </c>
      <c r="J30" s="11">
        <v>33</v>
      </c>
      <c r="K30" s="9">
        <v>3.7175581894274954</v>
      </c>
      <c r="N30" s="13" t="s">
        <v>22</v>
      </c>
      <c r="O30" s="11" t="s">
        <v>26</v>
      </c>
      <c r="P30" s="11">
        <v>6.5198017516569848</v>
      </c>
      <c r="Q30" s="9">
        <v>35.227829907617071</v>
      </c>
      <c r="T30" s="31" t="s">
        <v>64</v>
      </c>
      <c r="U30" s="11" t="s">
        <v>26</v>
      </c>
      <c r="V30" s="11">
        <v>80.537999999999997</v>
      </c>
      <c r="W30" s="11">
        <v>1.3140000000000001</v>
      </c>
      <c r="Z30" s="31" t="s">
        <v>64</v>
      </c>
      <c r="AA30" s="11" t="s">
        <v>26</v>
      </c>
      <c r="AB30" s="11">
        <v>26.565000000000001</v>
      </c>
      <c r="AC30" s="11">
        <v>1.1739999999999999</v>
      </c>
      <c r="AG30" s="19" t="s">
        <v>21</v>
      </c>
      <c r="AH30" s="20" t="s">
        <v>26</v>
      </c>
      <c r="AI30" s="21">
        <v>49.398705354995535</v>
      </c>
      <c r="AJ30" s="22">
        <v>11.368212766422847</v>
      </c>
    </row>
    <row r="31" spans="2:36" ht="20" customHeight="1" x14ac:dyDescent="0.3">
      <c r="B31" s="13" t="s">
        <v>3</v>
      </c>
      <c r="C31" s="11" t="s">
        <v>26</v>
      </c>
      <c r="D31" s="11">
        <v>58.18</v>
      </c>
      <c r="E31" s="9">
        <v>22.135999999999999</v>
      </c>
      <c r="F31" s="2"/>
      <c r="G31" s="2"/>
      <c r="H31" s="13" t="s">
        <v>22</v>
      </c>
      <c r="I31" s="11" t="s">
        <v>26</v>
      </c>
      <c r="J31" s="11">
        <v>5.44</v>
      </c>
      <c r="K31" s="9">
        <v>2.8353525231463208</v>
      </c>
      <c r="N31" s="13" t="s">
        <v>22</v>
      </c>
      <c r="O31" s="11" t="s">
        <v>26</v>
      </c>
      <c r="P31" s="11">
        <v>24.227745317954145</v>
      </c>
      <c r="Q31" s="9">
        <v>21.931712199461309</v>
      </c>
      <c r="T31" s="31" t="s">
        <v>64</v>
      </c>
      <c r="U31" s="11" t="s">
        <v>26</v>
      </c>
      <c r="V31" s="11">
        <v>63.435000000000002</v>
      </c>
      <c r="W31" s="11">
        <f>1.041</f>
        <v>1.0409999999999999</v>
      </c>
      <c r="Z31" s="31" t="s">
        <v>64</v>
      </c>
      <c r="AA31" s="11" t="s">
        <v>26</v>
      </c>
      <c r="AB31" s="11">
        <v>90</v>
      </c>
      <c r="AC31" s="11">
        <v>1.512</v>
      </c>
      <c r="AG31" s="31" t="s">
        <v>22</v>
      </c>
      <c r="AH31" s="11" t="s">
        <v>26</v>
      </c>
      <c r="AI31" s="11">
        <v>23.962488974578182</v>
      </c>
      <c r="AJ31" s="11">
        <v>6.0720956179399685</v>
      </c>
    </row>
    <row r="32" spans="2:36" ht="20" customHeight="1" x14ac:dyDescent="0.3">
      <c r="B32" s="13" t="s">
        <v>3</v>
      </c>
      <c r="C32" s="11" t="s">
        <v>26</v>
      </c>
      <c r="D32" s="11">
        <v>46.05</v>
      </c>
      <c r="E32" s="9">
        <v>8.1489999999999991</v>
      </c>
      <c r="F32" s="2"/>
      <c r="G32" s="2"/>
      <c r="H32" s="13" t="s">
        <v>22</v>
      </c>
      <c r="I32" s="11" t="s">
        <v>26</v>
      </c>
      <c r="J32" s="11">
        <v>6.2</v>
      </c>
      <c r="K32" s="9">
        <v>6.1432229565613605</v>
      </c>
      <c r="N32" s="13" t="s">
        <v>22</v>
      </c>
      <c r="O32" s="11" t="s">
        <v>26</v>
      </c>
      <c r="P32" s="11">
        <v>8.9726266148963933</v>
      </c>
      <c r="Q32" s="9">
        <v>19.235384061671343</v>
      </c>
      <c r="T32" s="31" t="s">
        <v>64</v>
      </c>
      <c r="U32" s="11" t="s">
        <v>26</v>
      </c>
      <c r="V32" s="11">
        <v>4.399</v>
      </c>
      <c r="W32" s="11">
        <v>1.1419999999999999</v>
      </c>
      <c r="Z32" s="31" t="s">
        <v>64</v>
      </c>
      <c r="AA32" s="11" t="s">
        <v>26</v>
      </c>
      <c r="AB32" s="11">
        <v>0</v>
      </c>
      <c r="AC32" s="11">
        <v>1.55</v>
      </c>
      <c r="AG32" s="31" t="s">
        <v>22</v>
      </c>
      <c r="AH32" s="11" t="s">
        <v>26</v>
      </c>
      <c r="AI32" s="11">
        <v>33.690067525979785</v>
      </c>
      <c r="AJ32" s="11">
        <v>4.4458459124082692</v>
      </c>
    </row>
    <row r="33" spans="2:36" ht="20" customHeight="1" x14ac:dyDescent="0.3">
      <c r="B33" s="13" t="s">
        <v>3</v>
      </c>
      <c r="C33" s="11" t="s">
        <v>26</v>
      </c>
      <c r="D33" s="11">
        <v>25.288</v>
      </c>
      <c r="E33" s="9">
        <v>15.196999999999999</v>
      </c>
      <c r="F33" s="2"/>
      <c r="G33" s="2"/>
      <c r="H33" s="13" t="s">
        <v>22</v>
      </c>
      <c r="I33" s="11" t="s">
        <v>26</v>
      </c>
      <c r="J33" s="11">
        <v>24.23</v>
      </c>
      <c r="K33" s="9">
        <v>3.4267603709734322</v>
      </c>
      <c r="N33" s="13" t="s">
        <v>22</v>
      </c>
      <c r="O33" s="11" t="s">
        <v>26</v>
      </c>
      <c r="P33" s="11">
        <v>53.13010235415598</v>
      </c>
      <c r="Q33" s="9">
        <v>20</v>
      </c>
      <c r="T33" s="19" t="s">
        <v>59</v>
      </c>
      <c r="U33" s="20" t="s">
        <v>26</v>
      </c>
      <c r="V33" s="21">
        <v>53.13</v>
      </c>
      <c r="W33" s="22">
        <v>0.85399999999999998</v>
      </c>
      <c r="Z33" s="31" t="s">
        <v>64</v>
      </c>
      <c r="AA33" s="11" t="s">
        <v>26</v>
      </c>
      <c r="AB33" s="11">
        <v>63.435000000000002</v>
      </c>
      <c r="AC33" s="11">
        <f>2.257</f>
        <v>2.2570000000000001</v>
      </c>
      <c r="AG33" s="31" t="s">
        <v>22</v>
      </c>
      <c r="AH33" s="11" t="s">
        <v>26</v>
      </c>
      <c r="AI33" s="11">
        <v>66.037511025421821</v>
      </c>
      <c r="AJ33" s="11">
        <v>6.0720956179399685</v>
      </c>
    </row>
    <row r="34" spans="2:36" ht="20" customHeight="1" thickBot="1" x14ac:dyDescent="0.35">
      <c r="B34" s="13" t="s">
        <v>3</v>
      </c>
      <c r="C34" s="11" t="s">
        <v>26</v>
      </c>
      <c r="D34" s="11">
        <v>16.305</v>
      </c>
      <c r="E34" s="9">
        <v>3.4430000000000001</v>
      </c>
      <c r="F34" s="2"/>
      <c r="G34" s="2"/>
      <c r="H34" s="13" t="s">
        <v>22</v>
      </c>
      <c r="I34" s="11" t="s">
        <v>26</v>
      </c>
      <c r="J34" s="11">
        <v>10.01</v>
      </c>
      <c r="K34" s="9">
        <v>2.1880134859729257</v>
      </c>
      <c r="N34" s="14" t="s">
        <v>22</v>
      </c>
      <c r="O34" s="12" t="s">
        <v>26</v>
      </c>
      <c r="P34" s="12">
        <v>36.86989764584402</v>
      </c>
      <c r="Q34" s="10">
        <v>10</v>
      </c>
      <c r="T34" s="19" t="s">
        <v>59</v>
      </c>
      <c r="U34" s="20" t="s">
        <v>26</v>
      </c>
      <c r="V34" s="21">
        <v>14.036</v>
      </c>
      <c r="W34" s="22">
        <v>0.94399999999999995</v>
      </c>
      <c r="Z34" s="31" t="s">
        <v>64</v>
      </c>
      <c r="AA34" s="11" t="s">
        <v>26</v>
      </c>
      <c r="AB34" s="11">
        <v>28.113</v>
      </c>
      <c r="AC34" s="11">
        <v>2.2229999999999999</v>
      </c>
      <c r="AG34" s="31" t="s">
        <v>22</v>
      </c>
      <c r="AH34" s="11" t="s">
        <v>26</v>
      </c>
      <c r="AI34" s="11">
        <v>5.1944289077348058</v>
      </c>
      <c r="AJ34" s="11">
        <v>6.8097732326683262</v>
      </c>
    </row>
    <row r="35" spans="2:36" ht="20" customHeight="1" thickBot="1" x14ac:dyDescent="0.35">
      <c r="B35" s="19" t="s">
        <v>4</v>
      </c>
      <c r="C35" s="20" t="s">
        <v>26</v>
      </c>
      <c r="D35" s="21">
        <v>27.611000000000001</v>
      </c>
      <c r="E35" s="22">
        <v>17.61</v>
      </c>
      <c r="F35" s="2"/>
      <c r="G35" s="2"/>
      <c r="H35" s="14" t="s">
        <v>22</v>
      </c>
      <c r="I35" s="12" t="s">
        <v>26</v>
      </c>
      <c r="J35" s="12">
        <v>2.73</v>
      </c>
      <c r="K35" s="10">
        <v>3.6513649166335771</v>
      </c>
      <c r="N35" s="41" t="s">
        <v>19</v>
      </c>
      <c r="O35" s="42" t="s">
        <v>27</v>
      </c>
      <c r="P35" s="42">
        <v>80.217592968192704</v>
      </c>
      <c r="Q35" s="43">
        <v>29.427877939124322</v>
      </c>
      <c r="T35" s="19" t="s">
        <v>59</v>
      </c>
      <c r="U35" s="20" t="s">
        <v>26</v>
      </c>
      <c r="V35" s="21">
        <v>53.13</v>
      </c>
      <c r="W35" s="22">
        <v>1.946</v>
      </c>
      <c r="Z35" s="31" t="s">
        <v>64</v>
      </c>
      <c r="AA35" s="11" t="s">
        <v>26</v>
      </c>
      <c r="AB35" s="11">
        <v>55.491</v>
      </c>
      <c r="AC35" s="11">
        <v>3.673</v>
      </c>
      <c r="AG35" s="31" t="s">
        <v>22</v>
      </c>
      <c r="AH35" s="11" t="s">
        <v>26</v>
      </c>
      <c r="AI35" s="11">
        <v>15.945395900922854</v>
      </c>
      <c r="AJ35" s="11">
        <v>8.9767817236147014</v>
      </c>
    </row>
    <row r="36" spans="2:36" ht="20" customHeight="1" x14ac:dyDescent="0.3">
      <c r="B36" s="19" t="s">
        <v>4</v>
      </c>
      <c r="C36" s="20" t="s">
        <v>26</v>
      </c>
      <c r="D36" s="21">
        <v>41.323</v>
      </c>
      <c r="E36" s="22">
        <v>8.5139999999999993</v>
      </c>
      <c r="F36" s="2"/>
      <c r="G36" s="2"/>
      <c r="H36" s="19" t="s">
        <v>19</v>
      </c>
      <c r="I36" s="20" t="s">
        <v>27</v>
      </c>
      <c r="J36" s="21">
        <v>73.39</v>
      </c>
      <c r="K36" s="22">
        <v>1.1483875818028857</v>
      </c>
      <c r="N36" s="24" t="s">
        <v>19</v>
      </c>
      <c r="O36" s="21" t="s">
        <v>27</v>
      </c>
      <c r="P36" s="21">
        <v>11.309932474020201</v>
      </c>
      <c r="Q36" s="22">
        <v>15.297058540778355</v>
      </c>
      <c r="T36" s="19" t="s">
        <v>59</v>
      </c>
      <c r="U36" s="20" t="s">
        <v>26</v>
      </c>
      <c r="V36" s="21">
        <v>6.843</v>
      </c>
      <c r="W36" s="22">
        <f>1.151</f>
        <v>1.151</v>
      </c>
      <c r="Z36" s="19" t="s">
        <v>59</v>
      </c>
      <c r="AA36" s="20" t="s">
        <v>26</v>
      </c>
      <c r="AB36" s="21">
        <v>83.66</v>
      </c>
      <c r="AC36" s="22">
        <f>2.175</f>
        <v>2.1749999999999998</v>
      </c>
      <c r="AG36" s="31" t="s">
        <v>22</v>
      </c>
      <c r="AH36" s="11" t="s">
        <v>26</v>
      </c>
      <c r="AI36" s="11">
        <v>48.814074834290352</v>
      </c>
      <c r="AJ36" s="11">
        <v>6.553781474619087</v>
      </c>
    </row>
    <row r="37" spans="2:36" ht="20" customHeight="1" x14ac:dyDescent="0.3">
      <c r="B37" s="19" t="s">
        <v>4</v>
      </c>
      <c r="C37" s="20" t="s">
        <v>26</v>
      </c>
      <c r="D37" s="21">
        <v>52.209000000000003</v>
      </c>
      <c r="E37" s="22">
        <v>27.263999999999999</v>
      </c>
      <c r="F37" s="2"/>
      <c r="G37" s="2"/>
      <c r="H37" s="19" t="s">
        <v>19</v>
      </c>
      <c r="I37" s="20" t="s">
        <v>27</v>
      </c>
      <c r="J37" s="21">
        <v>6.89</v>
      </c>
      <c r="K37" s="22">
        <v>4.3345471071518409</v>
      </c>
      <c r="N37" s="24" t="s">
        <v>19</v>
      </c>
      <c r="O37" s="21" t="s">
        <v>27</v>
      </c>
      <c r="P37" s="21">
        <v>52.125016348901802</v>
      </c>
      <c r="Q37" s="22">
        <v>11.401754250991379</v>
      </c>
      <c r="T37" s="19" t="s">
        <v>59</v>
      </c>
      <c r="U37" s="20" t="s">
        <v>26</v>
      </c>
      <c r="V37" s="21">
        <v>90</v>
      </c>
      <c r="W37" s="22">
        <v>1.0780000000000001</v>
      </c>
      <c r="Z37" s="19" t="s">
        <v>59</v>
      </c>
      <c r="AA37" s="20" t="s">
        <v>26</v>
      </c>
      <c r="AB37" s="21">
        <v>30.466000000000001</v>
      </c>
      <c r="AC37" s="22">
        <f>2.239</f>
        <v>2.2389999999999999</v>
      </c>
      <c r="AG37" s="31" t="s">
        <v>22</v>
      </c>
      <c r="AH37" s="11" t="s">
        <v>26</v>
      </c>
      <c r="AI37" s="11">
        <v>38.659808254090095</v>
      </c>
      <c r="AJ37" s="11">
        <v>3.9477047395435756</v>
      </c>
    </row>
    <row r="38" spans="2:36" ht="20" customHeight="1" x14ac:dyDescent="0.3">
      <c r="B38" s="19" t="s">
        <v>4</v>
      </c>
      <c r="C38" s="20" t="s">
        <v>26</v>
      </c>
      <c r="D38" s="21">
        <v>7.2240000000000002</v>
      </c>
      <c r="E38" s="22">
        <v>5.9470000000000001</v>
      </c>
      <c r="F38" s="2"/>
      <c r="G38" s="2"/>
      <c r="H38" s="19" t="s">
        <v>19</v>
      </c>
      <c r="I38" s="20" t="s">
        <v>27</v>
      </c>
      <c r="J38" s="21">
        <v>6.91</v>
      </c>
      <c r="K38" s="22">
        <v>3.9347529392763305</v>
      </c>
      <c r="N38" s="24" t="s">
        <v>19</v>
      </c>
      <c r="O38" s="21" t="s">
        <v>27</v>
      </c>
      <c r="P38" s="21">
        <v>75.5297058999341</v>
      </c>
      <c r="Q38" s="22">
        <v>32.015621187164243</v>
      </c>
      <c r="T38" s="19" t="s">
        <v>59</v>
      </c>
      <c r="U38" s="20" t="s">
        <v>26</v>
      </c>
      <c r="V38" s="21">
        <v>64.983000000000004</v>
      </c>
      <c r="W38" s="22">
        <v>1.466</v>
      </c>
      <c r="Z38" s="19" t="s">
        <v>59</v>
      </c>
      <c r="AA38" s="20" t="s">
        <v>26</v>
      </c>
      <c r="AB38" s="21">
        <v>15.945</v>
      </c>
      <c r="AC38" s="22">
        <f>2.218</f>
        <v>2.218</v>
      </c>
      <c r="AG38" s="31" t="s">
        <v>22</v>
      </c>
      <c r="AH38" s="11" t="s">
        <v>26</v>
      </c>
      <c r="AI38" s="11">
        <v>31.607502246248906</v>
      </c>
      <c r="AJ38" s="11">
        <v>9.4108899576219418</v>
      </c>
    </row>
    <row r="39" spans="2:36" ht="20" customHeight="1" x14ac:dyDescent="0.3">
      <c r="B39" s="19" t="s">
        <v>4</v>
      </c>
      <c r="C39" s="20" t="s">
        <v>26</v>
      </c>
      <c r="D39" s="21">
        <v>19.812000000000001</v>
      </c>
      <c r="E39" s="22">
        <v>9.0839999999999996</v>
      </c>
      <c r="F39" s="2"/>
      <c r="G39" s="2"/>
      <c r="H39" s="19" t="s">
        <v>19</v>
      </c>
      <c r="I39" s="20" t="s">
        <v>27</v>
      </c>
      <c r="J39" s="21">
        <v>77.19</v>
      </c>
      <c r="K39" s="22">
        <v>1.3707041483893783</v>
      </c>
      <c r="N39" s="24" t="s">
        <v>19</v>
      </c>
      <c r="O39" s="21" t="s">
        <v>27</v>
      </c>
      <c r="P39" s="21">
        <v>4.7636416907261774</v>
      </c>
      <c r="Q39" s="22">
        <v>12.041594578792296</v>
      </c>
      <c r="T39" s="19" t="s">
        <v>59</v>
      </c>
      <c r="U39" s="20" t="s">
        <v>26</v>
      </c>
      <c r="V39" s="21">
        <v>75.963999999999999</v>
      </c>
      <c r="W39" s="22">
        <v>0.91300000000000003</v>
      </c>
      <c r="Z39" s="31" t="s">
        <v>58</v>
      </c>
      <c r="AA39" s="11" t="s">
        <v>26</v>
      </c>
      <c r="AB39" s="11">
        <v>3.3660000000000001</v>
      </c>
      <c r="AC39" s="11">
        <f>3.173</f>
        <v>3.173</v>
      </c>
      <c r="AG39" s="31" t="s">
        <v>22</v>
      </c>
      <c r="AH39" s="11" t="s">
        <v>26</v>
      </c>
      <c r="AI39" s="11">
        <v>9.4623222080256166</v>
      </c>
      <c r="AJ39" s="11">
        <v>3.7501928090034475</v>
      </c>
    </row>
    <row r="40" spans="2:36" ht="20" customHeight="1" x14ac:dyDescent="0.3">
      <c r="B40" s="13" t="s">
        <v>5</v>
      </c>
      <c r="C40" s="11" t="s">
        <v>26</v>
      </c>
      <c r="D40" s="11">
        <v>28.709</v>
      </c>
      <c r="E40" s="9">
        <v>20.599</v>
      </c>
      <c r="F40" s="2"/>
      <c r="G40" s="2"/>
      <c r="H40" s="19" t="s">
        <v>19</v>
      </c>
      <c r="I40" s="20" t="s">
        <v>27</v>
      </c>
      <c r="J40" s="21">
        <v>6.71</v>
      </c>
      <c r="K40" s="22">
        <v>4.8925468903217482</v>
      </c>
      <c r="N40" s="24" t="s">
        <v>19</v>
      </c>
      <c r="O40" s="21" t="s">
        <v>27</v>
      </c>
      <c r="P40" s="21">
        <v>0</v>
      </c>
      <c r="Q40" s="22">
        <v>15</v>
      </c>
      <c r="T40" s="19" t="s">
        <v>59</v>
      </c>
      <c r="U40" s="20" t="s">
        <v>26</v>
      </c>
      <c r="V40" s="21">
        <v>30.963999999999999</v>
      </c>
      <c r="W40" s="22">
        <v>1.1459999999999999</v>
      </c>
      <c r="Z40" s="31" t="s">
        <v>58</v>
      </c>
      <c r="AA40" s="11" t="s">
        <v>26</v>
      </c>
      <c r="AB40" s="11">
        <v>2.4900000000000002</v>
      </c>
      <c r="AC40" s="11">
        <v>1.0169999999999999</v>
      </c>
      <c r="AG40" s="19" t="s">
        <v>34</v>
      </c>
      <c r="AH40" s="20" t="s">
        <v>26</v>
      </c>
      <c r="AI40" s="21">
        <v>45</v>
      </c>
      <c r="AJ40" s="22">
        <v>1.7438042355228067</v>
      </c>
    </row>
    <row r="41" spans="2:36" ht="20" customHeight="1" x14ac:dyDescent="0.3">
      <c r="B41" s="13" t="s">
        <v>5</v>
      </c>
      <c r="C41" s="11" t="s">
        <v>26</v>
      </c>
      <c r="D41" s="11">
        <v>18.620999999999999</v>
      </c>
      <c r="E41" s="9">
        <v>20.012</v>
      </c>
      <c r="F41" s="2"/>
      <c r="G41" s="2"/>
      <c r="H41" s="19" t="s">
        <v>19</v>
      </c>
      <c r="I41" s="20" t="s">
        <v>27</v>
      </c>
      <c r="J41" s="21">
        <v>55.8</v>
      </c>
      <c r="K41" s="22">
        <v>3.9962549756616665</v>
      </c>
      <c r="N41" s="24" t="s">
        <v>19</v>
      </c>
      <c r="O41" s="21" t="s">
        <v>27</v>
      </c>
      <c r="P41" s="21">
        <v>34.69515353123397</v>
      </c>
      <c r="Q41" s="22">
        <v>15.811388300841896</v>
      </c>
      <c r="T41" s="31" t="s">
        <v>58</v>
      </c>
      <c r="U41" s="11" t="s">
        <v>26</v>
      </c>
      <c r="V41" s="11">
        <v>86.634</v>
      </c>
      <c r="W41" s="11">
        <v>1.006</v>
      </c>
      <c r="Z41" s="19" t="s">
        <v>61</v>
      </c>
      <c r="AA41" s="20" t="s">
        <v>26</v>
      </c>
      <c r="AB41" s="21">
        <v>58.392000000000003</v>
      </c>
      <c r="AC41" s="22">
        <v>1.5720000000000001</v>
      </c>
      <c r="AG41" s="19" t="s">
        <v>34</v>
      </c>
      <c r="AH41" s="20" t="s">
        <v>26</v>
      </c>
      <c r="AI41" s="21">
        <v>14.036243467926479</v>
      </c>
      <c r="AJ41" s="22">
        <v>2.5420096528402425</v>
      </c>
    </row>
    <row r="42" spans="2:36" ht="20" customHeight="1" x14ac:dyDescent="0.3">
      <c r="B42" s="13" t="s">
        <v>5</v>
      </c>
      <c r="C42" s="11" t="s">
        <v>26</v>
      </c>
      <c r="D42" s="11">
        <v>20.64</v>
      </c>
      <c r="E42" s="9">
        <v>13.484</v>
      </c>
      <c r="F42" s="2"/>
      <c r="G42" s="2"/>
      <c r="H42" s="19" t="s">
        <v>19</v>
      </c>
      <c r="I42" s="20" t="s">
        <v>27</v>
      </c>
      <c r="J42" s="21">
        <v>3.08</v>
      </c>
      <c r="K42" s="22">
        <v>6.2264702347315684</v>
      </c>
      <c r="N42" s="24" t="s">
        <v>19</v>
      </c>
      <c r="O42" s="21" t="s">
        <v>27</v>
      </c>
      <c r="P42" s="21">
        <v>86.633539336570209</v>
      </c>
      <c r="Q42" s="22">
        <v>34.058772731852805</v>
      </c>
      <c r="T42" s="31" t="s">
        <v>58</v>
      </c>
      <c r="U42" s="11" t="s">
        <v>26</v>
      </c>
      <c r="V42" s="11">
        <v>78.69</v>
      </c>
      <c r="W42" s="11">
        <v>1.8520000000000001</v>
      </c>
      <c r="Z42" s="19" t="s">
        <v>61</v>
      </c>
      <c r="AA42" s="20" t="s">
        <v>26</v>
      </c>
      <c r="AB42" s="21">
        <v>77.905000000000001</v>
      </c>
      <c r="AC42" s="22">
        <f>1.9</f>
        <v>1.9</v>
      </c>
      <c r="AG42" s="19" t="s">
        <v>34</v>
      </c>
      <c r="AH42" s="20" t="s">
        <v>26</v>
      </c>
      <c r="AI42" s="21">
        <v>26.56505117707799</v>
      </c>
      <c r="AJ42" s="22">
        <v>2.7571965888503853</v>
      </c>
    </row>
    <row r="43" spans="2:36" ht="20" customHeight="1" x14ac:dyDescent="0.3">
      <c r="B43" s="13" t="s">
        <v>5</v>
      </c>
      <c r="C43" s="11" t="s">
        <v>26</v>
      </c>
      <c r="D43" s="11">
        <v>13.614000000000001</v>
      </c>
      <c r="E43" s="9">
        <v>35.976999999999997</v>
      </c>
      <c r="F43" s="2"/>
      <c r="G43" s="2"/>
      <c r="H43" s="19" t="s">
        <v>19</v>
      </c>
      <c r="I43" s="20" t="s">
        <v>27</v>
      </c>
      <c r="J43" s="21">
        <v>79.08</v>
      </c>
      <c r="K43" s="22">
        <v>1.8281546090204126</v>
      </c>
      <c r="N43" s="24" t="s">
        <v>19</v>
      </c>
      <c r="O43" s="21" t="s">
        <v>27</v>
      </c>
      <c r="P43" s="21">
        <v>2.6025622024998061</v>
      </c>
      <c r="Q43" s="22">
        <v>22.022715545545239</v>
      </c>
      <c r="T43" s="31" t="s">
        <v>58</v>
      </c>
      <c r="U43" s="11" t="s">
        <v>26</v>
      </c>
      <c r="V43" s="11">
        <v>36.869999999999997</v>
      </c>
      <c r="W43" s="11">
        <v>1.2669999999999999</v>
      </c>
      <c r="Z43" s="19" t="s">
        <v>61</v>
      </c>
      <c r="AA43" s="20" t="s">
        <v>26</v>
      </c>
      <c r="AB43" s="21">
        <v>54.462000000000003</v>
      </c>
      <c r="AC43" s="22">
        <v>1.0009999999999999</v>
      </c>
      <c r="AG43" s="19" t="s">
        <v>34</v>
      </c>
      <c r="AH43" s="20" t="s">
        <v>26</v>
      </c>
      <c r="AI43" s="21">
        <v>75.963756532073532</v>
      </c>
      <c r="AJ43" s="22">
        <v>2.5420096528402425</v>
      </c>
    </row>
    <row r="44" spans="2:36" ht="20" customHeight="1" x14ac:dyDescent="0.3">
      <c r="B44" s="13" t="s">
        <v>5</v>
      </c>
      <c r="C44" s="11" t="s">
        <v>26</v>
      </c>
      <c r="D44" s="11">
        <v>13.334</v>
      </c>
      <c r="E44" s="9">
        <v>11.423999999999999</v>
      </c>
      <c r="F44" s="2"/>
      <c r="G44" s="2"/>
      <c r="H44" s="19" t="s">
        <v>19</v>
      </c>
      <c r="I44" s="20" t="s">
        <v>27</v>
      </c>
      <c r="J44" s="21">
        <v>78.83</v>
      </c>
      <c r="K44" s="22">
        <v>1.8817203999999998</v>
      </c>
      <c r="N44" s="24" t="s">
        <v>19</v>
      </c>
      <c r="O44" s="21" t="s">
        <v>27</v>
      </c>
      <c r="P44" s="21">
        <v>3.1798301198642345</v>
      </c>
      <c r="Q44" s="22">
        <v>18.027756377319946</v>
      </c>
      <c r="T44" s="31" t="s">
        <v>58</v>
      </c>
      <c r="U44" s="11" t="s">
        <v>26</v>
      </c>
      <c r="V44" s="11">
        <v>14.036</v>
      </c>
      <c r="W44" s="11">
        <v>1.343</v>
      </c>
      <c r="Z44" s="31" t="s">
        <v>66</v>
      </c>
      <c r="AA44" s="11" t="s">
        <v>26</v>
      </c>
      <c r="AB44" s="11">
        <v>47.725999999999999</v>
      </c>
      <c r="AC44" s="11">
        <v>2.0209999999999999</v>
      </c>
      <c r="AG44" s="19" t="s">
        <v>34</v>
      </c>
      <c r="AH44" s="20" t="s">
        <v>26</v>
      </c>
      <c r="AI44" s="21">
        <v>14.036243467926479</v>
      </c>
      <c r="AJ44" s="22">
        <v>5.084019305680485</v>
      </c>
    </row>
    <row r="45" spans="2:36" ht="20" customHeight="1" x14ac:dyDescent="0.3">
      <c r="B45" s="19" t="s">
        <v>6</v>
      </c>
      <c r="C45" s="20" t="s">
        <v>26</v>
      </c>
      <c r="D45" s="21">
        <v>21.821999999999999</v>
      </c>
      <c r="E45" s="22">
        <v>6.0540000000000003</v>
      </c>
      <c r="F45" s="2"/>
      <c r="G45" s="2"/>
      <c r="H45" s="19" t="s">
        <v>19</v>
      </c>
      <c r="I45" s="20" t="s">
        <v>27</v>
      </c>
      <c r="J45" s="21">
        <v>61.34</v>
      </c>
      <c r="K45" s="22">
        <v>0.78373008085350393</v>
      </c>
      <c r="N45" s="24" t="s">
        <v>19</v>
      </c>
      <c r="O45" s="21" t="s">
        <v>27</v>
      </c>
      <c r="P45" s="21">
        <v>64.798876354524921</v>
      </c>
      <c r="Q45" s="22">
        <v>18.788294228055936</v>
      </c>
      <c r="T45" s="31" t="s">
        <v>58</v>
      </c>
      <c r="U45" s="11" t="s">
        <v>26</v>
      </c>
      <c r="V45" s="11">
        <v>5.7110000000000003</v>
      </c>
      <c r="W45" s="11">
        <v>1.373</v>
      </c>
      <c r="Z45" s="31" t="s">
        <v>66</v>
      </c>
      <c r="AA45" s="11" t="s">
        <v>26</v>
      </c>
      <c r="AB45" s="11">
        <v>41.987000000000002</v>
      </c>
      <c r="AC45" s="11">
        <f>2.075</f>
        <v>2.0750000000000002</v>
      </c>
      <c r="AG45" s="19" t="s">
        <v>34</v>
      </c>
      <c r="AH45" s="20" t="s">
        <v>26</v>
      </c>
      <c r="AI45" s="21">
        <v>6.3401917459099089</v>
      </c>
      <c r="AJ45" s="22">
        <v>5.5828975829070719</v>
      </c>
    </row>
    <row r="46" spans="2:36" ht="20" customHeight="1" x14ac:dyDescent="0.3">
      <c r="B46" s="19" t="s">
        <v>6</v>
      </c>
      <c r="C46" s="20" t="s">
        <v>26</v>
      </c>
      <c r="D46" s="21">
        <v>22.387</v>
      </c>
      <c r="E46" s="22">
        <v>23.047999999999998</v>
      </c>
      <c r="F46" s="2"/>
      <c r="G46" s="2"/>
      <c r="H46" s="13" t="s">
        <v>20</v>
      </c>
      <c r="I46" s="11" t="s">
        <v>27</v>
      </c>
      <c r="J46" s="11">
        <v>71.77</v>
      </c>
      <c r="K46" s="9">
        <v>2.9014829031626839</v>
      </c>
      <c r="N46" s="24" t="s">
        <v>19</v>
      </c>
      <c r="O46" s="21" t="s">
        <v>27</v>
      </c>
      <c r="P46" s="21">
        <v>1.6365770416167182</v>
      </c>
      <c r="Q46" s="22">
        <v>35.014282800023196</v>
      </c>
      <c r="T46" s="31" t="s">
        <v>58</v>
      </c>
      <c r="U46" s="11" t="s">
        <v>26</v>
      </c>
      <c r="V46" s="11">
        <v>85.236000000000004</v>
      </c>
      <c r="W46" s="11">
        <v>1.5409999999999999</v>
      </c>
      <c r="Z46" s="31" t="s">
        <v>66</v>
      </c>
      <c r="AA46" s="11" t="s">
        <v>26</v>
      </c>
      <c r="AB46" s="11">
        <v>16.928000000000001</v>
      </c>
      <c r="AC46" s="11">
        <v>1.496</v>
      </c>
      <c r="AG46" s="19" t="s">
        <v>34</v>
      </c>
      <c r="AH46" s="20" t="s">
        <v>26</v>
      </c>
      <c r="AI46" s="21">
        <v>0</v>
      </c>
      <c r="AJ46" s="22">
        <v>2.4661116000000001</v>
      </c>
    </row>
    <row r="47" spans="2:36" ht="20" customHeight="1" x14ac:dyDescent="0.3">
      <c r="B47" s="19" t="s">
        <v>6</v>
      </c>
      <c r="C47" s="20" t="s">
        <v>26</v>
      </c>
      <c r="D47" s="21">
        <v>9.5</v>
      </c>
      <c r="E47" s="22">
        <v>5.8179999999999996</v>
      </c>
      <c r="F47" s="2"/>
      <c r="G47" s="2"/>
      <c r="H47" s="13" t="s">
        <v>20</v>
      </c>
      <c r="I47" s="11" t="s">
        <v>27</v>
      </c>
      <c r="J47" s="11">
        <v>64.8</v>
      </c>
      <c r="K47" s="9">
        <v>2.2849461999999998</v>
      </c>
      <c r="N47" s="24" t="s">
        <v>19</v>
      </c>
      <c r="O47" s="21" t="s">
        <v>27</v>
      </c>
      <c r="P47" s="21">
        <v>58.570434385161462</v>
      </c>
      <c r="Q47" s="22">
        <v>21.095023109728988</v>
      </c>
      <c r="T47" s="31" t="s">
        <v>58</v>
      </c>
      <c r="U47" s="11" t="s">
        <v>26</v>
      </c>
      <c r="V47" s="11">
        <v>29.745000000000001</v>
      </c>
      <c r="W47" s="11">
        <v>1.0920000000000001</v>
      </c>
      <c r="Z47" s="31" t="s">
        <v>66</v>
      </c>
      <c r="AA47" s="11" t="s">
        <v>26</v>
      </c>
      <c r="AB47" s="11">
        <v>79.694999999999993</v>
      </c>
      <c r="AC47" s="11">
        <f>1.1</f>
        <v>1.1000000000000001</v>
      </c>
      <c r="AG47" s="19" t="s">
        <v>34</v>
      </c>
      <c r="AH47" s="20" t="s">
        <v>26</v>
      </c>
      <c r="AI47" s="21">
        <v>36.86989764584402</v>
      </c>
      <c r="AJ47" s="22">
        <v>3.0826395</v>
      </c>
    </row>
    <row r="48" spans="2:36" ht="20" customHeight="1" thickBot="1" x14ac:dyDescent="0.35">
      <c r="B48" s="13" t="s">
        <v>7</v>
      </c>
      <c r="C48" s="11" t="s">
        <v>26</v>
      </c>
      <c r="D48" s="11">
        <v>6.9009999999999998</v>
      </c>
      <c r="E48" s="9">
        <v>23.009</v>
      </c>
      <c r="F48" s="2"/>
      <c r="G48" s="2"/>
      <c r="H48" s="13" t="s">
        <v>20</v>
      </c>
      <c r="I48" s="11" t="s">
        <v>27</v>
      </c>
      <c r="J48" s="11">
        <v>5.36</v>
      </c>
      <c r="K48" s="9">
        <v>4.1688339169736022</v>
      </c>
      <c r="N48" s="24" t="s">
        <v>19</v>
      </c>
      <c r="O48" s="21" t="s">
        <v>27</v>
      </c>
      <c r="P48" s="21">
        <v>12.528807709151511</v>
      </c>
      <c r="Q48" s="22">
        <v>27.658633371878661</v>
      </c>
      <c r="T48" s="31" t="s">
        <v>58</v>
      </c>
      <c r="U48" s="11" t="s">
        <v>26</v>
      </c>
      <c r="V48" s="11">
        <v>10.491</v>
      </c>
      <c r="W48" s="11">
        <f>1.584</f>
        <v>1.5840000000000001</v>
      </c>
      <c r="Z48" s="32" t="s">
        <v>66</v>
      </c>
      <c r="AA48" s="33" t="s">
        <v>26</v>
      </c>
      <c r="AB48" s="33">
        <v>24.774999999999999</v>
      </c>
      <c r="AC48" s="33">
        <f>1.638</f>
        <v>1.6379999999999999</v>
      </c>
      <c r="AG48" s="19" t="s">
        <v>34</v>
      </c>
      <c r="AH48" s="20" t="s">
        <v>26</v>
      </c>
      <c r="AI48" s="21">
        <v>90</v>
      </c>
      <c r="AJ48" s="22">
        <v>2.4661116000000001</v>
      </c>
    </row>
    <row r="49" spans="2:36" ht="20" customHeight="1" x14ac:dyDescent="0.3">
      <c r="B49" s="13" t="s">
        <v>7</v>
      </c>
      <c r="C49" s="11" t="s">
        <v>26</v>
      </c>
      <c r="D49" s="11">
        <v>10.346</v>
      </c>
      <c r="E49" s="9">
        <v>25.937000000000001</v>
      </c>
      <c r="F49" s="2"/>
      <c r="G49" s="2"/>
      <c r="H49" s="13" t="s">
        <v>20</v>
      </c>
      <c r="I49" s="11" t="s">
        <v>27</v>
      </c>
      <c r="J49" s="11">
        <v>69.900000000000006</v>
      </c>
      <c r="K49" s="9">
        <v>2.9843552360103289</v>
      </c>
      <c r="N49" s="24" t="s">
        <v>19</v>
      </c>
      <c r="O49" s="21" t="s">
        <v>27</v>
      </c>
      <c r="P49" s="21">
        <v>34.69515353123397</v>
      </c>
      <c r="Q49" s="22">
        <v>15.811388300841896</v>
      </c>
      <c r="T49" s="31" t="s">
        <v>58</v>
      </c>
      <c r="U49" s="11" t="s">
        <v>26</v>
      </c>
      <c r="V49" s="11">
        <v>77.471000000000004</v>
      </c>
      <c r="W49" s="11">
        <v>1.5589999999999999</v>
      </c>
      <c r="Z49" s="15" t="s">
        <v>57</v>
      </c>
      <c r="AA49" s="16" t="s">
        <v>27</v>
      </c>
      <c r="AB49" s="17">
        <v>10.62</v>
      </c>
      <c r="AC49" s="18">
        <v>6.4749999999999996</v>
      </c>
      <c r="AG49" s="31" t="s">
        <v>35</v>
      </c>
      <c r="AH49" s="11" t="s">
        <v>26</v>
      </c>
      <c r="AI49" s="11">
        <v>61.389540334034791</v>
      </c>
      <c r="AJ49" s="11">
        <v>7.7250724451043418</v>
      </c>
    </row>
    <row r="50" spans="2:36" ht="20" customHeight="1" x14ac:dyDescent="0.3">
      <c r="B50" s="13" t="s">
        <v>7</v>
      </c>
      <c r="C50" s="11" t="s">
        <v>26</v>
      </c>
      <c r="D50" s="11">
        <v>16.766999999999999</v>
      </c>
      <c r="E50" s="9">
        <v>7.9459999999999997</v>
      </c>
      <c r="F50" s="2"/>
      <c r="G50" s="2"/>
      <c r="H50" s="13" t="s">
        <v>20</v>
      </c>
      <c r="I50" s="11" t="s">
        <v>27</v>
      </c>
      <c r="J50" s="11">
        <v>74.709999999999994</v>
      </c>
      <c r="K50" s="9">
        <v>4.1688339169736022</v>
      </c>
      <c r="N50" s="24" t="s">
        <v>19</v>
      </c>
      <c r="O50" s="21" t="s">
        <v>27</v>
      </c>
      <c r="P50" s="21">
        <v>87.397437797500189</v>
      </c>
      <c r="Q50" s="22">
        <v>22.022715545545239</v>
      </c>
      <c r="T50" s="19" t="s">
        <v>61</v>
      </c>
      <c r="U50" s="20" t="s">
        <v>26</v>
      </c>
      <c r="V50" s="21">
        <v>39.805999999999997</v>
      </c>
      <c r="W50" s="22">
        <v>1.5660000000000001</v>
      </c>
      <c r="Z50" s="19" t="s">
        <v>57</v>
      </c>
      <c r="AA50" s="20" t="s">
        <v>27</v>
      </c>
      <c r="AB50" s="21">
        <v>76.430000000000007</v>
      </c>
      <c r="AC50" s="22">
        <v>5.62</v>
      </c>
      <c r="AG50" s="31" t="s">
        <v>35</v>
      </c>
      <c r="AH50" s="11" t="s">
        <v>26</v>
      </c>
      <c r="AI50" s="11">
        <v>71.56505117707799</v>
      </c>
      <c r="AJ50" s="11">
        <v>1.9496324050405247</v>
      </c>
    </row>
    <row r="51" spans="2:36" ht="20" customHeight="1" x14ac:dyDescent="0.3">
      <c r="B51" s="13" t="s">
        <v>7</v>
      </c>
      <c r="C51" s="11" t="s">
        <v>26</v>
      </c>
      <c r="D51" s="11">
        <v>12.724</v>
      </c>
      <c r="E51" s="9">
        <v>26.565000000000001</v>
      </c>
      <c r="F51" s="2"/>
      <c r="G51" s="2"/>
      <c r="H51" s="13" t="s">
        <v>20</v>
      </c>
      <c r="I51" s="11" t="s">
        <v>27</v>
      </c>
      <c r="J51" s="11">
        <v>53.33</v>
      </c>
      <c r="K51" s="9">
        <v>2.9077025949799697</v>
      </c>
      <c r="N51" s="24" t="s">
        <v>19</v>
      </c>
      <c r="O51" s="21" t="s">
        <v>27</v>
      </c>
      <c r="P51" s="21">
        <v>3.5763343749973511</v>
      </c>
      <c r="Q51" s="22">
        <v>16.031219541881399</v>
      </c>
      <c r="T51" s="19" t="s">
        <v>61</v>
      </c>
      <c r="U51" s="20" t="s">
        <v>26</v>
      </c>
      <c r="V51" s="21">
        <v>63.435000000000002</v>
      </c>
      <c r="W51" s="22">
        <v>1.3660000000000001</v>
      </c>
      <c r="Z51" s="19" t="s">
        <v>57</v>
      </c>
      <c r="AA51" s="20" t="s">
        <v>27</v>
      </c>
      <c r="AB51" s="21">
        <v>74.745000000000005</v>
      </c>
      <c r="AC51" s="22">
        <v>2.6859999999999999</v>
      </c>
      <c r="AG51" s="31" t="s">
        <v>35</v>
      </c>
      <c r="AH51" s="11" t="s">
        <v>26</v>
      </c>
      <c r="AI51" s="11">
        <v>45</v>
      </c>
      <c r="AJ51" s="11">
        <v>3.4876084710456134</v>
      </c>
    </row>
    <row r="52" spans="2:36" ht="20" customHeight="1" x14ac:dyDescent="0.3">
      <c r="B52" s="13" t="s">
        <v>7</v>
      </c>
      <c r="C52" s="11" t="s">
        <v>26</v>
      </c>
      <c r="D52" s="11">
        <v>13.635</v>
      </c>
      <c r="E52" s="9">
        <v>14.372999999999999</v>
      </c>
      <c r="F52" s="2"/>
      <c r="G52" s="2"/>
      <c r="H52" s="13" t="s">
        <v>20</v>
      </c>
      <c r="I52" s="11" t="s">
        <v>27</v>
      </c>
      <c r="J52" s="11">
        <v>7.41</v>
      </c>
      <c r="K52" s="9">
        <v>4.5876472830159214</v>
      </c>
      <c r="N52" s="24" t="s">
        <v>19</v>
      </c>
      <c r="O52" s="21" t="s">
        <v>27</v>
      </c>
      <c r="P52" s="21">
        <v>73.072486935852965</v>
      </c>
      <c r="Q52" s="22">
        <v>24.041630560342615</v>
      </c>
      <c r="T52" s="19" t="s">
        <v>61</v>
      </c>
      <c r="U52" s="20" t="s">
        <v>26</v>
      </c>
      <c r="V52" s="21">
        <v>42.878999999999998</v>
      </c>
      <c r="W52" s="22">
        <v>1.601</v>
      </c>
      <c r="Z52" s="19" t="s">
        <v>57</v>
      </c>
      <c r="AA52" s="20" t="s">
        <v>27</v>
      </c>
      <c r="AB52" s="21">
        <v>46.469000000000001</v>
      </c>
      <c r="AC52" s="22">
        <v>5.423</v>
      </c>
      <c r="AG52" s="31" t="s">
        <v>35</v>
      </c>
      <c r="AH52" s="11" t="s">
        <v>26</v>
      </c>
      <c r="AI52" s="11">
        <v>26.56505117707799</v>
      </c>
      <c r="AJ52" s="11">
        <v>4.1357948832755778</v>
      </c>
    </row>
    <row r="53" spans="2:36" ht="20" customHeight="1" x14ac:dyDescent="0.3">
      <c r="B53" s="13" t="s">
        <v>7</v>
      </c>
      <c r="C53" s="11" t="s">
        <v>26</v>
      </c>
      <c r="D53" s="11">
        <v>6.7889999999999997</v>
      </c>
      <c r="E53" s="9">
        <v>10.712999999999999</v>
      </c>
      <c r="F53" s="2"/>
      <c r="G53" s="2"/>
      <c r="H53" s="13" t="s">
        <v>20</v>
      </c>
      <c r="I53" s="11" t="s">
        <v>27</v>
      </c>
      <c r="J53" s="11">
        <v>89.01</v>
      </c>
      <c r="K53" s="9">
        <v>2.1038273645240437</v>
      </c>
      <c r="N53" s="24" t="s">
        <v>19</v>
      </c>
      <c r="O53" s="21" t="s">
        <v>27</v>
      </c>
      <c r="P53" s="21">
        <v>3.3664606634298013</v>
      </c>
      <c r="Q53" s="22">
        <v>17.029386365926403</v>
      </c>
      <c r="T53" s="19" t="s">
        <v>61</v>
      </c>
      <c r="U53" s="20" t="s">
        <v>26</v>
      </c>
      <c r="V53" s="21">
        <v>52.125</v>
      </c>
      <c r="W53" s="22">
        <v>2.5449999999999999</v>
      </c>
      <c r="Z53" s="19" t="s">
        <v>57</v>
      </c>
      <c r="AA53" s="20" t="s">
        <v>27</v>
      </c>
      <c r="AB53" s="21">
        <v>0</v>
      </c>
      <c r="AC53" s="22">
        <v>4.1280000000000001</v>
      </c>
      <c r="AG53" s="31" t="s">
        <v>35</v>
      </c>
      <c r="AH53" s="11" t="s">
        <v>26</v>
      </c>
      <c r="AI53" s="11">
        <v>63.43494882292201</v>
      </c>
      <c r="AJ53" s="11">
        <v>2.7571965888503853</v>
      </c>
    </row>
    <row r="54" spans="2:36" ht="20" customHeight="1" x14ac:dyDescent="0.3">
      <c r="B54" s="13" t="s">
        <v>7</v>
      </c>
      <c r="C54" s="11" t="s">
        <v>26</v>
      </c>
      <c r="D54" s="11">
        <v>20.399999999999999</v>
      </c>
      <c r="E54" s="9">
        <v>29.898</v>
      </c>
      <c r="F54" s="2"/>
      <c r="G54" s="2"/>
      <c r="H54" s="13" t="s">
        <v>20</v>
      </c>
      <c r="I54" s="11" t="s">
        <v>27</v>
      </c>
      <c r="J54" s="11">
        <v>77.19</v>
      </c>
      <c r="K54" s="9">
        <v>2.1251865655725384</v>
      </c>
      <c r="N54" s="24" t="s">
        <v>19</v>
      </c>
      <c r="O54" s="21" t="s">
        <v>27</v>
      </c>
      <c r="P54" s="21">
        <v>59.34933204294714</v>
      </c>
      <c r="Q54" s="22">
        <v>31.384709652950431</v>
      </c>
      <c r="T54" s="31" t="s">
        <v>66</v>
      </c>
      <c r="U54" s="11" t="s">
        <v>26</v>
      </c>
      <c r="V54" s="11">
        <v>51.34</v>
      </c>
      <c r="W54" s="11">
        <v>0.89400000000000002</v>
      </c>
      <c r="Z54" s="19" t="s">
        <v>57</v>
      </c>
      <c r="AA54" s="20" t="s">
        <v>27</v>
      </c>
      <c r="AB54" s="21">
        <v>3.27</v>
      </c>
      <c r="AC54" s="22">
        <v>6.5590000000000002</v>
      </c>
      <c r="AG54" s="31" t="s">
        <v>35</v>
      </c>
      <c r="AH54" s="11" t="s">
        <v>26</v>
      </c>
      <c r="AI54" s="11">
        <v>71.56505117707799</v>
      </c>
      <c r="AJ54" s="11">
        <v>1.9496324050405247</v>
      </c>
    </row>
    <row r="55" spans="2:36" ht="20" customHeight="1" x14ac:dyDescent="0.3">
      <c r="B55" s="13" t="s">
        <v>7</v>
      </c>
      <c r="C55" s="11" t="s">
        <v>26</v>
      </c>
      <c r="D55" s="11">
        <v>12.589</v>
      </c>
      <c r="E55" s="9">
        <v>7.5789999999999997</v>
      </c>
      <c r="F55" s="2"/>
      <c r="G55" s="2"/>
      <c r="H55" s="13" t="s">
        <v>20</v>
      </c>
      <c r="I55" s="11" t="s">
        <v>27</v>
      </c>
      <c r="J55" s="11">
        <v>39.76</v>
      </c>
      <c r="K55" s="9">
        <v>1.7524737367998418</v>
      </c>
      <c r="N55" s="24" t="s">
        <v>19</v>
      </c>
      <c r="O55" s="21" t="s">
        <v>27</v>
      </c>
      <c r="P55" s="21">
        <v>0</v>
      </c>
      <c r="Q55" s="22">
        <v>16</v>
      </c>
      <c r="T55" s="31" t="s">
        <v>66</v>
      </c>
      <c r="U55" s="11" t="s">
        <v>26</v>
      </c>
      <c r="V55" s="11">
        <v>48.012999999999998</v>
      </c>
      <c r="W55" s="11">
        <v>1.456</v>
      </c>
      <c r="Z55" s="19" t="s">
        <v>57</v>
      </c>
      <c r="AA55" s="20" t="s">
        <v>27</v>
      </c>
      <c r="AB55" s="21">
        <v>83.66</v>
      </c>
      <c r="AC55" s="22">
        <v>3.9340000000000002</v>
      </c>
      <c r="AG55" s="31" t="s">
        <v>35</v>
      </c>
      <c r="AH55" s="11" t="s">
        <v>26</v>
      </c>
      <c r="AI55" s="11">
        <v>80.537677791974389</v>
      </c>
      <c r="AJ55" s="11">
        <v>3.7501928090034475</v>
      </c>
    </row>
    <row r="56" spans="2:36" ht="20" customHeight="1" x14ac:dyDescent="0.3">
      <c r="B56" s="19" t="s">
        <v>8</v>
      </c>
      <c r="C56" s="20" t="s">
        <v>26</v>
      </c>
      <c r="D56" s="21">
        <v>19.690000000000001</v>
      </c>
      <c r="E56" s="22">
        <v>9.407</v>
      </c>
      <c r="F56" s="2"/>
      <c r="G56" s="2"/>
      <c r="H56" s="24" t="s">
        <v>21</v>
      </c>
      <c r="I56" s="21" t="s">
        <v>27</v>
      </c>
      <c r="J56" s="21">
        <v>67.25</v>
      </c>
      <c r="K56" s="22">
        <v>4.2947701755499263</v>
      </c>
      <c r="N56" s="24" t="s">
        <v>19</v>
      </c>
      <c r="O56" s="21" t="s">
        <v>27</v>
      </c>
      <c r="P56" s="21">
        <v>38.65980825409008</v>
      </c>
      <c r="Q56" s="22">
        <v>19.209372712298546</v>
      </c>
      <c r="T56" s="31" t="s">
        <v>66</v>
      </c>
      <c r="U56" s="11" t="s">
        <v>26</v>
      </c>
      <c r="V56" s="11">
        <v>90</v>
      </c>
      <c r="W56" s="11">
        <v>1.2110000000000001</v>
      </c>
      <c r="Z56" s="19" t="s">
        <v>57</v>
      </c>
      <c r="AA56" s="20" t="s">
        <v>27</v>
      </c>
      <c r="AB56" s="21">
        <v>46.005000000000003</v>
      </c>
      <c r="AC56" s="22">
        <v>8.0790000000000006</v>
      </c>
      <c r="AG56" s="31" t="s">
        <v>35</v>
      </c>
      <c r="AH56" s="11" t="s">
        <v>26</v>
      </c>
      <c r="AI56" s="11">
        <v>18.43494882292201</v>
      </c>
      <c r="AJ56" s="11">
        <v>3.8992648100810494</v>
      </c>
    </row>
    <row r="57" spans="2:36" ht="20" customHeight="1" thickBot="1" x14ac:dyDescent="0.35">
      <c r="B57" s="19" t="s">
        <v>8</v>
      </c>
      <c r="C57" s="20" t="s">
        <v>26</v>
      </c>
      <c r="D57" s="21">
        <v>11.548999999999999</v>
      </c>
      <c r="E57" s="22">
        <v>9.827</v>
      </c>
      <c r="F57" s="2"/>
      <c r="G57" s="2"/>
      <c r="H57" s="24" t="s">
        <v>21</v>
      </c>
      <c r="I57" s="21" t="s">
        <v>27</v>
      </c>
      <c r="J57" s="21">
        <v>73.92</v>
      </c>
      <c r="K57" s="22">
        <v>2.4710720452545401</v>
      </c>
      <c r="N57" s="24" t="s">
        <v>19</v>
      </c>
      <c r="O57" s="21" t="s">
        <v>27</v>
      </c>
      <c r="P57" s="21">
        <v>21.037511025421818</v>
      </c>
      <c r="Q57" s="22">
        <v>13.928388277184119</v>
      </c>
      <c r="T57" s="32" t="s">
        <v>66</v>
      </c>
      <c r="U57" s="33" t="s">
        <v>26</v>
      </c>
      <c r="V57" s="33">
        <v>80.537999999999997</v>
      </c>
      <c r="W57" s="33">
        <v>1.0580000000000001</v>
      </c>
      <c r="Z57" s="19" t="s">
        <v>57</v>
      </c>
      <c r="AA57" s="20" t="s">
        <v>27</v>
      </c>
      <c r="AB57" s="21">
        <v>53.616</v>
      </c>
      <c r="AC57" s="22">
        <v>4.8220000000000001</v>
      </c>
      <c r="AG57" s="31" t="s">
        <v>35</v>
      </c>
      <c r="AH57" s="12" t="s">
        <v>26</v>
      </c>
      <c r="AI57" s="12">
        <v>45</v>
      </c>
      <c r="AJ57" s="12">
        <v>3.4876084710456134</v>
      </c>
    </row>
    <row r="58" spans="2:36" ht="20" customHeight="1" x14ac:dyDescent="0.3">
      <c r="B58" s="19" t="s">
        <v>8</v>
      </c>
      <c r="C58" s="20" t="s">
        <v>26</v>
      </c>
      <c r="D58" s="21">
        <v>48.808</v>
      </c>
      <c r="E58" s="22">
        <v>3.9430000000000001</v>
      </c>
      <c r="F58" s="2"/>
      <c r="G58" s="2"/>
      <c r="H58" s="24" t="s">
        <v>21</v>
      </c>
      <c r="I58" s="21" t="s">
        <v>27</v>
      </c>
      <c r="J58" s="21">
        <v>42.83</v>
      </c>
      <c r="K58" s="22">
        <v>2.3779308776727421</v>
      </c>
      <c r="N58" s="24" t="s">
        <v>19</v>
      </c>
      <c r="O58" s="21" t="s">
        <v>27</v>
      </c>
      <c r="P58" s="21">
        <v>23.629377730656813</v>
      </c>
      <c r="Q58" s="22">
        <v>17.464249196572979</v>
      </c>
      <c r="T58" s="15" t="s">
        <v>57</v>
      </c>
      <c r="U58" s="16" t="s">
        <v>27</v>
      </c>
      <c r="V58" s="17">
        <v>40.707999999999998</v>
      </c>
      <c r="W58" s="18">
        <v>4.9550000000000001</v>
      </c>
      <c r="Z58" s="19" t="s">
        <v>57</v>
      </c>
      <c r="AA58" s="20" t="s">
        <v>27</v>
      </c>
      <c r="AB58" s="21">
        <v>17.526</v>
      </c>
      <c r="AC58" s="22">
        <v>4.016</v>
      </c>
      <c r="AG58" s="15" t="s">
        <v>19</v>
      </c>
      <c r="AH58" s="16" t="s">
        <v>27</v>
      </c>
      <c r="AI58" s="17">
        <v>0</v>
      </c>
      <c r="AJ58" s="18">
        <v>9.8644464000000003</v>
      </c>
    </row>
    <row r="59" spans="2:36" ht="20" customHeight="1" x14ac:dyDescent="0.3">
      <c r="B59" s="19" t="s">
        <v>8</v>
      </c>
      <c r="C59" s="20" t="s">
        <v>26</v>
      </c>
      <c r="D59" s="21">
        <v>54.530999999999999</v>
      </c>
      <c r="E59" s="22">
        <v>5.6660000000000004</v>
      </c>
      <c r="F59" s="2"/>
      <c r="G59" s="2"/>
      <c r="H59" s="24" t="s">
        <v>21</v>
      </c>
      <c r="I59" s="21" t="s">
        <v>27</v>
      </c>
      <c r="J59" s="21">
        <v>77.599999999999994</v>
      </c>
      <c r="K59" s="22">
        <v>3.5484888632360319</v>
      </c>
      <c r="N59" s="24" t="s">
        <v>19</v>
      </c>
      <c r="O59" s="21" t="s">
        <v>27</v>
      </c>
      <c r="P59" s="21">
        <v>14.036243467926482</v>
      </c>
      <c r="Q59" s="22">
        <v>24.738633753705962</v>
      </c>
      <c r="T59" s="19" t="s">
        <v>57</v>
      </c>
      <c r="U59" s="20" t="s">
        <v>27</v>
      </c>
      <c r="V59" s="21">
        <v>24.742999999999999</v>
      </c>
      <c r="W59" s="22">
        <v>3.9409999999999998</v>
      </c>
      <c r="Z59" s="19" t="s">
        <v>57</v>
      </c>
      <c r="AA59" s="20" t="s">
        <v>27</v>
      </c>
      <c r="AB59" s="21">
        <v>4.0549999999999997</v>
      </c>
      <c r="AC59" s="22">
        <v>6.67</v>
      </c>
      <c r="AG59" s="19" t="s">
        <v>19</v>
      </c>
      <c r="AH59" s="20" t="s">
        <v>27</v>
      </c>
      <c r="AI59" s="21">
        <v>57.994616791916499</v>
      </c>
      <c r="AJ59" s="22">
        <v>5.8163125759864807</v>
      </c>
    </row>
    <row r="60" spans="2:36" ht="20" customHeight="1" x14ac:dyDescent="0.3">
      <c r="B60" s="19" t="s">
        <v>8</v>
      </c>
      <c r="C60" s="20" t="s">
        <v>26</v>
      </c>
      <c r="D60" s="21">
        <v>36.008000000000003</v>
      </c>
      <c r="E60" s="22">
        <v>9.0220000000000002</v>
      </c>
      <c r="F60" s="2"/>
      <c r="G60" s="2"/>
      <c r="H60" s="24" t="s">
        <v>21</v>
      </c>
      <c r="I60" s="21" t="s">
        <v>27</v>
      </c>
      <c r="J60" s="21">
        <v>63.68</v>
      </c>
      <c r="K60" s="22">
        <v>2.2248582113440558</v>
      </c>
      <c r="N60" s="24" t="s">
        <v>19</v>
      </c>
      <c r="O60" s="21" t="s">
        <v>27</v>
      </c>
      <c r="P60" s="21">
        <v>35.217592968192719</v>
      </c>
      <c r="Q60" s="22">
        <v>20.808652046684813</v>
      </c>
      <c r="T60" s="19" t="s">
        <v>57</v>
      </c>
      <c r="U60" s="20" t="s">
        <v>27</v>
      </c>
      <c r="V60" s="21">
        <v>26.454000000000001</v>
      </c>
      <c r="W60" s="22">
        <v>2.528</v>
      </c>
      <c r="Z60" s="19" t="s">
        <v>57</v>
      </c>
      <c r="AA60" s="20" t="s">
        <v>27</v>
      </c>
      <c r="AB60" s="21">
        <v>11.31</v>
      </c>
      <c r="AC60" s="22">
        <v>4.3949999999999996</v>
      </c>
      <c r="AG60" s="19" t="s">
        <v>19</v>
      </c>
      <c r="AH60" s="20" t="s">
        <v>27</v>
      </c>
      <c r="AI60" s="21">
        <v>68.198590513648185</v>
      </c>
      <c r="AJ60" s="22">
        <v>3.3201043496965408</v>
      </c>
    </row>
    <row r="61" spans="2:36" ht="20" customHeight="1" x14ac:dyDescent="0.3">
      <c r="B61" s="19" t="s">
        <v>8</v>
      </c>
      <c r="C61" s="20" t="s">
        <v>26</v>
      </c>
      <c r="D61" s="21">
        <v>16.82</v>
      </c>
      <c r="E61" s="22">
        <v>8.0920000000000005</v>
      </c>
      <c r="F61" s="2"/>
      <c r="G61" s="2"/>
      <c r="H61" s="24" t="s">
        <v>21</v>
      </c>
      <c r="I61" s="21" t="s">
        <v>27</v>
      </c>
      <c r="J61" s="21">
        <v>37.5</v>
      </c>
      <c r="K61" s="22">
        <v>3.3602149999999997</v>
      </c>
      <c r="N61" s="24" t="s">
        <v>19</v>
      </c>
      <c r="O61" s="21" t="s">
        <v>27</v>
      </c>
      <c r="P61" s="21">
        <v>80.134193056915635</v>
      </c>
      <c r="Q61" s="22">
        <v>23.345235059857504</v>
      </c>
      <c r="T61" s="19" t="s">
        <v>57</v>
      </c>
      <c r="U61" s="20" t="s">
        <v>27</v>
      </c>
      <c r="V61" s="21">
        <v>77.948999999999998</v>
      </c>
      <c r="W61" s="22">
        <v>5.4320000000000004</v>
      </c>
      <c r="Z61" s="31" t="s">
        <v>62</v>
      </c>
      <c r="AA61" s="11" t="s">
        <v>27</v>
      </c>
      <c r="AB61" s="11">
        <v>2.726</v>
      </c>
      <c r="AC61" s="11">
        <v>7.3680000000000003</v>
      </c>
      <c r="AG61" s="19" t="s">
        <v>19</v>
      </c>
      <c r="AH61" s="20" t="s">
        <v>27</v>
      </c>
      <c r="AI61" s="21">
        <v>9.4623222080256166</v>
      </c>
      <c r="AJ61" s="22">
        <v>3.7501928090034475</v>
      </c>
    </row>
    <row r="62" spans="2:36" ht="20" customHeight="1" x14ac:dyDescent="0.3">
      <c r="B62" s="19" t="s">
        <v>8</v>
      </c>
      <c r="C62" s="20" t="s">
        <v>26</v>
      </c>
      <c r="D62" s="21">
        <v>38.927999999999997</v>
      </c>
      <c r="E62" s="22">
        <v>3.3690000000000002</v>
      </c>
      <c r="F62" s="2"/>
      <c r="G62" s="2"/>
      <c r="H62" s="24" t="s">
        <v>21</v>
      </c>
      <c r="I62" s="21" t="s">
        <v>27</v>
      </c>
      <c r="J62" s="21">
        <v>7.27</v>
      </c>
      <c r="K62" s="22">
        <v>6.6732211767265239</v>
      </c>
      <c r="N62" s="24" t="s">
        <v>19</v>
      </c>
      <c r="O62" s="21" t="s">
        <v>27</v>
      </c>
      <c r="P62" s="21">
        <v>87.709389957361466</v>
      </c>
      <c r="Q62" s="22">
        <v>25.019992006393608</v>
      </c>
      <c r="T62" s="19" t="s">
        <v>57</v>
      </c>
      <c r="U62" s="20" t="s">
        <v>27</v>
      </c>
      <c r="V62" s="21">
        <v>33.936999999999998</v>
      </c>
      <c r="W62" s="22">
        <v>2.9460000000000002</v>
      </c>
      <c r="Z62" s="31" t="s">
        <v>62</v>
      </c>
      <c r="AA62" s="11" t="s">
        <v>27</v>
      </c>
      <c r="AB62" s="11">
        <v>33.69</v>
      </c>
      <c r="AC62" s="11">
        <v>4.8289999999999997</v>
      </c>
      <c r="AG62" s="19" t="s">
        <v>19</v>
      </c>
      <c r="AH62" s="20" t="s">
        <v>27</v>
      </c>
      <c r="AI62" s="21">
        <v>85.601294645004472</v>
      </c>
      <c r="AJ62" s="22">
        <v>8.0385403371090778</v>
      </c>
    </row>
    <row r="63" spans="2:36" ht="20" customHeight="1" x14ac:dyDescent="0.3">
      <c r="B63" s="19" t="s">
        <v>8</v>
      </c>
      <c r="C63" s="20" t="s">
        <v>26</v>
      </c>
      <c r="D63" s="21">
        <v>46.399000000000001</v>
      </c>
      <c r="E63" s="22">
        <v>6.9829999999999997</v>
      </c>
      <c r="F63" s="2"/>
      <c r="G63" s="2"/>
      <c r="H63" s="24" t="s">
        <v>21</v>
      </c>
      <c r="I63" s="21" t="s">
        <v>27</v>
      </c>
      <c r="J63" s="21">
        <v>74.08</v>
      </c>
      <c r="K63" s="22">
        <v>2.1714373874886541</v>
      </c>
      <c r="N63" s="24" t="s">
        <v>19</v>
      </c>
      <c r="O63" s="21" t="s">
        <v>27</v>
      </c>
      <c r="P63" s="21">
        <v>22.833654177917538</v>
      </c>
      <c r="Q63" s="22">
        <v>20.615528128088304</v>
      </c>
      <c r="T63" s="19" t="s">
        <v>57</v>
      </c>
      <c r="U63" s="20" t="s">
        <v>27</v>
      </c>
      <c r="V63" s="21">
        <v>46.122999999999998</v>
      </c>
      <c r="W63" s="22">
        <v>2.6269999999999998</v>
      </c>
      <c r="Z63" s="31" t="s">
        <v>62</v>
      </c>
      <c r="AA63" s="11" t="s">
        <v>27</v>
      </c>
      <c r="AB63" s="11">
        <v>76.759</v>
      </c>
      <c r="AC63" s="11">
        <v>3.0750000000000002</v>
      </c>
      <c r="AG63" s="19" t="s">
        <v>19</v>
      </c>
      <c r="AH63" s="20" t="s">
        <v>27</v>
      </c>
      <c r="AI63" s="21">
        <v>63.43494882292201</v>
      </c>
      <c r="AJ63" s="22">
        <v>5.5143931777007706</v>
      </c>
    </row>
    <row r="64" spans="2:36" ht="20" customHeight="1" x14ac:dyDescent="0.3">
      <c r="B64" s="19" t="s">
        <v>8</v>
      </c>
      <c r="C64" s="20" t="s">
        <v>26</v>
      </c>
      <c r="D64" s="21">
        <v>50.164000000000001</v>
      </c>
      <c r="E64" s="22">
        <v>1.4590000000000001</v>
      </c>
      <c r="F64" s="2"/>
      <c r="G64" s="2"/>
      <c r="H64" s="24" t="s">
        <v>21</v>
      </c>
      <c r="I64" s="21" t="s">
        <v>27</v>
      </c>
      <c r="J64" s="21">
        <v>6.59</v>
      </c>
      <c r="K64" s="22">
        <v>4.9876276931225387</v>
      </c>
      <c r="N64" s="24" t="s">
        <v>19</v>
      </c>
      <c r="O64" s="21" t="s">
        <v>27</v>
      </c>
      <c r="P64" s="21">
        <v>63.43494882292201</v>
      </c>
      <c r="Q64" s="22">
        <v>13.416407864998739</v>
      </c>
      <c r="T64" s="19" t="s">
        <v>57</v>
      </c>
      <c r="U64" s="20" t="s">
        <v>27</v>
      </c>
      <c r="V64" s="21">
        <v>36.158000000000001</v>
      </c>
      <c r="W64" s="22">
        <v>3.29</v>
      </c>
      <c r="Z64" s="31" t="s">
        <v>62</v>
      </c>
      <c r="AA64" s="11" t="s">
        <v>27</v>
      </c>
      <c r="AB64" s="11">
        <v>25.201000000000001</v>
      </c>
      <c r="AC64" s="11">
        <v>5.532</v>
      </c>
      <c r="AG64" s="19" t="s">
        <v>19</v>
      </c>
      <c r="AH64" s="20" t="s">
        <v>27</v>
      </c>
      <c r="AI64" s="21">
        <v>90</v>
      </c>
      <c r="AJ64" s="22">
        <v>7.3983348000000007</v>
      </c>
    </row>
    <row r="65" spans="2:36" ht="20" customHeight="1" x14ac:dyDescent="0.3">
      <c r="B65" s="19" t="s">
        <v>8</v>
      </c>
      <c r="C65" s="20" t="s">
        <v>26</v>
      </c>
      <c r="D65" s="21">
        <v>27.154</v>
      </c>
      <c r="E65" s="22">
        <v>9.5649999999999995</v>
      </c>
      <c r="F65" s="2"/>
      <c r="G65" s="2"/>
      <c r="H65" s="24" t="s">
        <v>21</v>
      </c>
      <c r="I65" s="21" t="s">
        <v>27</v>
      </c>
      <c r="J65" s="21">
        <v>33.46</v>
      </c>
      <c r="K65" s="22">
        <v>2.3930770873512093</v>
      </c>
      <c r="N65" s="24" t="s">
        <v>19</v>
      </c>
      <c r="O65" s="21" t="s">
        <v>27</v>
      </c>
      <c r="P65" s="21">
        <v>3.3664606634298013</v>
      </c>
      <c r="Q65" s="22">
        <v>17.029386365926403</v>
      </c>
      <c r="T65" s="19" t="s">
        <v>57</v>
      </c>
      <c r="U65" s="20" t="s">
        <v>27</v>
      </c>
      <c r="V65" s="21">
        <v>70.680000000000007</v>
      </c>
      <c r="W65" s="22">
        <v>1.5780000000000001</v>
      </c>
      <c r="Z65" s="31" t="s">
        <v>62</v>
      </c>
      <c r="AA65" s="11" t="s">
        <v>27</v>
      </c>
      <c r="AB65" s="11">
        <v>71.564999999999998</v>
      </c>
      <c r="AC65" s="11">
        <v>5.6769999999999996</v>
      </c>
      <c r="AG65" s="19" t="s">
        <v>19</v>
      </c>
      <c r="AH65" s="20" t="s">
        <v>27</v>
      </c>
      <c r="AI65" s="21">
        <v>0</v>
      </c>
      <c r="AJ65" s="22">
        <v>8.6313905999999996</v>
      </c>
    </row>
    <row r="66" spans="2:36" ht="20" customHeight="1" x14ac:dyDescent="0.3">
      <c r="B66" s="13" t="s">
        <v>9</v>
      </c>
      <c r="C66" s="11" t="s">
        <v>26</v>
      </c>
      <c r="D66" s="11">
        <v>17.404</v>
      </c>
      <c r="E66" s="9">
        <v>14.348000000000001</v>
      </c>
      <c r="F66" s="2"/>
      <c r="G66" s="2"/>
      <c r="H66" s="13" t="s">
        <v>22</v>
      </c>
      <c r="I66" s="11" t="s">
        <v>27</v>
      </c>
      <c r="J66" s="11">
        <v>81.489999999999995</v>
      </c>
      <c r="K66" s="9">
        <v>3.1030634935271117</v>
      </c>
      <c r="N66" s="24" t="s">
        <v>19</v>
      </c>
      <c r="O66" s="21" t="s">
        <v>27</v>
      </c>
      <c r="P66" s="21">
        <v>67.249023657212362</v>
      </c>
      <c r="Q66" s="22">
        <v>33.61547262794322</v>
      </c>
      <c r="T66" s="19" t="s">
        <v>57</v>
      </c>
      <c r="U66" s="20" t="s">
        <v>27</v>
      </c>
      <c r="V66" s="21">
        <v>73.843000000000004</v>
      </c>
      <c r="W66" s="22">
        <v>1.768</v>
      </c>
      <c r="Z66" s="31" t="s">
        <v>62</v>
      </c>
      <c r="AA66" s="11" t="s">
        <v>27</v>
      </c>
      <c r="AB66" s="11">
        <v>5.0419999999999998</v>
      </c>
      <c r="AC66" s="11">
        <v>6.7560000000000002</v>
      </c>
      <c r="AG66" s="19" t="s">
        <v>19</v>
      </c>
      <c r="AH66" s="20" t="s">
        <v>27</v>
      </c>
      <c r="AI66" s="21">
        <v>29.054604099077146</v>
      </c>
      <c r="AJ66" s="22">
        <v>6.3475432299994194</v>
      </c>
    </row>
    <row r="67" spans="2:36" ht="20" customHeight="1" x14ac:dyDescent="0.3">
      <c r="B67" s="13" t="s">
        <v>9</v>
      </c>
      <c r="C67" s="11" t="s">
        <v>26</v>
      </c>
      <c r="D67" s="11">
        <v>69.762</v>
      </c>
      <c r="E67" s="9">
        <v>20.725999999999999</v>
      </c>
      <c r="F67" s="2"/>
      <c r="G67" s="2"/>
      <c r="H67" s="13" t="s">
        <v>22</v>
      </c>
      <c r="I67" s="11" t="s">
        <v>27</v>
      </c>
      <c r="J67" s="11">
        <v>88.75</v>
      </c>
      <c r="K67" s="9">
        <v>1.8720951685927267</v>
      </c>
      <c r="N67" s="24" t="s">
        <v>19</v>
      </c>
      <c r="O67" s="21" t="s">
        <v>27</v>
      </c>
      <c r="P67" s="21">
        <v>86.308614013548734</v>
      </c>
      <c r="Q67" s="22">
        <v>31.064449134018133</v>
      </c>
      <c r="T67" s="19" t="s">
        <v>57</v>
      </c>
      <c r="U67" s="20" t="s">
        <v>27</v>
      </c>
      <c r="V67" s="21">
        <v>50.905999999999999</v>
      </c>
      <c r="W67" s="22">
        <v>1.3180000000000001</v>
      </c>
      <c r="Z67" s="31" t="s">
        <v>62</v>
      </c>
      <c r="AA67" s="11" t="s">
        <v>27</v>
      </c>
      <c r="AB67" s="11">
        <v>17.526</v>
      </c>
      <c r="AC67" s="11">
        <v>6.0940000000000003</v>
      </c>
      <c r="AG67" s="19" t="s">
        <v>19</v>
      </c>
      <c r="AH67" s="20" t="s">
        <v>27</v>
      </c>
      <c r="AI67" s="21">
        <v>0</v>
      </c>
      <c r="AJ67" s="22">
        <v>9.2479185000000008</v>
      </c>
    </row>
    <row r="68" spans="2:36" ht="20" customHeight="1" x14ac:dyDescent="0.3">
      <c r="B68" s="13" t="s">
        <v>9</v>
      </c>
      <c r="C68" s="11" t="s">
        <v>26</v>
      </c>
      <c r="D68" s="11">
        <v>101.384</v>
      </c>
      <c r="E68" s="9">
        <v>12.632999999999999</v>
      </c>
      <c r="F68" s="2"/>
      <c r="G68" s="2"/>
      <c r="H68" s="13" t="s">
        <v>22</v>
      </c>
      <c r="I68" s="11" t="s">
        <v>27</v>
      </c>
      <c r="J68" s="11">
        <v>62.34</v>
      </c>
      <c r="K68" s="9">
        <v>2.8512369752937023</v>
      </c>
      <c r="N68" s="24" t="s">
        <v>19</v>
      </c>
      <c r="O68" s="21" t="s">
        <v>27</v>
      </c>
      <c r="P68" s="21">
        <v>35.217592968192719</v>
      </c>
      <c r="Q68" s="22">
        <v>20.808652046684813</v>
      </c>
      <c r="T68" s="19" t="s">
        <v>57</v>
      </c>
      <c r="U68" s="20" t="s">
        <v>27</v>
      </c>
      <c r="V68" s="21">
        <v>80.426000000000002</v>
      </c>
      <c r="W68" s="22">
        <v>3.0150000000000001</v>
      </c>
      <c r="Z68" s="31" t="s">
        <v>62</v>
      </c>
      <c r="AA68" s="11" t="s">
        <v>27</v>
      </c>
      <c r="AB68" s="11">
        <v>8.1300000000000008</v>
      </c>
      <c r="AC68" s="11">
        <v>5.2839999999999998</v>
      </c>
      <c r="AG68" s="31" t="s">
        <v>20</v>
      </c>
      <c r="AH68" s="11" t="s">
        <v>27</v>
      </c>
      <c r="AI68" s="11">
        <v>14.036243467926479</v>
      </c>
      <c r="AJ68" s="11">
        <v>7.6260289585207275</v>
      </c>
    </row>
    <row r="69" spans="2:36" ht="20" customHeight="1" x14ac:dyDescent="0.3">
      <c r="B69" s="13" t="s">
        <v>9</v>
      </c>
      <c r="C69" s="11" t="s">
        <v>26</v>
      </c>
      <c r="D69" s="11">
        <v>80.808000000000007</v>
      </c>
      <c r="E69" s="9">
        <v>16.667000000000002</v>
      </c>
      <c r="F69" s="2"/>
      <c r="G69" s="2"/>
      <c r="H69" s="13" t="s">
        <v>22</v>
      </c>
      <c r="I69" s="11" t="s">
        <v>27</v>
      </c>
      <c r="J69" s="11">
        <v>4.29</v>
      </c>
      <c r="K69" s="9">
        <v>3.8792659835397534</v>
      </c>
      <c r="N69" s="24" t="s">
        <v>19</v>
      </c>
      <c r="O69" s="21" t="s">
        <v>27</v>
      </c>
      <c r="P69" s="21">
        <v>17.525568373722869</v>
      </c>
      <c r="Q69" s="22">
        <v>19.924858845171276</v>
      </c>
      <c r="T69" s="19" t="s">
        <v>57</v>
      </c>
      <c r="U69" s="20" t="s">
        <v>27</v>
      </c>
      <c r="V69" s="21">
        <v>84.052999999999997</v>
      </c>
      <c r="W69" s="22">
        <v>3.9729999999999999</v>
      </c>
      <c r="Z69" s="31" t="s">
        <v>62</v>
      </c>
      <c r="AA69" s="11" t="s">
        <v>27</v>
      </c>
      <c r="AB69" s="11">
        <v>3.3660000000000001</v>
      </c>
      <c r="AC69" s="11">
        <v>8.0549999999999997</v>
      </c>
      <c r="AG69" s="31" t="s">
        <v>20</v>
      </c>
      <c r="AH69" s="11" t="s">
        <v>27</v>
      </c>
      <c r="AI69" s="11">
        <v>61.389540334034791</v>
      </c>
      <c r="AJ69" s="11">
        <v>7.7250724451043418</v>
      </c>
    </row>
    <row r="70" spans="2:36" ht="20" customHeight="1" x14ac:dyDescent="0.3">
      <c r="B70" s="13" t="s">
        <v>9</v>
      </c>
      <c r="C70" s="11" t="s">
        <v>26</v>
      </c>
      <c r="D70" s="11">
        <v>21.981999999999999</v>
      </c>
      <c r="E70" s="9">
        <v>10.542999999999999</v>
      </c>
      <c r="F70" s="2"/>
      <c r="G70" s="2"/>
      <c r="H70" s="13" t="s">
        <v>22</v>
      </c>
      <c r="I70" s="11" t="s">
        <v>27</v>
      </c>
      <c r="J70" s="11">
        <v>7.48</v>
      </c>
      <c r="K70" s="9">
        <v>1.8082827730935098</v>
      </c>
      <c r="N70" s="24" t="s">
        <v>19</v>
      </c>
      <c r="O70" s="21" t="s">
        <v>27</v>
      </c>
      <c r="P70" s="21">
        <v>81.86989764584402</v>
      </c>
      <c r="Q70" s="22">
        <v>14.142135623730951</v>
      </c>
      <c r="T70" s="19" t="s">
        <v>57</v>
      </c>
      <c r="U70" s="20" t="s">
        <v>27</v>
      </c>
      <c r="V70" s="21">
        <v>35.588000000000001</v>
      </c>
      <c r="W70" s="22">
        <v>3.3450000000000002</v>
      </c>
      <c r="Z70" s="31" t="s">
        <v>62</v>
      </c>
      <c r="AA70" s="11" t="s">
        <v>27</v>
      </c>
      <c r="AB70" s="11">
        <v>10.954000000000001</v>
      </c>
      <c r="AC70" s="11">
        <v>7.82</v>
      </c>
      <c r="AG70" s="31" t="s">
        <v>20</v>
      </c>
      <c r="AH70" s="11" t="s">
        <v>27</v>
      </c>
      <c r="AI70" s="11">
        <v>90</v>
      </c>
      <c r="AJ70" s="11">
        <v>6.7818069000000003</v>
      </c>
    </row>
    <row r="71" spans="2:36" ht="20" customHeight="1" x14ac:dyDescent="0.3">
      <c r="B71" s="13" t="s">
        <v>9</v>
      </c>
      <c r="C71" s="11" t="s">
        <v>26</v>
      </c>
      <c r="D71" s="11">
        <v>37.81</v>
      </c>
      <c r="E71" s="9">
        <v>11.866</v>
      </c>
      <c r="F71" s="2"/>
      <c r="G71" s="2"/>
      <c r="H71" s="13" t="s">
        <v>22</v>
      </c>
      <c r="I71" s="11" t="s">
        <v>27</v>
      </c>
      <c r="J71" s="11">
        <v>87.66</v>
      </c>
      <c r="K71" s="9">
        <v>1.3507897124089905</v>
      </c>
      <c r="N71" s="24" t="s">
        <v>19</v>
      </c>
      <c r="O71" s="21" t="s">
        <v>27</v>
      </c>
      <c r="P71" s="21">
        <v>48.012787504183343</v>
      </c>
      <c r="Q71" s="22">
        <v>26.90724809414742</v>
      </c>
      <c r="T71" s="19" t="s">
        <v>57</v>
      </c>
      <c r="U71" s="20" t="s">
        <v>27</v>
      </c>
      <c r="V71" s="21">
        <v>19.359000000000002</v>
      </c>
      <c r="W71" s="22">
        <v>1.429</v>
      </c>
      <c r="Z71" s="31" t="s">
        <v>62</v>
      </c>
      <c r="AA71" s="11" t="s">
        <v>27</v>
      </c>
      <c r="AB71" s="11">
        <v>17.649999999999999</v>
      </c>
      <c r="AC71" s="11">
        <v>5.95</v>
      </c>
      <c r="AG71" s="31" t="s">
        <v>20</v>
      </c>
      <c r="AH71" s="11" t="s">
        <v>27</v>
      </c>
      <c r="AI71" s="11">
        <v>12.528807709151511</v>
      </c>
      <c r="AJ71" s="11">
        <v>5.6841063832114234</v>
      </c>
    </row>
    <row r="72" spans="2:36" ht="20" customHeight="1" x14ac:dyDescent="0.3">
      <c r="B72" s="19" t="s">
        <v>10</v>
      </c>
      <c r="C72" s="20" t="s">
        <v>26</v>
      </c>
      <c r="D72" s="21">
        <v>63.988999999999997</v>
      </c>
      <c r="E72" s="22">
        <v>33.616</v>
      </c>
      <c r="F72" s="2"/>
      <c r="G72" s="2"/>
      <c r="H72" s="13" t="s">
        <v>22</v>
      </c>
      <c r="I72" s="11" t="s">
        <v>27</v>
      </c>
      <c r="J72" s="11">
        <v>79.38</v>
      </c>
      <c r="K72" s="9">
        <v>1.9008246501958104</v>
      </c>
      <c r="N72" s="24" t="s">
        <v>19</v>
      </c>
      <c r="O72" s="21" t="s">
        <v>27</v>
      </c>
      <c r="P72" s="21">
        <v>15.524110996754258</v>
      </c>
      <c r="Q72" s="22">
        <v>18.681541692269406</v>
      </c>
      <c r="T72" s="19" t="s">
        <v>57</v>
      </c>
      <c r="U72" s="20" t="s">
        <v>27</v>
      </c>
      <c r="V72" s="21">
        <v>70.016999999999996</v>
      </c>
      <c r="W72" s="22">
        <v>2.8370000000000002</v>
      </c>
      <c r="Z72" s="31" t="s">
        <v>62</v>
      </c>
      <c r="AA72" s="11" t="s">
        <v>27</v>
      </c>
      <c r="AB72" s="11">
        <v>9.4619999999999997</v>
      </c>
      <c r="AC72" s="11">
        <v>6.7709999999999999</v>
      </c>
      <c r="AG72" s="31" t="s">
        <v>20</v>
      </c>
      <c r="AH72" s="11" t="s">
        <v>27</v>
      </c>
      <c r="AI72" s="11">
        <v>72.474431626277124</v>
      </c>
      <c r="AJ72" s="11">
        <v>12.284231381609873</v>
      </c>
    </row>
    <row r="73" spans="2:36" ht="20" customHeight="1" x14ac:dyDescent="0.3">
      <c r="B73" s="13" t="s">
        <v>11</v>
      </c>
      <c r="C73" s="11" t="s">
        <v>26</v>
      </c>
      <c r="D73" s="11">
        <v>14.218</v>
      </c>
      <c r="E73" s="9">
        <v>5.3049999999999997</v>
      </c>
      <c r="F73" s="2"/>
      <c r="G73" s="2"/>
      <c r="H73" s="13" t="s">
        <v>22</v>
      </c>
      <c r="I73" s="11" t="s">
        <v>27</v>
      </c>
      <c r="J73" s="11">
        <v>85.75</v>
      </c>
      <c r="K73" s="9">
        <v>1.635151191659677</v>
      </c>
      <c r="N73" s="24" t="s">
        <v>19</v>
      </c>
      <c r="O73" s="21" t="s">
        <v>27</v>
      </c>
      <c r="P73" s="21">
        <v>81.027373385103601</v>
      </c>
      <c r="Q73" s="22">
        <v>19.235384061671343</v>
      </c>
      <c r="T73" s="19" t="s">
        <v>57</v>
      </c>
      <c r="U73" s="20" t="s">
        <v>27</v>
      </c>
      <c r="V73" s="21">
        <v>48.366</v>
      </c>
      <c r="W73" s="22">
        <v>2.5</v>
      </c>
      <c r="Z73" s="19" t="s">
        <v>65</v>
      </c>
      <c r="AA73" s="20" t="s">
        <v>27</v>
      </c>
      <c r="AB73" s="21">
        <v>56.31</v>
      </c>
      <c r="AC73" s="22">
        <v>4.9530000000000003</v>
      </c>
      <c r="AG73" s="31" t="s">
        <v>20</v>
      </c>
      <c r="AH73" s="11" t="s">
        <v>27</v>
      </c>
      <c r="AI73" s="11">
        <v>70.820991974189297</v>
      </c>
      <c r="AJ73" s="11">
        <v>15.013435460503274</v>
      </c>
    </row>
    <row r="74" spans="2:36" ht="20" customHeight="1" thickBot="1" x14ac:dyDescent="0.35">
      <c r="B74" s="13" t="s">
        <v>11</v>
      </c>
      <c r="C74" s="11" t="s">
        <v>26</v>
      </c>
      <c r="D74" s="11">
        <v>21.33</v>
      </c>
      <c r="E74" s="9">
        <v>0.85199999999999998</v>
      </c>
      <c r="F74" s="2"/>
      <c r="G74" s="2"/>
      <c r="H74" s="14" t="s">
        <v>22</v>
      </c>
      <c r="I74" s="12" t="s">
        <v>27</v>
      </c>
      <c r="J74" s="12">
        <v>68.989999999999995</v>
      </c>
      <c r="K74" s="10">
        <v>1.9244382841654921</v>
      </c>
      <c r="N74" s="24" t="s">
        <v>19</v>
      </c>
      <c r="O74" s="21" t="s">
        <v>27</v>
      </c>
      <c r="P74" s="21">
        <v>25.641005824305282</v>
      </c>
      <c r="Q74" s="22">
        <v>27.730849247724095</v>
      </c>
      <c r="T74" s="19" t="s">
        <v>57</v>
      </c>
      <c r="U74" s="20" t="s">
        <v>27</v>
      </c>
      <c r="V74" s="21">
        <v>23.236000000000001</v>
      </c>
      <c r="W74" s="22">
        <v>2.5760000000000001</v>
      </c>
      <c r="Z74" s="19" t="s">
        <v>65</v>
      </c>
      <c r="AA74" s="20" t="s">
        <v>27</v>
      </c>
      <c r="AB74" s="21">
        <v>56.529000000000003</v>
      </c>
      <c r="AC74" s="22">
        <v>6.1289999999999996</v>
      </c>
      <c r="AG74" s="31" t="s">
        <v>20</v>
      </c>
      <c r="AH74" s="11" t="s">
        <v>27</v>
      </c>
      <c r="AI74" s="11">
        <v>85.426078740099143</v>
      </c>
      <c r="AJ74" s="11">
        <v>15.462441067953014</v>
      </c>
    </row>
    <row r="75" spans="2:36" ht="20" customHeight="1" x14ac:dyDescent="0.3">
      <c r="B75" s="13" t="s">
        <v>11</v>
      </c>
      <c r="C75" s="11" t="s">
        <v>26</v>
      </c>
      <c r="D75" s="11">
        <v>25.866</v>
      </c>
      <c r="E75" s="9">
        <v>1.952</v>
      </c>
      <c r="F75" s="2"/>
      <c r="G75" s="2"/>
      <c r="H75" s="8"/>
      <c r="I75" s="2"/>
      <c r="J75" s="2"/>
      <c r="K75" s="2"/>
      <c r="N75" s="24" t="s">
        <v>19</v>
      </c>
      <c r="O75" s="21" t="s">
        <v>27</v>
      </c>
      <c r="P75" s="21">
        <v>36.25383773744479</v>
      </c>
      <c r="Q75" s="22">
        <v>18.601075237738275</v>
      </c>
      <c r="T75" s="19" t="s">
        <v>57</v>
      </c>
      <c r="U75" s="20" t="s">
        <v>27</v>
      </c>
      <c r="V75" s="21">
        <v>15.66</v>
      </c>
      <c r="W75" s="22">
        <v>1.768</v>
      </c>
      <c r="Z75" s="19" t="s">
        <v>65</v>
      </c>
      <c r="AA75" s="20" t="s">
        <v>27</v>
      </c>
      <c r="AB75" s="21">
        <v>79.989999999999995</v>
      </c>
      <c r="AC75" s="22">
        <v>3.7320000000000002</v>
      </c>
      <c r="AG75" s="31" t="s">
        <v>20</v>
      </c>
      <c r="AH75" s="11" t="s">
        <v>27</v>
      </c>
      <c r="AI75" s="11">
        <v>29.47588900324574</v>
      </c>
      <c r="AJ75" s="11">
        <v>16.288475764537644</v>
      </c>
    </row>
    <row r="76" spans="2:36" ht="20" customHeight="1" x14ac:dyDescent="0.3">
      <c r="B76" s="13" t="s">
        <v>11</v>
      </c>
      <c r="C76" s="11" t="s">
        <v>26</v>
      </c>
      <c r="D76" s="11">
        <v>28.015000000000001</v>
      </c>
      <c r="E76" s="9">
        <v>10.968</v>
      </c>
      <c r="F76" s="2"/>
      <c r="G76" s="2"/>
      <c r="H76" s="8"/>
      <c r="I76" s="2"/>
      <c r="J76" s="2"/>
      <c r="K76" s="2"/>
      <c r="N76" s="24" t="s">
        <v>19</v>
      </c>
      <c r="O76" s="21" t="s">
        <v>27</v>
      </c>
      <c r="P76" s="21">
        <v>85.914383220025115</v>
      </c>
      <c r="Q76" s="22">
        <v>14.035668847618199</v>
      </c>
      <c r="T76" s="19" t="s">
        <v>57</v>
      </c>
      <c r="U76" s="20" t="s">
        <v>27</v>
      </c>
      <c r="V76" s="21">
        <v>17.800999999999998</v>
      </c>
      <c r="W76" s="22">
        <v>2.2599999999999998</v>
      </c>
      <c r="Z76" s="19" t="s">
        <v>65</v>
      </c>
      <c r="AA76" s="20" t="s">
        <v>27</v>
      </c>
      <c r="AB76" s="21">
        <v>42.417000000000002</v>
      </c>
      <c r="AC76" s="22">
        <v>2.2320000000000002</v>
      </c>
      <c r="AG76" s="31" t="s">
        <v>20</v>
      </c>
      <c r="AH76" s="11" t="s">
        <v>27</v>
      </c>
      <c r="AI76" s="11">
        <v>90</v>
      </c>
      <c r="AJ76" s="11">
        <v>1.2330558</v>
      </c>
    </row>
    <row r="77" spans="2:36" ht="20" customHeight="1" x14ac:dyDescent="0.3">
      <c r="B77" s="13" t="s">
        <v>11</v>
      </c>
      <c r="C77" s="11" t="s">
        <v>26</v>
      </c>
      <c r="D77" s="11">
        <v>10.765000000000001</v>
      </c>
      <c r="E77" s="9">
        <v>32.847999999999999</v>
      </c>
      <c r="F77" s="2"/>
      <c r="G77" s="2"/>
      <c r="H77" s="8"/>
      <c r="I77" s="2"/>
      <c r="J77" s="2"/>
      <c r="K77" s="2"/>
      <c r="N77" s="24" t="s">
        <v>19</v>
      </c>
      <c r="O77" s="21" t="s">
        <v>27</v>
      </c>
      <c r="P77" s="21">
        <v>79.992020198558649</v>
      </c>
      <c r="Q77" s="22">
        <v>17.262676501632068</v>
      </c>
      <c r="T77" s="19" t="s">
        <v>57</v>
      </c>
      <c r="U77" s="20" t="s">
        <v>27</v>
      </c>
      <c r="V77" s="21">
        <v>67.97</v>
      </c>
      <c r="W77" s="22">
        <v>2.73</v>
      </c>
      <c r="Z77" s="31" t="s">
        <v>60</v>
      </c>
      <c r="AA77" s="11" t="s">
        <v>27</v>
      </c>
      <c r="AB77" s="11">
        <v>65.322999999999993</v>
      </c>
      <c r="AC77" s="11">
        <v>3.806</v>
      </c>
      <c r="AG77" s="31" t="s">
        <v>20</v>
      </c>
      <c r="AH77" s="11" t="s">
        <v>27</v>
      </c>
      <c r="AI77" s="11">
        <v>84.805571092265183</v>
      </c>
      <c r="AJ77" s="11">
        <v>6.8097732326683262</v>
      </c>
    </row>
    <row r="78" spans="2:36" ht="20" customHeight="1" x14ac:dyDescent="0.3">
      <c r="B78" s="13" t="s">
        <v>11</v>
      </c>
      <c r="C78" s="11" t="s">
        <v>26</v>
      </c>
      <c r="D78" s="11">
        <v>24.579000000000001</v>
      </c>
      <c r="E78" s="9">
        <v>12.728</v>
      </c>
      <c r="F78" s="2"/>
      <c r="G78" s="2"/>
      <c r="H78" s="8"/>
      <c r="I78" s="2"/>
      <c r="J78" s="2"/>
      <c r="K78" s="2"/>
      <c r="N78" s="24" t="s">
        <v>19</v>
      </c>
      <c r="O78" s="21" t="s">
        <v>27</v>
      </c>
      <c r="P78" s="21">
        <v>66.037511025421821</v>
      </c>
      <c r="Q78" s="22">
        <v>19.697715603592208</v>
      </c>
      <c r="T78" s="19" t="s">
        <v>57</v>
      </c>
      <c r="U78" s="20" t="s">
        <v>27</v>
      </c>
      <c r="V78" s="21">
        <v>39.110999999999997</v>
      </c>
      <c r="W78" s="22">
        <v>3.0920000000000001</v>
      </c>
      <c r="Z78" s="31" t="s">
        <v>60</v>
      </c>
      <c r="AA78" s="11" t="s">
        <v>27</v>
      </c>
      <c r="AB78" s="11">
        <v>74.397999999999996</v>
      </c>
      <c r="AC78" s="11">
        <v>2.552</v>
      </c>
      <c r="AG78" s="19" t="s">
        <v>21</v>
      </c>
      <c r="AH78" s="20" t="s">
        <v>27</v>
      </c>
      <c r="AI78" s="21">
        <v>21.801409486351812</v>
      </c>
      <c r="AJ78" s="22">
        <v>9.9603130490896223</v>
      </c>
    </row>
    <row r="79" spans="2:36" ht="20" customHeight="1" x14ac:dyDescent="0.3">
      <c r="B79" s="19" t="s">
        <v>12</v>
      </c>
      <c r="C79" s="20" t="s">
        <v>26</v>
      </c>
      <c r="D79" s="21">
        <v>37.948</v>
      </c>
      <c r="E79" s="22">
        <v>12.625999999999999</v>
      </c>
      <c r="F79" s="2"/>
      <c r="G79" s="2"/>
      <c r="H79" s="8"/>
      <c r="I79" s="2"/>
      <c r="J79" s="2"/>
      <c r="K79" s="2"/>
      <c r="N79" s="24" t="s">
        <v>19</v>
      </c>
      <c r="O79" s="21" t="s">
        <v>27</v>
      </c>
      <c r="P79" s="21">
        <v>25.201123645475064</v>
      </c>
      <c r="Q79" s="22">
        <v>18.788294228055936</v>
      </c>
      <c r="T79" s="19" t="s">
        <v>57</v>
      </c>
      <c r="U79" s="20" t="s">
        <v>27</v>
      </c>
      <c r="V79" s="21">
        <v>30.963999999999999</v>
      </c>
      <c r="W79" s="22">
        <v>2.7749999999999999</v>
      </c>
      <c r="Z79" s="31" t="s">
        <v>60</v>
      </c>
      <c r="AA79" s="11" t="s">
        <v>27</v>
      </c>
      <c r="AB79" s="11">
        <v>74.778000000000006</v>
      </c>
      <c r="AC79" s="11">
        <v>2.552</v>
      </c>
      <c r="AG79" s="19" t="s">
        <v>21</v>
      </c>
      <c r="AH79" s="20" t="s">
        <v>27</v>
      </c>
      <c r="AI79" s="21">
        <v>0</v>
      </c>
      <c r="AJ79" s="22">
        <v>8.6313905999999996</v>
      </c>
    </row>
    <row r="80" spans="2:36" ht="20" customHeight="1" x14ac:dyDescent="0.3">
      <c r="B80" s="19" t="s">
        <v>12</v>
      </c>
      <c r="C80" s="20" t="s">
        <v>26</v>
      </c>
      <c r="D80" s="21">
        <v>25.574000000000002</v>
      </c>
      <c r="E80" s="22">
        <v>15.612</v>
      </c>
      <c r="F80" s="2"/>
      <c r="G80" s="2"/>
      <c r="H80" s="8"/>
      <c r="I80" s="2"/>
      <c r="J80" s="2"/>
      <c r="K80" s="2"/>
      <c r="N80" s="24" t="s">
        <v>19</v>
      </c>
      <c r="O80" s="21" t="s">
        <v>27</v>
      </c>
      <c r="P80" s="21">
        <v>32.471192290848478</v>
      </c>
      <c r="Q80" s="22">
        <v>13.038404810405298</v>
      </c>
      <c r="T80" s="19" t="s">
        <v>57</v>
      </c>
      <c r="U80" s="20" t="s">
        <v>27</v>
      </c>
      <c r="V80" s="21">
        <v>21.427</v>
      </c>
      <c r="W80" s="22">
        <v>1.5720000000000001</v>
      </c>
      <c r="Z80" s="31" t="s">
        <v>60</v>
      </c>
      <c r="AA80" s="11" t="s">
        <v>27</v>
      </c>
      <c r="AB80" s="11">
        <v>80.608999999999995</v>
      </c>
      <c r="AC80" s="11">
        <v>2.8969999999999998</v>
      </c>
      <c r="AG80" s="19" t="s">
        <v>21</v>
      </c>
      <c r="AH80" s="20" t="s">
        <v>27</v>
      </c>
      <c r="AI80" s="21">
        <v>35.537677791974382</v>
      </c>
      <c r="AJ80" s="22">
        <v>10.607147064013461</v>
      </c>
    </row>
    <row r="81" spans="2:36" ht="20" customHeight="1" x14ac:dyDescent="0.3">
      <c r="B81" s="19" t="s">
        <v>12</v>
      </c>
      <c r="C81" s="20" t="s">
        <v>26</v>
      </c>
      <c r="D81" s="21">
        <v>33.673000000000002</v>
      </c>
      <c r="E81" s="22">
        <v>11.223000000000001</v>
      </c>
      <c r="F81" s="2"/>
      <c r="G81" s="2"/>
      <c r="H81" s="8"/>
      <c r="I81" s="2"/>
      <c r="J81" s="2"/>
      <c r="K81" s="2"/>
      <c r="N81" s="24" t="s">
        <v>19</v>
      </c>
      <c r="O81" s="21" t="s">
        <v>27</v>
      </c>
      <c r="P81" s="21">
        <v>41.185925165709648</v>
      </c>
      <c r="Q81" s="22">
        <v>21.2602916254693</v>
      </c>
      <c r="T81" s="19" t="s">
        <v>57</v>
      </c>
      <c r="U81" s="20" t="s">
        <v>27</v>
      </c>
      <c r="V81" s="21">
        <v>10.308999999999999</v>
      </c>
      <c r="W81" s="22">
        <v>1.1779999999999999</v>
      </c>
      <c r="Z81" s="19" t="s">
        <v>63</v>
      </c>
      <c r="AA81" s="20" t="s">
        <v>27</v>
      </c>
      <c r="AB81" s="21">
        <v>88.350999999999999</v>
      </c>
      <c r="AC81" s="22">
        <v>3.5350000000000001</v>
      </c>
      <c r="AG81" s="19" t="s">
        <v>21</v>
      </c>
      <c r="AH81" s="20" t="s">
        <v>27</v>
      </c>
      <c r="AI81" s="21">
        <v>42.510447078000844</v>
      </c>
      <c r="AJ81" s="22">
        <v>10.036347076590101</v>
      </c>
    </row>
    <row r="82" spans="2:36" ht="20" customHeight="1" x14ac:dyDescent="0.3">
      <c r="B82" s="19" t="s">
        <v>12</v>
      </c>
      <c r="C82" s="20" t="s">
        <v>26</v>
      </c>
      <c r="D82" s="21">
        <v>57.457000000000001</v>
      </c>
      <c r="E82" s="22">
        <v>13.632999999999999</v>
      </c>
      <c r="F82" s="2"/>
      <c r="G82" s="2"/>
      <c r="H82" s="8"/>
      <c r="I82" s="2"/>
      <c r="J82" s="2"/>
      <c r="K82" s="2"/>
      <c r="N82" s="24" t="s">
        <v>19</v>
      </c>
      <c r="O82" s="21" t="s">
        <v>27</v>
      </c>
      <c r="P82" s="21">
        <v>76.607502246248899</v>
      </c>
      <c r="Q82" s="22">
        <v>21.587033144922902</v>
      </c>
      <c r="T82" s="19" t="s">
        <v>57</v>
      </c>
      <c r="U82" s="20" t="s">
        <v>27</v>
      </c>
      <c r="V82" s="21">
        <v>38.659999999999997</v>
      </c>
      <c r="W82" s="22">
        <v>3.1339999999999999</v>
      </c>
      <c r="Z82" s="19" t="s">
        <v>63</v>
      </c>
      <c r="AA82" s="20" t="s">
        <v>27</v>
      </c>
      <c r="AB82" s="21">
        <v>15.272</v>
      </c>
      <c r="AC82" s="22">
        <v>4.79</v>
      </c>
      <c r="AG82" s="19" t="s">
        <v>21</v>
      </c>
      <c r="AH82" s="20" t="s">
        <v>27</v>
      </c>
      <c r="AI82" s="21">
        <v>36.86989764584402</v>
      </c>
      <c r="AJ82" s="22">
        <v>3.0826395</v>
      </c>
    </row>
    <row r="83" spans="2:36" ht="20" customHeight="1" x14ac:dyDescent="0.3">
      <c r="B83" s="19" t="s">
        <v>12</v>
      </c>
      <c r="C83" s="20" t="s">
        <v>26</v>
      </c>
      <c r="D83" s="21">
        <v>36.834000000000003</v>
      </c>
      <c r="E83" s="22">
        <v>12.618</v>
      </c>
      <c r="F83" s="2"/>
      <c r="G83" s="2"/>
      <c r="H83" s="8"/>
      <c r="I83" s="2"/>
      <c r="J83" s="2"/>
      <c r="K83" s="2"/>
      <c r="N83" s="24" t="s">
        <v>19</v>
      </c>
      <c r="O83" s="21" t="s">
        <v>27</v>
      </c>
      <c r="P83" s="21">
        <v>17.525568373722869</v>
      </c>
      <c r="Q83" s="22">
        <v>19.924858845171276</v>
      </c>
      <c r="T83" s="19" t="s">
        <v>57</v>
      </c>
      <c r="U83" s="20" t="s">
        <v>27</v>
      </c>
      <c r="V83" s="21">
        <v>48.012999999999998</v>
      </c>
      <c r="W83" s="22">
        <v>1.1160000000000001</v>
      </c>
      <c r="Z83" s="19" t="s">
        <v>63</v>
      </c>
      <c r="AA83" s="20" t="s">
        <v>27</v>
      </c>
      <c r="AB83" s="21">
        <v>43.905000000000001</v>
      </c>
      <c r="AC83" s="22">
        <v>3.8130000000000002</v>
      </c>
      <c r="AG83" s="19" t="s">
        <v>21</v>
      </c>
      <c r="AH83" s="20" t="s">
        <v>27</v>
      </c>
      <c r="AI83" s="21">
        <v>73.30075576600639</v>
      </c>
      <c r="AJ83" s="22">
        <v>12.873480494589906</v>
      </c>
    </row>
    <row r="84" spans="2:36" ht="20" customHeight="1" x14ac:dyDescent="0.3">
      <c r="B84" s="19" t="s">
        <v>12</v>
      </c>
      <c r="C84" s="20" t="s">
        <v>26</v>
      </c>
      <c r="D84" s="21">
        <v>15.611000000000001</v>
      </c>
      <c r="E84" s="22">
        <v>26.943000000000001</v>
      </c>
      <c r="F84" s="2"/>
      <c r="G84" s="2"/>
      <c r="H84" s="8"/>
      <c r="I84" s="2"/>
      <c r="J84" s="2"/>
      <c r="K84" s="2"/>
      <c r="N84" s="24" t="s">
        <v>19</v>
      </c>
      <c r="O84" s="21" t="s">
        <v>27</v>
      </c>
      <c r="P84" s="21">
        <v>90</v>
      </c>
      <c r="Q84" s="22">
        <v>26</v>
      </c>
      <c r="T84" s="31" t="s">
        <v>62</v>
      </c>
      <c r="U84" s="11" t="s">
        <v>27</v>
      </c>
      <c r="V84" s="11">
        <v>20.925000000000001</v>
      </c>
      <c r="W84" s="11">
        <v>4.7720000000000002</v>
      </c>
      <c r="Z84" s="19" t="s">
        <v>63</v>
      </c>
      <c r="AA84" s="20" t="s">
        <v>27</v>
      </c>
      <c r="AB84" s="21">
        <v>78.930000000000007</v>
      </c>
      <c r="AC84" s="22">
        <v>2.8130000000000002</v>
      </c>
      <c r="AG84" s="19" t="s">
        <v>21</v>
      </c>
      <c r="AH84" s="20" t="s">
        <v>27</v>
      </c>
      <c r="AI84" s="21">
        <v>68.198590513648185</v>
      </c>
      <c r="AJ84" s="22">
        <v>3.3201043496965408</v>
      </c>
    </row>
    <row r="85" spans="2:36" ht="20" customHeight="1" x14ac:dyDescent="0.3">
      <c r="B85" s="13" t="s">
        <v>13</v>
      </c>
      <c r="C85" s="11" t="s">
        <v>26</v>
      </c>
      <c r="D85" s="11">
        <v>12.412000000000001</v>
      </c>
      <c r="E85" s="9">
        <v>3.05</v>
      </c>
      <c r="F85" s="2"/>
      <c r="G85" s="2"/>
      <c r="H85" s="8"/>
      <c r="I85" s="2"/>
      <c r="J85" s="2"/>
      <c r="K85" s="2"/>
      <c r="N85" s="24" t="s">
        <v>19</v>
      </c>
      <c r="O85" s="21" t="s">
        <v>27</v>
      </c>
      <c r="P85" s="21">
        <v>17.525568373722869</v>
      </c>
      <c r="Q85" s="22">
        <v>19.924858845171276</v>
      </c>
      <c r="T85" s="31" t="s">
        <v>62</v>
      </c>
      <c r="U85" s="11" t="s">
        <v>27</v>
      </c>
      <c r="V85" s="11">
        <v>29.358000000000001</v>
      </c>
      <c r="W85" s="11">
        <f>2.25</f>
        <v>2.25</v>
      </c>
      <c r="Z85" s="19" t="s">
        <v>63</v>
      </c>
      <c r="AA85" s="20" t="s">
        <v>27</v>
      </c>
      <c r="AB85" s="21">
        <v>86.977999999999994</v>
      </c>
      <c r="AC85" s="22">
        <v>2.3929999999999998</v>
      </c>
      <c r="AG85" s="19" t="s">
        <v>21</v>
      </c>
      <c r="AH85" s="20" t="s">
        <v>27</v>
      </c>
      <c r="AI85" s="21">
        <v>26.56505117707799</v>
      </c>
      <c r="AJ85" s="22">
        <v>4.1357948832755778</v>
      </c>
    </row>
    <row r="86" spans="2:36" ht="20" customHeight="1" x14ac:dyDescent="0.3">
      <c r="B86" s="19" t="s">
        <v>14</v>
      </c>
      <c r="C86" s="20" t="s">
        <v>26</v>
      </c>
      <c r="D86" s="21">
        <v>7.3819999999999997</v>
      </c>
      <c r="E86" s="22">
        <v>6.7359999999999998</v>
      </c>
      <c r="F86" s="2"/>
      <c r="G86" s="2"/>
      <c r="H86" s="8"/>
      <c r="I86" s="2"/>
      <c r="J86" s="2"/>
      <c r="K86" s="2"/>
      <c r="N86" s="24" t="s">
        <v>19</v>
      </c>
      <c r="O86" s="21" t="s">
        <v>27</v>
      </c>
      <c r="P86" s="21">
        <v>43.451842301022033</v>
      </c>
      <c r="Q86" s="22">
        <v>26.172504656604801</v>
      </c>
      <c r="T86" s="31" t="s">
        <v>62</v>
      </c>
      <c r="U86" s="11" t="s">
        <v>27</v>
      </c>
      <c r="V86" s="11">
        <v>22.931999999999999</v>
      </c>
      <c r="W86" s="11">
        <f>2.77</f>
        <v>2.77</v>
      </c>
      <c r="Z86" s="19" t="s">
        <v>63</v>
      </c>
      <c r="AA86" s="20" t="s">
        <v>27</v>
      </c>
      <c r="AB86" s="21">
        <v>64.179000000000002</v>
      </c>
      <c r="AC86" s="22">
        <v>1.4039999999999999</v>
      </c>
      <c r="AG86" s="19" t="s">
        <v>21</v>
      </c>
      <c r="AH86" s="20" t="s">
        <v>27</v>
      </c>
      <c r="AI86" s="21">
        <v>21.801409486351812</v>
      </c>
      <c r="AJ86" s="22">
        <v>6.6402086993930816</v>
      </c>
    </row>
    <row r="87" spans="2:36" ht="20" customHeight="1" x14ac:dyDescent="0.3">
      <c r="B87" s="19" t="s">
        <v>14</v>
      </c>
      <c r="C87" s="20" t="s">
        <v>26</v>
      </c>
      <c r="D87" s="21">
        <v>10.012</v>
      </c>
      <c r="E87" s="22">
        <v>7.4850000000000003</v>
      </c>
      <c r="F87" s="2"/>
      <c r="G87" s="2"/>
      <c r="H87" s="8"/>
      <c r="I87" s="2"/>
      <c r="J87" s="2"/>
      <c r="K87" s="2"/>
      <c r="N87" s="24" t="s">
        <v>19</v>
      </c>
      <c r="O87" s="21" t="s">
        <v>27</v>
      </c>
      <c r="P87" s="21">
        <v>85.236358309273825</v>
      </c>
      <c r="Q87" s="22">
        <v>24.083189157584592</v>
      </c>
      <c r="T87" s="31" t="s">
        <v>62</v>
      </c>
      <c r="U87" s="11" t="s">
        <v>27</v>
      </c>
      <c r="V87" s="11">
        <v>3.18</v>
      </c>
      <c r="W87" s="11">
        <f>4.284</f>
        <v>4.2839999999999998</v>
      </c>
      <c r="Z87" s="19" t="s">
        <v>63</v>
      </c>
      <c r="AA87" s="20" t="s">
        <v>27</v>
      </c>
      <c r="AB87" s="21">
        <v>22.881</v>
      </c>
      <c r="AC87" s="22">
        <v>1.9159999999999999</v>
      </c>
      <c r="AG87" s="19" t="s">
        <v>21</v>
      </c>
      <c r="AH87" s="20" t="s">
        <v>27</v>
      </c>
      <c r="AI87" s="21">
        <v>34.69515353123397</v>
      </c>
      <c r="AJ87" s="22">
        <v>9.7481620252026229</v>
      </c>
    </row>
    <row r="88" spans="2:36" ht="20" customHeight="1" x14ac:dyDescent="0.3">
      <c r="B88" s="19" t="s">
        <v>14</v>
      </c>
      <c r="C88" s="20" t="s">
        <v>26</v>
      </c>
      <c r="D88" s="21">
        <v>23.405000000000001</v>
      </c>
      <c r="E88" s="22">
        <v>13.044</v>
      </c>
      <c r="F88" s="2"/>
      <c r="G88" s="2"/>
      <c r="H88" s="8"/>
      <c r="I88" s="2"/>
      <c r="J88" s="2"/>
      <c r="K88" s="2"/>
      <c r="N88" s="24" t="s">
        <v>19</v>
      </c>
      <c r="O88" s="21" t="s">
        <v>27</v>
      </c>
      <c r="P88" s="21">
        <v>11.888658039627975</v>
      </c>
      <c r="Q88" s="22">
        <v>19.416487838947599</v>
      </c>
      <c r="T88" s="31" t="s">
        <v>62</v>
      </c>
      <c r="U88" s="11" t="s">
        <v>27</v>
      </c>
      <c r="V88" s="11">
        <v>34.286999999999999</v>
      </c>
      <c r="W88" s="11">
        <f>4.125</f>
        <v>4.125</v>
      </c>
      <c r="Z88" s="19" t="s">
        <v>63</v>
      </c>
      <c r="AA88" s="20" t="s">
        <v>27</v>
      </c>
      <c r="AB88" s="21">
        <v>88.090999999999994</v>
      </c>
      <c r="AC88" s="22">
        <v>1.262</v>
      </c>
      <c r="AG88" s="31" t="s">
        <v>22</v>
      </c>
      <c r="AH88" s="11" t="s">
        <v>27</v>
      </c>
      <c r="AI88" s="11">
        <v>90</v>
      </c>
      <c r="AJ88" s="11">
        <v>2.4661116000000001</v>
      </c>
    </row>
    <row r="89" spans="2:36" ht="20" customHeight="1" x14ac:dyDescent="0.3">
      <c r="B89" s="13" t="s">
        <v>15</v>
      </c>
      <c r="C89" s="11" t="s">
        <v>26</v>
      </c>
      <c r="D89" s="11">
        <v>7.1740000000000004</v>
      </c>
      <c r="E89" s="9">
        <v>13.079000000000001</v>
      </c>
      <c r="F89" s="2"/>
      <c r="G89" s="2"/>
      <c r="H89" s="8"/>
      <c r="I89" s="2"/>
      <c r="J89" s="2"/>
      <c r="K89" s="2"/>
      <c r="N89" s="24" t="s">
        <v>19</v>
      </c>
      <c r="O89" s="21" t="s">
        <v>27</v>
      </c>
      <c r="P89" s="21">
        <v>86.820169880135765</v>
      </c>
      <c r="Q89" s="22">
        <v>18.027756377319946</v>
      </c>
      <c r="T89" s="31" t="s">
        <v>62</v>
      </c>
      <c r="U89" s="11" t="s">
        <v>27</v>
      </c>
      <c r="V89" s="11">
        <v>77.471000000000004</v>
      </c>
      <c r="W89" s="11">
        <f>4.09</f>
        <v>4.09</v>
      </c>
      <c r="Z89" s="31" t="s">
        <v>64</v>
      </c>
      <c r="AA89" s="11" t="s">
        <v>27</v>
      </c>
      <c r="AB89" s="11">
        <v>22.478999999999999</v>
      </c>
      <c r="AC89" s="11">
        <f>6.709</f>
        <v>6.7089999999999996</v>
      </c>
      <c r="AG89" s="31" t="s">
        <v>22</v>
      </c>
      <c r="AH89" s="11" t="s">
        <v>27</v>
      </c>
      <c r="AI89" s="11">
        <v>85.914383220025115</v>
      </c>
      <c r="AJ89" s="11">
        <v>8.6533814397174691</v>
      </c>
    </row>
    <row r="90" spans="2:36" ht="20" customHeight="1" x14ac:dyDescent="0.3">
      <c r="B90" s="13" t="s">
        <v>15</v>
      </c>
      <c r="C90" s="11" t="s">
        <v>26</v>
      </c>
      <c r="D90" s="11">
        <v>8.9939999999999998</v>
      </c>
      <c r="E90" s="9">
        <v>26.068999999999999</v>
      </c>
      <c r="F90" s="2"/>
      <c r="G90" s="2"/>
      <c r="H90" s="8"/>
      <c r="I90" s="2"/>
      <c r="J90" s="2"/>
      <c r="K90" s="2"/>
      <c r="N90" s="24" t="s">
        <v>19</v>
      </c>
      <c r="O90" s="21" t="s">
        <v>27</v>
      </c>
      <c r="P90" s="21">
        <v>33.690067525979785</v>
      </c>
      <c r="Q90" s="22">
        <v>21.633307652783937</v>
      </c>
      <c r="T90" s="31" t="s">
        <v>62</v>
      </c>
      <c r="U90" s="11" t="s">
        <v>27</v>
      </c>
      <c r="V90" s="11">
        <v>8.7460000000000004</v>
      </c>
      <c r="W90" s="11">
        <f>2.7</f>
        <v>2.7</v>
      </c>
      <c r="Z90" s="31" t="s">
        <v>64</v>
      </c>
      <c r="AA90" s="11" t="s">
        <v>27</v>
      </c>
      <c r="AB90" s="11">
        <v>10.954000000000001</v>
      </c>
      <c r="AC90" s="11">
        <f>5.276</f>
        <v>5.2759999999999998</v>
      </c>
      <c r="AG90" s="31" t="s">
        <v>22</v>
      </c>
      <c r="AH90" s="11" t="s">
        <v>27</v>
      </c>
      <c r="AI90" s="11">
        <v>42.709389957361473</v>
      </c>
      <c r="AJ90" s="11">
        <v>10.907492008373984</v>
      </c>
    </row>
    <row r="91" spans="2:36" ht="20" customHeight="1" x14ac:dyDescent="0.3">
      <c r="B91" s="13" t="s">
        <v>15</v>
      </c>
      <c r="C91" s="11" t="s">
        <v>26</v>
      </c>
      <c r="D91" s="11">
        <v>46.475000000000001</v>
      </c>
      <c r="E91" s="9">
        <v>15.698</v>
      </c>
      <c r="F91" s="2"/>
      <c r="G91" s="2"/>
      <c r="H91" s="8"/>
      <c r="I91" s="2"/>
      <c r="J91" s="2"/>
      <c r="K91" s="2"/>
      <c r="N91" s="24" t="s">
        <v>19</v>
      </c>
      <c r="O91" s="21" t="s">
        <v>27</v>
      </c>
      <c r="P91" s="21">
        <v>60.255118703057775</v>
      </c>
      <c r="Q91" s="22">
        <v>24.186773244895647</v>
      </c>
      <c r="T91" s="19" t="s">
        <v>65</v>
      </c>
      <c r="U91" s="20" t="s">
        <v>27</v>
      </c>
      <c r="V91" s="21">
        <v>19.855</v>
      </c>
      <c r="W91" s="22">
        <f>3.31</f>
        <v>3.31</v>
      </c>
      <c r="Z91" s="31" t="s">
        <v>64</v>
      </c>
      <c r="AA91" s="11" t="s">
        <v>27</v>
      </c>
      <c r="AB91" s="11">
        <v>90</v>
      </c>
      <c r="AC91" s="11">
        <f>2.777</f>
        <v>2.7770000000000001</v>
      </c>
      <c r="AG91" s="31" t="s">
        <v>22</v>
      </c>
      <c r="AH91" s="11" t="s">
        <v>27</v>
      </c>
      <c r="AI91" s="11">
        <v>23.962488974578182</v>
      </c>
      <c r="AJ91" s="11">
        <v>6.0720956179399685</v>
      </c>
    </row>
    <row r="92" spans="2:36" ht="20" customHeight="1" x14ac:dyDescent="0.3">
      <c r="B92" s="13" t="s">
        <v>15</v>
      </c>
      <c r="C92" s="11" t="s">
        <v>26</v>
      </c>
      <c r="D92" s="11">
        <v>9.6</v>
      </c>
      <c r="E92" s="9">
        <v>20.122</v>
      </c>
      <c r="F92" s="2"/>
      <c r="G92" s="2"/>
      <c r="H92" s="8"/>
      <c r="I92" s="2"/>
      <c r="J92" s="2"/>
      <c r="K92" s="2"/>
      <c r="N92" s="24" t="s">
        <v>19</v>
      </c>
      <c r="O92" s="21" t="s">
        <v>27</v>
      </c>
      <c r="P92" s="21">
        <v>73.30075576600639</v>
      </c>
      <c r="Q92" s="22">
        <v>20.880613017821101</v>
      </c>
      <c r="T92" s="19" t="s">
        <v>65</v>
      </c>
      <c r="U92" s="20" t="s">
        <v>27</v>
      </c>
      <c r="V92" s="21">
        <v>43.152000000000001</v>
      </c>
      <c r="W92" s="22">
        <f>2.332</f>
        <v>2.3319999999999999</v>
      </c>
      <c r="Z92" s="31" t="s">
        <v>64</v>
      </c>
      <c r="AA92" s="11" t="s">
        <v>27</v>
      </c>
      <c r="AB92" s="11">
        <v>84.56</v>
      </c>
      <c r="AC92" s="11">
        <f>5.103</f>
        <v>5.1029999999999998</v>
      </c>
      <c r="AG92" s="31" t="s">
        <v>22</v>
      </c>
      <c r="AH92" s="11" t="s">
        <v>27</v>
      </c>
      <c r="AI92" s="11">
        <v>20.556045219583464</v>
      </c>
      <c r="AJ92" s="11">
        <v>10.535233373385504</v>
      </c>
    </row>
    <row r="93" spans="2:36" ht="20" customHeight="1" x14ac:dyDescent="0.3">
      <c r="B93" s="19" t="s">
        <v>16</v>
      </c>
      <c r="C93" s="20" t="s">
        <v>26</v>
      </c>
      <c r="D93" s="21">
        <v>17.754999999999999</v>
      </c>
      <c r="E93" s="22">
        <v>6.3869999999999996</v>
      </c>
      <c r="F93" s="2"/>
      <c r="G93" s="2"/>
      <c r="H93" s="8"/>
      <c r="I93" s="2"/>
      <c r="J93" s="2"/>
      <c r="K93" s="2"/>
      <c r="N93" s="24" t="s">
        <v>19</v>
      </c>
      <c r="O93" s="21" t="s">
        <v>27</v>
      </c>
      <c r="P93" s="21">
        <v>15.255118703057775</v>
      </c>
      <c r="Q93" s="22">
        <v>11.401754250991379</v>
      </c>
      <c r="T93" s="31" t="s">
        <v>60</v>
      </c>
      <c r="U93" s="11" t="s">
        <v>27</v>
      </c>
      <c r="V93" s="11">
        <v>33.69</v>
      </c>
      <c r="W93" s="11">
        <f>2.942</f>
        <v>2.9420000000000002</v>
      </c>
      <c r="Z93" s="31" t="s">
        <v>64</v>
      </c>
      <c r="AA93" s="11" t="s">
        <v>27</v>
      </c>
      <c r="AB93" s="11">
        <v>4.0860000000000003</v>
      </c>
      <c r="AC93" s="11">
        <f>6.639</f>
        <v>6.6390000000000002</v>
      </c>
      <c r="AG93" s="31" t="s">
        <v>22</v>
      </c>
      <c r="AH93" s="11" t="s">
        <v>27</v>
      </c>
      <c r="AI93" s="11">
        <v>0</v>
      </c>
      <c r="AJ93" s="11">
        <v>5.5487511000000005</v>
      </c>
    </row>
    <row r="94" spans="2:36" ht="20" customHeight="1" x14ac:dyDescent="0.3">
      <c r="B94" s="19" t="s">
        <v>16</v>
      </c>
      <c r="C94" s="20" t="s">
        <v>26</v>
      </c>
      <c r="D94" s="21">
        <v>18.515999999999998</v>
      </c>
      <c r="E94" s="22">
        <v>25.241</v>
      </c>
      <c r="F94" s="2"/>
      <c r="G94" s="2"/>
      <c r="H94" s="8"/>
      <c r="I94" s="2"/>
      <c r="J94" s="2"/>
      <c r="K94" s="2"/>
      <c r="N94" s="24" t="s">
        <v>19</v>
      </c>
      <c r="O94" s="21" t="s">
        <v>27</v>
      </c>
      <c r="P94" s="21">
        <v>8.5307656099481335</v>
      </c>
      <c r="Q94" s="22">
        <v>20.223748416156685</v>
      </c>
      <c r="T94" s="19" t="s">
        <v>63</v>
      </c>
      <c r="U94" s="20" t="s">
        <v>27</v>
      </c>
      <c r="V94" s="21">
        <v>8.5839999999999996</v>
      </c>
      <c r="W94" s="22">
        <f>6.507</f>
        <v>6.5069999999999997</v>
      </c>
      <c r="Z94" s="31" t="s">
        <v>64</v>
      </c>
      <c r="AA94" s="11" t="s">
        <v>27</v>
      </c>
      <c r="AB94" s="11">
        <v>56.31</v>
      </c>
      <c r="AC94" s="11">
        <f>2.981</f>
        <v>2.9809999999999999</v>
      </c>
      <c r="AG94" s="31" t="s">
        <v>22</v>
      </c>
      <c r="AH94" s="11" t="s">
        <v>27</v>
      </c>
      <c r="AI94" s="11">
        <v>63.43494882292201</v>
      </c>
      <c r="AJ94" s="11">
        <v>6.8929914721259635</v>
      </c>
    </row>
    <row r="95" spans="2:36" ht="20" customHeight="1" x14ac:dyDescent="0.3">
      <c r="B95" s="13" t="s">
        <v>17</v>
      </c>
      <c r="C95" s="11" t="s">
        <v>26</v>
      </c>
      <c r="D95" s="11">
        <v>17.64</v>
      </c>
      <c r="E95" s="9">
        <v>7.6319999999999997</v>
      </c>
      <c r="F95" s="2"/>
      <c r="G95" s="2"/>
      <c r="H95" s="8"/>
      <c r="I95" s="2"/>
      <c r="J95" s="2"/>
      <c r="K95" s="2"/>
      <c r="N95" s="24" t="s">
        <v>19</v>
      </c>
      <c r="O95" s="21" t="s">
        <v>27</v>
      </c>
      <c r="P95" s="21">
        <v>80.537677791974374</v>
      </c>
      <c r="Q95" s="22">
        <v>18.248287590894659</v>
      </c>
      <c r="T95" s="19" t="s">
        <v>63</v>
      </c>
      <c r="U95" s="20" t="s">
        <v>27</v>
      </c>
      <c r="V95" s="21">
        <v>18.434999999999999</v>
      </c>
      <c r="W95" s="22">
        <f>4.516</f>
        <v>4.516</v>
      </c>
      <c r="Z95" s="19" t="s">
        <v>59</v>
      </c>
      <c r="AA95" s="20" t="s">
        <v>27</v>
      </c>
      <c r="AB95" s="21">
        <v>57.529000000000003</v>
      </c>
      <c r="AC95" s="22">
        <f>4.184</f>
        <v>4.1840000000000002</v>
      </c>
      <c r="AG95" s="31" t="s">
        <v>22</v>
      </c>
      <c r="AH95" s="11" t="s">
        <v>27</v>
      </c>
      <c r="AI95" s="11">
        <v>85.91438322002513</v>
      </c>
      <c r="AJ95" s="11">
        <v>8.6533814397174691</v>
      </c>
    </row>
    <row r="96" spans="2:36" ht="20" customHeight="1" x14ac:dyDescent="0.3">
      <c r="B96" s="13" t="s">
        <v>17</v>
      </c>
      <c r="C96" s="11" t="s">
        <v>26</v>
      </c>
      <c r="D96" s="11">
        <v>19.690000000000001</v>
      </c>
      <c r="E96" s="9">
        <v>23.818000000000001</v>
      </c>
      <c r="F96" s="2"/>
      <c r="G96" s="2"/>
      <c r="H96" s="8"/>
      <c r="I96" s="2"/>
      <c r="J96" s="2"/>
      <c r="K96" s="2"/>
      <c r="N96" s="24" t="s">
        <v>19</v>
      </c>
      <c r="O96" s="21" t="s">
        <v>27</v>
      </c>
      <c r="P96" s="21">
        <v>0</v>
      </c>
      <c r="Q96" s="22">
        <v>18</v>
      </c>
      <c r="T96" s="31" t="s">
        <v>64</v>
      </c>
      <c r="U96" s="11" t="s">
        <v>27</v>
      </c>
      <c r="V96" s="11">
        <v>19.026</v>
      </c>
      <c r="W96" s="11">
        <f>4.508</f>
        <v>4.508</v>
      </c>
      <c r="Z96" s="19" t="s">
        <v>59</v>
      </c>
      <c r="AA96" s="20" t="s">
        <v>27</v>
      </c>
      <c r="AB96" s="21">
        <v>26.565000000000001</v>
      </c>
      <c r="AC96" s="22">
        <f>3.471</f>
        <v>3.4710000000000001</v>
      </c>
      <c r="AG96" s="31" t="s">
        <v>22</v>
      </c>
      <c r="AH96" s="11" t="s">
        <v>27</v>
      </c>
      <c r="AI96" s="11">
        <v>30.963756532073521</v>
      </c>
      <c r="AJ96" s="11">
        <v>3.5949445267299942</v>
      </c>
    </row>
    <row r="97" spans="2:36" ht="20" customHeight="1" x14ac:dyDescent="0.3">
      <c r="B97" s="13" t="s">
        <v>17</v>
      </c>
      <c r="C97" s="11" t="s">
        <v>26</v>
      </c>
      <c r="D97" s="11">
        <v>19.795999999999999</v>
      </c>
      <c r="E97" s="9">
        <v>11.209</v>
      </c>
      <c r="F97" s="2"/>
      <c r="G97" s="2"/>
      <c r="H97" s="8"/>
      <c r="I97" s="2"/>
      <c r="J97" s="2"/>
      <c r="K97" s="2"/>
      <c r="N97" s="24" t="s">
        <v>19</v>
      </c>
      <c r="O97" s="21" t="s">
        <v>27</v>
      </c>
      <c r="P97" s="21">
        <v>68.749494492866745</v>
      </c>
      <c r="Q97" s="22">
        <v>38.626415831655933</v>
      </c>
      <c r="T97" s="31" t="s">
        <v>64</v>
      </c>
      <c r="U97" s="11" t="s">
        <v>27</v>
      </c>
      <c r="V97" s="11">
        <v>65.224999999999994</v>
      </c>
      <c r="W97" s="11">
        <f>4.655</f>
        <v>4.6550000000000002</v>
      </c>
      <c r="Z97" s="19" t="s">
        <v>59</v>
      </c>
      <c r="AA97" s="20" t="s">
        <v>27</v>
      </c>
      <c r="AB97" s="21">
        <v>84.56</v>
      </c>
      <c r="AC97" s="22">
        <f>2.806</f>
        <v>2.806</v>
      </c>
      <c r="AG97" s="31" t="s">
        <v>22</v>
      </c>
      <c r="AH97" s="11" t="s">
        <v>27</v>
      </c>
      <c r="AI97" s="11">
        <v>8.1301023541559783</v>
      </c>
      <c r="AJ97" s="11">
        <v>8.7190211776140334</v>
      </c>
    </row>
    <row r="98" spans="2:36" ht="20" customHeight="1" x14ac:dyDescent="0.3">
      <c r="B98" s="13" t="s">
        <v>17</v>
      </c>
      <c r="C98" s="11" t="s">
        <v>26</v>
      </c>
      <c r="D98" s="11">
        <v>48.637</v>
      </c>
      <c r="E98" s="9">
        <v>4.5890000000000004</v>
      </c>
      <c r="F98" s="2"/>
      <c r="G98" s="2"/>
      <c r="H98" s="8"/>
      <c r="I98" s="2"/>
      <c r="J98" s="2"/>
      <c r="K98" s="2"/>
      <c r="N98" s="24" t="s">
        <v>19</v>
      </c>
      <c r="O98" s="21" t="s">
        <v>27</v>
      </c>
      <c r="P98" s="21">
        <v>7.594643368591445</v>
      </c>
      <c r="Q98" s="22">
        <v>15.132745950421556</v>
      </c>
      <c r="T98" s="31" t="s">
        <v>64</v>
      </c>
      <c r="U98" s="11" t="s">
        <v>27</v>
      </c>
      <c r="V98" s="11">
        <v>55.491</v>
      </c>
      <c r="W98" s="11">
        <f>3.701</f>
        <v>3.7010000000000001</v>
      </c>
      <c r="Z98" s="31" t="s">
        <v>58</v>
      </c>
      <c r="AA98" s="11" t="s">
        <v>27</v>
      </c>
      <c r="AB98" s="11">
        <v>16.928000000000001</v>
      </c>
      <c r="AC98" s="11">
        <f>5.241</f>
        <v>5.2409999999999997</v>
      </c>
      <c r="AG98" s="19" t="s">
        <v>34</v>
      </c>
      <c r="AH98" s="20" t="s">
        <v>27</v>
      </c>
      <c r="AI98" s="21">
        <v>7.1250163489017977</v>
      </c>
      <c r="AJ98" s="22">
        <v>4.9706068388172335</v>
      </c>
    </row>
    <row r="99" spans="2:36" ht="20" customHeight="1" x14ac:dyDescent="0.3">
      <c r="B99" s="13" t="s">
        <v>17</v>
      </c>
      <c r="C99" s="11" t="s">
        <v>26</v>
      </c>
      <c r="D99" s="11">
        <v>16.654</v>
      </c>
      <c r="E99" s="9">
        <v>3.81</v>
      </c>
      <c r="F99" s="2"/>
      <c r="G99" s="2"/>
      <c r="H99" s="8"/>
      <c r="I99" s="2"/>
      <c r="J99" s="2"/>
      <c r="K99" s="2"/>
      <c r="N99" s="24" t="s">
        <v>19</v>
      </c>
      <c r="O99" s="21" t="s">
        <v>27</v>
      </c>
      <c r="P99" s="21">
        <v>38.659808254090095</v>
      </c>
      <c r="Q99" s="22">
        <v>19.209372712298546</v>
      </c>
      <c r="T99" s="31" t="s">
        <v>64</v>
      </c>
      <c r="U99" s="11" t="s">
        <v>27</v>
      </c>
      <c r="V99" s="11">
        <v>55.491</v>
      </c>
      <c r="W99" s="11">
        <f>4.485</f>
        <v>4.4850000000000003</v>
      </c>
      <c r="Z99" s="31" t="s">
        <v>58</v>
      </c>
      <c r="AA99" s="11" t="s">
        <v>27</v>
      </c>
      <c r="AB99" s="11">
        <v>69.146000000000001</v>
      </c>
      <c r="AC99" s="11">
        <f>5.084</f>
        <v>5.0839999999999996</v>
      </c>
      <c r="AG99" s="19" t="s">
        <v>34</v>
      </c>
      <c r="AH99" s="20" t="s">
        <v>27</v>
      </c>
      <c r="AI99" s="21">
        <v>86.987212495816664</v>
      </c>
      <c r="AJ99" s="22">
        <v>11.730243298209309</v>
      </c>
    </row>
    <row r="100" spans="2:36" ht="20" customHeight="1" x14ac:dyDescent="0.3">
      <c r="B100" s="19" t="s">
        <v>18</v>
      </c>
      <c r="C100" s="20" t="s">
        <v>26</v>
      </c>
      <c r="D100" s="21">
        <v>37.884356005859374</v>
      </c>
      <c r="E100" s="22">
        <v>34.261000000000003</v>
      </c>
      <c r="F100" s="2"/>
      <c r="G100" s="2"/>
      <c r="H100" s="8"/>
      <c r="I100" s="2"/>
      <c r="J100" s="2"/>
      <c r="K100" s="2"/>
      <c r="N100" s="24" t="s">
        <v>19</v>
      </c>
      <c r="O100" s="21" t="s">
        <v>27</v>
      </c>
      <c r="P100" s="21">
        <v>87.510447078000851</v>
      </c>
      <c r="Q100" s="22">
        <v>23.021728866442675</v>
      </c>
      <c r="T100" s="19" t="s">
        <v>59</v>
      </c>
      <c r="U100" s="20" t="s">
        <v>27</v>
      </c>
      <c r="V100" s="21">
        <v>19.654</v>
      </c>
      <c r="W100" s="22">
        <f>5.171</f>
        <v>5.1710000000000003</v>
      </c>
      <c r="Z100" s="19" t="s">
        <v>61</v>
      </c>
      <c r="AA100" s="20" t="s">
        <v>27</v>
      </c>
      <c r="AB100" s="21">
        <v>60.642000000000003</v>
      </c>
      <c r="AC100" s="22">
        <f>4.459</f>
        <v>4.4589999999999996</v>
      </c>
      <c r="AG100" s="19" t="s">
        <v>34</v>
      </c>
      <c r="AH100" s="20" t="s">
        <v>27</v>
      </c>
      <c r="AI100" s="21">
        <v>45</v>
      </c>
      <c r="AJ100" s="22">
        <v>4.3595105888070167</v>
      </c>
    </row>
    <row r="101" spans="2:36" ht="20" customHeight="1" x14ac:dyDescent="0.3">
      <c r="B101" s="19" t="s">
        <v>18</v>
      </c>
      <c r="C101" s="20" t="s">
        <v>26</v>
      </c>
      <c r="D101" s="21">
        <v>11.860290380859377</v>
      </c>
      <c r="E101" s="22">
        <v>16.765999999999998</v>
      </c>
      <c r="F101" s="2"/>
      <c r="G101" s="2"/>
      <c r="H101" s="8"/>
      <c r="I101" s="2"/>
      <c r="J101" s="2"/>
      <c r="K101" s="2"/>
      <c r="N101" s="24" t="s">
        <v>19</v>
      </c>
      <c r="O101" s="21" t="s">
        <v>27</v>
      </c>
      <c r="P101" s="21">
        <v>34.992020198558663</v>
      </c>
      <c r="Q101" s="22">
        <v>12.206555615733702</v>
      </c>
      <c r="T101" s="19" t="s">
        <v>59</v>
      </c>
      <c r="U101" s="20" t="s">
        <v>27</v>
      </c>
      <c r="V101" s="21">
        <v>32.905000000000001</v>
      </c>
      <c r="W101" s="22">
        <f>3.104</f>
        <v>3.1040000000000001</v>
      </c>
      <c r="Z101" s="19" t="s">
        <v>61</v>
      </c>
      <c r="AA101" s="20" t="s">
        <v>27</v>
      </c>
      <c r="AB101" s="21">
        <v>90</v>
      </c>
      <c r="AC101" s="22">
        <f>3.337</f>
        <v>3.3370000000000002</v>
      </c>
      <c r="AG101" s="19" t="s">
        <v>34</v>
      </c>
      <c r="AH101" s="20" t="s">
        <v>27</v>
      </c>
      <c r="AI101" s="21">
        <v>13.240519915187205</v>
      </c>
      <c r="AJ101" s="22">
        <v>10.767196882239826</v>
      </c>
    </row>
    <row r="102" spans="2:36" ht="20" customHeight="1" x14ac:dyDescent="0.3">
      <c r="B102" s="19" t="s">
        <v>18</v>
      </c>
      <c r="C102" s="20" t="s">
        <v>26</v>
      </c>
      <c r="D102" s="21">
        <v>70.870999999999995</v>
      </c>
      <c r="E102" s="22">
        <v>24.184999999999999</v>
      </c>
      <c r="F102" s="2"/>
      <c r="G102" s="2"/>
      <c r="H102" s="8"/>
      <c r="I102" s="2"/>
      <c r="J102" s="2"/>
      <c r="K102" s="2"/>
      <c r="N102" s="24" t="s">
        <v>19</v>
      </c>
      <c r="O102" s="21" t="s">
        <v>27</v>
      </c>
      <c r="P102" s="21">
        <v>85.914383220025115</v>
      </c>
      <c r="Q102" s="22">
        <v>28.071337695236398</v>
      </c>
      <c r="T102" s="19" t="s">
        <v>59</v>
      </c>
      <c r="U102" s="20" t="s">
        <v>27</v>
      </c>
      <c r="V102" s="21">
        <v>11.31</v>
      </c>
      <c r="W102" s="22">
        <f>4.056</f>
        <v>4.056</v>
      </c>
      <c r="Z102" s="19" t="s">
        <v>61</v>
      </c>
      <c r="AA102" s="20" t="s">
        <v>27</v>
      </c>
      <c r="AB102" s="21">
        <v>28.071999999999999</v>
      </c>
      <c r="AC102" s="22">
        <f>2.201</f>
        <v>2.2010000000000001</v>
      </c>
      <c r="AG102" s="19" t="s">
        <v>34</v>
      </c>
      <c r="AH102" s="20" t="s">
        <v>27</v>
      </c>
      <c r="AI102" s="21">
        <v>53.74616226255521</v>
      </c>
      <c r="AJ102" s="22">
        <v>11.46808185406478</v>
      </c>
    </row>
    <row r="103" spans="2:36" ht="20" customHeight="1" x14ac:dyDescent="0.3">
      <c r="B103" s="19" t="s">
        <v>18</v>
      </c>
      <c r="C103" s="20" t="s">
        <v>26</v>
      </c>
      <c r="D103" s="21">
        <v>44.753</v>
      </c>
      <c r="E103" s="22">
        <v>13.676</v>
      </c>
      <c r="F103" s="2"/>
      <c r="G103" s="2"/>
      <c r="H103" s="8"/>
      <c r="I103" s="2"/>
      <c r="J103" s="2"/>
      <c r="K103" s="2"/>
      <c r="N103" s="24" t="s">
        <v>19</v>
      </c>
      <c r="O103" s="21" t="s">
        <v>27</v>
      </c>
      <c r="P103" s="21">
        <v>28.610459665965216</v>
      </c>
      <c r="Q103" s="22">
        <v>12.529964086141668</v>
      </c>
      <c r="T103" s="19" t="s">
        <v>59</v>
      </c>
      <c r="U103" s="20" t="s">
        <v>27</v>
      </c>
      <c r="V103" s="21">
        <v>4.5739999999999998</v>
      </c>
      <c r="W103" s="22">
        <f>2.76</f>
        <v>2.76</v>
      </c>
      <c r="Z103" s="31" t="s">
        <v>66</v>
      </c>
      <c r="AA103" s="11" t="s">
        <v>27</v>
      </c>
      <c r="AB103" s="11">
        <v>2.726</v>
      </c>
      <c r="AC103" s="11">
        <f>2.36</f>
        <v>2.36</v>
      </c>
      <c r="AG103" s="19" t="s">
        <v>34</v>
      </c>
      <c r="AH103" s="20" t="s">
        <v>27</v>
      </c>
      <c r="AI103" s="21">
        <v>11.309932474020215</v>
      </c>
      <c r="AJ103" s="22">
        <v>3.1436877927743812</v>
      </c>
    </row>
    <row r="104" spans="2:36" ht="20" customHeight="1" x14ac:dyDescent="0.3">
      <c r="B104" s="19" t="s">
        <v>36</v>
      </c>
      <c r="C104" s="20" t="s">
        <v>26</v>
      </c>
      <c r="D104" s="21">
        <v>22.719486865234376</v>
      </c>
      <c r="E104" s="22">
        <v>16.763000000000002</v>
      </c>
      <c r="F104" s="2"/>
      <c r="G104" s="2"/>
      <c r="H104" s="8"/>
      <c r="I104" s="2"/>
      <c r="J104" s="2"/>
      <c r="K104" s="2"/>
      <c r="N104" s="24" t="s">
        <v>19</v>
      </c>
      <c r="O104" s="21" t="s">
        <v>27</v>
      </c>
      <c r="P104" s="21">
        <v>14.931417178137552</v>
      </c>
      <c r="Q104" s="22">
        <v>15.524174696260024</v>
      </c>
      <c r="T104" s="19" t="s">
        <v>59</v>
      </c>
      <c r="U104" s="20" t="s">
        <v>27</v>
      </c>
      <c r="V104" s="21">
        <v>59.036000000000001</v>
      </c>
      <c r="W104" s="22">
        <f>2.632</f>
        <v>2.6320000000000001</v>
      </c>
      <c r="Z104" s="31" t="s">
        <v>66</v>
      </c>
      <c r="AA104" s="11" t="s">
        <v>27</v>
      </c>
      <c r="AB104" s="11">
        <v>14.930999999999999</v>
      </c>
      <c r="AC104" s="11">
        <f>3.633</f>
        <v>3.633</v>
      </c>
      <c r="AG104" s="19" t="s">
        <v>34</v>
      </c>
      <c r="AH104" s="20" t="s">
        <v>27</v>
      </c>
      <c r="AI104" s="21">
        <v>82.874983651098205</v>
      </c>
      <c r="AJ104" s="22">
        <v>4.9706068388172335</v>
      </c>
    </row>
    <row r="105" spans="2:36" ht="20" customHeight="1" x14ac:dyDescent="0.3">
      <c r="B105" s="13" t="s">
        <v>36</v>
      </c>
      <c r="C105" s="11" t="s">
        <v>26</v>
      </c>
      <c r="D105" s="11">
        <v>16.889201025390626</v>
      </c>
      <c r="E105" s="9">
        <v>0.123</v>
      </c>
      <c r="F105" s="2"/>
      <c r="G105" s="2"/>
      <c r="H105" s="8"/>
      <c r="I105" s="2"/>
      <c r="J105" s="2"/>
      <c r="K105" s="2"/>
      <c r="N105" s="24" t="s">
        <v>19</v>
      </c>
      <c r="O105" s="21" t="s">
        <v>27</v>
      </c>
      <c r="P105" s="21">
        <v>83.65980825409008</v>
      </c>
      <c r="Q105" s="22">
        <v>27.166155414412248</v>
      </c>
      <c r="T105" s="19" t="s">
        <v>59</v>
      </c>
      <c r="U105" s="20" t="s">
        <v>27</v>
      </c>
      <c r="V105" s="21">
        <v>8.5310000000000006</v>
      </c>
      <c r="W105" s="22">
        <f>3.562</f>
        <v>3.5619999999999998</v>
      </c>
      <c r="Z105" s="31" t="s">
        <v>66</v>
      </c>
      <c r="AA105" s="11" t="s">
        <v>27</v>
      </c>
      <c r="AB105" s="11">
        <v>10.007999999999999</v>
      </c>
      <c r="AC105" s="11">
        <f>3.967</f>
        <v>3.9670000000000001</v>
      </c>
      <c r="AG105" s="19" t="s">
        <v>34</v>
      </c>
      <c r="AH105" s="20" t="s">
        <v>27</v>
      </c>
      <c r="AI105" s="21">
        <v>50.19442890773481</v>
      </c>
      <c r="AJ105" s="22">
        <v>4.8152368311624105</v>
      </c>
    </row>
    <row r="106" spans="2:36" ht="20" customHeight="1" x14ac:dyDescent="0.3">
      <c r="B106" s="13" t="s">
        <v>36</v>
      </c>
      <c r="C106" s="11" t="s">
        <v>26</v>
      </c>
      <c r="D106" s="11">
        <v>80.543999999999997</v>
      </c>
      <c r="E106" s="9">
        <v>12.176</v>
      </c>
      <c r="F106" s="2"/>
      <c r="G106" s="2"/>
      <c r="H106" s="8"/>
      <c r="I106" s="2"/>
      <c r="J106" s="2"/>
      <c r="K106" s="2"/>
      <c r="N106" s="24" t="s">
        <v>19</v>
      </c>
      <c r="O106" s="21" t="s">
        <v>27</v>
      </c>
      <c r="P106" s="21">
        <v>78.690067525979785</v>
      </c>
      <c r="Q106" s="22">
        <v>25.495097567963924</v>
      </c>
      <c r="T106" s="19" t="s">
        <v>59</v>
      </c>
      <c r="U106" s="20" t="s">
        <v>27</v>
      </c>
      <c r="V106" s="21">
        <v>39.805999999999997</v>
      </c>
      <c r="W106" s="22">
        <f>4.188</f>
        <v>4.1879999999999997</v>
      </c>
      <c r="Z106" s="31" t="s">
        <v>66</v>
      </c>
      <c r="AA106" s="11" t="s">
        <v>27</v>
      </c>
      <c r="AB106" s="11">
        <v>86.186000000000007</v>
      </c>
      <c r="AC106" s="11">
        <f>1.709</f>
        <v>1.7090000000000001</v>
      </c>
      <c r="AG106" s="19" t="s">
        <v>34</v>
      </c>
      <c r="AH106" s="20" t="s">
        <v>27</v>
      </c>
      <c r="AI106" s="21">
        <v>26.56505117707799</v>
      </c>
      <c r="AJ106" s="22">
        <v>11.028786355401541</v>
      </c>
    </row>
    <row r="107" spans="2:36" ht="20" customHeight="1" thickBot="1" x14ac:dyDescent="0.35">
      <c r="B107" s="13" t="s">
        <v>36</v>
      </c>
      <c r="C107" s="11" t="s">
        <v>26</v>
      </c>
      <c r="D107" s="11">
        <v>85.588999999999999</v>
      </c>
      <c r="E107" s="9">
        <v>4.0990000000000002</v>
      </c>
      <c r="F107" s="2"/>
      <c r="G107" s="2"/>
      <c r="H107" s="8"/>
      <c r="I107" s="2"/>
      <c r="J107" s="2"/>
      <c r="K107" s="2"/>
      <c r="N107" s="24" t="s">
        <v>19</v>
      </c>
      <c r="O107" s="21" t="s">
        <v>27</v>
      </c>
      <c r="P107" s="21">
        <v>21.801409486351812</v>
      </c>
      <c r="Q107" s="22">
        <v>21.540659228538015</v>
      </c>
      <c r="T107" s="19" t="s">
        <v>59</v>
      </c>
      <c r="U107" s="20" t="s">
        <v>27</v>
      </c>
      <c r="V107" s="21">
        <v>22.834</v>
      </c>
      <c r="W107" s="22">
        <f>2.738</f>
        <v>2.738</v>
      </c>
      <c r="Z107" s="34" t="s">
        <v>66</v>
      </c>
      <c r="AA107" s="12" t="s">
        <v>27</v>
      </c>
      <c r="AB107" s="12">
        <v>81.254000000000005</v>
      </c>
      <c r="AC107" s="12">
        <f>2.737</f>
        <v>2.7370000000000001</v>
      </c>
      <c r="AG107" s="19" t="s">
        <v>34</v>
      </c>
      <c r="AH107" s="20" t="s">
        <v>27</v>
      </c>
      <c r="AI107" s="21">
        <v>57.528807709151508</v>
      </c>
      <c r="AJ107" s="22">
        <v>8.0385403371090778</v>
      </c>
    </row>
    <row r="108" spans="2:36" ht="20" customHeight="1" x14ac:dyDescent="0.3">
      <c r="B108" s="19" t="s">
        <v>37</v>
      </c>
      <c r="C108" s="20" t="s">
        <v>26</v>
      </c>
      <c r="D108" s="21">
        <v>37.231000000000002</v>
      </c>
      <c r="E108" s="22">
        <v>1.94</v>
      </c>
      <c r="F108" s="2"/>
      <c r="G108" s="2"/>
      <c r="H108" s="8"/>
      <c r="I108" s="2"/>
      <c r="J108" s="2"/>
      <c r="K108" s="2"/>
      <c r="N108" s="24" t="s">
        <v>19</v>
      </c>
      <c r="O108" s="21" t="s">
        <v>27</v>
      </c>
      <c r="P108" s="21">
        <v>11.888658039627975</v>
      </c>
      <c r="Q108" s="22">
        <v>19.416487838947599</v>
      </c>
      <c r="T108" s="31" t="s">
        <v>58</v>
      </c>
      <c r="U108" s="11" t="s">
        <v>27</v>
      </c>
      <c r="V108" s="11">
        <v>0</v>
      </c>
      <c r="W108" s="11">
        <f>3.161</f>
        <v>3.161</v>
      </c>
      <c r="AG108" s="31" t="s">
        <v>35</v>
      </c>
      <c r="AH108" s="11" t="s">
        <v>27</v>
      </c>
      <c r="AI108" s="11">
        <v>78.690067525979785</v>
      </c>
      <c r="AJ108" s="11">
        <v>3.1436877927743812</v>
      </c>
    </row>
    <row r="109" spans="2:36" ht="20" customHeight="1" x14ac:dyDescent="0.3">
      <c r="B109" s="13" t="s">
        <v>38</v>
      </c>
      <c r="C109" s="11" t="s">
        <v>26</v>
      </c>
      <c r="D109" s="11">
        <v>24.791998144531252</v>
      </c>
      <c r="E109" s="9">
        <v>18.562999999999999</v>
      </c>
      <c r="F109" s="2"/>
      <c r="G109" s="2"/>
      <c r="H109" s="8"/>
      <c r="I109" s="2"/>
      <c r="J109" s="2"/>
      <c r="K109" s="2"/>
      <c r="N109" s="24" t="s">
        <v>19</v>
      </c>
      <c r="O109" s="21" t="s">
        <v>27</v>
      </c>
      <c r="P109" s="21">
        <v>29.357753542791276</v>
      </c>
      <c r="Q109" s="22">
        <v>18.357559750685819</v>
      </c>
      <c r="T109" s="31" t="s">
        <v>58</v>
      </c>
      <c r="U109" s="11" t="s">
        <v>27</v>
      </c>
      <c r="V109" s="11">
        <v>36.869999999999997</v>
      </c>
      <c r="W109" s="11">
        <f>2.771</f>
        <v>2.7709999999999999</v>
      </c>
      <c r="AG109" s="31" t="s">
        <v>35</v>
      </c>
      <c r="AH109" s="11" t="s">
        <v>27</v>
      </c>
      <c r="AI109" s="11">
        <v>0</v>
      </c>
      <c r="AJ109" s="11">
        <v>6.165279</v>
      </c>
    </row>
    <row r="110" spans="2:36" ht="20" customHeight="1" x14ac:dyDescent="0.3">
      <c r="B110" s="13" t="s">
        <v>38</v>
      </c>
      <c r="C110" s="11" t="s">
        <v>26</v>
      </c>
      <c r="D110" s="11">
        <v>35.613</v>
      </c>
      <c r="E110" s="9">
        <v>17.602</v>
      </c>
      <c r="F110" s="2"/>
      <c r="G110" s="2"/>
      <c r="H110" s="8"/>
      <c r="I110" s="2"/>
      <c r="J110" s="2"/>
      <c r="K110" s="2"/>
      <c r="N110" s="24" t="s">
        <v>19</v>
      </c>
      <c r="O110" s="21" t="s">
        <v>27</v>
      </c>
      <c r="P110" s="21">
        <v>81.869897645844034</v>
      </c>
      <c r="Q110" s="22">
        <v>21.213203435596427</v>
      </c>
      <c r="T110" s="31" t="s">
        <v>58</v>
      </c>
      <c r="U110" s="11" t="s">
        <v>27</v>
      </c>
      <c r="V110" s="11">
        <v>10.491</v>
      </c>
      <c r="W110" s="11">
        <f>4.304</f>
        <v>4.3040000000000003</v>
      </c>
      <c r="AG110" s="31" t="s">
        <v>35</v>
      </c>
      <c r="AH110" s="11" t="s">
        <v>27</v>
      </c>
      <c r="AI110" s="11">
        <v>60.255118703057782</v>
      </c>
      <c r="AJ110" s="11">
        <v>4.9706068388172335</v>
      </c>
    </row>
    <row r="111" spans="2:36" ht="20" customHeight="1" x14ac:dyDescent="0.3">
      <c r="B111" s="13" t="s">
        <v>38</v>
      </c>
      <c r="C111" s="11" t="s">
        <v>26</v>
      </c>
      <c r="D111" s="11">
        <v>56.241999999999997</v>
      </c>
      <c r="E111" s="9">
        <v>3.4489999999999998</v>
      </c>
      <c r="F111" s="2"/>
      <c r="G111" s="2"/>
      <c r="H111" s="8"/>
      <c r="I111" s="2"/>
      <c r="J111" s="2"/>
      <c r="K111" s="2"/>
      <c r="N111" s="24" t="s">
        <v>19</v>
      </c>
      <c r="O111" s="21" t="s">
        <v>27</v>
      </c>
      <c r="P111" s="21">
        <v>68.198590513648185</v>
      </c>
      <c r="Q111" s="22">
        <v>21.540659228538015</v>
      </c>
      <c r="T111" s="31" t="s">
        <v>58</v>
      </c>
      <c r="U111" s="11" t="s">
        <v>27</v>
      </c>
      <c r="V111" s="11">
        <v>75.465999999999994</v>
      </c>
      <c r="W111" s="11">
        <f>4.263</f>
        <v>4.2629999999999999</v>
      </c>
      <c r="AG111" s="31" t="s">
        <v>35</v>
      </c>
      <c r="AH111" s="11" t="s">
        <v>27</v>
      </c>
      <c r="AI111" s="11">
        <v>0</v>
      </c>
      <c r="AJ111" s="11">
        <v>4.3156952999999998</v>
      </c>
    </row>
    <row r="112" spans="2:36" ht="20" customHeight="1" x14ac:dyDescent="0.3">
      <c r="B112" s="19" t="s">
        <v>39</v>
      </c>
      <c r="C112" s="20" t="s">
        <v>26</v>
      </c>
      <c r="D112" s="21">
        <v>25.291451171875</v>
      </c>
      <c r="E112" s="22">
        <v>9.4649999999999999</v>
      </c>
      <c r="F112" s="2"/>
      <c r="G112" s="2"/>
      <c r="H112" s="8"/>
      <c r="I112" s="2"/>
      <c r="J112" s="2"/>
      <c r="K112" s="2"/>
      <c r="N112" s="24" t="s">
        <v>19</v>
      </c>
      <c r="O112" s="21" t="s">
        <v>27</v>
      </c>
      <c r="P112" s="21">
        <v>53.74616226255521</v>
      </c>
      <c r="Q112" s="22">
        <v>18.601075237738275</v>
      </c>
      <c r="T112" s="31" t="s">
        <v>58</v>
      </c>
      <c r="U112" s="11" t="s">
        <v>27</v>
      </c>
      <c r="V112" s="11">
        <v>80.537999999999997</v>
      </c>
      <c r="W112" s="11">
        <f>5.341</f>
        <v>5.3410000000000002</v>
      </c>
      <c r="AG112" s="31" t="s">
        <v>35</v>
      </c>
      <c r="AH112" s="11" t="s">
        <v>27</v>
      </c>
      <c r="AI112" s="11">
        <v>29.744881296942221</v>
      </c>
      <c r="AJ112" s="11">
        <v>4.9706068388172335</v>
      </c>
    </row>
    <row r="113" spans="2:36" ht="20" customHeight="1" x14ac:dyDescent="0.3">
      <c r="B113" s="19" t="s">
        <v>39</v>
      </c>
      <c r="C113" s="20" t="s">
        <v>26</v>
      </c>
      <c r="D113" s="21">
        <v>70.366</v>
      </c>
      <c r="E113" s="22">
        <v>10.731999999999999</v>
      </c>
      <c r="N113" s="24" t="s">
        <v>19</v>
      </c>
      <c r="O113" s="21" t="s">
        <v>27</v>
      </c>
      <c r="P113" s="21">
        <v>3.1798301198642345</v>
      </c>
      <c r="Q113" s="22">
        <v>18.027756377319946</v>
      </c>
      <c r="T113" s="31" t="s">
        <v>58</v>
      </c>
      <c r="U113" s="11" t="s">
        <v>27</v>
      </c>
      <c r="V113" s="11">
        <v>64.44</v>
      </c>
      <c r="W113" s="11">
        <f>3.586</f>
        <v>3.5859999999999999</v>
      </c>
      <c r="AG113" s="31" t="s">
        <v>35</v>
      </c>
      <c r="AH113" s="11" t="s">
        <v>27</v>
      </c>
      <c r="AI113" s="11">
        <v>10.304846468766033</v>
      </c>
      <c r="AJ113" s="11">
        <v>6.8929914721259635</v>
      </c>
    </row>
    <row r="114" spans="2:36" ht="20" customHeight="1" x14ac:dyDescent="0.3">
      <c r="B114" s="19" t="s">
        <v>39</v>
      </c>
      <c r="C114" s="20" t="s">
        <v>26</v>
      </c>
      <c r="D114" s="21">
        <v>55.884</v>
      </c>
      <c r="E114" s="22">
        <v>16.481000000000002</v>
      </c>
      <c r="N114" s="24" t="s">
        <v>19</v>
      </c>
      <c r="O114" s="21" t="s">
        <v>27</v>
      </c>
      <c r="P114" s="21">
        <v>63.43494882292201</v>
      </c>
      <c r="Q114" s="22">
        <v>22.360679774997898</v>
      </c>
      <c r="T114" s="31" t="s">
        <v>58</v>
      </c>
      <c r="U114" s="11" t="s">
        <v>27</v>
      </c>
      <c r="V114" s="11">
        <v>9.2110000000000003</v>
      </c>
      <c r="W114" s="11">
        <f>4.416</f>
        <v>4.4160000000000004</v>
      </c>
      <c r="AG114" s="31" t="s">
        <v>35</v>
      </c>
      <c r="AH114" s="11" t="s">
        <v>27</v>
      </c>
      <c r="AI114" s="11">
        <v>78.690067525979785</v>
      </c>
      <c r="AJ114" s="11">
        <v>9.4310633783231435</v>
      </c>
    </row>
    <row r="115" spans="2:36" ht="20" customHeight="1" x14ac:dyDescent="0.3">
      <c r="B115" s="13" t="s">
        <v>40</v>
      </c>
      <c r="C115" s="11" t="s">
        <v>26</v>
      </c>
      <c r="D115" s="11">
        <v>75.524298828124998</v>
      </c>
      <c r="E115" s="9">
        <v>19.47</v>
      </c>
      <c r="N115" s="24" t="s">
        <v>19</v>
      </c>
      <c r="O115" s="21" t="s">
        <v>27</v>
      </c>
      <c r="P115" s="21">
        <v>75.25643716352927</v>
      </c>
      <c r="Q115" s="22">
        <v>19.646882704388499</v>
      </c>
      <c r="T115" s="31" t="s">
        <v>58</v>
      </c>
      <c r="U115" s="11" t="s">
        <v>27</v>
      </c>
      <c r="V115" s="11">
        <v>74.578000000000003</v>
      </c>
      <c r="W115" s="11">
        <f>4.968</f>
        <v>4.968</v>
      </c>
      <c r="AG115" s="31" t="s">
        <v>35</v>
      </c>
      <c r="AH115" s="11" t="s">
        <v>27</v>
      </c>
      <c r="AI115" s="11">
        <v>71.56505117707799</v>
      </c>
      <c r="AJ115" s="11">
        <v>7.7985296201620988</v>
      </c>
    </row>
    <row r="116" spans="2:36" ht="20" customHeight="1" x14ac:dyDescent="0.3">
      <c r="B116" s="19" t="s">
        <v>41</v>
      </c>
      <c r="C116" s="20" t="s">
        <v>26</v>
      </c>
      <c r="D116" s="21">
        <v>17.547428857421878</v>
      </c>
      <c r="E116" s="22">
        <v>10.326000000000001</v>
      </c>
      <c r="N116" s="24" t="s">
        <v>19</v>
      </c>
      <c r="O116" s="21" t="s">
        <v>27</v>
      </c>
      <c r="P116" s="21">
        <v>86.054813770962426</v>
      </c>
      <c r="Q116" s="22">
        <v>29.068883707497267</v>
      </c>
      <c r="T116" s="31" t="s">
        <v>58</v>
      </c>
      <c r="U116" s="11" t="s">
        <v>27</v>
      </c>
      <c r="V116" s="11">
        <v>6.5819999999999999</v>
      </c>
      <c r="W116" s="11">
        <f>3.978</f>
        <v>3.9780000000000002</v>
      </c>
      <c r="AG116" s="31" t="s">
        <v>35</v>
      </c>
      <c r="AH116" s="11" t="s">
        <v>27</v>
      </c>
      <c r="AI116" s="11">
        <v>42.27368900609374</v>
      </c>
      <c r="AJ116" s="11">
        <v>9.1653461460399086</v>
      </c>
    </row>
    <row r="117" spans="2:36" ht="20" customHeight="1" thickBot="1" x14ac:dyDescent="0.35">
      <c r="B117" s="19" t="s">
        <v>41</v>
      </c>
      <c r="C117" s="20" t="s">
        <v>26</v>
      </c>
      <c r="D117" s="21">
        <v>7.527113427734375</v>
      </c>
      <c r="E117" s="22">
        <v>15.255000000000001</v>
      </c>
      <c r="N117" s="24" t="s">
        <v>19</v>
      </c>
      <c r="O117" s="21" t="s">
        <v>27</v>
      </c>
      <c r="P117" s="21">
        <v>45</v>
      </c>
      <c r="Q117" s="22">
        <v>19.798989873223331</v>
      </c>
      <c r="T117" s="19" t="s">
        <v>61</v>
      </c>
      <c r="U117" s="20" t="s">
        <v>27</v>
      </c>
      <c r="V117" s="21">
        <v>6.71</v>
      </c>
      <c r="W117" s="22">
        <f>3.275</f>
        <v>3.2749999999999999</v>
      </c>
      <c r="AG117" s="40" t="s">
        <v>35</v>
      </c>
      <c r="AH117" s="12" t="s">
        <v>27</v>
      </c>
      <c r="AI117" s="12">
        <v>57.994616791916499</v>
      </c>
      <c r="AJ117" s="12">
        <v>5.8163125759864807</v>
      </c>
    </row>
    <row r="118" spans="2:36" ht="20" customHeight="1" x14ac:dyDescent="0.3">
      <c r="B118" s="19" t="s">
        <v>41</v>
      </c>
      <c r="C118" s="20" t="s">
        <v>26</v>
      </c>
      <c r="D118" s="21">
        <v>20.658999999999999</v>
      </c>
      <c r="E118" s="22">
        <v>0.56200000000000006</v>
      </c>
      <c r="N118" s="24" t="s">
        <v>19</v>
      </c>
      <c r="O118" s="21" t="s">
        <v>27</v>
      </c>
      <c r="P118" s="21">
        <v>3.3664606634298195</v>
      </c>
      <c r="Q118" s="22">
        <v>17.029386365926403</v>
      </c>
      <c r="T118" s="19" t="s">
        <v>61</v>
      </c>
      <c r="U118" s="20" t="s">
        <v>27</v>
      </c>
      <c r="V118" s="21">
        <v>85.426000000000002</v>
      </c>
      <c r="W118" s="22">
        <f>4.147</f>
        <v>4.1470000000000002</v>
      </c>
    </row>
    <row r="119" spans="2:36" ht="20" customHeight="1" x14ac:dyDescent="0.3">
      <c r="B119" s="13" t="s">
        <v>42</v>
      </c>
      <c r="C119" s="11" t="s">
        <v>26</v>
      </c>
      <c r="D119" s="11">
        <v>8.6841691894531259</v>
      </c>
      <c r="E119" s="9">
        <v>17.794</v>
      </c>
      <c r="N119" s="24" t="s">
        <v>19</v>
      </c>
      <c r="O119" s="21" t="s">
        <v>27</v>
      </c>
      <c r="P119" s="21">
        <v>36.86989764584402</v>
      </c>
      <c r="Q119" s="22">
        <v>10</v>
      </c>
      <c r="T119" s="19" t="s">
        <v>61</v>
      </c>
      <c r="U119" s="20" t="s">
        <v>27</v>
      </c>
      <c r="V119" s="21">
        <v>26.565000000000001</v>
      </c>
      <c r="W119" s="22">
        <f>2.235</f>
        <v>2.2349999999999999</v>
      </c>
    </row>
    <row r="120" spans="2:36" ht="20" customHeight="1" x14ac:dyDescent="0.3">
      <c r="B120" s="13" t="s">
        <v>42</v>
      </c>
      <c r="C120" s="11" t="s">
        <v>26</v>
      </c>
      <c r="D120" s="11">
        <v>6.282231445312501</v>
      </c>
      <c r="E120" s="9">
        <v>0</v>
      </c>
      <c r="N120" s="24" t="s">
        <v>19</v>
      </c>
      <c r="O120" s="21" t="s">
        <v>27</v>
      </c>
      <c r="P120" s="21">
        <v>87.797401838234194</v>
      </c>
      <c r="Q120" s="22">
        <v>26.019223662515376</v>
      </c>
      <c r="T120" s="19" t="s">
        <v>61</v>
      </c>
      <c r="U120" s="20" t="s">
        <v>27</v>
      </c>
      <c r="V120" s="21">
        <v>43.451999999999998</v>
      </c>
      <c r="W120" s="22">
        <f>4.589</f>
        <v>4.5890000000000004</v>
      </c>
    </row>
    <row r="121" spans="2:36" ht="20" customHeight="1" x14ac:dyDescent="0.3">
      <c r="B121" s="13" t="s">
        <v>42</v>
      </c>
      <c r="C121" s="11" t="s">
        <v>26</v>
      </c>
      <c r="D121" s="11">
        <v>14.771000000000001</v>
      </c>
      <c r="E121" s="9">
        <v>0.86</v>
      </c>
      <c r="N121" s="24" t="s">
        <v>19</v>
      </c>
      <c r="O121" s="21" t="s">
        <v>27</v>
      </c>
      <c r="P121" s="21">
        <v>6.1155035662854065</v>
      </c>
      <c r="Q121" s="22">
        <v>28.160255680657446</v>
      </c>
      <c r="T121" s="31" t="s">
        <v>66</v>
      </c>
      <c r="U121" s="11" t="s">
        <v>27</v>
      </c>
      <c r="V121" s="11">
        <v>87.206999999999994</v>
      </c>
      <c r="W121" s="11">
        <v>1.369</v>
      </c>
    </row>
    <row r="122" spans="2:36" ht="20" customHeight="1" x14ac:dyDescent="0.3">
      <c r="B122" s="13" t="s">
        <v>42</v>
      </c>
      <c r="C122" s="11" t="s">
        <v>26</v>
      </c>
      <c r="D122" s="11">
        <v>19.09</v>
      </c>
      <c r="E122" s="9">
        <v>9.9770000000000003</v>
      </c>
      <c r="N122" s="24" t="s">
        <v>19</v>
      </c>
      <c r="O122" s="21" t="s">
        <v>27</v>
      </c>
      <c r="P122" s="21">
        <v>18.43494882292201</v>
      </c>
      <c r="Q122" s="22">
        <v>18.973665961010276</v>
      </c>
      <c r="T122" s="31" t="s">
        <v>66</v>
      </c>
      <c r="U122" s="11" t="s">
        <v>27</v>
      </c>
      <c r="V122" s="11">
        <v>2.8620000000000001</v>
      </c>
      <c r="W122" s="11">
        <v>3.2029999999999998</v>
      </c>
    </row>
    <row r="123" spans="2:36" ht="20" customHeight="1" x14ac:dyDescent="0.3">
      <c r="B123" s="19" t="s">
        <v>43</v>
      </c>
      <c r="C123" s="20" t="s">
        <v>26</v>
      </c>
      <c r="D123" s="21">
        <v>37.747</v>
      </c>
      <c r="E123" s="22">
        <v>3.3860000000000001</v>
      </c>
      <c r="N123" s="24" t="s">
        <v>19</v>
      </c>
      <c r="O123" s="21" t="s">
        <v>27</v>
      </c>
      <c r="P123" s="21">
        <v>82.874983651098191</v>
      </c>
      <c r="Q123" s="22">
        <v>24.186773244895647</v>
      </c>
      <c r="T123" s="31" t="s">
        <v>66</v>
      </c>
      <c r="U123" s="11" t="s">
        <v>27</v>
      </c>
      <c r="V123" s="11">
        <v>4.681</v>
      </c>
      <c r="W123" s="11">
        <v>1.998</v>
      </c>
    </row>
    <row r="124" spans="2:36" ht="20" customHeight="1" x14ac:dyDescent="0.3">
      <c r="B124" s="13" t="s">
        <v>44</v>
      </c>
      <c r="C124" s="11" t="s">
        <v>26</v>
      </c>
      <c r="D124" s="11">
        <v>23.157680322265627</v>
      </c>
      <c r="E124" s="9">
        <v>8.9190000000000005</v>
      </c>
      <c r="N124" s="24" t="s">
        <v>19</v>
      </c>
      <c r="O124" s="21" t="s">
        <v>27</v>
      </c>
      <c r="P124" s="21">
        <v>41.185925165709648</v>
      </c>
      <c r="Q124" s="22">
        <v>21.2602916254693</v>
      </c>
      <c r="T124" s="31" t="s">
        <v>66</v>
      </c>
      <c r="U124" s="11" t="s">
        <v>27</v>
      </c>
      <c r="V124" s="11">
        <v>31.504000000000001</v>
      </c>
      <c r="W124" s="11">
        <v>3.7749999999999999</v>
      </c>
    </row>
    <row r="125" spans="2:36" ht="20" customHeight="1" x14ac:dyDescent="0.3">
      <c r="B125" s="19" t="s">
        <v>45</v>
      </c>
      <c r="C125" s="20" t="s">
        <v>26</v>
      </c>
      <c r="D125" s="21">
        <v>34.146584570312498</v>
      </c>
      <c r="E125" s="22">
        <v>17.623999999999999</v>
      </c>
      <c r="N125" s="24" t="s">
        <v>19</v>
      </c>
      <c r="O125" s="21" t="s">
        <v>27</v>
      </c>
      <c r="P125" s="21">
        <v>73.495638618244982</v>
      </c>
      <c r="Q125" s="22">
        <v>28.160255680657446</v>
      </c>
      <c r="T125" s="31" t="s">
        <v>66</v>
      </c>
      <c r="U125" s="11" t="s">
        <v>27</v>
      </c>
      <c r="V125" s="11">
        <v>57.994999999999997</v>
      </c>
      <c r="W125" s="11">
        <v>3.1120000000000001</v>
      </c>
    </row>
    <row r="126" spans="2:36" ht="20" customHeight="1" x14ac:dyDescent="0.3">
      <c r="B126" s="19" t="s">
        <v>45</v>
      </c>
      <c r="C126" s="20" t="s">
        <v>26</v>
      </c>
      <c r="D126" s="21">
        <v>22.265000000000001</v>
      </c>
      <c r="E126" s="22">
        <v>4.774</v>
      </c>
      <c r="N126" s="24" t="s">
        <v>19</v>
      </c>
      <c r="O126" s="21" t="s">
        <v>27</v>
      </c>
      <c r="P126" s="21">
        <v>56.309932474020215</v>
      </c>
      <c r="Q126" s="22">
        <v>21.633307652783937</v>
      </c>
      <c r="T126" s="31" t="s">
        <v>66</v>
      </c>
      <c r="U126" s="11" t="s">
        <v>27</v>
      </c>
      <c r="V126" s="11">
        <v>43.024999999999999</v>
      </c>
      <c r="W126" s="11">
        <v>3.2130000000000001</v>
      </c>
    </row>
    <row r="127" spans="2:36" ht="20" customHeight="1" x14ac:dyDescent="0.3">
      <c r="B127" s="19" t="s">
        <v>45</v>
      </c>
      <c r="C127" s="20" t="s">
        <v>26</v>
      </c>
      <c r="D127" s="21">
        <v>12.856</v>
      </c>
      <c r="E127" s="22">
        <v>0.128</v>
      </c>
      <c r="N127" s="24" t="s">
        <v>19</v>
      </c>
      <c r="O127" s="21" t="s">
        <v>27</v>
      </c>
      <c r="P127" s="21">
        <v>8.5307656099481335</v>
      </c>
      <c r="Q127" s="22">
        <v>20.223748416156685</v>
      </c>
      <c r="T127" s="31" t="s">
        <v>66</v>
      </c>
      <c r="U127" s="11" t="s">
        <v>27</v>
      </c>
      <c r="V127" s="11">
        <v>82.569000000000003</v>
      </c>
      <c r="W127" s="11">
        <v>1.9550000000000001</v>
      </c>
    </row>
    <row r="128" spans="2:36" ht="20" customHeight="1" x14ac:dyDescent="0.3">
      <c r="B128" s="13" t="s">
        <v>46</v>
      </c>
      <c r="C128" s="11" t="s">
        <v>26</v>
      </c>
      <c r="D128" s="11">
        <v>17.963999999999999</v>
      </c>
      <c r="E128" s="9">
        <v>11.609</v>
      </c>
      <c r="N128" s="24" t="s">
        <v>19</v>
      </c>
      <c r="O128" s="21" t="s">
        <v>27</v>
      </c>
      <c r="P128" s="21">
        <v>69.075498255078827</v>
      </c>
      <c r="Q128" s="22">
        <v>36.400549446402593</v>
      </c>
      <c r="T128" s="31" t="s">
        <v>66</v>
      </c>
      <c r="U128" s="11" t="s">
        <v>27</v>
      </c>
      <c r="V128" s="11">
        <v>4.3159999999999998</v>
      </c>
      <c r="W128" s="11">
        <v>5.46</v>
      </c>
    </row>
    <row r="129" spans="2:23" ht="20" customHeight="1" x14ac:dyDescent="0.3">
      <c r="B129" s="19" t="s">
        <v>47</v>
      </c>
      <c r="C129" s="20" t="s">
        <v>26</v>
      </c>
      <c r="D129" s="21">
        <v>30.08</v>
      </c>
      <c r="E129" s="22">
        <v>20.870999999999999</v>
      </c>
      <c r="N129" s="24" t="s">
        <v>19</v>
      </c>
      <c r="O129" s="21" t="s">
        <v>27</v>
      </c>
      <c r="P129" s="21">
        <v>10.304846468766033</v>
      </c>
      <c r="Q129" s="22">
        <v>11.180339887498949</v>
      </c>
      <c r="T129" s="31" t="s">
        <v>66</v>
      </c>
      <c r="U129" s="11" t="s">
        <v>27</v>
      </c>
      <c r="V129" s="11">
        <v>76.504000000000005</v>
      </c>
      <c r="W129" s="11">
        <v>3.8439999999999999</v>
      </c>
    </row>
    <row r="130" spans="2:23" ht="20" customHeight="1" x14ac:dyDescent="0.3">
      <c r="B130" s="19" t="s">
        <v>47</v>
      </c>
      <c r="C130" s="20" t="s">
        <v>26</v>
      </c>
      <c r="D130" s="21">
        <v>18.187000000000001</v>
      </c>
      <c r="E130" s="22">
        <v>10.24</v>
      </c>
      <c r="N130" s="24" t="s">
        <v>19</v>
      </c>
      <c r="O130" s="21" t="s">
        <v>27</v>
      </c>
      <c r="P130" s="21">
        <v>88.152389734005396</v>
      </c>
      <c r="Q130" s="22">
        <v>31.016124838541646</v>
      </c>
      <c r="T130" s="31" t="s">
        <v>66</v>
      </c>
      <c r="U130" s="11" t="s">
        <v>27</v>
      </c>
      <c r="V130" s="11">
        <v>85.600999999999999</v>
      </c>
      <c r="W130" s="11">
        <v>3.1230000000000002</v>
      </c>
    </row>
    <row r="131" spans="2:23" ht="20" customHeight="1" x14ac:dyDescent="0.3">
      <c r="B131" s="13" t="s">
        <v>48</v>
      </c>
      <c r="C131" s="11" t="s">
        <v>26</v>
      </c>
      <c r="D131" s="11">
        <v>14.058</v>
      </c>
      <c r="E131" s="9">
        <v>6.8319999999999999</v>
      </c>
      <c r="N131" s="24" t="s">
        <v>19</v>
      </c>
      <c r="O131" s="21" t="s">
        <v>27</v>
      </c>
      <c r="P131" s="21">
        <v>2.6025622024998061</v>
      </c>
      <c r="Q131" s="22">
        <v>22.022715545545239</v>
      </c>
      <c r="T131" s="31" t="s">
        <v>66</v>
      </c>
      <c r="U131" s="11" t="s">
        <v>27</v>
      </c>
      <c r="V131" s="11">
        <v>3.27</v>
      </c>
      <c r="W131" s="11">
        <v>4.8209999999999997</v>
      </c>
    </row>
    <row r="132" spans="2:23" ht="20" customHeight="1" x14ac:dyDescent="0.3">
      <c r="B132" s="19" t="s">
        <v>49</v>
      </c>
      <c r="C132" s="20" t="s">
        <v>26</v>
      </c>
      <c r="D132" s="21">
        <v>17.687000000000001</v>
      </c>
      <c r="E132" s="22">
        <v>16.297999999999998</v>
      </c>
      <c r="N132" s="24" t="s">
        <v>19</v>
      </c>
      <c r="O132" s="21" t="s">
        <v>27</v>
      </c>
      <c r="P132" s="21">
        <v>60.642246457208728</v>
      </c>
      <c r="Q132" s="22">
        <v>36.715119501371639</v>
      </c>
      <c r="T132" s="31" t="s">
        <v>66</v>
      </c>
      <c r="U132" s="11" t="s">
        <v>27</v>
      </c>
      <c r="V132" s="11">
        <v>81.027000000000001</v>
      </c>
      <c r="W132" s="11">
        <v>1.774</v>
      </c>
    </row>
    <row r="133" spans="2:23" ht="20" customHeight="1" x14ac:dyDescent="0.3">
      <c r="B133" s="13" t="s">
        <v>50</v>
      </c>
      <c r="C133" s="11" t="s">
        <v>26</v>
      </c>
      <c r="D133" s="11">
        <v>18.170000000000002</v>
      </c>
      <c r="E133" s="9">
        <v>14.268000000000001</v>
      </c>
      <c r="N133" s="24" t="s">
        <v>19</v>
      </c>
      <c r="O133" s="21" t="s">
        <v>27</v>
      </c>
      <c r="P133" s="21">
        <v>36.86989764584402</v>
      </c>
      <c r="Q133" s="22">
        <v>5</v>
      </c>
      <c r="T133" s="31" t="s">
        <v>66</v>
      </c>
      <c r="U133" s="11" t="s">
        <v>27</v>
      </c>
      <c r="V133" s="11">
        <v>38.046999999999997</v>
      </c>
      <c r="W133" s="11">
        <v>3.8940000000000001</v>
      </c>
    </row>
    <row r="134" spans="2:23" ht="20" customHeight="1" x14ac:dyDescent="0.3">
      <c r="B134" s="13" t="s">
        <v>50</v>
      </c>
      <c r="C134" s="11" t="s">
        <v>26</v>
      </c>
      <c r="D134" s="11">
        <v>19.510999999999999</v>
      </c>
      <c r="E134" s="9">
        <v>3.0779999999999998</v>
      </c>
      <c r="N134" s="24" t="s">
        <v>19</v>
      </c>
      <c r="O134" s="21" t="s">
        <v>27</v>
      </c>
      <c r="P134" s="21">
        <v>85.426078740099129</v>
      </c>
      <c r="Q134" s="22">
        <v>25.079872407968907</v>
      </c>
      <c r="T134" s="31" t="s">
        <v>66</v>
      </c>
      <c r="U134" s="11" t="s">
        <v>27</v>
      </c>
      <c r="V134" s="11">
        <v>57.265000000000001</v>
      </c>
      <c r="W134" s="11">
        <v>3.1840000000000002</v>
      </c>
    </row>
    <row r="135" spans="2:23" ht="20" customHeight="1" x14ac:dyDescent="0.3">
      <c r="B135" s="13" t="s">
        <v>50</v>
      </c>
      <c r="C135" s="11" t="s">
        <v>26</v>
      </c>
      <c r="D135" s="11">
        <v>12.487</v>
      </c>
      <c r="E135" s="9">
        <v>18.82</v>
      </c>
      <c r="N135" s="24" t="s">
        <v>19</v>
      </c>
      <c r="O135" s="21" t="s">
        <v>27</v>
      </c>
      <c r="P135" s="21">
        <v>1.7899106082460694</v>
      </c>
      <c r="Q135" s="22">
        <v>32.015621187164243</v>
      </c>
      <c r="T135" s="31" t="s">
        <v>66</v>
      </c>
      <c r="U135" s="11" t="s">
        <v>27</v>
      </c>
      <c r="V135" s="11">
        <v>4.2359999999999998</v>
      </c>
      <c r="W135" s="11">
        <v>2.2269999999999999</v>
      </c>
    </row>
    <row r="136" spans="2:23" ht="20" customHeight="1" x14ac:dyDescent="0.3">
      <c r="B136" s="19" t="s">
        <v>51</v>
      </c>
      <c r="C136" s="20" t="s">
        <v>26</v>
      </c>
      <c r="D136" s="21">
        <v>57.625999999999998</v>
      </c>
      <c r="E136" s="22">
        <v>3.1680000000000001</v>
      </c>
      <c r="N136" s="24" t="s">
        <v>19</v>
      </c>
      <c r="O136" s="21" t="s">
        <v>27</v>
      </c>
      <c r="P136" s="21">
        <v>29.054604099077146</v>
      </c>
      <c r="Q136" s="22">
        <v>20.591260281974002</v>
      </c>
      <c r="T136" s="31" t="s">
        <v>66</v>
      </c>
      <c r="U136" s="11" t="s">
        <v>27</v>
      </c>
      <c r="V136" s="11">
        <v>9.7279999999999998</v>
      </c>
      <c r="W136" s="11">
        <v>5.2110000000000003</v>
      </c>
    </row>
    <row r="137" spans="2:23" ht="20" customHeight="1" x14ac:dyDescent="0.3">
      <c r="B137" s="19" t="s">
        <v>51</v>
      </c>
      <c r="C137" s="20" t="s">
        <v>26</v>
      </c>
      <c r="D137" s="21">
        <v>12.935</v>
      </c>
      <c r="E137" s="22">
        <v>38.456000000000003</v>
      </c>
      <c r="N137" s="24" t="s">
        <v>19</v>
      </c>
      <c r="O137" s="21" t="s">
        <v>27</v>
      </c>
      <c r="P137" s="21">
        <v>86.05481377096244</v>
      </c>
      <c r="Q137" s="22">
        <v>29.068883707497267</v>
      </c>
      <c r="T137" s="31" t="s">
        <v>66</v>
      </c>
      <c r="U137" s="11" t="s">
        <v>27</v>
      </c>
      <c r="V137" s="11">
        <v>51.953000000000003</v>
      </c>
      <c r="W137" s="11">
        <v>5.1580000000000004</v>
      </c>
    </row>
    <row r="138" spans="2:23" ht="20" customHeight="1" thickBot="1" x14ac:dyDescent="0.35">
      <c r="B138" s="13" t="s">
        <v>52</v>
      </c>
      <c r="C138" s="11" t="s">
        <v>26</v>
      </c>
      <c r="D138" s="11">
        <v>76.263999999999996</v>
      </c>
      <c r="E138" s="9">
        <v>10.173</v>
      </c>
      <c r="N138" s="24" t="s">
        <v>19</v>
      </c>
      <c r="O138" s="21" t="s">
        <v>27</v>
      </c>
      <c r="P138" s="21">
        <v>40.601294645004472</v>
      </c>
      <c r="Q138" s="22">
        <v>18.439088914585774</v>
      </c>
      <c r="T138" s="34" t="s">
        <v>66</v>
      </c>
      <c r="U138" s="12" t="s">
        <v>27</v>
      </c>
      <c r="V138" s="12">
        <v>36.384</v>
      </c>
      <c r="W138" s="12">
        <v>5.6989999999999998</v>
      </c>
    </row>
    <row r="139" spans="2:23" ht="20" customHeight="1" x14ac:dyDescent="0.3">
      <c r="B139" s="19" t="s">
        <v>53</v>
      </c>
      <c r="C139" s="20" t="s">
        <v>26</v>
      </c>
      <c r="D139" s="21">
        <v>23.155000000000001</v>
      </c>
      <c r="E139" s="22">
        <v>17.158000000000001</v>
      </c>
      <c r="N139" s="24" t="s">
        <v>19</v>
      </c>
      <c r="O139" s="21" t="s">
        <v>27</v>
      </c>
      <c r="P139" s="21">
        <v>21.037511025421818</v>
      </c>
      <c r="Q139" s="22">
        <v>13.928388277184119</v>
      </c>
    </row>
    <row r="140" spans="2:23" ht="20" customHeight="1" thickBot="1" x14ac:dyDescent="0.35">
      <c r="B140" s="38" t="s">
        <v>54</v>
      </c>
      <c r="C140" s="33" t="s">
        <v>26</v>
      </c>
      <c r="D140" s="33">
        <v>25.774000000000001</v>
      </c>
      <c r="E140" s="39">
        <v>17.995000000000001</v>
      </c>
      <c r="N140" s="24" t="s">
        <v>19</v>
      </c>
      <c r="O140" s="21" t="s">
        <v>27</v>
      </c>
      <c r="P140" s="21">
        <v>86.820169880135751</v>
      </c>
      <c r="Q140" s="22">
        <v>36.055512754639892</v>
      </c>
    </row>
    <row r="141" spans="2:23" ht="20" customHeight="1" x14ac:dyDescent="0.3">
      <c r="B141" s="15" t="s">
        <v>0</v>
      </c>
      <c r="C141" s="16" t="s">
        <v>27</v>
      </c>
      <c r="D141" s="17">
        <v>28.535</v>
      </c>
      <c r="E141" s="18">
        <v>53.877000000000002</v>
      </c>
      <c r="N141" s="24" t="s">
        <v>19</v>
      </c>
      <c r="O141" s="21" t="s">
        <v>27</v>
      </c>
      <c r="P141" s="21">
        <v>36.86989764584402</v>
      </c>
      <c r="Q141" s="22">
        <v>5</v>
      </c>
    </row>
    <row r="142" spans="2:23" ht="20" customHeight="1" x14ac:dyDescent="0.3">
      <c r="B142" s="19" t="s">
        <v>0</v>
      </c>
      <c r="C142" s="20" t="s">
        <v>27</v>
      </c>
      <c r="D142" s="21">
        <v>17.404</v>
      </c>
      <c r="E142" s="22">
        <v>41.374000000000002</v>
      </c>
      <c r="N142" s="24" t="s">
        <v>19</v>
      </c>
      <c r="O142" s="21" t="s">
        <v>27</v>
      </c>
      <c r="P142" s="21">
        <v>6.5819446551780123</v>
      </c>
      <c r="Q142" s="22">
        <v>26.172504656604801</v>
      </c>
    </row>
    <row r="143" spans="2:23" ht="20" customHeight="1" x14ac:dyDescent="0.3">
      <c r="B143" s="19" t="s">
        <v>0</v>
      </c>
      <c r="C143" s="20" t="s">
        <v>27</v>
      </c>
      <c r="D143" s="21">
        <v>33.353999999999999</v>
      </c>
      <c r="E143" s="22">
        <v>56.145000000000003</v>
      </c>
      <c r="N143" s="24" t="s">
        <v>19</v>
      </c>
      <c r="O143" s="21" t="s">
        <v>27</v>
      </c>
      <c r="P143" s="21">
        <v>40.236358309273811</v>
      </c>
      <c r="Q143" s="22">
        <v>17.029386365926403</v>
      </c>
    </row>
    <row r="144" spans="2:23" ht="20" customHeight="1" x14ac:dyDescent="0.3">
      <c r="B144" s="19" t="s">
        <v>0</v>
      </c>
      <c r="C144" s="20" t="s">
        <v>27</v>
      </c>
      <c r="D144" s="21">
        <v>18.472999999999999</v>
      </c>
      <c r="E144" s="22">
        <v>50.042999999999999</v>
      </c>
      <c r="N144" s="24" t="s">
        <v>19</v>
      </c>
      <c r="O144" s="21" t="s">
        <v>27</v>
      </c>
      <c r="P144" s="21">
        <v>15.945395900922854</v>
      </c>
      <c r="Q144" s="22">
        <v>14.560219778561036</v>
      </c>
    </row>
    <row r="145" spans="2:17" ht="20" customHeight="1" x14ac:dyDescent="0.3">
      <c r="B145" s="19" t="s">
        <v>0</v>
      </c>
      <c r="C145" s="20" t="s">
        <v>27</v>
      </c>
      <c r="D145" s="21">
        <v>53.13</v>
      </c>
      <c r="E145" s="22">
        <v>33.896999999999998</v>
      </c>
      <c r="N145" s="24" t="s">
        <v>19</v>
      </c>
      <c r="O145" s="21" t="s">
        <v>27</v>
      </c>
      <c r="P145" s="21">
        <v>21.250505507133241</v>
      </c>
      <c r="Q145" s="22">
        <v>19.313207915827967</v>
      </c>
    </row>
    <row r="146" spans="2:17" ht="20" customHeight="1" x14ac:dyDescent="0.3">
      <c r="B146" s="19" t="s">
        <v>0</v>
      </c>
      <c r="C146" s="20" t="s">
        <v>27</v>
      </c>
      <c r="D146" s="21">
        <v>11.968999999999999</v>
      </c>
      <c r="E146" s="22">
        <v>32.026000000000003</v>
      </c>
      <c r="N146" s="24" t="s">
        <v>19</v>
      </c>
      <c r="O146" s="21" t="s">
        <v>27</v>
      </c>
      <c r="P146" s="21">
        <v>35.217592968192719</v>
      </c>
      <c r="Q146" s="22">
        <v>20.808652046684813</v>
      </c>
    </row>
    <row r="147" spans="2:17" ht="20" customHeight="1" x14ac:dyDescent="0.3">
      <c r="B147" s="19" t="s">
        <v>0</v>
      </c>
      <c r="C147" s="20" t="s">
        <v>27</v>
      </c>
      <c r="D147" s="21">
        <v>21.518999999999998</v>
      </c>
      <c r="E147" s="22">
        <v>25.984999999999999</v>
      </c>
      <c r="N147" s="24" t="s">
        <v>19</v>
      </c>
      <c r="O147" s="21" t="s">
        <v>27</v>
      </c>
      <c r="P147" s="21">
        <v>83.990994042505477</v>
      </c>
      <c r="Q147" s="22">
        <v>19.104973174542799</v>
      </c>
    </row>
    <row r="148" spans="2:17" ht="20" customHeight="1" x14ac:dyDescent="0.3">
      <c r="B148" s="19" t="s">
        <v>0</v>
      </c>
      <c r="C148" s="20" t="s">
        <v>27</v>
      </c>
      <c r="D148" s="21">
        <v>38.728000000000002</v>
      </c>
      <c r="E148" s="22">
        <v>31.437000000000001</v>
      </c>
      <c r="N148" s="24" t="s">
        <v>19</v>
      </c>
      <c r="O148" s="21" t="s">
        <v>27</v>
      </c>
      <c r="P148" s="21">
        <v>78.690067525979785</v>
      </c>
      <c r="Q148" s="22">
        <v>10.198039027185569</v>
      </c>
    </row>
    <row r="149" spans="2:17" ht="20" customHeight="1" x14ac:dyDescent="0.3">
      <c r="B149" s="19" t="s">
        <v>0</v>
      </c>
      <c r="C149" s="20" t="s">
        <v>27</v>
      </c>
      <c r="D149" s="21">
        <v>26.172999999999998</v>
      </c>
      <c r="E149" s="22">
        <v>37.756999999999998</v>
      </c>
      <c r="N149" s="24" t="s">
        <v>19</v>
      </c>
      <c r="O149" s="21" t="s">
        <v>27</v>
      </c>
      <c r="P149" s="21">
        <v>74.744881296942225</v>
      </c>
      <c r="Q149" s="22">
        <v>34.205262752974143</v>
      </c>
    </row>
    <row r="150" spans="2:17" ht="20" customHeight="1" x14ac:dyDescent="0.3">
      <c r="B150" s="19" t="s">
        <v>0</v>
      </c>
      <c r="C150" s="20" t="s">
        <v>27</v>
      </c>
      <c r="D150" s="21">
        <v>80.584000000000003</v>
      </c>
      <c r="E150" s="22">
        <v>21.238</v>
      </c>
      <c r="N150" s="24" t="s">
        <v>19</v>
      </c>
      <c r="O150" s="21" t="s">
        <v>27</v>
      </c>
      <c r="P150" s="21">
        <v>25.463345061871614</v>
      </c>
      <c r="Q150" s="22">
        <v>23.259406699226016</v>
      </c>
    </row>
    <row r="151" spans="2:17" ht="20" customHeight="1" x14ac:dyDescent="0.3">
      <c r="B151" s="19" t="s">
        <v>0</v>
      </c>
      <c r="C151" s="20" t="s">
        <v>27</v>
      </c>
      <c r="D151" s="21">
        <v>29.404</v>
      </c>
      <c r="E151" s="22">
        <v>47.481999999999999</v>
      </c>
      <c r="N151" s="24" t="s">
        <v>19</v>
      </c>
      <c r="O151" s="21" t="s">
        <v>27</v>
      </c>
      <c r="P151" s="21">
        <v>88.152389734005411</v>
      </c>
      <c r="Q151" s="22">
        <v>31.016124838541646</v>
      </c>
    </row>
    <row r="152" spans="2:17" ht="20" customHeight="1" x14ac:dyDescent="0.3">
      <c r="B152" s="19" t="s">
        <v>0</v>
      </c>
      <c r="C152" s="20" t="s">
        <v>27</v>
      </c>
      <c r="D152" s="21">
        <v>39.805999999999997</v>
      </c>
      <c r="E152" s="22">
        <v>17.925999999999998</v>
      </c>
      <c r="N152" s="24" t="s">
        <v>19</v>
      </c>
      <c r="O152" s="21" t="s">
        <v>27</v>
      </c>
      <c r="P152" s="21">
        <v>3.9451862290375632</v>
      </c>
      <c r="Q152" s="22">
        <v>29.068883707497267</v>
      </c>
    </row>
    <row r="153" spans="2:17" ht="20" customHeight="1" x14ac:dyDescent="0.3">
      <c r="B153" s="19" t="s">
        <v>0</v>
      </c>
      <c r="C153" s="20" t="s">
        <v>27</v>
      </c>
      <c r="D153" s="21">
        <v>48.273000000000003</v>
      </c>
      <c r="E153" s="22">
        <v>41.820999999999998</v>
      </c>
      <c r="N153" s="24" t="s">
        <v>19</v>
      </c>
      <c r="O153" s="21" t="s">
        <v>27</v>
      </c>
      <c r="P153" s="21">
        <v>77.275644314577633</v>
      </c>
      <c r="Q153" s="22">
        <v>31.780497164141408</v>
      </c>
    </row>
    <row r="154" spans="2:17" ht="20" customHeight="1" x14ac:dyDescent="0.3">
      <c r="B154" s="19" t="s">
        <v>0</v>
      </c>
      <c r="C154" s="20" t="s">
        <v>27</v>
      </c>
      <c r="D154" s="21">
        <v>52.683</v>
      </c>
      <c r="E154" s="22">
        <v>38.362000000000002</v>
      </c>
      <c r="N154" s="24" t="s">
        <v>19</v>
      </c>
      <c r="O154" s="21" t="s">
        <v>27</v>
      </c>
      <c r="P154" s="21">
        <v>52.431407971172511</v>
      </c>
      <c r="Q154" s="22">
        <v>16.401219466856727</v>
      </c>
    </row>
    <row r="155" spans="2:17" ht="20" customHeight="1" x14ac:dyDescent="0.3">
      <c r="B155" s="19" t="s">
        <v>0</v>
      </c>
      <c r="C155" s="20" t="s">
        <v>27</v>
      </c>
      <c r="D155" s="21">
        <v>12.071</v>
      </c>
      <c r="E155" s="22">
        <v>31.512</v>
      </c>
      <c r="N155" s="24" t="s">
        <v>19</v>
      </c>
      <c r="O155" s="21" t="s">
        <v>27</v>
      </c>
      <c r="P155" s="21">
        <v>35.537677791974382</v>
      </c>
      <c r="Q155" s="22">
        <v>25.80697580112788</v>
      </c>
    </row>
    <row r="156" spans="2:17" ht="20" customHeight="1" x14ac:dyDescent="0.3">
      <c r="B156" s="19" t="s">
        <v>0</v>
      </c>
      <c r="C156" s="20" t="s">
        <v>27</v>
      </c>
      <c r="D156" s="21">
        <v>21.904</v>
      </c>
      <c r="E156" s="22">
        <v>61.573999999999998</v>
      </c>
      <c r="N156" s="24" t="s">
        <v>19</v>
      </c>
      <c r="O156" s="21" t="s">
        <v>27</v>
      </c>
      <c r="P156" s="21">
        <v>90</v>
      </c>
      <c r="Q156" s="22">
        <v>28</v>
      </c>
    </row>
    <row r="157" spans="2:17" ht="20" customHeight="1" x14ac:dyDescent="0.3">
      <c r="B157" s="19" t="s">
        <v>0</v>
      </c>
      <c r="C157" s="20" t="s">
        <v>27</v>
      </c>
      <c r="D157" s="21">
        <v>44.372999999999998</v>
      </c>
      <c r="E157" s="22">
        <v>46.863</v>
      </c>
      <c r="N157" s="24" t="s">
        <v>19</v>
      </c>
      <c r="O157" s="21" t="s">
        <v>27</v>
      </c>
      <c r="P157" s="21">
        <v>19.65382405805331</v>
      </c>
      <c r="Q157" s="22">
        <v>14.866068747318506</v>
      </c>
    </row>
    <row r="158" spans="2:17" ht="20" customHeight="1" x14ac:dyDescent="0.3">
      <c r="B158" s="19" t="s">
        <v>0</v>
      </c>
      <c r="C158" s="20" t="s">
        <v>27</v>
      </c>
      <c r="D158" s="21">
        <v>30.582999999999998</v>
      </c>
      <c r="E158" s="22">
        <v>57.018999999999998</v>
      </c>
      <c r="N158" s="24" t="s">
        <v>19</v>
      </c>
      <c r="O158" s="21" t="s">
        <v>27</v>
      </c>
      <c r="P158" s="21">
        <v>78.996459148250509</v>
      </c>
      <c r="Q158" s="22">
        <v>36.674241641784498</v>
      </c>
    </row>
    <row r="159" spans="2:17" ht="20" customHeight="1" x14ac:dyDescent="0.3">
      <c r="B159" s="19" t="s">
        <v>0</v>
      </c>
      <c r="C159" s="20" t="s">
        <v>27</v>
      </c>
      <c r="D159" s="21">
        <v>29.904</v>
      </c>
      <c r="E159" s="22">
        <v>72.816000000000003</v>
      </c>
      <c r="N159" s="24" t="s">
        <v>19</v>
      </c>
      <c r="O159" s="21" t="s">
        <v>27</v>
      </c>
      <c r="P159" s="21">
        <v>26.56505117707799</v>
      </c>
      <c r="Q159" s="22">
        <v>15.652475842498529</v>
      </c>
    </row>
    <row r="160" spans="2:17" ht="20" customHeight="1" x14ac:dyDescent="0.3">
      <c r="B160" s="19" t="s">
        <v>0</v>
      </c>
      <c r="C160" s="20" t="s">
        <v>27</v>
      </c>
      <c r="D160" s="21">
        <v>29.120999999999999</v>
      </c>
      <c r="E160" s="22">
        <v>62.466000000000001</v>
      </c>
      <c r="N160" s="24" t="s">
        <v>19</v>
      </c>
      <c r="O160" s="21" t="s">
        <v>27</v>
      </c>
      <c r="P160" s="21">
        <v>8.7461622625552113</v>
      </c>
      <c r="Q160" s="22">
        <v>13.152946437965905</v>
      </c>
    </row>
    <row r="161" spans="2:17" ht="20" customHeight="1" x14ac:dyDescent="0.3">
      <c r="B161" s="19" t="s">
        <v>0</v>
      </c>
      <c r="C161" s="20" t="s">
        <v>27</v>
      </c>
      <c r="D161" s="21">
        <v>39.244999999999997</v>
      </c>
      <c r="E161" s="22">
        <v>44.034999999999997</v>
      </c>
      <c r="N161" s="24" t="s">
        <v>19</v>
      </c>
      <c r="O161" s="21" t="s">
        <v>27</v>
      </c>
      <c r="P161" s="21">
        <v>33.690067525979785</v>
      </c>
      <c r="Q161" s="22">
        <v>21.633307652783937</v>
      </c>
    </row>
    <row r="162" spans="2:17" ht="20" customHeight="1" x14ac:dyDescent="0.3">
      <c r="B162" s="19" t="s">
        <v>0</v>
      </c>
      <c r="C162" s="20" t="s">
        <v>27</v>
      </c>
      <c r="D162" s="21">
        <v>13.397</v>
      </c>
      <c r="E162" s="22">
        <v>67.424999999999997</v>
      </c>
      <c r="N162" s="24" t="s">
        <v>19</v>
      </c>
      <c r="O162" s="21" t="s">
        <v>27</v>
      </c>
      <c r="P162" s="21">
        <v>84.289406862500371</v>
      </c>
      <c r="Q162" s="22">
        <v>30.14962686336267</v>
      </c>
    </row>
    <row r="163" spans="2:17" ht="20" customHeight="1" x14ac:dyDescent="0.3">
      <c r="B163" s="19" t="s">
        <v>0</v>
      </c>
      <c r="C163" s="20" t="s">
        <v>27</v>
      </c>
      <c r="D163" s="21">
        <v>81.144000000000005</v>
      </c>
      <c r="E163" s="22">
        <v>16.585999999999999</v>
      </c>
      <c r="N163" s="24" t="s">
        <v>19</v>
      </c>
      <c r="O163" s="21" t="s">
        <v>27</v>
      </c>
      <c r="P163" s="21">
        <v>86.185925165709648</v>
      </c>
      <c r="Q163" s="22">
        <v>30.066592756745816</v>
      </c>
    </row>
    <row r="164" spans="2:17" ht="20" customHeight="1" x14ac:dyDescent="0.3">
      <c r="B164" s="19" t="s">
        <v>0</v>
      </c>
      <c r="C164" s="20" t="s">
        <v>27</v>
      </c>
      <c r="D164" s="21">
        <v>31.016999999999999</v>
      </c>
      <c r="E164" s="22">
        <v>26.934000000000001</v>
      </c>
      <c r="N164" s="24" t="s">
        <v>19</v>
      </c>
      <c r="O164" s="21" t="s">
        <v>27</v>
      </c>
      <c r="P164" s="21">
        <v>31.607502246248906</v>
      </c>
      <c r="Q164" s="22">
        <v>15.264337522473747</v>
      </c>
    </row>
    <row r="165" spans="2:17" ht="20" customHeight="1" x14ac:dyDescent="0.3">
      <c r="B165" s="19" t="s">
        <v>0</v>
      </c>
      <c r="C165" s="20" t="s">
        <v>27</v>
      </c>
      <c r="D165" s="21">
        <v>18.576000000000001</v>
      </c>
      <c r="E165" s="22">
        <v>30.628</v>
      </c>
      <c r="N165" s="24" t="s">
        <v>19</v>
      </c>
      <c r="O165" s="21" t="s">
        <v>27</v>
      </c>
      <c r="P165" s="21">
        <v>10.304846468766033</v>
      </c>
      <c r="Q165" s="22">
        <v>11.180339887498949</v>
      </c>
    </row>
    <row r="166" spans="2:17" ht="20" customHeight="1" x14ac:dyDescent="0.3">
      <c r="B166" s="19" t="s">
        <v>0</v>
      </c>
      <c r="C166" s="20" t="s">
        <v>27</v>
      </c>
      <c r="D166" s="21">
        <v>21.841999999999999</v>
      </c>
      <c r="E166" s="22">
        <v>68.495000000000005</v>
      </c>
      <c r="N166" s="24" t="s">
        <v>19</v>
      </c>
      <c r="O166" s="21" t="s">
        <v>27</v>
      </c>
      <c r="P166" s="21">
        <v>29.744881296942197</v>
      </c>
      <c r="Q166" s="22">
        <v>16.124515496597098</v>
      </c>
    </row>
    <row r="167" spans="2:17" ht="20" customHeight="1" x14ac:dyDescent="0.3">
      <c r="B167" s="19" t="s">
        <v>0</v>
      </c>
      <c r="C167" s="20" t="s">
        <v>27</v>
      </c>
      <c r="D167" s="21">
        <v>57.198999999999998</v>
      </c>
      <c r="E167" s="22">
        <v>49.473999999999997</v>
      </c>
      <c r="N167" s="24" t="s">
        <v>19</v>
      </c>
      <c r="O167" s="21" t="s">
        <v>27</v>
      </c>
      <c r="P167" s="21">
        <v>84.093858886229498</v>
      </c>
      <c r="Q167" s="22">
        <v>29.154759474226502</v>
      </c>
    </row>
    <row r="168" spans="2:17" ht="20" customHeight="1" x14ac:dyDescent="0.3">
      <c r="B168" s="19" t="s">
        <v>0</v>
      </c>
      <c r="C168" s="20" t="s">
        <v>27</v>
      </c>
      <c r="D168" s="21">
        <v>33.795999999999999</v>
      </c>
      <c r="E168" s="22">
        <v>63.262999999999998</v>
      </c>
      <c r="N168" s="24" t="s">
        <v>19</v>
      </c>
      <c r="O168" s="21" t="s">
        <v>27</v>
      </c>
      <c r="P168" s="21">
        <v>17.102728969052375</v>
      </c>
      <c r="Q168" s="22">
        <v>13.601470508735444</v>
      </c>
    </row>
    <row r="169" spans="2:17" ht="20" customHeight="1" x14ac:dyDescent="0.3">
      <c r="B169" s="19" t="s">
        <v>0</v>
      </c>
      <c r="C169" s="20" t="s">
        <v>27</v>
      </c>
      <c r="D169" s="21">
        <v>0.39800000000000002</v>
      </c>
      <c r="E169" s="22">
        <v>38.555999999999997</v>
      </c>
      <c r="N169" s="24" t="s">
        <v>19</v>
      </c>
      <c r="O169" s="21" t="s">
        <v>27</v>
      </c>
      <c r="P169" s="21">
        <v>25.463345061871593</v>
      </c>
      <c r="Q169" s="22">
        <v>23.259406699226016</v>
      </c>
    </row>
    <row r="170" spans="2:17" ht="20" customHeight="1" x14ac:dyDescent="0.3">
      <c r="B170" s="19" t="s">
        <v>0</v>
      </c>
      <c r="C170" s="20" t="s">
        <v>27</v>
      </c>
      <c r="D170" s="21">
        <v>50.101999999999997</v>
      </c>
      <c r="E170" s="22">
        <v>34.54</v>
      </c>
      <c r="N170" s="24" t="s">
        <v>19</v>
      </c>
      <c r="O170" s="21" t="s">
        <v>27</v>
      </c>
      <c r="P170" s="21">
        <v>83.65980825409008</v>
      </c>
      <c r="Q170" s="22">
        <v>27.166155414412248</v>
      </c>
    </row>
    <row r="171" spans="2:17" ht="20" customHeight="1" x14ac:dyDescent="0.3">
      <c r="B171" s="19" t="s">
        <v>0</v>
      </c>
      <c r="C171" s="20" t="s">
        <v>27</v>
      </c>
      <c r="D171" s="21">
        <v>17.335999999999999</v>
      </c>
      <c r="E171" s="22">
        <v>43.521999999999998</v>
      </c>
      <c r="N171" s="24" t="s">
        <v>19</v>
      </c>
      <c r="O171" s="21" t="s">
        <v>27</v>
      </c>
      <c r="P171" s="21">
        <v>18.43494882292201</v>
      </c>
      <c r="Q171" s="22">
        <v>25.298221281347036</v>
      </c>
    </row>
    <row r="172" spans="2:17" ht="20" customHeight="1" x14ac:dyDescent="0.3">
      <c r="B172" s="13" t="s">
        <v>1</v>
      </c>
      <c r="C172" s="11" t="s">
        <v>27</v>
      </c>
      <c r="D172" s="11">
        <v>4.9000000000000004</v>
      </c>
      <c r="E172" s="9">
        <v>75.805000000000007</v>
      </c>
      <c r="N172" s="24" t="s">
        <v>19</v>
      </c>
      <c r="O172" s="21" t="s">
        <v>27</v>
      </c>
      <c r="P172" s="21">
        <v>57.528807709151508</v>
      </c>
      <c r="Q172" s="22">
        <v>26.076809620810597</v>
      </c>
    </row>
    <row r="173" spans="2:17" ht="20" customHeight="1" x14ac:dyDescent="0.3">
      <c r="B173" s="13" t="s">
        <v>1</v>
      </c>
      <c r="C173" s="11" t="s">
        <v>27</v>
      </c>
      <c r="D173" s="11">
        <v>30.158000000000001</v>
      </c>
      <c r="E173" s="9">
        <v>72.63</v>
      </c>
      <c r="N173" s="24" t="s">
        <v>19</v>
      </c>
      <c r="O173" s="21" t="s">
        <v>27</v>
      </c>
      <c r="P173" s="21">
        <v>6.3401917459099089</v>
      </c>
      <c r="Q173" s="22">
        <v>18.110770276274835</v>
      </c>
    </row>
    <row r="174" spans="2:17" ht="20" customHeight="1" x14ac:dyDescent="0.3">
      <c r="B174" s="13" t="s">
        <v>1</v>
      </c>
      <c r="C174" s="11" t="s">
        <v>27</v>
      </c>
      <c r="D174" s="11">
        <v>17.373999999999999</v>
      </c>
      <c r="E174" s="9">
        <v>78.405000000000001</v>
      </c>
      <c r="N174" s="24" t="s">
        <v>19</v>
      </c>
      <c r="O174" s="21" t="s">
        <v>27</v>
      </c>
      <c r="P174" s="21">
        <v>80.537677791974389</v>
      </c>
      <c r="Q174" s="22">
        <v>12.165525060596439</v>
      </c>
    </row>
    <row r="175" spans="2:17" ht="20" customHeight="1" x14ac:dyDescent="0.3">
      <c r="B175" s="13" t="s">
        <v>1</v>
      </c>
      <c r="C175" s="11" t="s">
        <v>27</v>
      </c>
      <c r="D175" s="11">
        <v>18.356999999999999</v>
      </c>
      <c r="E175" s="9">
        <v>74.965000000000003</v>
      </c>
      <c r="N175" s="24" t="s">
        <v>19</v>
      </c>
      <c r="O175" s="21" t="s">
        <v>27</v>
      </c>
      <c r="P175" s="21">
        <v>53.615648184164115</v>
      </c>
      <c r="Q175" s="22">
        <v>23.600847442411894</v>
      </c>
    </row>
    <row r="176" spans="2:17" ht="20" customHeight="1" x14ac:dyDescent="0.3">
      <c r="B176" s="13" t="s">
        <v>1</v>
      </c>
      <c r="C176" s="11" t="s">
        <v>27</v>
      </c>
      <c r="D176" s="11">
        <v>45.091000000000001</v>
      </c>
      <c r="E176" s="9">
        <v>70.081000000000003</v>
      </c>
      <c r="N176" s="24" t="s">
        <v>19</v>
      </c>
      <c r="O176" s="21" t="s">
        <v>27</v>
      </c>
      <c r="P176" s="21">
        <v>0</v>
      </c>
      <c r="Q176" s="22">
        <v>18</v>
      </c>
    </row>
    <row r="177" spans="2:17" ht="20" customHeight="1" x14ac:dyDescent="0.3">
      <c r="B177" s="13" t="s">
        <v>1</v>
      </c>
      <c r="C177" s="11" t="s">
        <v>27</v>
      </c>
      <c r="D177" s="11">
        <v>14.170999999999999</v>
      </c>
      <c r="E177" s="9">
        <v>76.411000000000001</v>
      </c>
      <c r="N177" s="24" t="s">
        <v>19</v>
      </c>
      <c r="O177" s="21" t="s">
        <v>27</v>
      </c>
      <c r="P177" s="21">
        <v>49.398705354995535</v>
      </c>
      <c r="Q177" s="22">
        <v>18.439088914585774</v>
      </c>
    </row>
    <row r="178" spans="2:17" ht="20" customHeight="1" x14ac:dyDescent="0.3">
      <c r="B178" s="13" t="s">
        <v>1</v>
      </c>
      <c r="C178" s="11" t="s">
        <v>27</v>
      </c>
      <c r="D178" s="11">
        <v>30.797999999999998</v>
      </c>
      <c r="E178" s="9">
        <v>73.918999999999997</v>
      </c>
      <c r="N178" s="24" t="s">
        <v>19</v>
      </c>
      <c r="O178" s="21" t="s">
        <v>27</v>
      </c>
      <c r="P178" s="21">
        <v>80.537677791974389</v>
      </c>
      <c r="Q178" s="22">
        <v>18.248287590894659</v>
      </c>
    </row>
    <row r="179" spans="2:17" ht="20" customHeight="1" x14ac:dyDescent="0.3">
      <c r="B179" s="13" t="s">
        <v>1</v>
      </c>
      <c r="C179" s="11" t="s">
        <v>27</v>
      </c>
      <c r="D179" s="11">
        <v>7.6470000000000002</v>
      </c>
      <c r="E179" s="9">
        <v>61.567999999999998</v>
      </c>
      <c r="N179" s="24" t="s">
        <v>19</v>
      </c>
      <c r="O179" s="21" t="s">
        <v>27</v>
      </c>
      <c r="P179" s="21">
        <v>0</v>
      </c>
      <c r="Q179" s="22">
        <v>16</v>
      </c>
    </row>
    <row r="180" spans="2:17" ht="20" customHeight="1" x14ac:dyDescent="0.3">
      <c r="B180" s="13" t="s">
        <v>1</v>
      </c>
      <c r="C180" s="11" t="s">
        <v>27</v>
      </c>
      <c r="D180" s="11">
        <v>15.914</v>
      </c>
      <c r="E180" s="9">
        <v>92.468000000000004</v>
      </c>
      <c r="N180" s="24" t="s">
        <v>19</v>
      </c>
      <c r="O180" s="21" t="s">
        <v>27</v>
      </c>
      <c r="P180" s="21">
        <v>4.7636416907261774</v>
      </c>
      <c r="Q180" s="22">
        <v>12.041594578792296</v>
      </c>
    </row>
    <row r="181" spans="2:17" ht="20" customHeight="1" x14ac:dyDescent="0.3">
      <c r="B181" s="13" t="s">
        <v>1</v>
      </c>
      <c r="C181" s="11" t="s">
        <v>27</v>
      </c>
      <c r="D181" s="11">
        <v>51.738</v>
      </c>
      <c r="E181" s="9">
        <v>11.981999999999999</v>
      </c>
      <c r="N181" s="24" t="s">
        <v>19</v>
      </c>
      <c r="O181" s="21" t="s">
        <v>27</v>
      </c>
      <c r="P181" s="21">
        <v>79.114472945341276</v>
      </c>
      <c r="Q181" s="22">
        <v>26.476404589747453</v>
      </c>
    </row>
    <row r="182" spans="2:17" ht="20" customHeight="1" x14ac:dyDescent="0.3">
      <c r="B182" s="13" t="s">
        <v>1</v>
      </c>
      <c r="C182" s="11" t="s">
        <v>27</v>
      </c>
      <c r="D182" s="11">
        <v>56.381999999999998</v>
      </c>
      <c r="E182" s="9">
        <v>48.561</v>
      </c>
      <c r="N182" s="24" t="s">
        <v>19</v>
      </c>
      <c r="O182" s="21" t="s">
        <v>27</v>
      </c>
      <c r="P182" s="21">
        <v>55.304846468766037</v>
      </c>
      <c r="Q182" s="22">
        <v>15.811388300841896</v>
      </c>
    </row>
    <row r="183" spans="2:17" ht="20" customHeight="1" x14ac:dyDescent="0.3">
      <c r="B183" s="13" t="s">
        <v>1</v>
      </c>
      <c r="C183" s="11" t="s">
        <v>27</v>
      </c>
      <c r="D183" s="11">
        <v>19.504000000000001</v>
      </c>
      <c r="E183" s="9">
        <v>60.435000000000002</v>
      </c>
      <c r="N183" s="24" t="s">
        <v>19</v>
      </c>
      <c r="O183" s="21" t="s">
        <v>27</v>
      </c>
      <c r="P183" s="21">
        <v>43.025065989118026</v>
      </c>
      <c r="Q183" s="22">
        <v>20.518284528683193</v>
      </c>
    </row>
    <row r="184" spans="2:17" ht="20" customHeight="1" x14ac:dyDescent="0.3">
      <c r="B184" s="13" t="s">
        <v>1</v>
      </c>
      <c r="C184" s="11" t="s">
        <v>27</v>
      </c>
      <c r="D184" s="11">
        <v>14.949</v>
      </c>
      <c r="E184" s="9">
        <v>46.414999999999999</v>
      </c>
      <c r="N184" s="24" t="s">
        <v>19</v>
      </c>
      <c r="O184" s="21" t="s">
        <v>27</v>
      </c>
      <c r="P184" s="21">
        <v>78.690067525979785</v>
      </c>
      <c r="Q184" s="22">
        <v>20.396078054371138</v>
      </c>
    </row>
    <row r="185" spans="2:17" ht="20" customHeight="1" x14ac:dyDescent="0.3">
      <c r="B185" s="13" t="s">
        <v>1</v>
      </c>
      <c r="C185" s="11" t="s">
        <v>27</v>
      </c>
      <c r="D185" s="11">
        <v>78.215000000000003</v>
      </c>
      <c r="E185" s="9">
        <v>11.782999999999999</v>
      </c>
      <c r="N185" s="24" t="s">
        <v>19</v>
      </c>
      <c r="O185" s="21" t="s">
        <v>27</v>
      </c>
      <c r="P185" s="21">
        <v>6.0090059574945247</v>
      </c>
      <c r="Q185" s="22">
        <v>19.104973174542799</v>
      </c>
    </row>
    <row r="186" spans="2:17" ht="20" customHeight="1" x14ac:dyDescent="0.3">
      <c r="B186" s="13" t="s">
        <v>1</v>
      </c>
      <c r="C186" s="11" t="s">
        <v>27</v>
      </c>
      <c r="D186" s="11">
        <v>41.82</v>
      </c>
      <c r="E186" s="9">
        <v>36.804000000000002</v>
      </c>
      <c r="N186" s="24" t="s">
        <v>19</v>
      </c>
      <c r="O186" s="21" t="s">
        <v>27</v>
      </c>
      <c r="P186" s="21">
        <v>17.354024636261322</v>
      </c>
      <c r="Q186" s="22">
        <v>16.763054614240211</v>
      </c>
    </row>
    <row r="187" spans="2:17" ht="20" customHeight="1" x14ac:dyDescent="0.3">
      <c r="B187" s="13" t="s">
        <v>1</v>
      </c>
      <c r="C187" s="11" t="s">
        <v>27</v>
      </c>
      <c r="D187" s="11">
        <v>29.689</v>
      </c>
      <c r="E187" s="9">
        <v>81.239000000000004</v>
      </c>
      <c r="N187" s="24" t="s">
        <v>19</v>
      </c>
      <c r="O187" s="21" t="s">
        <v>27</v>
      </c>
      <c r="P187" s="21">
        <v>41.820169880135751</v>
      </c>
      <c r="Q187" s="22">
        <v>25.495097567963924</v>
      </c>
    </row>
    <row r="188" spans="2:17" ht="20" customHeight="1" x14ac:dyDescent="0.3">
      <c r="B188" s="13" t="s">
        <v>1</v>
      </c>
      <c r="C188" s="11" t="s">
        <v>27</v>
      </c>
      <c r="D188" s="11">
        <v>34.165999999999997</v>
      </c>
      <c r="E188" s="9">
        <v>82.861000000000004</v>
      </c>
      <c r="N188" s="24" t="s">
        <v>19</v>
      </c>
      <c r="O188" s="21" t="s">
        <v>27</v>
      </c>
      <c r="P188" s="21">
        <v>72.255328374943062</v>
      </c>
      <c r="Q188" s="22">
        <v>26.248809496813376</v>
      </c>
    </row>
    <row r="189" spans="2:17" ht="20" customHeight="1" x14ac:dyDescent="0.3">
      <c r="B189" s="13" t="s">
        <v>1</v>
      </c>
      <c r="C189" s="11" t="s">
        <v>27</v>
      </c>
      <c r="D189" s="11">
        <v>6.68</v>
      </c>
      <c r="E189" s="9">
        <v>64.210999999999999</v>
      </c>
      <c r="N189" s="24" t="s">
        <v>19</v>
      </c>
      <c r="O189" s="21" t="s">
        <v>27</v>
      </c>
      <c r="P189" s="21">
        <v>3.4682292589171477</v>
      </c>
      <c r="Q189" s="22">
        <v>33.060550509633082</v>
      </c>
    </row>
    <row r="190" spans="2:17" ht="20" customHeight="1" x14ac:dyDescent="0.3">
      <c r="B190" s="13" t="s">
        <v>1</v>
      </c>
      <c r="C190" s="11" t="s">
        <v>27</v>
      </c>
      <c r="D190" s="11">
        <v>5.5430000000000001</v>
      </c>
      <c r="E190" s="9">
        <v>93.739000000000004</v>
      </c>
      <c r="N190" s="24" t="s">
        <v>19</v>
      </c>
      <c r="O190" s="21" t="s">
        <v>27</v>
      </c>
      <c r="P190" s="21">
        <v>11.309932474020215</v>
      </c>
      <c r="Q190" s="22">
        <v>10.198039027185569</v>
      </c>
    </row>
    <row r="191" spans="2:17" ht="20" customHeight="1" x14ac:dyDescent="0.3">
      <c r="B191" s="13" t="s">
        <v>1</v>
      </c>
      <c r="C191" s="11" t="s">
        <v>27</v>
      </c>
      <c r="D191" s="11">
        <v>36.186999999999998</v>
      </c>
      <c r="E191" s="9">
        <v>55.77</v>
      </c>
      <c r="N191" s="24" t="s">
        <v>19</v>
      </c>
      <c r="O191" s="21" t="s">
        <v>27</v>
      </c>
      <c r="P191" s="21">
        <v>29.054604099077153</v>
      </c>
      <c r="Q191" s="22">
        <v>20.591260281974002</v>
      </c>
    </row>
    <row r="192" spans="2:17" ht="20" customHeight="1" x14ac:dyDescent="0.3">
      <c r="B192" s="13" t="s">
        <v>1</v>
      </c>
      <c r="C192" s="11" t="s">
        <v>27</v>
      </c>
      <c r="D192" s="11">
        <v>23.786999999999999</v>
      </c>
      <c r="E192" s="9">
        <v>65.536000000000001</v>
      </c>
      <c r="N192" s="24" t="s">
        <v>19</v>
      </c>
      <c r="O192" s="21" t="s">
        <v>27</v>
      </c>
      <c r="P192" s="21">
        <v>41.423665625002656</v>
      </c>
      <c r="Q192" s="22">
        <v>22.671568097509269</v>
      </c>
    </row>
    <row r="193" spans="2:17" ht="20" customHeight="1" x14ac:dyDescent="0.3">
      <c r="B193" s="13" t="s">
        <v>1</v>
      </c>
      <c r="C193" s="11" t="s">
        <v>27</v>
      </c>
      <c r="D193" s="11">
        <v>4.7549999999999999</v>
      </c>
      <c r="E193" s="9">
        <v>98.79</v>
      </c>
      <c r="N193" s="24" t="s">
        <v>19</v>
      </c>
      <c r="O193" s="21" t="s">
        <v>27</v>
      </c>
      <c r="P193" s="21">
        <v>6.3401917459099089</v>
      </c>
      <c r="Q193" s="22">
        <v>18.110770276274835</v>
      </c>
    </row>
    <row r="194" spans="2:17" ht="20" customHeight="1" x14ac:dyDescent="0.3">
      <c r="B194" s="13" t="s">
        <v>1</v>
      </c>
      <c r="C194" s="11" t="s">
        <v>27</v>
      </c>
      <c r="D194" s="11">
        <v>15.47</v>
      </c>
      <c r="E194" s="9">
        <v>73.046000000000006</v>
      </c>
      <c r="N194" s="24" t="s">
        <v>19</v>
      </c>
      <c r="O194" s="21" t="s">
        <v>27</v>
      </c>
      <c r="P194" s="21">
        <v>70.559965171823805</v>
      </c>
      <c r="Q194" s="22">
        <v>18.027756377319946</v>
      </c>
    </row>
    <row r="195" spans="2:17" ht="20" customHeight="1" x14ac:dyDescent="0.3">
      <c r="B195" s="13" t="s">
        <v>1</v>
      </c>
      <c r="C195" s="11" t="s">
        <v>27</v>
      </c>
      <c r="D195" s="11">
        <v>30.466000000000001</v>
      </c>
      <c r="E195" s="9">
        <v>42.448999999999998</v>
      </c>
      <c r="N195" s="24" t="s">
        <v>19</v>
      </c>
      <c r="O195" s="21" t="s">
        <v>27</v>
      </c>
      <c r="P195" s="21">
        <v>69.443954780416533</v>
      </c>
      <c r="Q195" s="22">
        <v>17.088007490635061</v>
      </c>
    </row>
    <row r="196" spans="2:17" ht="20" customHeight="1" x14ac:dyDescent="0.3">
      <c r="B196" s="13" t="s">
        <v>1</v>
      </c>
      <c r="C196" s="11" t="s">
        <v>27</v>
      </c>
      <c r="D196" s="11">
        <v>21.547999999999998</v>
      </c>
      <c r="E196" s="9">
        <v>65.570999999999998</v>
      </c>
      <c r="N196" s="24" t="s">
        <v>19</v>
      </c>
      <c r="O196" s="21" t="s">
        <v>27</v>
      </c>
      <c r="P196" s="21">
        <v>0</v>
      </c>
      <c r="Q196" s="22">
        <v>6</v>
      </c>
    </row>
    <row r="197" spans="2:17" ht="20" customHeight="1" x14ac:dyDescent="0.3">
      <c r="B197" s="19" t="s">
        <v>2</v>
      </c>
      <c r="C197" s="20" t="s">
        <v>27</v>
      </c>
      <c r="D197" s="21">
        <v>24.869</v>
      </c>
      <c r="E197" s="22">
        <v>69.411000000000001</v>
      </c>
      <c r="N197" s="24" t="s">
        <v>19</v>
      </c>
      <c r="O197" s="21" t="s">
        <v>27</v>
      </c>
      <c r="P197" s="21">
        <v>0</v>
      </c>
      <c r="Q197" s="22">
        <v>11</v>
      </c>
    </row>
    <row r="198" spans="2:17" ht="20" customHeight="1" x14ac:dyDescent="0.3">
      <c r="B198" s="19" t="s">
        <v>2</v>
      </c>
      <c r="C198" s="20" t="s">
        <v>27</v>
      </c>
      <c r="D198" s="21">
        <v>12.868</v>
      </c>
      <c r="E198" s="22">
        <v>75.188000000000002</v>
      </c>
      <c r="N198" s="24" t="s">
        <v>19</v>
      </c>
      <c r="O198" s="21" t="s">
        <v>27</v>
      </c>
      <c r="P198" s="21">
        <v>64.798876354524907</v>
      </c>
      <c r="Q198" s="22">
        <v>18.788294228055936</v>
      </c>
    </row>
    <row r="199" spans="2:17" ht="20" customHeight="1" x14ac:dyDescent="0.3">
      <c r="B199" s="19" t="s">
        <v>2</v>
      </c>
      <c r="C199" s="20" t="s">
        <v>27</v>
      </c>
      <c r="D199" s="21">
        <v>53.372</v>
      </c>
      <c r="E199" s="22">
        <v>29.850999999999999</v>
      </c>
      <c r="N199" s="24" t="s">
        <v>19</v>
      </c>
      <c r="O199" s="21" t="s">
        <v>27</v>
      </c>
      <c r="P199" s="21">
        <v>59.036243467926482</v>
      </c>
      <c r="Q199" s="22">
        <v>23.323807579381203</v>
      </c>
    </row>
    <row r="200" spans="2:17" ht="20" customHeight="1" x14ac:dyDescent="0.3">
      <c r="B200" s="19" t="s">
        <v>2</v>
      </c>
      <c r="C200" s="20" t="s">
        <v>27</v>
      </c>
      <c r="D200" s="21">
        <v>29.94</v>
      </c>
      <c r="E200" s="22">
        <v>56.576000000000001</v>
      </c>
      <c r="N200" s="24" t="s">
        <v>19</v>
      </c>
      <c r="O200" s="21" t="s">
        <v>27</v>
      </c>
      <c r="P200" s="21">
        <v>5.1944289077348058</v>
      </c>
      <c r="Q200" s="22">
        <v>33.136083051561783</v>
      </c>
    </row>
    <row r="201" spans="2:17" ht="20" customHeight="1" x14ac:dyDescent="0.3">
      <c r="B201" s="19" t="s">
        <v>2</v>
      </c>
      <c r="C201" s="20" t="s">
        <v>27</v>
      </c>
      <c r="D201" s="21">
        <v>21.818999999999999</v>
      </c>
      <c r="E201" s="22">
        <v>85.188999999999993</v>
      </c>
      <c r="N201" s="24" t="s">
        <v>19</v>
      </c>
      <c r="O201" s="21" t="s">
        <v>27</v>
      </c>
      <c r="P201" s="21">
        <v>73.07248693585295</v>
      </c>
      <c r="Q201" s="22">
        <v>24.041630560342615</v>
      </c>
    </row>
    <row r="202" spans="2:17" ht="20" customHeight="1" x14ac:dyDescent="0.3">
      <c r="B202" s="19" t="s">
        <v>2</v>
      </c>
      <c r="C202" s="20" t="s">
        <v>27</v>
      </c>
      <c r="D202" s="21">
        <v>10.029</v>
      </c>
      <c r="E202" s="22">
        <v>77.73</v>
      </c>
      <c r="N202" s="24" t="s">
        <v>19</v>
      </c>
      <c r="O202" s="21" t="s">
        <v>27</v>
      </c>
      <c r="P202" s="21">
        <v>2.7263109939062655</v>
      </c>
      <c r="Q202" s="22">
        <v>21.023796041628639</v>
      </c>
    </row>
    <row r="203" spans="2:17" ht="20" customHeight="1" x14ac:dyDescent="0.3">
      <c r="B203" s="19" t="s">
        <v>2</v>
      </c>
      <c r="C203" s="20" t="s">
        <v>27</v>
      </c>
      <c r="D203" s="21">
        <v>24.564</v>
      </c>
      <c r="E203" s="22">
        <v>68.203999999999994</v>
      </c>
      <c r="N203" s="24" t="s">
        <v>19</v>
      </c>
      <c r="O203" s="21" t="s">
        <v>27</v>
      </c>
      <c r="P203" s="21">
        <v>10.304846468766016</v>
      </c>
      <c r="Q203" s="22">
        <v>11.180339887498949</v>
      </c>
    </row>
    <row r="204" spans="2:17" ht="20" customHeight="1" x14ac:dyDescent="0.3">
      <c r="B204" s="19" t="s">
        <v>2</v>
      </c>
      <c r="C204" s="20" t="s">
        <v>27</v>
      </c>
      <c r="D204" s="21">
        <v>50.790999999999997</v>
      </c>
      <c r="E204" s="22">
        <v>57.938000000000002</v>
      </c>
      <c r="N204" s="24" t="s">
        <v>19</v>
      </c>
      <c r="O204" s="21" t="s">
        <v>27</v>
      </c>
      <c r="P204" s="21">
        <v>3.5763343749973444</v>
      </c>
      <c r="Q204" s="22">
        <v>16.031219541881399</v>
      </c>
    </row>
    <row r="205" spans="2:17" ht="20" customHeight="1" x14ac:dyDescent="0.3">
      <c r="B205" s="19" t="s">
        <v>2</v>
      </c>
      <c r="C205" s="20" t="s">
        <v>27</v>
      </c>
      <c r="D205" s="21">
        <v>11.156000000000001</v>
      </c>
      <c r="E205" s="22">
        <v>82.495999999999995</v>
      </c>
      <c r="N205" s="24" t="s">
        <v>19</v>
      </c>
      <c r="O205" s="21" t="s">
        <v>27</v>
      </c>
      <c r="P205" s="21">
        <v>26.565051177078004</v>
      </c>
      <c r="Q205" s="22">
        <v>4.4721359549995796</v>
      </c>
    </row>
    <row r="206" spans="2:17" ht="20" customHeight="1" x14ac:dyDescent="0.3">
      <c r="B206" s="19" t="s">
        <v>2</v>
      </c>
      <c r="C206" s="20" t="s">
        <v>27</v>
      </c>
      <c r="D206" s="21">
        <v>40.167999999999999</v>
      </c>
      <c r="E206" s="22">
        <v>21.911999999999999</v>
      </c>
      <c r="N206" s="24" t="s">
        <v>19</v>
      </c>
      <c r="O206" s="21" t="s">
        <v>27</v>
      </c>
      <c r="P206" s="21">
        <v>0</v>
      </c>
      <c r="Q206" s="22">
        <v>24</v>
      </c>
    </row>
    <row r="207" spans="2:17" ht="20" customHeight="1" x14ac:dyDescent="0.3">
      <c r="B207" s="19" t="s">
        <v>2</v>
      </c>
      <c r="C207" s="20" t="s">
        <v>27</v>
      </c>
      <c r="D207" s="21">
        <v>28.071999999999999</v>
      </c>
      <c r="E207" s="22">
        <v>68.608999999999995</v>
      </c>
      <c r="N207" s="24" t="s">
        <v>19</v>
      </c>
      <c r="O207" s="21" t="s">
        <v>27</v>
      </c>
      <c r="P207" s="21">
        <v>0</v>
      </c>
      <c r="Q207" s="22">
        <v>9</v>
      </c>
    </row>
    <row r="208" spans="2:17" ht="20" customHeight="1" x14ac:dyDescent="0.3">
      <c r="B208" s="19" t="s">
        <v>2</v>
      </c>
      <c r="C208" s="20" t="s">
        <v>27</v>
      </c>
      <c r="D208" s="21">
        <v>23.692</v>
      </c>
      <c r="E208" s="22">
        <v>102.65300000000001</v>
      </c>
      <c r="N208" s="24" t="s">
        <v>19</v>
      </c>
      <c r="O208" s="21" t="s">
        <v>27</v>
      </c>
      <c r="P208" s="21">
        <v>79.875328344602195</v>
      </c>
      <c r="Q208" s="22">
        <v>28.442925306655784</v>
      </c>
    </row>
    <row r="209" spans="2:17" ht="20" customHeight="1" x14ac:dyDescent="0.3">
      <c r="B209" s="19" t="s">
        <v>2</v>
      </c>
      <c r="C209" s="20" t="s">
        <v>27</v>
      </c>
      <c r="D209" s="21">
        <v>2.9319999999999999</v>
      </c>
      <c r="E209" s="22">
        <v>61.93</v>
      </c>
      <c r="N209" s="24" t="s">
        <v>19</v>
      </c>
      <c r="O209" s="21" t="s">
        <v>27</v>
      </c>
      <c r="P209" s="21">
        <v>66.801409486351815</v>
      </c>
      <c r="Q209" s="22">
        <v>22.847319317591726</v>
      </c>
    </row>
    <row r="210" spans="2:17" ht="20" customHeight="1" x14ac:dyDescent="0.3">
      <c r="B210" s="19" t="s">
        <v>2</v>
      </c>
      <c r="C210" s="20" t="s">
        <v>27</v>
      </c>
      <c r="D210" s="21">
        <v>16.23</v>
      </c>
      <c r="E210" s="22">
        <v>96.147999999999996</v>
      </c>
      <c r="N210" s="24" t="s">
        <v>19</v>
      </c>
      <c r="O210" s="21" t="s">
        <v>27</v>
      </c>
      <c r="P210" s="21">
        <v>77.905242922987895</v>
      </c>
      <c r="Q210" s="22">
        <v>14.317821063276353</v>
      </c>
    </row>
    <row r="211" spans="2:17" ht="20" customHeight="1" x14ac:dyDescent="0.3">
      <c r="B211" s="13" t="s">
        <v>3</v>
      </c>
      <c r="C211" s="11" t="s">
        <v>27</v>
      </c>
      <c r="D211" s="11">
        <v>7.4429999999999996</v>
      </c>
      <c r="E211" s="9">
        <v>79.766999999999996</v>
      </c>
      <c r="N211" s="24" t="s">
        <v>19</v>
      </c>
      <c r="O211" s="21" t="s">
        <v>27</v>
      </c>
      <c r="P211" s="21">
        <v>3.3664606634298013</v>
      </c>
      <c r="Q211" s="22">
        <v>17.029386365926403</v>
      </c>
    </row>
    <row r="212" spans="2:17" ht="20" customHeight="1" x14ac:dyDescent="0.3">
      <c r="B212" s="13" t="s">
        <v>3</v>
      </c>
      <c r="C212" s="11" t="s">
        <v>27</v>
      </c>
      <c r="D212" s="11">
        <v>14.021000000000001</v>
      </c>
      <c r="E212" s="9">
        <v>84.034000000000006</v>
      </c>
      <c r="N212" s="24" t="s">
        <v>19</v>
      </c>
      <c r="O212" s="21" t="s">
        <v>27</v>
      </c>
      <c r="P212" s="21">
        <v>61.557071375636653</v>
      </c>
      <c r="Q212" s="22">
        <v>27.294688127912362</v>
      </c>
    </row>
    <row r="213" spans="2:17" ht="20" customHeight="1" x14ac:dyDescent="0.3">
      <c r="B213" s="13" t="s">
        <v>3</v>
      </c>
      <c r="C213" s="11" t="s">
        <v>27</v>
      </c>
      <c r="D213" s="11">
        <v>2.8969999999999998</v>
      </c>
      <c r="E213" s="9">
        <v>111.63200000000001</v>
      </c>
      <c r="N213" s="24" t="s">
        <v>19</v>
      </c>
      <c r="O213" s="21" t="s">
        <v>27</v>
      </c>
      <c r="P213" s="21">
        <v>69.443954780416533</v>
      </c>
      <c r="Q213" s="22">
        <v>25.632011235952593</v>
      </c>
    </row>
    <row r="214" spans="2:17" ht="20" customHeight="1" x14ac:dyDescent="0.3">
      <c r="B214" s="13" t="s">
        <v>3</v>
      </c>
      <c r="C214" s="11" t="s">
        <v>27</v>
      </c>
      <c r="D214" s="11">
        <v>62.476999999999997</v>
      </c>
      <c r="E214" s="9">
        <v>31.257999999999999</v>
      </c>
      <c r="N214" s="24" t="s">
        <v>19</v>
      </c>
      <c r="O214" s="21" t="s">
        <v>27</v>
      </c>
      <c r="P214" s="21">
        <v>61.389540334034791</v>
      </c>
      <c r="Q214" s="22">
        <v>25.059928172283335</v>
      </c>
    </row>
    <row r="215" spans="2:17" ht="20" customHeight="1" x14ac:dyDescent="0.3">
      <c r="B215" s="13" t="s">
        <v>3</v>
      </c>
      <c r="C215" s="11" t="s">
        <v>27</v>
      </c>
      <c r="D215" s="11">
        <v>50.77</v>
      </c>
      <c r="E215" s="9">
        <v>10.542</v>
      </c>
      <c r="N215" s="24" t="s">
        <v>19</v>
      </c>
      <c r="O215" s="21" t="s">
        <v>27</v>
      </c>
      <c r="P215" s="21">
        <v>1.5911402711945872</v>
      </c>
      <c r="Q215" s="22">
        <v>36.013886210738214</v>
      </c>
    </row>
    <row r="216" spans="2:17" ht="20" customHeight="1" x14ac:dyDescent="0.3">
      <c r="B216" s="13" t="s">
        <v>3</v>
      </c>
      <c r="C216" s="11" t="s">
        <v>27</v>
      </c>
      <c r="D216" s="11">
        <v>34.634</v>
      </c>
      <c r="E216" s="9">
        <v>39.203000000000003</v>
      </c>
      <c r="N216" s="24" t="s">
        <v>19</v>
      </c>
      <c r="O216" s="21" t="s">
        <v>27</v>
      </c>
      <c r="P216" s="21">
        <v>58.240519915187193</v>
      </c>
      <c r="Q216" s="22">
        <v>24.698178070456937</v>
      </c>
    </row>
    <row r="217" spans="2:17" ht="20" customHeight="1" x14ac:dyDescent="0.3">
      <c r="B217" s="13" t="s">
        <v>3</v>
      </c>
      <c r="C217" s="11" t="s">
        <v>27</v>
      </c>
      <c r="D217" s="11">
        <v>2.4449999999999998</v>
      </c>
      <c r="E217" s="9">
        <v>75.31</v>
      </c>
      <c r="N217" s="24" t="s">
        <v>19</v>
      </c>
      <c r="O217" s="21" t="s">
        <v>27</v>
      </c>
      <c r="P217" s="21">
        <v>2.3859440303888126</v>
      </c>
      <c r="Q217" s="22">
        <v>24.020824298928627</v>
      </c>
    </row>
    <row r="218" spans="2:17" ht="20" customHeight="1" x14ac:dyDescent="0.3">
      <c r="B218" s="13" t="s">
        <v>3</v>
      </c>
      <c r="C218" s="11" t="s">
        <v>27</v>
      </c>
      <c r="D218" s="11">
        <v>21.405999999999999</v>
      </c>
      <c r="E218" s="9">
        <v>41.872</v>
      </c>
      <c r="N218" s="24" t="s">
        <v>19</v>
      </c>
      <c r="O218" s="21" t="s">
        <v>27</v>
      </c>
      <c r="P218" s="21">
        <v>72.645975363738671</v>
      </c>
      <c r="Q218" s="22">
        <v>16.763054614240211</v>
      </c>
    </row>
    <row r="219" spans="2:17" ht="20" customHeight="1" x14ac:dyDescent="0.3">
      <c r="B219" s="13" t="s">
        <v>3</v>
      </c>
      <c r="C219" s="11" t="s">
        <v>27</v>
      </c>
      <c r="D219" s="11">
        <v>10.207000000000001</v>
      </c>
      <c r="E219" s="9">
        <v>61.91</v>
      </c>
      <c r="N219" s="24" t="s">
        <v>19</v>
      </c>
      <c r="O219" s="21" t="s">
        <v>27</v>
      </c>
      <c r="P219" s="21">
        <v>68.198590513648185</v>
      </c>
      <c r="Q219" s="22">
        <v>21.540659228538015</v>
      </c>
    </row>
    <row r="220" spans="2:17" ht="20" customHeight="1" x14ac:dyDescent="0.3">
      <c r="B220" s="13" t="s">
        <v>3</v>
      </c>
      <c r="C220" s="11" t="s">
        <v>27</v>
      </c>
      <c r="D220" s="11">
        <v>53.228000000000002</v>
      </c>
      <c r="E220" s="9">
        <v>28.850999999999999</v>
      </c>
      <c r="N220" s="24" t="s">
        <v>19</v>
      </c>
      <c r="O220" s="21" t="s">
        <v>27</v>
      </c>
      <c r="P220" s="21">
        <v>4.5739212599008612</v>
      </c>
      <c r="Q220" s="22">
        <v>25.079872407968907</v>
      </c>
    </row>
    <row r="221" spans="2:17" ht="20" customHeight="1" x14ac:dyDescent="0.3">
      <c r="B221" s="13" t="s">
        <v>3</v>
      </c>
      <c r="C221" s="11" t="s">
        <v>27</v>
      </c>
      <c r="D221" s="11">
        <v>50.918999999999997</v>
      </c>
      <c r="E221" s="9">
        <v>67.486999999999995</v>
      </c>
      <c r="N221" s="24" t="s">
        <v>19</v>
      </c>
      <c r="O221" s="21" t="s">
        <v>27</v>
      </c>
      <c r="P221" s="21">
        <v>72.474431626277124</v>
      </c>
      <c r="Q221" s="22">
        <v>19.924858845171276</v>
      </c>
    </row>
    <row r="222" spans="2:17" ht="20" customHeight="1" x14ac:dyDescent="0.3">
      <c r="B222" s="13" t="s">
        <v>3</v>
      </c>
      <c r="C222" s="11" t="s">
        <v>27</v>
      </c>
      <c r="D222" s="11">
        <v>48.322000000000003</v>
      </c>
      <c r="E222" s="9">
        <v>24.273</v>
      </c>
      <c r="N222" s="24" t="s">
        <v>19</v>
      </c>
      <c r="O222" s="21" t="s">
        <v>27</v>
      </c>
      <c r="P222" s="21">
        <v>66.037511025421821</v>
      </c>
      <c r="Q222" s="22">
        <v>19.697715603592208</v>
      </c>
    </row>
    <row r="223" spans="2:17" ht="20" customHeight="1" x14ac:dyDescent="0.3">
      <c r="B223" s="13" t="s">
        <v>3</v>
      </c>
      <c r="C223" s="11" t="s">
        <v>27</v>
      </c>
      <c r="D223" s="11">
        <v>47.712000000000003</v>
      </c>
      <c r="E223" s="9">
        <v>26.135999999999999</v>
      </c>
      <c r="N223" s="24" t="s">
        <v>19</v>
      </c>
      <c r="O223" s="21" t="s">
        <v>27</v>
      </c>
      <c r="P223" s="21">
        <v>66.037511025421821</v>
      </c>
      <c r="Q223" s="22">
        <v>29.546573405388315</v>
      </c>
    </row>
    <row r="224" spans="2:17" ht="20" customHeight="1" x14ac:dyDescent="0.3">
      <c r="B224" s="13" t="s">
        <v>3</v>
      </c>
      <c r="C224" s="11" t="s">
        <v>27</v>
      </c>
      <c r="D224" s="11">
        <v>29.763000000000002</v>
      </c>
      <c r="E224" s="9">
        <v>60.094999999999999</v>
      </c>
      <c r="N224" s="24" t="s">
        <v>19</v>
      </c>
      <c r="O224" s="21" t="s">
        <v>27</v>
      </c>
      <c r="P224" s="21">
        <v>54.462322208025618</v>
      </c>
      <c r="Q224" s="22">
        <v>25.80697580112788</v>
      </c>
    </row>
    <row r="225" spans="2:17" ht="20" customHeight="1" x14ac:dyDescent="0.3">
      <c r="B225" s="13" t="s">
        <v>3</v>
      </c>
      <c r="C225" s="11" t="s">
        <v>27</v>
      </c>
      <c r="D225" s="11">
        <v>1.9930000000000001</v>
      </c>
      <c r="E225" s="9">
        <v>106.06100000000001</v>
      </c>
      <c r="N225" s="24" t="s">
        <v>19</v>
      </c>
      <c r="O225" s="21" t="s">
        <v>27</v>
      </c>
      <c r="P225" s="21">
        <v>0</v>
      </c>
      <c r="Q225" s="22">
        <v>20</v>
      </c>
    </row>
    <row r="226" spans="2:17" ht="20" customHeight="1" x14ac:dyDescent="0.3">
      <c r="B226" s="13" t="s">
        <v>3</v>
      </c>
      <c r="C226" s="11" t="s">
        <v>27</v>
      </c>
      <c r="D226" s="11">
        <v>39.857999999999997</v>
      </c>
      <c r="E226" s="9">
        <v>10.621</v>
      </c>
      <c r="N226" s="24" t="s">
        <v>19</v>
      </c>
      <c r="O226" s="21" t="s">
        <v>27</v>
      </c>
      <c r="P226" s="21">
        <v>70.559965171823805</v>
      </c>
      <c r="Q226" s="22">
        <v>18.027756377319946</v>
      </c>
    </row>
    <row r="227" spans="2:17" ht="20" customHeight="1" x14ac:dyDescent="0.3">
      <c r="B227" s="13" t="s">
        <v>3</v>
      </c>
      <c r="C227" s="11" t="s">
        <v>27</v>
      </c>
      <c r="D227" s="11">
        <v>13.488</v>
      </c>
      <c r="E227" s="9">
        <v>98.977999999999994</v>
      </c>
      <c r="N227" s="24" t="s">
        <v>19</v>
      </c>
      <c r="O227" s="21" t="s">
        <v>27</v>
      </c>
      <c r="P227" s="21">
        <v>2.1210963966614536</v>
      </c>
      <c r="Q227" s="22">
        <v>27.018512172212592</v>
      </c>
    </row>
    <row r="228" spans="2:17" ht="20" customHeight="1" x14ac:dyDescent="0.3">
      <c r="B228" s="13" t="s">
        <v>3</v>
      </c>
      <c r="C228" s="11" t="s">
        <v>27</v>
      </c>
      <c r="D228" s="11">
        <v>35.207999999999998</v>
      </c>
      <c r="E228" s="9">
        <v>41.98</v>
      </c>
      <c r="N228" s="24" t="s">
        <v>19</v>
      </c>
      <c r="O228" s="21" t="s">
        <v>27</v>
      </c>
      <c r="P228" s="21">
        <v>68.198590513648185</v>
      </c>
      <c r="Q228" s="22">
        <v>26.92582403567252</v>
      </c>
    </row>
    <row r="229" spans="2:17" ht="20" customHeight="1" x14ac:dyDescent="0.3">
      <c r="B229" s="13" t="s">
        <v>3</v>
      </c>
      <c r="C229" s="11" t="s">
        <v>27</v>
      </c>
      <c r="D229" s="11">
        <v>46.412999999999997</v>
      </c>
      <c r="E229" s="9">
        <v>41.972000000000001</v>
      </c>
      <c r="N229" s="24" t="s">
        <v>19</v>
      </c>
      <c r="O229" s="21" t="s">
        <v>27</v>
      </c>
      <c r="P229" s="21">
        <v>71.56505117707799</v>
      </c>
      <c r="Q229" s="22">
        <v>15.811388300841896</v>
      </c>
    </row>
    <row r="230" spans="2:17" ht="20" customHeight="1" x14ac:dyDescent="0.3">
      <c r="B230" s="13" t="s">
        <v>3</v>
      </c>
      <c r="C230" s="11" t="s">
        <v>27</v>
      </c>
      <c r="D230" s="11">
        <v>15.763999999999999</v>
      </c>
      <c r="E230" s="9">
        <v>49.473999999999997</v>
      </c>
      <c r="N230" s="24" t="s">
        <v>19</v>
      </c>
      <c r="O230" s="21" t="s">
        <v>27</v>
      </c>
      <c r="P230" s="21">
        <v>3.0127875041833398</v>
      </c>
      <c r="Q230" s="22">
        <v>19.026297590440446</v>
      </c>
    </row>
    <row r="231" spans="2:17" ht="20" customHeight="1" x14ac:dyDescent="0.3">
      <c r="B231" s="13" t="s">
        <v>3</v>
      </c>
      <c r="C231" s="11" t="s">
        <v>27</v>
      </c>
      <c r="D231" s="11">
        <v>61.218000000000004</v>
      </c>
      <c r="E231" s="9">
        <v>17.109000000000002</v>
      </c>
      <c r="N231" s="24" t="s">
        <v>19</v>
      </c>
      <c r="O231" s="21" t="s">
        <v>27</v>
      </c>
      <c r="P231" s="21">
        <v>71.56505117707799</v>
      </c>
      <c r="Q231" s="22">
        <v>28.460498941515414</v>
      </c>
    </row>
    <row r="232" spans="2:17" ht="20" customHeight="1" x14ac:dyDescent="0.3">
      <c r="B232" s="13" t="s">
        <v>3</v>
      </c>
      <c r="C232" s="11" t="s">
        <v>27</v>
      </c>
      <c r="D232" s="11">
        <v>10.095000000000001</v>
      </c>
      <c r="E232" s="9">
        <v>54.402999999999999</v>
      </c>
      <c r="N232" s="24" t="s">
        <v>19</v>
      </c>
      <c r="O232" s="21" t="s">
        <v>27</v>
      </c>
      <c r="P232" s="21">
        <v>50.906141113770502</v>
      </c>
      <c r="Q232" s="22">
        <v>20.615528128088304</v>
      </c>
    </row>
    <row r="233" spans="2:17" ht="20" customHeight="1" x14ac:dyDescent="0.3">
      <c r="B233" s="13" t="s">
        <v>3</v>
      </c>
      <c r="C233" s="11" t="s">
        <v>27</v>
      </c>
      <c r="D233" s="11">
        <v>70.201999999999998</v>
      </c>
      <c r="E233" s="9">
        <v>35.023000000000003</v>
      </c>
      <c r="N233" s="24" t="s">
        <v>19</v>
      </c>
      <c r="O233" s="21" t="s">
        <v>27</v>
      </c>
      <c r="P233" s="21">
        <v>74.054604099077153</v>
      </c>
      <c r="Q233" s="22">
        <v>21.840329667841555</v>
      </c>
    </row>
    <row r="234" spans="2:17" ht="20" customHeight="1" x14ac:dyDescent="0.3">
      <c r="B234" s="13" t="s">
        <v>3</v>
      </c>
      <c r="C234" s="11" t="s">
        <v>27</v>
      </c>
      <c r="D234" s="11">
        <v>4.6340000000000003</v>
      </c>
      <c r="E234" s="9">
        <v>38.86</v>
      </c>
      <c r="N234" s="24" t="s">
        <v>19</v>
      </c>
      <c r="O234" s="21" t="s">
        <v>27</v>
      </c>
      <c r="P234" s="21">
        <v>60.945395900922861</v>
      </c>
      <c r="Q234" s="22">
        <v>20.591260281974002</v>
      </c>
    </row>
    <row r="235" spans="2:17" ht="20" customHeight="1" x14ac:dyDescent="0.3">
      <c r="B235" s="13" t="s">
        <v>3</v>
      </c>
      <c r="C235" s="11" t="s">
        <v>27</v>
      </c>
      <c r="D235" s="11">
        <v>36.966999999999999</v>
      </c>
      <c r="E235" s="9">
        <v>35.756999999999998</v>
      </c>
      <c r="N235" s="24" t="s">
        <v>19</v>
      </c>
      <c r="O235" s="21" t="s">
        <v>27</v>
      </c>
      <c r="P235" s="21">
        <v>3.2704879231835653</v>
      </c>
      <c r="Q235" s="22">
        <v>35.057096285916209</v>
      </c>
    </row>
    <row r="236" spans="2:17" ht="20" customHeight="1" x14ac:dyDescent="0.3">
      <c r="B236" s="13" t="s">
        <v>3</v>
      </c>
      <c r="C236" s="11" t="s">
        <v>27</v>
      </c>
      <c r="D236" s="11">
        <v>15.03</v>
      </c>
      <c r="E236" s="9">
        <v>34.637</v>
      </c>
      <c r="N236" s="24" t="s">
        <v>19</v>
      </c>
      <c r="O236" s="21" t="s">
        <v>27</v>
      </c>
      <c r="P236" s="21">
        <v>3.0127875041833398</v>
      </c>
      <c r="Q236" s="22">
        <v>19.026297590440446</v>
      </c>
    </row>
    <row r="237" spans="2:17" ht="20" customHeight="1" x14ac:dyDescent="0.3">
      <c r="B237" s="13" t="s">
        <v>3</v>
      </c>
      <c r="C237" s="11" t="s">
        <v>27</v>
      </c>
      <c r="D237" s="11">
        <v>46.975000000000001</v>
      </c>
      <c r="E237" s="9">
        <v>53.732999999999997</v>
      </c>
      <c r="N237" s="24" t="s">
        <v>19</v>
      </c>
      <c r="O237" s="21" t="s">
        <v>27</v>
      </c>
      <c r="P237" s="21">
        <v>75.963756532073532</v>
      </c>
      <c r="Q237" s="22">
        <v>20.615528128088304</v>
      </c>
    </row>
    <row r="238" spans="2:17" ht="20" customHeight="1" x14ac:dyDescent="0.3">
      <c r="B238" s="13" t="s">
        <v>3</v>
      </c>
      <c r="C238" s="11" t="s">
        <v>27</v>
      </c>
      <c r="D238" s="11">
        <v>37.311999999999998</v>
      </c>
      <c r="E238" s="9">
        <v>70.896000000000001</v>
      </c>
      <c r="N238" s="24" t="s">
        <v>19</v>
      </c>
      <c r="O238" s="21" t="s">
        <v>27</v>
      </c>
      <c r="P238" s="21">
        <v>51.00900595749453</v>
      </c>
      <c r="Q238" s="22">
        <v>27.018512172212592</v>
      </c>
    </row>
    <row r="239" spans="2:17" ht="20" customHeight="1" x14ac:dyDescent="0.3">
      <c r="B239" s="13" t="s">
        <v>3</v>
      </c>
      <c r="C239" s="11" t="s">
        <v>27</v>
      </c>
      <c r="D239" s="11">
        <v>41.661999999999999</v>
      </c>
      <c r="E239" s="9">
        <v>40.756</v>
      </c>
      <c r="N239" s="24" t="s">
        <v>19</v>
      </c>
      <c r="O239" s="21" t="s">
        <v>27</v>
      </c>
      <c r="P239" s="21">
        <v>3.0127875041833398</v>
      </c>
      <c r="Q239" s="22">
        <v>19.026297590440446</v>
      </c>
    </row>
    <row r="240" spans="2:17" ht="20" customHeight="1" x14ac:dyDescent="0.3">
      <c r="B240" s="13" t="s">
        <v>3</v>
      </c>
      <c r="C240" s="11" t="s">
        <v>27</v>
      </c>
      <c r="D240" s="11">
        <v>4.05</v>
      </c>
      <c r="E240" s="9">
        <v>80.278000000000006</v>
      </c>
      <c r="N240" s="24" t="s">
        <v>19</v>
      </c>
      <c r="O240" s="21" t="s">
        <v>27</v>
      </c>
      <c r="P240" s="21">
        <v>62.24145939893998</v>
      </c>
      <c r="Q240" s="22">
        <v>21.470910553583888</v>
      </c>
    </row>
    <row r="241" spans="2:17" ht="20" customHeight="1" x14ac:dyDescent="0.3">
      <c r="B241" s="13" t="s">
        <v>3</v>
      </c>
      <c r="C241" s="11" t="s">
        <v>27</v>
      </c>
      <c r="D241" s="11">
        <v>49.113999999999997</v>
      </c>
      <c r="E241" s="9">
        <v>45.33</v>
      </c>
      <c r="N241" s="24" t="s">
        <v>19</v>
      </c>
      <c r="O241" s="21" t="s">
        <v>27</v>
      </c>
      <c r="P241" s="21">
        <v>80.537677791974389</v>
      </c>
      <c r="Q241" s="22">
        <v>18.248287590894659</v>
      </c>
    </row>
    <row r="242" spans="2:17" ht="20" customHeight="1" x14ac:dyDescent="0.3">
      <c r="B242" s="13" t="s">
        <v>3</v>
      </c>
      <c r="C242" s="11" t="s">
        <v>27</v>
      </c>
      <c r="D242" s="11">
        <v>6.5819999999999999</v>
      </c>
      <c r="E242" s="9">
        <v>28.323</v>
      </c>
      <c r="N242" s="24" t="s">
        <v>19</v>
      </c>
      <c r="O242" s="21" t="s">
        <v>27</v>
      </c>
      <c r="P242" s="21">
        <v>66.037511025421807</v>
      </c>
      <c r="Q242" s="22">
        <v>19.697715603592208</v>
      </c>
    </row>
    <row r="243" spans="2:17" ht="20" customHeight="1" x14ac:dyDescent="0.3">
      <c r="B243" s="13" t="s">
        <v>3</v>
      </c>
      <c r="C243" s="11" t="s">
        <v>27</v>
      </c>
      <c r="D243" s="11">
        <v>43.514000000000003</v>
      </c>
      <c r="E243" s="9">
        <v>37.548000000000002</v>
      </c>
      <c r="N243" s="24" t="s">
        <v>19</v>
      </c>
      <c r="O243" s="21" t="s">
        <v>27</v>
      </c>
      <c r="P243" s="21">
        <v>43.025065989118026</v>
      </c>
      <c r="Q243" s="22">
        <v>20.518284528683193</v>
      </c>
    </row>
    <row r="244" spans="2:17" ht="20" customHeight="1" x14ac:dyDescent="0.3">
      <c r="B244" s="13" t="s">
        <v>3</v>
      </c>
      <c r="C244" s="11" t="s">
        <v>27</v>
      </c>
      <c r="D244" s="11">
        <v>5.1890000000000001</v>
      </c>
      <c r="E244" s="9">
        <v>61.341999999999999</v>
      </c>
      <c r="N244" s="24" t="s">
        <v>19</v>
      </c>
      <c r="O244" s="21" t="s">
        <v>27</v>
      </c>
      <c r="P244" s="21">
        <v>7.594643368591445</v>
      </c>
      <c r="Q244" s="22">
        <v>15.132745950421556</v>
      </c>
    </row>
    <row r="245" spans="2:17" ht="20" customHeight="1" x14ac:dyDescent="0.3">
      <c r="B245" s="13" t="s">
        <v>3</v>
      </c>
      <c r="C245" s="11" t="s">
        <v>27</v>
      </c>
      <c r="D245" s="11">
        <v>49.325000000000003</v>
      </c>
      <c r="E245" s="9">
        <v>49.685000000000002</v>
      </c>
      <c r="N245" s="24" t="s">
        <v>19</v>
      </c>
      <c r="O245" s="21" t="s">
        <v>27</v>
      </c>
      <c r="P245" s="21">
        <v>71.565051177077976</v>
      </c>
      <c r="Q245" s="22">
        <v>22.135943621178654</v>
      </c>
    </row>
    <row r="246" spans="2:17" ht="20" customHeight="1" x14ac:dyDescent="0.3">
      <c r="B246" s="19" t="s">
        <v>4</v>
      </c>
      <c r="C246" s="20" t="s">
        <v>27</v>
      </c>
      <c r="D246" s="21">
        <v>5.375</v>
      </c>
      <c r="E246" s="22">
        <v>62.305</v>
      </c>
      <c r="N246" s="24" t="s">
        <v>19</v>
      </c>
      <c r="O246" s="21" t="s">
        <v>27</v>
      </c>
      <c r="P246" s="21">
        <v>4.3987053549955322</v>
      </c>
      <c r="Q246" s="22">
        <v>13.038404810405298</v>
      </c>
    </row>
    <row r="247" spans="2:17" ht="20" customHeight="1" x14ac:dyDescent="0.3">
      <c r="B247" s="19" t="s">
        <v>4</v>
      </c>
      <c r="C247" s="20" t="s">
        <v>27</v>
      </c>
      <c r="D247" s="21">
        <v>10.212999999999999</v>
      </c>
      <c r="E247" s="22">
        <v>68.807000000000002</v>
      </c>
      <c r="N247" s="24" t="s">
        <v>19</v>
      </c>
      <c r="O247" s="21" t="s">
        <v>27</v>
      </c>
      <c r="P247" s="21">
        <v>75.379126011368342</v>
      </c>
      <c r="Q247" s="22">
        <v>23.769728648009426</v>
      </c>
    </row>
    <row r="248" spans="2:17" ht="20" customHeight="1" x14ac:dyDescent="0.3">
      <c r="B248" s="19" t="s">
        <v>4</v>
      </c>
      <c r="C248" s="20" t="s">
        <v>27</v>
      </c>
      <c r="D248" s="21">
        <v>42.215000000000003</v>
      </c>
      <c r="E248" s="22">
        <v>92.048000000000002</v>
      </c>
      <c r="N248" s="24" t="s">
        <v>19</v>
      </c>
      <c r="O248" s="21" t="s">
        <v>27</v>
      </c>
      <c r="P248" s="21">
        <v>9.4623222080256166</v>
      </c>
      <c r="Q248" s="22">
        <v>12.165525060596439</v>
      </c>
    </row>
    <row r="249" spans="2:17" ht="20" customHeight="1" x14ac:dyDescent="0.3">
      <c r="B249" s="19" t="s">
        <v>4</v>
      </c>
      <c r="C249" s="20" t="s">
        <v>27</v>
      </c>
      <c r="D249" s="21">
        <v>27.536999999999999</v>
      </c>
      <c r="E249" s="22">
        <v>57.841000000000001</v>
      </c>
      <c r="N249" s="24" t="s">
        <v>19</v>
      </c>
      <c r="O249" s="21" t="s">
        <v>27</v>
      </c>
      <c r="P249" s="21">
        <v>67.750976342787638</v>
      </c>
      <c r="Q249" s="22">
        <v>23.769728648009426</v>
      </c>
    </row>
    <row r="250" spans="2:17" ht="20" customHeight="1" x14ac:dyDescent="0.3">
      <c r="B250" s="19" t="s">
        <v>4</v>
      </c>
      <c r="C250" s="20" t="s">
        <v>27</v>
      </c>
      <c r="D250" s="21">
        <v>79.679000000000002</v>
      </c>
      <c r="E250" s="22">
        <v>35.386000000000003</v>
      </c>
      <c r="N250" s="24" t="s">
        <v>19</v>
      </c>
      <c r="O250" s="21" t="s">
        <v>27</v>
      </c>
      <c r="P250" s="21">
        <v>46.397181027296376</v>
      </c>
      <c r="Q250" s="22">
        <v>29</v>
      </c>
    </row>
    <row r="251" spans="2:17" ht="20" customHeight="1" x14ac:dyDescent="0.3">
      <c r="B251" s="19" t="s">
        <v>4</v>
      </c>
      <c r="C251" s="20" t="s">
        <v>27</v>
      </c>
      <c r="D251" s="21">
        <v>12.881</v>
      </c>
      <c r="E251" s="22">
        <v>61.396000000000001</v>
      </c>
      <c r="N251" s="24" t="s">
        <v>19</v>
      </c>
      <c r="O251" s="21" t="s">
        <v>27</v>
      </c>
      <c r="P251" s="21">
        <v>41.987212495816657</v>
      </c>
      <c r="Q251" s="22">
        <v>13.45362404707371</v>
      </c>
    </row>
    <row r="252" spans="2:17" ht="20" customHeight="1" x14ac:dyDescent="0.3">
      <c r="B252" s="19" t="s">
        <v>4</v>
      </c>
      <c r="C252" s="20" t="s">
        <v>27</v>
      </c>
      <c r="D252" s="21">
        <v>25.065000000000001</v>
      </c>
      <c r="E252" s="22">
        <v>85.403000000000006</v>
      </c>
      <c r="N252" s="24" t="s">
        <v>19</v>
      </c>
      <c r="O252" s="21" t="s">
        <v>27</v>
      </c>
      <c r="P252" s="21">
        <v>79.114472945341276</v>
      </c>
      <c r="Q252" s="22">
        <v>26.476404589747453</v>
      </c>
    </row>
    <row r="253" spans="2:17" ht="20" customHeight="1" x14ac:dyDescent="0.3">
      <c r="B253" s="19" t="s">
        <v>4</v>
      </c>
      <c r="C253" s="20" t="s">
        <v>27</v>
      </c>
      <c r="D253" s="21">
        <v>7.5220000000000002</v>
      </c>
      <c r="E253" s="22">
        <v>70.715999999999994</v>
      </c>
      <c r="N253" s="24" t="s">
        <v>19</v>
      </c>
      <c r="O253" s="21" t="s">
        <v>27</v>
      </c>
      <c r="P253" s="21">
        <v>11.309932474020215</v>
      </c>
      <c r="Q253" s="22">
        <v>10.198039027185569</v>
      </c>
    </row>
    <row r="254" spans="2:17" ht="20" customHeight="1" x14ac:dyDescent="0.3">
      <c r="B254" s="19" t="s">
        <v>4</v>
      </c>
      <c r="C254" s="20" t="s">
        <v>27</v>
      </c>
      <c r="D254" s="21">
        <v>76.385999999999996</v>
      </c>
      <c r="E254" s="22">
        <v>28.212</v>
      </c>
      <c r="N254" s="24" t="s">
        <v>19</v>
      </c>
      <c r="O254" s="21" t="s">
        <v>27</v>
      </c>
      <c r="P254" s="21">
        <v>35.537677791974382</v>
      </c>
      <c r="Q254" s="22">
        <v>17.204650534085253</v>
      </c>
    </row>
    <row r="255" spans="2:17" ht="20" customHeight="1" x14ac:dyDescent="0.3">
      <c r="B255" s="19" t="s">
        <v>4</v>
      </c>
      <c r="C255" s="20" t="s">
        <v>27</v>
      </c>
      <c r="D255" s="21">
        <v>15.6</v>
      </c>
      <c r="E255" s="22">
        <v>77.614000000000004</v>
      </c>
      <c r="N255" s="24" t="s">
        <v>19</v>
      </c>
      <c r="O255" s="21" t="s">
        <v>27</v>
      </c>
      <c r="P255" s="21">
        <v>79.69515353123397</v>
      </c>
      <c r="Q255" s="22">
        <v>22.360679774997898</v>
      </c>
    </row>
    <row r="256" spans="2:17" ht="20" customHeight="1" x14ac:dyDescent="0.3">
      <c r="B256" s="19" t="s">
        <v>4</v>
      </c>
      <c r="C256" s="20" t="s">
        <v>27</v>
      </c>
      <c r="D256" s="21">
        <v>20.667999999999999</v>
      </c>
      <c r="E256" s="22">
        <v>55.433999999999997</v>
      </c>
      <c r="N256" s="24" t="s">
        <v>19</v>
      </c>
      <c r="O256" s="21" t="s">
        <v>27</v>
      </c>
      <c r="P256" s="21">
        <v>50.19442890773481</v>
      </c>
      <c r="Q256" s="22">
        <v>23.430749027719962</v>
      </c>
    </row>
    <row r="257" spans="2:17" ht="20" customHeight="1" x14ac:dyDescent="0.3">
      <c r="B257" s="19" t="s">
        <v>4</v>
      </c>
      <c r="C257" s="20" t="s">
        <v>27</v>
      </c>
      <c r="D257" s="21">
        <v>5.7329999999999997</v>
      </c>
      <c r="E257" s="22">
        <v>88.754999999999995</v>
      </c>
      <c r="N257" s="24" t="s">
        <v>19</v>
      </c>
      <c r="O257" s="21" t="s">
        <v>27</v>
      </c>
      <c r="P257" s="21">
        <v>74.054604099077153</v>
      </c>
      <c r="Q257" s="22">
        <v>21.840329667841555</v>
      </c>
    </row>
    <row r="258" spans="2:17" ht="20" customHeight="1" x14ac:dyDescent="0.3">
      <c r="B258" s="19" t="s">
        <v>4</v>
      </c>
      <c r="C258" s="20" t="s">
        <v>27</v>
      </c>
      <c r="D258" s="21">
        <v>4.8079999999999998</v>
      </c>
      <c r="E258" s="22">
        <v>73.894000000000005</v>
      </c>
      <c r="N258" s="24" t="s">
        <v>19</v>
      </c>
      <c r="O258" s="21" t="s">
        <v>27</v>
      </c>
      <c r="P258" s="21">
        <v>87.79740183823418</v>
      </c>
      <c r="Q258" s="22">
        <v>26.019223662515376</v>
      </c>
    </row>
    <row r="259" spans="2:17" ht="20" customHeight="1" x14ac:dyDescent="0.3">
      <c r="B259" s="19" t="s">
        <v>4</v>
      </c>
      <c r="C259" s="20" t="s">
        <v>27</v>
      </c>
      <c r="D259" s="21">
        <v>19.369</v>
      </c>
      <c r="E259" s="22">
        <v>58.929000000000002</v>
      </c>
      <c r="N259" s="24" t="s">
        <v>19</v>
      </c>
      <c r="O259" s="21" t="s">
        <v>27</v>
      </c>
      <c r="P259" s="21">
        <v>7.1250163489017977</v>
      </c>
      <c r="Q259" s="22">
        <v>16.124515496597098</v>
      </c>
    </row>
    <row r="260" spans="2:17" ht="20" customHeight="1" x14ac:dyDescent="0.3">
      <c r="B260" s="19" t="s">
        <v>4</v>
      </c>
      <c r="C260" s="20" t="s">
        <v>27</v>
      </c>
      <c r="D260" s="21">
        <v>14.911</v>
      </c>
      <c r="E260" s="22">
        <v>74.572000000000003</v>
      </c>
      <c r="N260" s="24" t="s">
        <v>19</v>
      </c>
      <c r="O260" s="21" t="s">
        <v>27</v>
      </c>
      <c r="P260" s="21">
        <v>24.443954780416533</v>
      </c>
      <c r="Q260" s="22">
        <v>12.083045973594572</v>
      </c>
    </row>
    <row r="261" spans="2:17" ht="20" customHeight="1" x14ac:dyDescent="0.3">
      <c r="B261" s="19" t="s">
        <v>4</v>
      </c>
      <c r="C261" s="20" t="s">
        <v>27</v>
      </c>
      <c r="D261" s="21">
        <v>18.757000000000001</v>
      </c>
      <c r="E261" s="22">
        <v>51.942999999999998</v>
      </c>
      <c r="N261" s="24" t="s">
        <v>19</v>
      </c>
      <c r="O261" s="21" t="s">
        <v>27</v>
      </c>
      <c r="P261" s="21">
        <v>18.43494882292201</v>
      </c>
      <c r="Q261" s="22">
        <v>12.649110640673518</v>
      </c>
    </row>
    <row r="262" spans="2:17" ht="20" customHeight="1" x14ac:dyDescent="0.3">
      <c r="B262" s="19" t="s">
        <v>4</v>
      </c>
      <c r="C262" s="20" t="s">
        <v>27</v>
      </c>
      <c r="D262" s="21">
        <v>4.0170000000000003</v>
      </c>
      <c r="E262" s="22">
        <v>81.218000000000004</v>
      </c>
      <c r="N262" s="24" t="s">
        <v>19</v>
      </c>
      <c r="O262" s="21" t="s">
        <v>27</v>
      </c>
      <c r="P262" s="21">
        <v>0</v>
      </c>
      <c r="Q262" s="22">
        <v>4</v>
      </c>
    </row>
    <row r="263" spans="2:17" ht="20" customHeight="1" x14ac:dyDescent="0.3">
      <c r="B263" s="19" t="s">
        <v>4</v>
      </c>
      <c r="C263" s="20" t="s">
        <v>27</v>
      </c>
      <c r="D263" s="21">
        <v>14.843</v>
      </c>
      <c r="E263" s="22">
        <v>65.608999999999995</v>
      </c>
      <c r="N263" s="24" t="s">
        <v>19</v>
      </c>
      <c r="O263" s="21" t="s">
        <v>27</v>
      </c>
      <c r="P263" s="21">
        <v>67.166345822082448</v>
      </c>
      <c r="Q263" s="22">
        <v>20.615528128088304</v>
      </c>
    </row>
    <row r="264" spans="2:17" ht="20" customHeight="1" x14ac:dyDescent="0.3">
      <c r="B264" s="19" t="s">
        <v>4</v>
      </c>
      <c r="C264" s="20" t="s">
        <v>27</v>
      </c>
      <c r="D264" s="21">
        <v>39.723999999999997</v>
      </c>
      <c r="E264" s="22">
        <v>51.756999999999998</v>
      </c>
      <c r="N264" s="24" t="s">
        <v>19</v>
      </c>
      <c r="O264" s="21" t="s">
        <v>27</v>
      </c>
      <c r="P264" s="21">
        <v>66.801409486351815</v>
      </c>
      <c r="Q264" s="22">
        <v>22.847319317591726</v>
      </c>
    </row>
    <row r="265" spans="2:17" ht="20" customHeight="1" x14ac:dyDescent="0.3">
      <c r="B265" s="19" t="s">
        <v>4</v>
      </c>
      <c r="C265" s="20" t="s">
        <v>27</v>
      </c>
      <c r="D265" s="21">
        <v>24.084</v>
      </c>
      <c r="E265" s="22">
        <v>37.564999999999998</v>
      </c>
      <c r="N265" s="24" t="s">
        <v>19</v>
      </c>
      <c r="O265" s="21" t="s">
        <v>27</v>
      </c>
      <c r="P265" s="21">
        <v>39.093858886229498</v>
      </c>
      <c r="Q265" s="22">
        <v>20.615528128088304</v>
      </c>
    </row>
    <row r="266" spans="2:17" ht="20" customHeight="1" x14ac:dyDescent="0.3">
      <c r="B266" s="19" t="s">
        <v>4</v>
      </c>
      <c r="C266" s="20" t="s">
        <v>27</v>
      </c>
      <c r="D266" s="21">
        <v>65.091999999999999</v>
      </c>
      <c r="E266" s="22">
        <v>33.58</v>
      </c>
      <c r="N266" s="24" t="s">
        <v>19</v>
      </c>
      <c r="O266" s="21" t="s">
        <v>27</v>
      </c>
      <c r="P266" s="21">
        <v>9.4623222080256166</v>
      </c>
      <c r="Q266" s="22">
        <v>12.165525060596439</v>
      </c>
    </row>
    <row r="267" spans="2:17" ht="20" customHeight="1" x14ac:dyDescent="0.3">
      <c r="B267" s="13" t="s">
        <v>5</v>
      </c>
      <c r="C267" s="11" t="s">
        <v>27</v>
      </c>
      <c r="D267" s="11">
        <v>18.428999999999998</v>
      </c>
      <c r="E267" s="9">
        <v>31.228999999999999</v>
      </c>
      <c r="N267" s="24" t="s">
        <v>19</v>
      </c>
      <c r="O267" s="21" t="s">
        <v>27</v>
      </c>
      <c r="P267" s="21">
        <v>90</v>
      </c>
      <c r="Q267" s="22">
        <v>16</v>
      </c>
    </row>
    <row r="268" spans="2:17" ht="20" customHeight="1" x14ac:dyDescent="0.3">
      <c r="B268" s="13" t="s">
        <v>5</v>
      </c>
      <c r="C268" s="11" t="s">
        <v>27</v>
      </c>
      <c r="D268" s="11">
        <v>39.372999999999998</v>
      </c>
      <c r="E268" s="9">
        <v>60.698</v>
      </c>
      <c r="N268" s="24" t="s">
        <v>19</v>
      </c>
      <c r="O268" s="21" t="s">
        <v>27</v>
      </c>
      <c r="P268" s="21">
        <v>40.601294645004486</v>
      </c>
      <c r="Q268" s="22">
        <v>9.2195444572928871</v>
      </c>
    </row>
    <row r="269" spans="2:17" ht="20" customHeight="1" x14ac:dyDescent="0.3">
      <c r="B269" s="13" t="s">
        <v>5</v>
      </c>
      <c r="C269" s="11" t="s">
        <v>27</v>
      </c>
      <c r="D269" s="11">
        <v>28.103000000000002</v>
      </c>
      <c r="E269" s="9">
        <v>45.923000000000002</v>
      </c>
      <c r="N269" s="24" t="s">
        <v>19</v>
      </c>
      <c r="O269" s="21" t="s">
        <v>27</v>
      </c>
      <c r="P269" s="21">
        <v>90</v>
      </c>
      <c r="Q269" s="22">
        <v>32</v>
      </c>
    </row>
    <row r="270" spans="2:17" ht="20" customHeight="1" x14ac:dyDescent="0.3">
      <c r="B270" s="13" t="s">
        <v>5</v>
      </c>
      <c r="C270" s="11" t="s">
        <v>27</v>
      </c>
      <c r="D270" s="11">
        <v>85.477999999999994</v>
      </c>
      <c r="E270" s="9">
        <v>34.72</v>
      </c>
      <c r="N270" s="24" t="s">
        <v>19</v>
      </c>
      <c r="O270" s="21" t="s">
        <v>27</v>
      </c>
      <c r="P270" s="21">
        <v>0</v>
      </c>
      <c r="Q270" s="22">
        <v>17</v>
      </c>
    </row>
    <row r="271" spans="2:17" ht="20" customHeight="1" x14ac:dyDescent="0.3">
      <c r="B271" s="13" t="s">
        <v>5</v>
      </c>
      <c r="C271" s="11" t="s">
        <v>27</v>
      </c>
      <c r="D271" s="11">
        <v>23.369</v>
      </c>
      <c r="E271" s="9">
        <v>36.079000000000001</v>
      </c>
      <c r="N271" s="24" t="s">
        <v>19</v>
      </c>
      <c r="O271" s="21" t="s">
        <v>27</v>
      </c>
      <c r="P271" s="21">
        <v>73.73979529168804</v>
      </c>
      <c r="Q271" s="22">
        <v>25</v>
      </c>
    </row>
    <row r="272" spans="2:17" ht="20" customHeight="1" x14ac:dyDescent="0.3">
      <c r="B272" s="13" t="s">
        <v>5</v>
      </c>
      <c r="C272" s="11" t="s">
        <v>27</v>
      </c>
      <c r="D272" s="11">
        <v>23.475999999999999</v>
      </c>
      <c r="E272" s="9">
        <v>56.808</v>
      </c>
      <c r="N272" s="24" t="s">
        <v>19</v>
      </c>
      <c r="O272" s="21" t="s">
        <v>27</v>
      </c>
      <c r="P272" s="21">
        <v>54.462322208025618</v>
      </c>
      <c r="Q272" s="22">
        <v>17.204650534085253</v>
      </c>
    </row>
    <row r="273" spans="2:17" ht="20" customHeight="1" x14ac:dyDescent="0.3">
      <c r="B273" s="13" t="s">
        <v>5</v>
      </c>
      <c r="C273" s="11" t="s">
        <v>27</v>
      </c>
      <c r="D273" s="11">
        <v>44.981999999999999</v>
      </c>
      <c r="E273" s="9">
        <v>43.917999999999999</v>
      </c>
      <c r="N273" s="24" t="s">
        <v>19</v>
      </c>
      <c r="O273" s="21" t="s">
        <v>27</v>
      </c>
      <c r="P273" s="21">
        <v>17.102728969052375</v>
      </c>
      <c r="Q273" s="22">
        <v>13.601470508735444</v>
      </c>
    </row>
    <row r="274" spans="2:17" ht="20" customHeight="1" x14ac:dyDescent="0.3">
      <c r="B274" s="13" t="s">
        <v>5</v>
      </c>
      <c r="C274" s="11" t="s">
        <v>27</v>
      </c>
      <c r="D274" s="11">
        <v>25.881</v>
      </c>
      <c r="E274" s="9">
        <v>56.808</v>
      </c>
      <c r="N274" s="24" t="s">
        <v>19</v>
      </c>
      <c r="O274" s="21" t="s">
        <v>27</v>
      </c>
      <c r="P274" s="21">
        <v>84.289406862500371</v>
      </c>
      <c r="Q274" s="22">
        <v>30.14962686336267</v>
      </c>
    </row>
    <row r="275" spans="2:17" ht="20" customHeight="1" x14ac:dyDescent="0.3">
      <c r="B275" s="13" t="s">
        <v>5</v>
      </c>
      <c r="C275" s="11" t="s">
        <v>27</v>
      </c>
      <c r="D275" s="11">
        <v>23.94</v>
      </c>
      <c r="E275" s="9">
        <v>70.849999999999994</v>
      </c>
      <c r="N275" s="24" t="s">
        <v>19</v>
      </c>
      <c r="O275" s="21" t="s">
        <v>27</v>
      </c>
      <c r="P275" s="21">
        <v>11.309932474020215</v>
      </c>
      <c r="Q275" s="22">
        <v>20.396078054371138</v>
      </c>
    </row>
    <row r="276" spans="2:17" ht="20" customHeight="1" x14ac:dyDescent="0.3">
      <c r="B276" s="13" t="s">
        <v>5</v>
      </c>
      <c r="C276" s="11" t="s">
        <v>27</v>
      </c>
      <c r="D276" s="11">
        <v>34.865000000000002</v>
      </c>
      <c r="E276" s="9">
        <v>58.591999999999999</v>
      </c>
      <c r="N276" s="24" t="s">
        <v>19</v>
      </c>
      <c r="O276" s="21" t="s">
        <v>27</v>
      </c>
      <c r="P276" s="21">
        <v>27.758540601060023</v>
      </c>
      <c r="Q276" s="22">
        <v>21.470910553583888</v>
      </c>
    </row>
    <row r="277" spans="2:17" ht="20" customHeight="1" x14ac:dyDescent="0.3">
      <c r="B277" s="13" t="s">
        <v>5</v>
      </c>
      <c r="C277" s="11" t="s">
        <v>27</v>
      </c>
      <c r="D277" s="11">
        <v>31.687000000000001</v>
      </c>
      <c r="E277" s="9">
        <v>42.137</v>
      </c>
      <c r="N277" s="24" t="s">
        <v>19</v>
      </c>
      <c r="O277" s="21" t="s">
        <v>27</v>
      </c>
      <c r="P277" s="21">
        <v>75.25643716352927</v>
      </c>
      <c r="Q277" s="22">
        <v>19.646882704388499</v>
      </c>
    </row>
    <row r="278" spans="2:17" ht="20" customHeight="1" x14ac:dyDescent="0.3">
      <c r="B278" s="13" t="s">
        <v>5</v>
      </c>
      <c r="C278" s="11" t="s">
        <v>27</v>
      </c>
      <c r="D278" s="11">
        <v>19.033000000000001</v>
      </c>
      <c r="E278" s="9">
        <v>52.209000000000003</v>
      </c>
      <c r="N278" s="24" t="s">
        <v>19</v>
      </c>
      <c r="O278" s="21" t="s">
        <v>27</v>
      </c>
      <c r="P278" s="21">
        <v>45</v>
      </c>
      <c r="Q278" s="22">
        <v>24.041630560342615</v>
      </c>
    </row>
    <row r="279" spans="2:17" ht="20" customHeight="1" x14ac:dyDescent="0.3">
      <c r="B279" s="13" t="s">
        <v>5</v>
      </c>
      <c r="C279" s="11" t="s">
        <v>27</v>
      </c>
      <c r="D279" s="11">
        <v>72.546999999999997</v>
      </c>
      <c r="E279" s="9">
        <v>16.510000000000002</v>
      </c>
      <c r="N279" s="24" t="s">
        <v>19</v>
      </c>
      <c r="O279" s="21" t="s">
        <v>27</v>
      </c>
      <c r="P279" s="21">
        <v>79.380344723844871</v>
      </c>
      <c r="Q279" s="22">
        <v>32.557641192199412</v>
      </c>
    </row>
    <row r="280" spans="2:17" ht="20" customHeight="1" x14ac:dyDescent="0.3">
      <c r="B280" s="13" t="s">
        <v>5</v>
      </c>
      <c r="C280" s="11" t="s">
        <v>27</v>
      </c>
      <c r="D280" s="11">
        <v>37.551000000000002</v>
      </c>
      <c r="E280" s="9">
        <v>31.757000000000001</v>
      </c>
      <c r="N280" s="24" t="s">
        <v>19</v>
      </c>
      <c r="O280" s="21" t="s">
        <v>27</v>
      </c>
      <c r="P280" s="21">
        <v>74.357753542791272</v>
      </c>
      <c r="Q280" s="22">
        <v>25.96150997149434</v>
      </c>
    </row>
    <row r="281" spans="2:17" ht="20" customHeight="1" x14ac:dyDescent="0.3">
      <c r="B281" s="13" t="s">
        <v>5</v>
      </c>
      <c r="C281" s="11" t="s">
        <v>27</v>
      </c>
      <c r="D281" s="11">
        <v>17.722999999999999</v>
      </c>
      <c r="E281" s="9">
        <v>33.927999999999997</v>
      </c>
      <c r="N281" s="24" t="s">
        <v>19</v>
      </c>
      <c r="O281" s="21" t="s">
        <v>27</v>
      </c>
      <c r="P281" s="21">
        <v>2.8624052261117479</v>
      </c>
      <c r="Q281" s="22">
        <v>20.024984394500787</v>
      </c>
    </row>
    <row r="282" spans="2:17" ht="20" customHeight="1" x14ac:dyDescent="0.3">
      <c r="B282" s="13" t="s">
        <v>5</v>
      </c>
      <c r="C282" s="11" t="s">
        <v>27</v>
      </c>
      <c r="D282" s="11">
        <v>18.712</v>
      </c>
      <c r="E282" s="9">
        <v>64.269000000000005</v>
      </c>
      <c r="N282" s="24" t="s">
        <v>19</v>
      </c>
      <c r="O282" s="21" t="s">
        <v>27</v>
      </c>
      <c r="P282" s="21">
        <v>60.255118703057775</v>
      </c>
      <c r="Q282" s="22">
        <v>16.124515496597098</v>
      </c>
    </row>
    <row r="283" spans="2:17" ht="20" customHeight="1" x14ac:dyDescent="0.3">
      <c r="B283" s="13" t="s">
        <v>5</v>
      </c>
      <c r="C283" s="11" t="s">
        <v>27</v>
      </c>
      <c r="D283" s="11">
        <v>59.624000000000002</v>
      </c>
      <c r="E283" s="9">
        <v>52.201000000000001</v>
      </c>
      <c r="N283" s="24" t="s">
        <v>19</v>
      </c>
      <c r="O283" s="21" t="s">
        <v>27</v>
      </c>
      <c r="P283" s="21">
        <v>88.090847567003607</v>
      </c>
      <c r="Q283" s="22">
        <v>30.016662039607269</v>
      </c>
    </row>
    <row r="284" spans="2:17" ht="20" customHeight="1" x14ac:dyDescent="0.3">
      <c r="B284" s="13" t="s">
        <v>5</v>
      </c>
      <c r="C284" s="11" t="s">
        <v>27</v>
      </c>
      <c r="D284" s="11">
        <v>29.684000000000001</v>
      </c>
      <c r="E284" s="9">
        <v>63.777999999999999</v>
      </c>
      <c r="N284" s="24" t="s">
        <v>19</v>
      </c>
      <c r="O284" s="21" t="s">
        <v>27</v>
      </c>
      <c r="P284" s="21">
        <v>3.0127875041833398</v>
      </c>
      <c r="Q284" s="22">
        <v>19.026297590440446</v>
      </c>
    </row>
    <row r="285" spans="2:17" ht="20" customHeight="1" x14ac:dyDescent="0.3">
      <c r="B285" s="13" t="s">
        <v>5</v>
      </c>
      <c r="C285" s="11" t="s">
        <v>27</v>
      </c>
      <c r="D285" s="11">
        <v>7.7510000000000003</v>
      </c>
      <c r="E285" s="9">
        <v>39.122999999999998</v>
      </c>
      <c r="N285" s="24" t="s">
        <v>19</v>
      </c>
      <c r="O285" s="21" t="s">
        <v>27</v>
      </c>
      <c r="P285" s="21">
        <v>11.309932474020201</v>
      </c>
      <c r="Q285" s="22">
        <v>5.0990195135927845</v>
      </c>
    </row>
    <row r="286" spans="2:17" ht="20" customHeight="1" x14ac:dyDescent="0.3">
      <c r="B286" s="13" t="s">
        <v>5</v>
      </c>
      <c r="C286" s="11" t="s">
        <v>27</v>
      </c>
      <c r="D286" s="11">
        <v>50.481999999999999</v>
      </c>
      <c r="E286" s="9">
        <v>26.957999999999998</v>
      </c>
      <c r="N286" s="24" t="s">
        <v>19</v>
      </c>
      <c r="O286" s="21" t="s">
        <v>27</v>
      </c>
      <c r="P286" s="21">
        <v>18.434948822921996</v>
      </c>
      <c r="Q286" s="22">
        <v>22.135943621178654</v>
      </c>
    </row>
    <row r="287" spans="2:17" ht="20" customHeight="1" x14ac:dyDescent="0.3">
      <c r="B287" s="13" t="s">
        <v>5</v>
      </c>
      <c r="C287" s="11" t="s">
        <v>27</v>
      </c>
      <c r="D287" s="11">
        <v>12.419</v>
      </c>
      <c r="E287" s="9">
        <v>43.968000000000004</v>
      </c>
      <c r="N287" s="24" t="s">
        <v>19</v>
      </c>
      <c r="O287" s="21" t="s">
        <v>27</v>
      </c>
      <c r="P287" s="21">
        <v>15.068488159492208</v>
      </c>
      <c r="Q287" s="22">
        <v>26.92582403567252</v>
      </c>
    </row>
    <row r="288" spans="2:17" ht="20" customHeight="1" x14ac:dyDescent="0.3">
      <c r="B288" s="13" t="s">
        <v>5</v>
      </c>
      <c r="C288" s="11" t="s">
        <v>27</v>
      </c>
      <c r="D288" s="11">
        <v>32.71</v>
      </c>
      <c r="E288" s="9">
        <v>57.819000000000003</v>
      </c>
      <c r="N288" s="24" t="s">
        <v>19</v>
      </c>
      <c r="O288" s="21" t="s">
        <v>27</v>
      </c>
      <c r="P288" s="21">
        <v>90</v>
      </c>
      <c r="Q288" s="22">
        <v>15</v>
      </c>
    </row>
    <row r="289" spans="2:17" ht="20" customHeight="1" x14ac:dyDescent="0.3">
      <c r="B289" s="13" t="s">
        <v>5</v>
      </c>
      <c r="C289" s="11" t="s">
        <v>27</v>
      </c>
      <c r="D289" s="11">
        <v>23.161999999999999</v>
      </c>
      <c r="E289" s="9">
        <v>29.283999999999999</v>
      </c>
      <c r="N289" s="24" t="s">
        <v>19</v>
      </c>
      <c r="O289" s="21" t="s">
        <v>27</v>
      </c>
      <c r="P289" s="21">
        <v>21.801409486351812</v>
      </c>
      <c r="Q289" s="22">
        <v>21.540659228538015</v>
      </c>
    </row>
    <row r="290" spans="2:17" ht="20" customHeight="1" x14ac:dyDescent="0.3">
      <c r="B290" s="13" t="s">
        <v>5</v>
      </c>
      <c r="C290" s="11" t="s">
        <v>27</v>
      </c>
      <c r="D290" s="11">
        <v>31.654</v>
      </c>
      <c r="E290" s="9">
        <v>28.908999999999999</v>
      </c>
      <c r="N290" s="24" t="s">
        <v>19</v>
      </c>
      <c r="O290" s="21" t="s">
        <v>27</v>
      </c>
      <c r="P290" s="21">
        <v>69.623564786163612</v>
      </c>
      <c r="Q290" s="22">
        <v>37.336309405188942</v>
      </c>
    </row>
    <row r="291" spans="2:17" ht="20" customHeight="1" x14ac:dyDescent="0.3">
      <c r="B291" s="13" t="s">
        <v>5</v>
      </c>
      <c r="C291" s="11" t="s">
        <v>27</v>
      </c>
      <c r="D291" s="11">
        <v>49.002000000000002</v>
      </c>
      <c r="E291" s="9">
        <v>40.139000000000003</v>
      </c>
      <c r="N291" s="24" t="s">
        <v>19</v>
      </c>
      <c r="O291" s="21" t="s">
        <v>27</v>
      </c>
      <c r="P291" s="21">
        <v>46.974934010881981</v>
      </c>
      <c r="Q291" s="22">
        <v>20.518284528683193</v>
      </c>
    </row>
    <row r="292" spans="2:17" ht="20" customHeight="1" x14ac:dyDescent="0.3">
      <c r="B292" s="13" t="s">
        <v>5</v>
      </c>
      <c r="C292" s="11" t="s">
        <v>27</v>
      </c>
      <c r="D292" s="11">
        <v>32.784999999999997</v>
      </c>
      <c r="E292" s="9">
        <v>50.430999999999997</v>
      </c>
      <c r="N292" s="24" t="s">
        <v>19</v>
      </c>
      <c r="O292" s="21" t="s">
        <v>27</v>
      </c>
      <c r="P292" s="21">
        <v>59.036243467926482</v>
      </c>
      <c r="Q292" s="22">
        <v>17.4928556845359</v>
      </c>
    </row>
    <row r="293" spans="2:17" ht="20" customHeight="1" x14ac:dyDescent="0.3">
      <c r="B293" s="19" t="s">
        <v>6</v>
      </c>
      <c r="C293" s="20" t="s">
        <v>27</v>
      </c>
      <c r="D293" s="21">
        <v>42.722000000000001</v>
      </c>
      <c r="E293" s="22">
        <v>21.978000000000002</v>
      </c>
      <c r="N293" s="24" t="s">
        <v>19</v>
      </c>
      <c r="O293" s="21" t="s">
        <v>27</v>
      </c>
      <c r="P293" s="21">
        <v>33.690067525979785</v>
      </c>
      <c r="Q293" s="22">
        <v>14.422205101855956</v>
      </c>
    </row>
    <row r="294" spans="2:17" ht="20" customHeight="1" x14ac:dyDescent="0.3">
      <c r="B294" s="19" t="s">
        <v>6</v>
      </c>
      <c r="C294" s="20" t="s">
        <v>27</v>
      </c>
      <c r="D294" s="21">
        <v>32.935000000000002</v>
      </c>
      <c r="E294" s="22">
        <v>16.459</v>
      </c>
      <c r="N294" s="24" t="s">
        <v>19</v>
      </c>
      <c r="O294" s="21" t="s">
        <v>27</v>
      </c>
      <c r="P294" s="21">
        <v>4.7636416907261889</v>
      </c>
      <c r="Q294" s="22">
        <v>12.041594578792296</v>
      </c>
    </row>
    <row r="295" spans="2:17" ht="20" customHeight="1" x14ac:dyDescent="0.3">
      <c r="B295" s="19" t="s">
        <v>6</v>
      </c>
      <c r="C295" s="20" t="s">
        <v>27</v>
      </c>
      <c r="D295" s="21">
        <v>26.648</v>
      </c>
      <c r="E295" s="22">
        <v>14.670999999999999</v>
      </c>
      <c r="N295" s="24" t="s">
        <v>19</v>
      </c>
      <c r="O295" s="21" t="s">
        <v>27</v>
      </c>
      <c r="P295" s="21">
        <v>16.699244233993596</v>
      </c>
      <c r="Q295" s="22">
        <v>20.880613017821101</v>
      </c>
    </row>
    <row r="296" spans="2:17" ht="20" customHeight="1" x14ac:dyDescent="0.3">
      <c r="B296" s="19" t="s">
        <v>6</v>
      </c>
      <c r="C296" s="20" t="s">
        <v>27</v>
      </c>
      <c r="D296" s="21">
        <v>68.838999999999999</v>
      </c>
      <c r="E296" s="22">
        <v>17.884</v>
      </c>
      <c r="N296" s="24" t="s">
        <v>19</v>
      </c>
      <c r="O296" s="21" t="s">
        <v>27</v>
      </c>
      <c r="P296" s="21">
        <v>54.246112745563252</v>
      </c>
      <c r="Q296" s="22">
        <v>30.805843601498726</v>
      </c>
    </row>
    <row r="297" spans="2:17" ht="20" customHeight="1" x14ac:dyDescent="0.3">
      <c r="B297" s="19" t="s">
        <v>6</v>
      </c>
      <c r="C297" s="20" t="s">
        <v>27</v>
      </c>
      <c r="D297" s="21">
        <v>19.013999999999999</v>
      </c>
      <c r="E297" s="22">
        <v>37.478000000000002</v>
      </c>
      <c r="N297" s="24" t="s">
        <v>19</v>
      </c>
      <c r="O297" s="21" t="s">
        <v>27</v>
      </c>
      <c r="P297" s="21">
        <v>10.304846468766016</v>
      </c>
      <c r="Q297" s="22">
        <v>11.180339887498949</v>
      </c>
    </row>
    <row r="298" spans="2:17" ht="20" customHeight="1" x14ac:dyDescent="0.3">
      <c r="B298" s="19" t="s">
        <v>6</v>
      </c>
      <c r="C298" s="20" t="s">
        <v>27</v>
      </c>
      <c r="D298" s="21">
        <v>69.146000000000001</v>
      </c>
      <c r="E298" s="22">
        <v>19.379000000000001</v>
      </c>
      <c r="N298" s="24" t="s">
        <v>19</v>
      </c>
      <c r="O298" s="21" t="s">
        <v>27</v>
      </c>
      <c r="P298" s="21">
        <v>12.094757077012101</v>
      </c>
      <c r="Q298" s="22">
        <v>14.317821063276353</v>
      </c>
    </row>
    <row r="299" spans="2:17" ht="20" customHeight="1" x14ac:dyDescent="0.3">
      <c r="B299" s="19" t="s">
        <v>6</v>
      </c>
      <c r="C299" s="20" t="s">
        <v>27</v>
      </c>
      <c r="D299" s="21">
        <v>31.225999999999999</v>
      </c>
      <c r="E299" s="22">
        <v>28.85</v>
      </c>
      <c r="N299" s="24" t="s">
        <v>19</v>
      </c>
      <c r="O299" s="21" t="s">
        <v>27</v>
      </c>
      <c r="P299" s="21">
        <v>79.69515353123397</v>
      </c>
      <c r="Q299" s="22">
        <v>33.541019662496844</v>
      </c>
    </row>
    <row r="300" spans="2:17" ht="20" customHeight="1" x14ac:dyDescent="0.3">
      <c r="B300" s="19" t="s">
        <v>6</v>
      </c>
      <c r="C300" s="20" t="s">
        <v>27</v>
      </c>
      <c r="D300" s="21">
        <v>9.7100000000000009</v>
      </c>
      <c r="E300" s="22">
        <v>25.029</v>
      </c>
      <c r="N300" s="24" t="s">
        <v>19</v>
      </c>
      <c r="O300" s="21" t="s">
        <v>27</v>
      </c>
      <c r="P300" s="21">
        <v>81.869897645844034</v>
      </c>
      <c r="Q300" s="22">
        <v>28.284271247461902</v>
      </c>
    </row>
    <row r="301" spans="2:17" ht="20" customHeight="1" x14ac:dyDescent="0.3">
      <c r="B301" s="19" t="s">
        <v>6</v>
      </c>
      <c r="C301" s="20" t="s">
        <v>27</v>
      </c>
      <c r="D301" s="21">
        <v>11.529</v>
      </c>
      <c r="E301" s="22">
        <v>28.082999999999998</v>
      </c>
      <c r="N301" s="24" t="s">
        <v>19</v>
      </c>
      <c r="O301" s="21" t="s">
        <v>27</v>
      </c>
      <c r="P301" s="21">
        <v>48.814074834290352</v>
      </c>
      <c r="Q301" s="22">
        <v>10.63014581273465</v>
      </c>
    </row>
    <row r="302" spans="2:17" ht="20" customHeight="1" x14ac:dyDescent="0.3">
      <c r="B302" s="19" t="s">
        <v>6</v>
      </c>
      <c r="C302" s="20" t="s">
        <v>27</v>
      </c>
      <c r="D302" s="21">
        <v>5.7119999999999997</v>
      </c>
      <c r="E302" s="22">
        <v>41.216999999999999</v>
      </c>
      <c r="N302" s="13" t="s">
        <v>20</v>
      </c>
      <c r="O302" s="11" t="s">
        <v>27</v>
      </c>
      <c r="P302" s="11">
        <v>0</v>
      </c>
      <c r="Q302" s="9">
        <v>23</v>
      </c>
    </row>
    <row r="303" spans="2:17" ht="20" customHeight="1" x14ac:dyDescent="0.3">
      <c r="B303" s="19" t="s">
        <v>6</v>
      </c>
      <c r="C303" s="20" t="s">
        <v>27</v>
      </c>
      <c r="D303" s="21">
        <v>28.55</v>
      </c>
      <c r="E303" s="22">
        <v>44.868000000000002</v>
      </c>
      <c r="N303" s="13" t="s">
        <v>20</v>
      </c>
      <c r="O303" s="11" t="s">
        <v>27</v>
      </c>
      <c r="P303" s="11">
        <v>59.931417178137536</v>
      </c>
      <c r="Q303" s="9">
        <v>21.95449840010015</v>
      </c>
    </row>
    <row r="304" spans="2:17" ht="20" customHeight="1" x14ac:dyDescent="0.3">
      <c r="B304" s="19" t="s">
        <v>6</v>
      </c>
      <c r="C304" s="20" t="s">
        <v>27</v>
      </c>
      <c r="D304" s="21">
        <v>13.98</v>
      </c>
      <c r="E304" s="22">
        <v>18.388000000000002</v>
      </c>
      <c r="N304" s="13" t="s">
        <v>20</v>
      </c>
      <c r="O304" s="11" t="s">
        <v>27</v>
      </c>
      <c r="P304" s="11">
        <v>68.198590513648185</v>
      </c>
      <c r="Q304" s="9">
        <v>16.15549442140351</v>
      </c>
    </row>
    <row r="305" spans="2:17" ht="20" customHeight="1" x14ac:dyDescent="0.3">
      <c r="B305" s="19" t="s">
        <v>6</v>
      </c>
      <c r="C305" s="20" t="s">
        <v>27</v>
      </c>
      <c r="D305" s="21">
        <v>30.28</v>
      </c>
      <c r="E305" s="22">
        <v>50.747</v>
      </c>
      <c r="N305" s="13" t="s">
        <v>20</v>
      </c>
      <c r="O305" s="11" t="s">
        <v>27</v>
      </c>
      <c r="P305" s="11">
        <v>2.2906100426385296</v>
      </c>
      <c r="Q305" s="9">
        <v>25.019992006393608</v>
      </c>
    </row>
    <row r="306" spans="2:17" ht="20" customHeight="1" x14ac:dyDescent="0.3">
      <c r="B306" s="19" t="s">
        <v>6</v>
      </c>
      <c r="C306" s="20" t="s">
        <v>27</v>
      </c>
      <c r="D306" s="21">
        <v>15.092000000000001</v>
      </c>
      <c r="E306" s="22">
        <v>46.015000000000001</v>
      </c>
      <c r="N306" s="13" t="s">
        <v>20</v>
      </c>
      <c r="O306" s="11" t="s">
        <v>27</v>
      </c>
      <c r="P306" s="11">
        <v>2.7263109939062655</v>
      </c>
      <c r="Q306" s="9">
        <v>21.023796041628639</v>
      </c>
    </row>
    <row r="307" spans="2:17" ht="20" customHeight="1" x14ac:dyDescent="0.3">
      <c r="B307" s="19" t="s">
        <v>6</v>
      </c>
      <c r="C307" s="20" t="s">
        <v>27</v>
      </c>
      <c r="D307" s="21">
        <v>34.161999999999999</v>
      </c>
      <c r="E307" s="22">
        <v>25.425999999999998</v>
      </c>
      <c r="N307" s="13" t="s">
        <v>20</v>
      </c>
      <c r="O307" s="11" t="s">
        <v>27</v>
      </c>
      <c r="P307" s="11">
        <v>70.559965171823819</v>
      </c>
      <c r="Q307" s="9">
        <v>18.027756377319946</v>
      </c>
    </row>
    <row r="308" spans="2:17" ht="20" customHeight="1" x14ac:dyDescent="0.3">
      <c r="B308" s="19" t="s">
        <v>6</v>
      </c>
      <c r="C308" s="20" t="s">
        <v>27</v>
      </c>
      <c r="D308" s="21">
        <v>41.624000000000002</v>
      </c>
      <c r="E308" s="22">
        <v>32.603999999999999</v>
      </c>
      <c r="N308" s="13" t="s">
        <v>20</v>
      </c>
      <c r="O308" s="11" t="s">
        <v>27</v>
      </c>
      <c r="P308" s="11">
        <v>50.906141113770502</v>
      </c>
      <c r="Q308" s="9">
        <v>20.615528128088304</v>
      </c>
    </row>
    <row r="309" spans="2:17" ht="20" customHeight="1" x14ac:dyDescent="0.3">
      <c r="B309" s="19" t="s">
        <v>6</v>
      </c>
      <c r="C309" s="20" t="s">
        <v>27</v>
      </c>
      <c r="D309" s="21">
        <v>8.9689999999999994</v>
      </c>
      <c r="E309" s="22">
        <v>41.033999999999999</v>
      </c>
      <c r="N309" s="13" t="s">
        <v>20</v>
      </c>
      <c r="O309" s="11" t="s">
        <v>27</v>
      </c>
      <c r="P309" s="11">
        <v>1.7899106082460694</v>
      </c>
      <c r="Q309" s="9">
        <v>32.015621187164243</v>
      </c>
    </row>
    <row r="310" spans="2:17" ht="20" customHeight="1" x14ac:dyDescent="0.3">
      <c r="B310" s="19" t="s">
        <v>6</v>
      </c>
      <c r="C310" s="20" t="s">
        <v>27</v>
      </c>
      <c r="D310" s="21">
        <v>13.772</v>
      </c>
      <c r="E310" s="22">
        <v>39.588000000000001</v>
      </c>
      <c r="N310" s="13" t="s">
        <v>20</v>
      </c>
      <c r="O310" s="11" t="s">
        <v>27</v>
      </c>
      <c r="P310" s="11">
        <v>55.619655276155129</v>
      </c>
      <c r="Q310" s="9">
        <v>23.021728866442675</v>
      </c>
    </row>
    <row r="311" spans="2:17" ht="20" customHeight="1" x14ac:dyDescent="0.3">
      <c r="B311" s="19" t="s">
        <v>6</v>
      </c>
      <c r="C311" s="20" t="s">
        <v>27</v>
      </c>
      <c r="D311" s="21">
        <v>17.745000000000001</v>
      </c>
      <c r="E311" s="22">
        <v>59.765000000000001</v>
      </c>
      <c r="N311" s="13" t="s">
        <v>20</v>
      </c>
      <c r="O311" s="11" t="s">
        <v>27</v>
      </c>
      <c r="P311" s="11">
        <v>62.354024636261322</v>
      </c>
      <c r="Q311" s="9">
        <v>23.706539182259394</v>
      </c>
    </row>
    <row r="312" spans="2:17" ht="20" customHeight="1" x14ac:dyDescent="0.3">
      <c r="B312" s="19" t="s">
        <v>6</v>
      </c>
      <c r="C312" s="20" t="s">
        <v>27</v>
      </c>
      <c r="D312" s="21">
        <v>29.577999999999999</v>
      </c>
      <c r="E312" s="22">
        <v>47.363999999999997</v>
      </c>
      <c r="N312" s="13" t="s">
        <v>20</v>
      </c>
      <c r="O312" s="11" t="s">
        <v>27</v>
      </c>
      <c r="P312" s="11">
        <v>31.263731694377441</v>
      </c>
      <c r="Q312" s="9">
        <v>32.756678708318397</v>
      </c>
    </row>
    <row r="313" spans="2:17" ht="20" customHeight="1" x14ac:dyDescent="0.3">
      <c r="B313" s="19" t="s">
        <v>6</v>
      </c>
      <c r="C313" s="20" t="s">
        <v>27</v>
      </c>
      <c r="D313" s="21">
        <v>45.145000000000003</v>
      </c>
      <c r="E313" s="22">
        <v>40.692</v>
      </c>
      <c r="N313" s="13" t="s">
        <v>20</v>
      </c>
      <c r="O313" s="11" t="s">
        <v>27</v>
      </c>
      <c r="P313" s="11">
        <v>0</v>
      </c>
      <c r="Q313" s="9">
        <v>32</v>
      </c>
    </row>
    <row r="314" spans="2:17" ht="20" customHeight="1" x14ac:dyDescent="0.3">
      <c r="B314" s="19" t="s">
        <v>6</v>
      </c>
      <c r="C314" s="20" t="s">
        <v>27</v>
      </c>
      <c r="D314" s="21">
        <v>31.664000000000001</v>
      </c>
      <c r="E314" s="22">
        <v>31.134</v>
      </c>
      <c r="N314" s="13" t="s">
        <v>20</v>
      </c>
      <c r="O314" s="11" t="s">
        <v>27</v>
      </c>
      <c r="P314" s="11">
        <v>5.0424510691709132</v>
      </c>
      <c r="Q314" s="9">
        <v>34.132096331752024</v>
      </c>
    </row>
    <row r="315" spans="2:17" ht="20" customHeight="1" x14ac:dyDescent="0.3">
      <c r="B315" s="19" t="s">
        <v>6</v>
      </c>
      <c r="C315" s="20" t="s">
        <v>27</v>
      </c>
      <c r="D315" s="21">
        <v>47.923000000000002</v>
      </c>
      <c r="E315" s="22">
        <v>26.131</v>
      </c>
      <c r="N315" s="13" t="s">
        <v>20</v>
      </c>
      <c r="O315" s="11" t="s">
        <v>27</v>
      </c>
      <c r="P315" s="11">
        <v>57.994616791916499</v>
      </c>
      <c r="Q315" s="9">
        <v>28.301943396169811</v>
      </c>
    </row>
    <row r="316" spans="2:17" ht="20" customHeight="1" x14ac:dyDescent="0.3">
      <c r="B316" s="19" t="s">
        <v>6</v>
      </c>
      <c r="C316" s="20" t="s">
        <v>27</v>
      </c>
      <c r="D316" s="21">
        <v>10.429</v>
      </c>
      <c r="E316" s="22">
        <v>23.341999999999999</v>
      </c>
      <c r="N316" s="13" t="s">
        <v>20</v>
      </c>
      <c r="O316" s="11" t="s">
        <v>27</v>
      </c>
      <c r="P316" s="11">
        <v>60.255118703057782</v>
      </c>
      <c r="Q316" s="9">
        <v>16.124515496597098</v>
      </c>
    </row>
    <row r="317" spans="2:17" ht="20" customHeight="1" x14ac:dyDescent="0.3">
      <c r="B317" s="19" t="s">
        <v>6</v>
      </c>
      <c r="C317" s="20" t="s">
        <v>27</v>
      </c>
      <c r="D317" s="21">
        <v>18.949000000000002</v>
      </c>
      <c r="E317" s="22">
        <v>44.26</v>
      </c>
      <c r="N317" s="13" t="s">
        <v>20</v>
      </c>
      <c r="O317" s="11" t="s">
        <v>27</v>
      </c>
      <c r="P317" s="11">
        <v>29.744881296942221</v>
      </c>
      <c r="Q317" s="9">
        <v>8.0622577482985491</v>
      </c>
    </row>
    <row r="318" spans="2:17" ht="20" customHeight="1" x14ac:dyDescent="0.3">
      <c r="B318" s="19" t="s">
        <v>6</v>
      </c>
      <c r="C318" s="20" t="s">
        <v>27</v>
      </c>
      <c r="D318" s="21">
        <v>74.850999999999999</v>
      </c>
      <c r="E318" s="22">
        <v>15.882999999999999</v>
      </c>
      <c r="N318" s="13" t="s">
        <v>20</v>
      </c>
      <c r="O318" s="11" t="s">
        <v>27</v>
      </c>
      <c r="P318" s="11">
        <v>31.328692867804165</v>
      </c>
      <c r="Q318" s="9">
        <v>26.92582403567252</v>
      </c>
    </row>
    <row r="319" spans="2:17" ht="20" customHeight="1" x14ac:dyDescent="0.3">
      <c r="B319" s="19" t="s">
        <v>6</v>
      </c>
      <c r="C319" s="20" t="s">
        <v>27</v>
      </c>
      <c r="D319" s="21">
        <v>89.811999999999998</v>
      </c>
      <c r="E319" s="22">
        <v>14.773</v>
      </c>
      <c r="N319" s="13" t="s">
        <v>20</v>
      </c>
      <c r="O319" s="11" t="s">
        <v>27</v>
      </c>
      <c r="P319" s="11">
        <v>27.299572211332805</v>
      </c>
      <c r="Q319" s="9">
        <v>34.885527085024819</v>
      </c>
    </row>
    <row r="320" spans="2:17" ht="20" customHeight="1" x14ac:dyDescent="0.3">
      <c r="B320" s="19" t="s">
        <v>6</v>
      </c>
      <c r="C320" s="20" t="s">
        <v>27</v>
      </c>
      <c r="D320" s="21">
        <v>13.65</v>
      </c>
      <c r="E320" s="22">
        <v>39.021000000000001</v>
      </c>
      <c r="N320" s="13" t="s">
        <v>20</v>
      </c>
      <c r="O320" s="11" t="s">
        <v>27</v>
      </c>
      <c r="P320" s="11">
        <v>21.801409486351815</v>
      </c>
      <c r="Q320" s="9">
        <v>21.540659228538015</v>
      </c>
    </row>
    <row r="321" spans="2:17" ht="20" customHeight="1" x14ac:dyDescent="0.3">
      <c r="B321" s="19" t="s">
        <v>6</v>
      </c>
      <c r="C321" s="20" t="s">
        <v>27</v>
      </c>
      <c r="D321" s="21">
        <v>28.393000000000001</v>
      </c>
      <c r="E321" s="22">
        <v>7.915</v>
      </c>
      <c r="N321" s="13" t="s">
        <v>20</v>
      </c>
      <c r="O321" s="11" t="s">
        <v>27</v>
      </c>
      <c r="P321" s="11">
        <v>21.801409486351815</v>
      </c>
      <c r="Q321" s="9">
        <v>16.15549442140351</v>
      </c>
    </row>
    <row r="322" spans="2:17" ht="20" customHeight="1" x14ac:dyDescent="0.3">
      <c r="B322" s="19" t="s">
        <v>6</v>
      </c>
      <c r="C322" s="20" t="s">
        <v>27</v>
      </c>
      <c r="D322" s="21">
        <v>30.963999999999999</v>
      </c>
      <c r="E322" s="22">
        <v>13.801</v>
      </c>
      <c r="N322" s="13" t="s">
        <v>20</v>
      </c>
      <c r="O322" s="11" t="s">
        <v>27</v>
      </c>
      <c r="P322" s="11">
        <v>36.253837737444798</v>
      </c>
      <c r="Q322" s="9">
        <v>18.601075237738275</v>
      </c>
    </row>
    <row r="323" spans="2:17" ht="20" customHeight="1" x14ac:dyDescent="0.3">
      <c r="B323" s="19" t="s">
        <v>6</v>
      </c>
      <c r="C323" s="20" t="s">
        <v>27</v>
      </c>
      <c r="D323" s="21">
        <v>2.1379999999999999</v>
      </c>
      <c r="E323" s="22">
        <v>15.82</v>
      </c>
      <c r="N323" s="13" t="s">
        <v>20</v>
      </c>
      <c r="O323" s="11" t="s">
        <v>27</v>
      </c>
      <c r="P323" s="11">
        <v>6.9529574681739064</v>
      </c>
      <c r="Q323" s="9">
        <v>41.303752856126764</v>
      </c>
    </row>
    <row r="324" spans="2:17" ht="20" customHeight="1" x14ac:dyDescent="0.3">
      <c r="B324" s="19" t="s">
        <v>6</v>
      </c>
      <c r="C324" s="20" t="s">
        <v>27</v>
      </c>
      <c r="D324" s="21">
        <v>15.255000000000001</v>
      </c>
      <c r="E324" s="22">
        <v>12.888</v>
      </c>
      <c r="N324" s="13" t="s">
        <v>20</v>
      </c>
      <c r="O324" s="11" t="s">
        <v>27</v>
      </c>
      <c r="P324" s="11">
        <v>85.03025927188969</v>
      </c>
      <c r="Q324" s="9">
        <v>23.086792761230392</v>
      </c>
    </row>
    <row r="325" spans="2:17" ht="20" customHeight="1" x14ac:dyDescent="0.3">
      <c r="B325" s="13" t="s">
        <v>7</v>
      </c>
      <c r="C325" s="11" t="s">
        <v>27</v>
      </c>
      <c r="D325" s="11">
        <v>41.796999999999997</v>
      </c>
      <c r="E325" s="9">
        <v>35.951999999999998</v>
      </c>
      <c r="N325" s="13" t="s">
        <v>20</v>
      </c>
      <c r="O325" s="11" t="s">
        <v>27</v>
      </c>
      <c r="P325" s="11">
        <v>14.534455080540122</v>
      </c>
      <c r="Q325" s="9">
        <v>27.892651361962706</v>
      </c>
    </row>
    <row r="326" spans="2:17" ht="20" customHeight="1" x14ac:dyDescent="0.3">
      <c r="B326" s="13" t="s">
        <v>7</v>
      </c>
      <c r="C326" s="11" t="s">
        <v>27</v>
      </c>
      <c r="D326" s="11">
        <v>20.638000000000002</v>
      </c>
      <c r="E326" s="9">
        <v>31.161999999999999</v>
      </c>
      <c r="N326" s="13" t="s">
        <v>20</v>
      </c>
      <c r="O326" s="11" t="s">
        <v>27</v>
      </c>
      <c r="P326" s="11">
        <v>85.91438322002513</v>
      </c>
      <c r="Q326" s="9">
        <v>14.035668847618199</v>
      </c>
    </row>
    <row r="327" spans="2:17" ht="20" customHeight="1" x14ac:dyDescent="0.3">
      <c r="B327" s="13" t="s">
        <v>7</v>
      </c>
      <c r="C327" s="11" t="s">
        <v>27</v>
      </c>
      <c r="D327" s="11">
        <v>34.777999999999999</v>
      </c>
      <c r="E327" s="9">
        <v>35.883000000000003</v>
      </c>
      <c r="N327" s="13" t="s">
        <v>20</v>
      </c>
      <c r="O327" s="11" t="s">
        <v>27</v>
      </c>
      <c r="P327" s="11">
        <v>0</v>
      </c>
      <c r="Q327" s="9">
        <v>15</v>
      </c>
    </row>
    <row r="328" spans="2:17" ht="20" customHeight="1" x14ac:dyDescent="0.3">
      <c r="B328" s="13" t="s">
        <v>7</v>
      </c>
      <c r="C328" s="11" t="s">
        <v>27</v>
      </c>
      <c r="D328" s="11">
        <v>51.116</v>
      </c>
      <c r="E328" s="9">
        <v>25.841999999999999</v>
      </c>
      <c r="N328" s="13" t="s">
        <v>20</v>
      </c>
      <c r="O328" s="11" t="s">
        <v>27</v>
      </c>
      <c r="P328" s="11">
        <v>37.874983651098198</v>
      </c>
      <c r="Q328" s="9">
        <v>11.401754250991379</v>
      </c>
    </row>
    <row r="329" spans="2:17" ht="20" customHeight="1" x14ac:dyDescent="0.3">
      <c r="B329" s="13" t="s">
        <v>7</v>
      </c>
      <c r="C329" s="11" t="s">
        <v>27</v>
      </c>
      <c r="D329" s="11">
        <v>14.77</v>
      </c>
      <c r="E329" s="9">
        <v>36.137</v>
      </c>
      <c r="N329" s="13" t="s">
        <v>20</v>
      </c>
      <c r="O329" s="11" t="s">
        <v>27</v>
      </c>
      <c r="P329" s="11">
        <v>82.874983651098205</v>
      </c>
      <c r="Q329" s="9">
        <v>16.124515496597098</v>
      </c>
    </row>
    <row r="330" spans="2:17" ht="20" customHeight="1" x14ac:dyDescent="0.3">
      <c r="B330" s="13" t="s">
        <v>7</v>
      </c>
      <c r="C330" s="11" t="s">
        <v>27</v>
      </c>
      <c r="D330" s="11">
        <v>71.245999999999995</v>
      </c>
      <c r="E330" s="9">
        <v>28.591999999999999</v>
      </c>
      <c r="N330" s="13" t="s">
        <v>20</v>
      </c>
      <c r="O330" s="11" t="s">
        <v>27</v>
      </c>
      <c r="P330" s="11">
        <v>33.690067525979785</v>
      </c>
      <c r="Q330" s="9">
        <v>28.844410203711913</v>
      </c>
    </row>
    <row r="331" spans="2:17" ht="20" customHeight="1" x14ac:dyDescent="0.3">
      <c r="B331" s="13" t="s">
        <v>7</v>
      </c>
      <c r="C331" s="11" t="s">
        <v>27</v>
      </c>
      <c r="D331" s="11">
        <v>31.914000000000001</v>
      </c>
      <c r="E331" s="9">
        <v>47.956000000000003</v>
      </c>
      <c r="N331" s="13" t="s">
        <v>20</v>
      </c>
      <c r="O331" s="11" t="s">
        <v>27</v>
      </c>
      <c r="P331" s="11">
        <v>11.59217541029107</v>
      </c>
      <c r="Q331" s="9">
        <v>39.812058474788763</v>
      </c>
    </row>
    <row r="332" spans="2:17" ht="20" customHeight="1" x14ac:dyDescent="0.3">
      <c r="B332" s="13" t="s">
        <v>7</v>
      </c>
      <c r="C332" s="11" t="s">
        <v>27</v>
      </c>
      <c r="D332" s="11">
        <v>54.082999999999998</v>
      </c>
      <c r="E332" s="9">
        <v>41.738</v>
      </c>
      <c r="N332" s="13" t="s">
        <v>20</v>
      </c>
      <c r="O332" s="11" t="s">
        <v>27</v>
      </c>
      <c r="P332" s="11">
        <v>22.833654177917541</v>
      </c>
      <c r="Q332" s="9">
        <v>20.615528128088304</v>
      </c>
    </row>
    <row r="333" spans="2:17" ht="20" customHeight="1" x14ac:dyDescent="0.3">
      <c r="B333" s="13" t="s">
        <v>7</v>
      </c>
      <c r="C333" s="11" t="s">
        <v>27</v>
      </c>
      <c r="D333" s="11">
        <v>22.036000000000001</v>
      </c>
      <c r="E333" s="9">
        <v>27.22</v>
      </c>
      <c r="N333" s="13" t="s">
        <v>20</v>
      </c>
      <c r="O333" s="11" t="s">
        <v>27</v>
      </c>
      <c r="P333" s="11">
        <v>50.710593137499643</v>
      </c>
      <c r="Q333" s="9">
        <v>14.212670403551895</v>
      </c>
    </row>
    <row r="334" spans="2:17" ht="20" customHeight="1" x14ac:dyDescent="0.3">
      <c r="B334" s="13" t="s">
        <v>7</v>
      </c>
      <c r="C334" s="11" t="s">
        <v>27</v>
      </c>
      <c r="D334" s="11">
        <v>26.34</v>
      </c>
      <c r="E334" s="9">
        <v>57.374000000000002</v>
      </c>
      <c r="N334" s="13" t="s">
        <v>20</v>
      </c>
      <c r="O334" s="11" t="s">
        <v>27</v>
      </c>
      <c r="P334" s="11">
        <v>71.56505117707799</v>
      </c>
      <c r="Q334" s="9">
        <v>22.135943621178654</v>
      </c>
    </row>
    <row r="335" spans="2:17" ht="20" customHeight="1" x14ac:dyDescent="0.3">
      <c r="B335" s="13" t="s">
        <v>7</v>
      </c>
      <c r="C335" s="11" t="s">
        <v>27</v>
      </c>
      <c r="D335" s="11">
        <v>11.920999999999999</v>
      </c>
      <c r="E335" s="9">
        <v>26.056999999999999</v>
      </c>
      <c r="N335" s="13" t="s">
        <v>20</v>
      </c>
      <c r="O335" s="11" t="s">
        <v>27</v>
      </c>
      <c r="P335" s="11">
        <v>21.037511025421818</v>
      </c>
      <c r="Q335" s="9">
        <v>27.856776554368238</v>
      </c>
    </row>
    <row r="336" spans="2:17" ht="20" customHeight="1" x14ac:dyDescent="0.3">
      <c r="B336" s="13" t="s">
        <v>7</v>
      </c>
      <c r="C336" s="11" t="s">
        <v>27</v>
      </c>
      <c r="D336" s="11">
        <v>16.870999999999999</v>
      </c>
      <c r="E336" s="9">
        <v>49.622999999999998</v>
      </c>
      <c r="N336" s="13" t="s">
        <v>20</v>
      </c>
      <c r="O336" s="11" t="s">
        <v>27</v>
      </c>
      <c r="P336" s="11">
        <v>59.036243467926482</v>
      </c>
      <c r="Q336" s="9">
        <v>17.4928556845359</v>
      </c>
    </row>
    <row r="337" spans="2:17" ht="20" customHeight="1" x14ac:dyDescent="0.3">
      <c r="B337" s="13" t="s">
        <v>7</v>
      </c>
      <c r="C337" s="11" t="s">
        <v>27</v>
      </c>
      <c r="D337" s="11">
        <v>56.207000000000001</v>
      </c>
      <c r="E337" s="9">
        <v>17.942</v>
      </c>
      <c r="N337" s="13" t="s">
        <v>20</v>
      </c>
      <c r="O337" s="11" t="s">
        <v>27</v>
      </c>
      <c r="P337" s="11">
        <v>41.009086901570221</v>
      </c>
      <c r="Q337" s="9">
        <v>30.479501308256342</v>
      </c>
    </row>
    <row r="338" spans="2:17" ht="20" customHeight="1" x14ac:dyDescent="0.3">
      <c r="B338" s="13" t="s">
        <v>7</v>
      </c>
      <c r="C338" s="11" t="s">
        <v>27</v>
      </c>
      <c r="D338" s="11">
        <v>9.3049999999999997</v>
      </c>
      <c r="E338" s="9">
        <v>57.325000000000003</v>
      </c>
      <c r="N338" s="13" t="s">
        <v>20</v>
      </c>
      <c r="O338" s="11" t="s">
        <v>27</v>
      </c>
      <c r="P338" s="11">
        <v>20.224859431168078</v>
      </c>
      <c r="Q338" s="9">
        <v>20.248456731316587</v>
      </c>
    </row>
    <row r="339" spans="2:17" ht="20" customHeight="1" x14ac:dyDescent="0.3">
      <c r="B339" s="13" t="s">
        <v>7</v>
      </c>
      <c r="C339" s="11" t="s">
        <v>27</v>
      </c>
      <c r="D339" s="11">
        <v>34.42</v>
      </c>
      <c r="E339" s="9">
        <v>61.674999999999997</v>
      </c>
      <c r="N339" s="13" t="s">
        <v>20</v>
      </c>
      <c r="O339" s="11" t="s">
        <v>27</v>
      </c>
      <c r="P339" s="11">
        <v>87.954591511112781</v>
      </c>
      <c r="Q339" s="9">
        <v>28.0178514522438</v>
      </c>
    </row>
    <row r="340" spans="2:17" ht="20" customHeight="1" x14ac:dyDescent="0.3">
      <c r="B340" s="13" t="s">
        <v>7</v>
      </c>
      <c r="C340" s="11" t="s">
        <v>27</v>
      </c>
      <c r="D340" s="11">
        <v>36.173999999999999</v>
      </c>
      <c r="E340" s="9">
        <v>61.997999999999998</v>
      </c>
      <c r="N340" s="13" t="s">
        <v>20</v>
      </c>
      <c r="O340" s="11" t="s">
        <v>27</v>
      </c>
      <c r="P340" s="11">
        <v>20.323136829662939</v>
      </c>
      <c r="Q340" s="9">
        <v>28.792360097775937</v>
      </c>
    </row>
    <row r="341" spans="2:17" ht="20" customHeight="1" x14ac:dyDescent="0.3">
      <c r="B341" s="13" t="s">
        <v>7</v>
      </c>
      <c r="C341" s="11" t="s">
        <v>27</v>
      </c>
      <c r="D341" s="11">
        <v>19.747</v>
      </c>
      <c r="E341" s="9">
        <v>29.562999999999999</v>
      </c>
      <c r="N341" s="13" t="s">
        <v>20</v>
      </c>
      <c r="O341" s="11" t="s">
        <v>27</v>
      </c>
      <c r="P341" s="11">
        <v>81.253837737444783</v>
      </c>
      <c r="Q341" s="9">
        <v>13.152946437965905</v>
      </c>
    </row>
    <row r="342" spans="2:17" ht="20" customHeight="1" x14ac:dyDescent="0.3">
      <c r="B342" s="13" t="s">
        <v>7</v>
      </c>
      <c r="C342" s="11" t="s">
        <v>27</v>
      </c>
      <c r="D342" s="11">
        <v>46.18</v>
      </c>
      <c r="E342" s="9">
        <v>21.094000000000001</v>
      </c>
      <c r="N342" s="13" t="s">
        <v>20</v>
      </c>
      <c r="O342" s="11" t="s">
        <v>27</v>
      </c>
      <c r="P342" s="11">
        <v>23.962488974578182</v>
      </c>
      <c r="Q342" s="9">
        <v>19.697715603592208</v>
      </c>
    </row>
    <row r="343" spans="2:17" ht="20" customHeight="1" x14ac:dyDescent="0.3">
      <c r="B343" s="13" t="s">
        <v>7</v>
      </c>
      <c r="C343" s="11" t="s">
        <v>27</v>
      </c>
      <c r="D343" s="11">
        <v>37.405000000000001</v>
      </c>
      <c r="E343" s="9">
        <v>12.664</v>
      </c>
      <c r="N343" s="13" t="s">
        <v>20</v>
      </c>
      <c r="O343" s="11" t="s">
        <v>27</v>
      </c>
      <c r="P343" s="11">
        <v>19.440034828176191</v>
      </c>
      <c r="Q343" s="9">
        <v>18.027756377319946</v>
      </c>
    </row>
    <row r="344" spans="2:17" ht="20" customHeight="1" x14ac:dyDescent="0.3">
      <c r="B344" s="13" t="s">
        <v>7</v>
      </c>
      <c r="C344" s="11" t="s">
        <v>27</v>
      </c>
      <c r="D344" s="11">
        <v>17.021000000000001</v>
      </c>
      <c r="E344" s="9">
        <v>31.082000000000001</v>
      </c>
      <c r="N344" s="13" t="s">
        <v>20</v>
      </c>
      <c r="O344" s="11" t="s">
        <v>27</v>
      </c>
      <c r="P344" s="11">
        <v>20.556045219583464</v>
      </c>
      <c r="Q344" s="9">
        <v>8.5440037453175304</v>
      </c>
    </row>
    <row r="345" spans="2:17" ht="20" customHeight="1" x14ac:dyDescent="0.3">
      <c r="B345" s="13" t="s">
        <v>7</v>
      </c>
      <c r="C345" s="11" t="s">
        <v>27</v>
      </c>
      <c r="D345" s="11">
        <v>58.325000000000003</v>
      </c>
      <c r="E345" s="9">
        <v>30.817</v>
      </c>
      <c r="N345" s="13" t="s">
        <v>20</v>
      </c>
      <c r="O345" s="11" t="s">
        <v>27</v>
      </c>
      <c r="P345" s="11">
        <v>90</v>
      </c>
      <c r="Q345" s="9">
        <v>16</v>
      </c>
    </row>
    <row r="346" spans="2:17" ht="20" customHeight="1" x14ac:dyDescent="0.3">
      <c r="B346" s="13" t="s">
        <v>7</v>
      </c>
      <c r="C346" s="11" t="s">
        <v>27</v>
      </c>
      <c r="D346" s="11">
        <v>35.378999999999998</v>
      </c>
      <c r="E346" s="9">
        <v>25.93</v>
      </c>
      <c r="N346" s="13" t="s">
        <v>20</v>
      </c>
      <c r="O346" s="11" t="s">
        <v>27</v>
      </c>
      <c r="P346" s="11">
        <v>34.69515353123397</v>
      </c>
      <c r="Q346" s="9">
        <v>15.811388300841896</v>
      </c>
    </row>
    <row r="347" spans="2:17" ht="20" customHeight="1" x14ac:dyDescent="0.3">
      <c r="B347" s="13" t="s">
        <v>7</v>
      </c>
      <c r="C347" s="11" t="s">
        <v>27</v>
      </c>
      <c r="D347" s="11">
        <v>10.696999999999999</v>
      </c>
      <c r="E347" s="9">
        <v>75.662999999999997</v>
      </c>
      <c r="N347" s="13" t="s">
        <v>20</v>
      </c>
      <c r="O347" s="11" t="s">
        <v>27</v>
      </c>
      <c r="P347" s="11">
        <v>22.109448343751673</v>
      </c>
      <c r="Q347" s="9">
        <v>34.539832078341085</v>
      </c>
    </row>
    <row r="348" spans="2:17" ht="20" customHeight="1" x14ac:dyDescent="0.3">
      <c r="B348" s="13" t="s">
        <v>7</v>
      </c>
      <c r="C348" s="11" t="s">
        <v>27</v>
      </c>
      <c r="D348" s="11">
        <v>37.805999999999997</v>
      </c>
      <c r="E348" s="9">
        <v>79.91</v>
      </c>
      <c r="N348" s="13" t="s">
        <v>20</v>
      </c>
      <c r="O348" s="11" t="s">
        <v>27</v>
      </c>
      <c r="P348" s="11">
        <v>21.037511025421821</v>
      </c>
      <c r="Q348" s="9">
        <v>27.856776554368238</v>
      </c>
    </row>
    <row r="349" spans="2:17" ht="20" customHeight="1" x14ac:dyDescent="0.3">
      <c r="B349" s="13" t="s">
        <v>7</v>
      </c>
      <c r="C349" s="11" t="s">
        <v>27</v>
      </c>
      <c r="D349" s="11">
        <v>26.777000000000001</v>
      </c>
      <c r="E349" s="9">
        <v>59.984000000000002</v>
      </c>
      <c r="N349" s="13" t="s">
        <v>20</v>
      </c>
      <c r="O349" s="11" t="s">
        <v>27</v>
      </c>
      <c r="P349" s="11">
        <v>32.73522627210761</v>
      </c>
      <c r="Q349" s="9">
        <v>33.286633954186478</v>
      </c>
    </row>
    <row r="350" spans="2:17" ht="20" customHeight="1" x14ac:dyDescent="0.3">
      <c r="B350" s="13" t="s">
        <v>7</v>
      </c>
      <c r="C350" s="11" t="s">
        <v>27</v>
      </c>
      <c r="D350" s="11">
        <v>25.143000000000001</v>
      </c>
      <c r="E350" s="9">
        <v>34.148000000000003</v>
      </c>
      <c r="N350" s="13" t="s">
        <v>20</v>
      </c>
      <c r="O350" s="11" t="s">
        <v>27</v>
      </c>
      <c r="P350" s="11">
        <v>83.290163192243057</v>
      </c>
      <c r="Q350" s="9">
        <v>17.11724276862369</v>
      </c>
    </row>
    <row r="351" spans="2:17" ht="20" customHeight="1" x14ac:dyDescent="0.3">
      <c r="B351" s="13" t="s">
        <v>7</v>
      </c>
      <c r="C351" s="11" t="s">
        <v>27</v>
      </c>
      <c r="D351" s="11">
        <v>46.646000000000001</v>
      </c>
      <c r="E351" s="9">
        <v>20.994</v>
      </c>
      <c r="N351" s="13" t="s">
        <v>20</v>
      </c>
      <c r="O351" s="11" t="s">
        <v>27</v>
      </c>
      <c r="P351" s="11">
        <v>39.289406862500357</v>
      </c>
      <c r="Q351" s="9">
        <v>14.212670403551895</v>
      </c>
    </row>
    <row r="352" spans="2:17" ht="20" customHeight="1" x14ac:dyDescent="0.3">
      <c r="B352" s="13" t="s">
        <v>7</v>
      </c>
      <c r="C352" s="11" t="s">
        <v>27</v>
      </c>
      <c r="D352" s="11">
        <v>6.7489999999999997</v>
      </c>
      <c r="E352" s="9">
        <v>45.543999999999997</v>
      </c>
      <c r="N352" s="13" t="s">
        <v>20</v>
      </c>
      <c r="O352" s="11" t="s">
        <v>27</v>
      </c>
      <c r="P352" s="11">
        <v>4.7636416907261889</v>
      </c>
      <c r="Q352" s="9">
        <v>24.083189157584592</v>
      </c>
    </row>
    <row r="353" spans="2:17" ht="20" customHeight="1" x14ac:dyDescent="0.3">
      <c r="B353" s="13" t="s">
        <v>7</v>
      </c>
      <c r="C353" s="11" t="s">
        <v>27</v>
      </c>
      <c r="D353" s="11">
        <v>11.464</v>
      </c>
      <c r="E353" s="9">
        <v>34.811</v>
      </c>
      <c r="N353" s="13" t="s">
        <v>20</v>
      </c>
      <c r="O353" s="11" t="s">
        <v>27</v>
      </c>
      <c r="P353" s="11">
        <v>50.194428907734789</v>
      </c>
      <c r="Q353" s="9">
        <v>15.620499351813308</v>
      </c>
    </row>
    <row r="354" spans="2:17" ht="20" customHeight="1" x14ac:dyDescent="0.3">
      <c r="B354" s="13" t="s">
        <v>7</v>
      </c>
      <c r="C354" s="11" t="s">
        <v>27</v>
      </c>
      <c r="D354" s="11">
        <v>18.036999999999999</v>
      </c>
      <c r="E354" s="9">
        <v>54.079000000000001</v>
      </c>
      <c r="N354" s="13" t="s">
        <v>20</v>
      </c>
      <c r="O354" s="11" t="s">
        <v>27</v>
      </c>
      <c r="P354" s="11">
        <v>78.690067525979785</v>
      </c>
      <c r="Q354" s="9">
        <v>15.297058540778355</v>
      </c>
    </row>
    <row r="355" spans="2:17" ht="20" customHeight="1" x14ac:dyDescent="0.3">
      <c r="B355" s="13" t="s">
        <v>7</v>
      </c>
      <c r="C355" s="11" t="s">
        <v>27</v>
      </c>
      <c r="D355" s="11">
        <v>71.230999999999995</v>
      </c>
      <c r="E355" s="9">
        <v>21.31</v>
      </c>
      <c r="N355" s="13" t="s">
        <v>20</v>
      </c>
      <c r="O355" s="11" t="s">
        <v>27</v>
      </c>
      <c r="P355" s="11">
        <v>19.440034828176191</v>
      </c>
      <c r="Q355" s="9">
        <v>36.055512754639892</v>
      </c>
    </row>
    <row r="356" spans="2:17" ht="20" customHeight="1" x14ac:dyDescent="0.3">
      <c r="B356" s="13" t="s">
        <v>7</v>
      </c>
      <c r="C356" s="11" t="s">
        <v>27</v>
      </c>
      <c r="D356" s="11">
        <v>21.448</v>
      </c>
      <c r="E356" s="9">
        <v>69.83</v>
      </c>
      <c r="N356" s="13" t="s">
        <v>20</v>
      </c>
      <c r="O356" s="11" t="s">
        <v>27</v>
      </c>
      <c r="P356" s="11">
        <v>23.962488974578179</v>
      </c>
      <c r="Q356" s="9">
        <v>19.697715603592208</v>
      </c>
    </row>
    <row r="357" spans="2:17" ht="20" customHeight="1" x14ac:dyDescent="0.3">
      <c r="B357" s="13" t="s">
        <v>7</v>
      </c>
      <c r="C357" s="11" t="s">
        <v>27</v>
      </c>
      <c r="D357" s="11">
        <v>10.93</v>
      </c>
      <c r="E357" s="9">
        <v>21.707999999999998</v>
      </c>
      <c r="N357" s="13" t="s">
        <v>20</v>
      </c>
      <c r="O357" s="11" t="s">
        <v>27</v>
      </c>
      <c r="P357" s="11">
        <v>24.623564786163598</v>
      </c>
      <c r="Q357" s="9">
        <v>26.40075756488817</v>
      </c>
    </row>
    <row r="358" spans="2:17" ht="20" customHeight="1" x14ac:dyDescent="0.3">
      <c r="B358" s="13" t="s">
        <v>7</v>
      </c>
      <c r="C358" s="11" t="s">
        <v>27</v>
      </c>
      <c r="D358" s="11">
        <v>41.747999999999998</v>
      </c>
      <c r="E358" s="9">
        <v>59.354999999999997</v>
      </c>
      <c r="N358" s="13" t="s">
        <v>20</v>
      </c>
      <c r="O358" s="11" t="s">
        <v>27</v>
      </c>
      <c r="P358" s="11">
        <v>84.559667968994489</v>
      </c>
      <c r="Q358" s="9">
        <v>21.095023109728988</v>
      </c>
    </row>
    <row r="359" spans="2:17" ht="20" customHeight="1" x14ac:dyDescent="0.3">
      <c r="B359" s="13" t="s">
        <v>7</v>
      </c>
      <c r="C359" s="11" t="s">
        <v>27</v>
      </c>
      <c r="D359" s="11">
        <v>17.559999999999999</v>
      </c>
      <c r="E359" s="9">
        <v>78.064999999999998</v>
      </c>
      <c r="N359" s="13" t="s">
        <v>20</v>
      </c>
      <c r="O359" s="11" t="s">
        <v>27</v>
      </c>
      <c r="P359" s="11">
        <v>32.905242922987902</v>
      </c>
      <c r="Q359" s="9">
        <v>20.248456731316587</v>
      </c>
    </row>
    <row r="360" spans="2:17" ht="20" customHeight="1" x14ac:dyDescent="0.3">
      <c r="B360" s="13" t="s">
        <v>7</v>
      </c>
      <c r="C360" s="11" t="s">
        <v>27</v>
      </c>
      <c r="D360" s="11">
        <v>54.502000000000002</v>
      </c>
      <c r="E360" s="9">
        <v>57.616</v>
      </c>
      <c r="N360" s="13" t="s">
        <v>20</v>
      </c>
      <c r="O360" s="11" t="s">
        <v>27</v>
      </c>
      <c r="P360" s="11">
        <v>36.86989764584402</v>
      </c>
      <c r="Q360" s="9">
        <v>10</v>
      </c>
    </row>
    <row r="361" spans="2:17" ht="20" customHeight="1" x14ac:dyDescent="0.3">
      <c r="B361" s="13" t="s">
        <v>7</v>
      </c>
      <c r="C361" s="11" t="s">
        <v>27</v>
      </c>
      <c r="D361" s="11">
        <v>39.723999999999997</v>
      </c>
      <c r="E361" s="9">
        <v>73.123999999999995</v>
      </c>
      <c r="N361" s="13" t="s">
        <v>20</v>
      </c>
      <c r="O361" s="11" t="s">
        <v>27</v>
      </c>
      <c r="P361" s="11">
        <v>82.405356631408566</v>
      </c>
      <c r="Q361" s="9">
        <v>15.132745950421556</v>
      </c>
    </row>
    <row r="362" spans="2:17" ht="20" customHeight="1" x14ac:dyDescent="0.3">
      <c r="B362" s="13" t="s">
        <v>7</v>
      </c>
      <c r="C362" s="11" t="s">
        <v>27</v>
      </c>
      <c r="D362" s="11">
        <v>21.452000000000002</v>
      </c>
      <c r="E362" s="9">
        <v>69.27</v>
      </c>
      <c r="N362" s="13" t="s">
        <v>20</v>
      </c>
      <c r="O362" s="11" t="s">
        <v>27</v>
      </c>
      <c r="P362" s="11">
        <v>14.743562836470735</v>
      </c>
      <c r="Q362" s="9">
        <v>19.646882704388499</v>
      </c>
    </row>
    <row r="363" spans="2:17" ht="20" customHeight="1" x14ac:dyDescent="0.3">
      <c r="B363" s="13" t="s">
        <v>7</v>
      </c>
      <c r="C363" s="11" t="s">
        <v>27</v>
      </c>
      <c r="D363" s="11">
        <v>34.963000000000001</v>
      </c>
      <c r="E363" s="9">
        <v>18.893000000000001</v>
      </c>
      <c r="N363" s="13" t="s">
        <v>20</v>
      </c>
      <c r="O363" s="11" t="s">
        <v>27</v>
      </c>
      <c r="P363" s="11">
        <v>32.905242922987895</v>
      </c>
      <c r="Q363" s="9">
        <v>20.248456731316587</v>
      </c>
    </row>
    <row r="364" spans="2:17" ht="20" customHeight="1" x14ac:dyDescent="0.3">
      <c r="B364" s="13" t="s">
        <v>7</v>
      </c>
      <c r="C364" s="11" t="s">
        <v>27</v>
      </c>
      <c r="D364" s="11">
        <v>72.484999999999999</v>
      </c>
      <c r="E364" s="9">
        <v>49.381</v>
      </c>
      <c r="N364" s="13" t="s">
        <v>20</v>
      </c>
      <c r="O364" s="11" t="s">
        <v>27</v>
      </c>
      <c r="P364" s="11">
        <v>9.1623470457217024</v>
      </c>
      <c r="Q364" s="9">
        <v>31.400636936215164</v>
      </c>
    </row>
    <row r="365" spans="2:17" ht="20" customHeight="1" x14ac:dyDescent="0.3">
      <c r="B365" s="19" t="s">
        <v>8</v>
      </c>
      <c r="C365" s="20" t="s">
        <v>27</v>
      </c>
      <c r="D365" s="21">
        <v>28.292999999999999</v>
      </c>
      <c r="E365" s="22">
        <v>26.492000000000001</v>
      </c>
      <c r="N365" s="13" t="s">
        <v>20</v>
      </c>
      <c r="O365" s="11" t="s">
        <v>27</v>
      </c>
      <c r="P365" s="11">
        <v>84.289406862500371</v>
      </c>
      <c r="Q365" s="9">
        <v>20.09975124224178</v>
      </c>
    </row>
    <row r="366" spans="2:17" ht="20" customHeight="1" x14ac:dyDescent="0.3">
      <c r="B366" s="19" t="s">
        <v>8</v>
      </c>
      <c r="C366" s="20" t="s">
        <v>27</v>
      </c>
      <c r="D366" s="21">
        <v>21.178999999999998</v>
      </c>
      <c r="E366" s="22">
        <v>34.377000000000002</v>
      </c>
      <c r="N366" s="13" t="s">
        <v>20</v>
      </c>
      <c r="O366" s="11" t="s">
        <v>27</v>
      </c>
      <c r="P366" s="11">
        <v>14.534455080540122</v>
      </c>
      <c r="Q366" s="9">
        <v>27.892651361962706</v>
      </c>
    </row>
    <row r="367" spans="2:17" ht="20" customHeight="1" x14ac:dyDescent="0.3">
      <c r="B367" s="19" t="s">
        <v>8</v>
      </c>
      <c r="C367" s="20" t="s">
        <v>27</v>
      </c>
      <c r="D367" s="21">
        <v>5.5190000000000001</v>
      </c>
      <c r="E367" s="22">
        <v>35.228999999999999</v>
      </c>
      <c r="N367" s="13" t="s">
        <v>20</v>
      </c>
      <c r="O367" s="11" t="s">
        <v>27</v>
      </c>
      <c r="P367" s="11">
        <v>72.349875780069866</v>
      </c>
      <c r="Q367" s="9">
        <v>23.086792761230392</v>
      </c>
    </row>
    <row r="368" spans="2:17" ht="20" customHeight="1" x14ac:dyDescent="0.3">
      <c r="B368" s="19" t="s">
        <v>8</v>
      </c>
      <c r="C368" s="20" t="s">
        <v>27</v>
      </c>
      <c r="D368" s="21">
        <v>18.434999999999999</v>
      </c>
      <c r="E368" s="22">
        <v>52.683</v>
      </c>
      <c r="N368" s="13" t="s">
        <v>20</v>
      </c>
      <c r="O368" s="11" t="s">
        <v>27</v>
      </c>
      <c r="P368" s="11">
        <v>85.91438322002513</v>
      </c>
      <c r="Q368" s="9">
        <v>14.035668847618199</v>
      </c>
    </row>
    <row r="369" spans="2:17" ht="20" customHeight="1" x14ac:dyDescent="0.3">
      <c r="B369" s="19" t="s">
        <v>8</v>
      </c>
      <c r="C369" s="20" t="s">
        <v>27</v>
      </c>
      <c r="D369" s="21">
        <v>2.9990000000000001</v>
      </c>
      <c r="E369" s="22">
        <v>41.185000000000002</v>
      </c>
      <c r="N369" s="13" t="s">
        <v>20</v>
      </c>
      <c r="O369" s="11" t="s">
        <v>27</v>
      </c>
      <c r="P369" s="11">
        <v>36.158185439808321</v>
      </c>
      <c r="Q369" s="9">
        <v>32.202484376209235</v>
      </c>
    </row>
    <row r="370" spans="2:17" ht="20" customHeight="1" x14ac:dyDescent="0.3">
      <c r="B370" s="13" t="s">
        <v>9</v>
      </c>
      <c r="C370" s="11" t="s">
        <v>27</v>
      </c>
      <c r="D370" s="11">
        <v>33.176000000000002</v>
      </c>
      <c r="E370" s="9">
        <v>65.341999999999999</v>
      </c>
      <c r="N370" s="13" t="s">
        <v>20</v>
      </c>
      <c r="O370" s="11" t="s">
        <v>27</v>
      </c>
      <c r="P370" s="11">
        <v>0</v>
      </c>
      <c r="Q370" s="9">
        <v>15</v>
      </c>
    </row>
    <row r="371" spans="2:17" ht="20" customHeight="1" x14ac:dyDescent="0.3">
      <c r="B371" s="13" t="s">
        <v>9</v>
      </c>
      <c r="C371" s="11" t="s">
        <v>27</v>
      </c>
      <c r="D371" s="11">
        <v>25.873999999999999</v>
      </c>
      <c r="E371" s="9">
        <v>39.915999999999997</v>
      </c>
      <c r="N371" s="13" t="s">
        <v>20</v>
      </c>
      <c r="O371" s="11" t="s">
        <v>27</v>
      </c>
      <c r="P371" s="11">
        <v>37.874983651098198</v>
      </c>
      <c r="Q371" s="9">
        <v>11.401754250991379</v>
      </c>
    </row>
    <row r="372" spans="2:17" ht="20" customHeight="1" x14ac:dyDescent="0.3">
      <c r="B372" s="13" t="s">
        <v>9</v>
      </c>
      <c r="C372" s="11" t="s">
        <v>27</v>
      </c>
      <c r="D372" s="11">
        <v>48.012999999999998</v>
      </c>
      <c r="E372" s="9">
        <v>57.85</v>
      </c>
      <c r="N372" s="13" t="s">
        <v>20</v>
      </c>
      <c r="O372" s="11" t="s">
        <v>27</v>
      </c>
      <c r="P372" s="11">
        <v>82.874983651098205</v>
      </c>
      <c r="Q372" s="9">
        <v>16.124515496597098</v>
      </c>
    </row>
    <row r="373" spans="2:17" ht="20" customHeight="1" x14ac:dyDescent="0.3">
      <c r="B373" s="13" t="s">
        <v>9</v>
      </c>
      <c r="C373" s="11" t="s">
        <v>27</v>
      </c>
      <c r="D373" s="11">
        <v>43.286999999999999</v>
      </c>
      <c r="E373" s="9">
        <v>53.825000000000003</v>
      </c>
      <c r="N373" s="13" t="s">
        <v>20</v>
      </c>
      <c r="O373" s="11" t="s">
        <v>27</v>
      </c>
      <c r="P373" s="11">
        <v>75.25643716352927</v>
      </c>
      <c r="Q373" s="9">
        <v>19.646882704388499</v>
      </c>
    </row>
    <row r="374" spans="2:17" ht="20" customHeight="1" x14ac:dyDescent="0.3">
      <c r="B374" s="13" t="s">
        <v>9</v>
      </c>
      <c r="C374" s="11" t="s">
        <v>27</v>
      </c>
      <c r="D374" s="11">
        <v>16.66</v>
      </c>
      <c r="E374" s="9">
        <v>68.034999999999997</v>
      </c>
      <c r="N374" s="13" t="s">
        <v>20</v>
      </c>
      <c r="O374" s="11" t="s">
        <v>27</v>
      </c>
      <c r="P374" s="11">
        <v>33.690067525979785</v>
      </c>
      <c r="Q374" s="9">
        <v>28.844410203711913</v>
      </c>
    </row>
    <row r="375" spans="2:17" ht="20" customHeight="1" x14ac:dyDescent="0.3">
      <c r="B375" s="13" t="s">
        <v>9</v>
      </c>
      <c r="C375" s="11" t="s">
        <v>27</v>
      </c>
      <c r="D375" s="11">
        <v>42.332000000000001</v>
      </c>
      <c r="E375" s="9">
        <v>31.904</v>
      </c>
      <c r="N375" s="13" t="s">
        <v>20</v>
      </c>
      <c r="O375" s="11" t="s">
        <v>27</v>
      </c>
      <c r="P375" s="11">
        <v>72.474431626277124</v>
      </c>
      <c r="Q375" s="9">
        <v>19.924858845171276</v>
      </c>
    </row>
    <row r="376" spans="2:17" ht="20" customHeight="1" x14ac:dyDescent="0.3">
      <c r="B376" s="13" t="s">
        <v>9</v>
      </c>
      <c r="C376" s="11" t="s">
        <v>27</v>
      </c>
      <c r="D376" s="11">
        <v>72.831000000000003</v>
      </c>
      <c r="E376" s="9">
        <v>23.956</v>
      </c>
      <c r="N376" s="13" t="s">
        <v>20</v>
      </c>
      <c r="O376" s="11" t="s">
        <v>27</v>
      </c>
      <c r="P376" s="11">
        <v>11.59217541029107</v>
      </c>
      <c r="Q376" s="9">
        <v>39.812058474788763</v>
      </c>
    </row>
    <row r="377" spans="2:17" ht="20" customHeight="1" x14ac:dyDescent="0.3">
      <c r="B377" s="13" t="s">
        <v>9</v>
      </c>
      <c r="C377" s="11" t="s">
        <v>27</v>
      </c>
      <c r="D377" s="11">
        <v>47.405999999999999</v>
      </c>
      <c r="E377" s="9">
        <v>25.047000000000001</v>
      </c>
      <c r="N377" s="13" t="s">
        <v>20</v>
      </c>
      <c r="O377" s="11" t="s">
        <v>27</v>
      </c>
      <c r="P377" s="11">
        <v>80.837652954278283</v>
      </c>
      <c r="Q377" s="9">
        <v>31.400636936215164</v>
      </c>
    </row>
    <row r="378" spans="2:17" ht="20" customHeight="1" x14ac:dyDescent="0.3">
      <c r="B378" s="13" t="s">
        <v>9</v>
      </c>
      <c r="C378" s="11" t="s">
        <v>27</v>
      </c>
      <c r="D378" s="11">
        <v>7.6390000000000002</v>
      </c>
      <c r="E378" s="9">
        <v>73.396000000000001</v>
      </c>
      <c r="N378" s="13" t="s">
        <v>20</v>
      </c>
      <c r="O378" s="11" t="s">
        <v>27</v>
      </c>
      <c r="P378" s="11">
        <v>22.833654177917541</v>
      </c>
      <c r="Q378" s="9">
        <v>20.615528128088304</v>
      </c>
    </row>
    <row r="379" spans="2:17" ht="20" customHeight="1" x14ac:dyDescent="0.3">
      <c r="B379" s="13" t="s">
        <v>9</v>
      </c>
      <c r="C379" s="11" t="s">
        <v>27</v>
      </c>
      <c r="D379" s="11">
        <v>13.491</v>
      </c>
      <c r="E379" s="9">
        <v>45.845999999999997</v>
      </c>
      <c r="N379" s="13" t="s">
        <v>20</v>
      </c>
      <c r="O379" s="11" t="s">
        <v>27</v>
      </c>
      <c r="P379" s="11">
        <v>50.710593137499643</v>
      </c>
      <c r="Q379" s="9">
        <v>14.212670403551895</v>
      </c>
    </row>
    <row r="380" spans="2:17" ht="20" customHeight="1" x14ac:dyDescent="0.3">
      <c r="B380" s="13" t="s">
        <v>9</v>
      </c>
      <c r="C380" s="11" t="s">
        <v>27</v>
      </c>
      <c r="D380" s="11">
        <v>23.082999999999998</v>
      </c>
      <c r="E380" s="9">
        <v>43.566000000000003</v>
      </c>
      <c r="N380" s="13" t="s">
        <v>20</v>
      </c>
      <c r="O380" s="11" t="s">
        <v>27</v>
      </c>
      <c r="P380" s="11">
        <v>71.56505117707799</v>
      </c>
      <c r="Q380" s="9">
        <v>22.135943621178654</v>
      </c>
    </row>
    <row r="381" spans="2:17" ht="20" customHeight="1" x14ac:dyDescent="0.3">
      <c r="B381" s="13" t="s">
        <v>9</v>
      </c>
      <c r="C381" s="11" t="s">
        <v>27</v>
      </c>
      <c r="D381" s="11">
        <v>28.902000000000001</v>
      </c>
      <c r="E381" s="9">
        <v>38.301000000000002</v>
      </c>
      <c r="N381" s="13" t="s">
        <v>20</v>
      </c>
      <c r="O381" s="11" t="s">
        <v>27</v>
      </c>
      <c r="P381" s="11">
        <v>37.568592028827481</v>
      </c>
      <c r="Q381" s="9">
        <v>32.802438933713454</v>
      </c>
    </row>
    <row r="382" spans="2:17" ht="20" customHeight="1" x14ac:dyDescent="0.3">
      <c r="B382" s="13" t="s">
        <v>9</v>
      </c>
      <c r="C382" s="11" t="s">
        <v>27</v>
      </c>
      <c r="D382" s="11">
        <v>64.287999999999997</v>
      </c>
      <c r="E382" s="9">
        <v>28.25</v>
      </c>
      <c r="N382" s="13" t="s">
        <v>20</v>
      </c>
      <c r="O382" s="11" t="s">
        <v>27</v>
      </c>
      <c r="P382" s="11">
        <v>21.037511025421818</v>
      </c>
      <c r="Q382" s="9">
        <v>27.856776554368238</v>
      </c>
    </row>
    <row r="383" spans="2:17" ht="20" customHeight="1" x14ac:dyDescent="0.3">
      <c r="B383" s="13" t="s">
        <v>9</v>
      </c>
      <c r="C383" s="11" t="s">
        <v>27</v>
      </c>
      <c r="D383" s="11">
        <v>7.4130000000000003</v>
      </c>
      <c r="E383" s="9">
        <v>71.903999999999996</v>
      </c>
      <c r="N383" s="13" t="s">
        <v>20</v>
      </c>
      <c r="O383" s="11" t="s">
        <v>27</v>
      </c>
      <c r="P383" s="11">
        <v>59.036243467926482</v>
      </c>
      <c r="Q383" s="9">
        <v>17.4928556845359</v>
      </c>
    </row>
    <row r="384" spans="2:17" ht="20" customHeight="1" x14ac:dyDescent="0.3">
      <c r="B384" s="13" t="s">
        <v>9</v>
      </c>
      <c r="C384" s="11" t="s">
        <v>27</v>
      </c>
      <c r="D384" s="11">
        <v>14.244999999999999</v>
      </c>
      <c r="E384" s="9">
        <v>35.148000000000003</v>
      </c>
      <c r="N384" s="13" t="s">
        <v>20</v>
      </c>
      <c r="O384" s="11" t="s">
        <v>27</v>
      </c>
      <c r="P384" s="11">
        <v>41.009086901570221</v>
      </c>
      <c r="Q384" s="9">
        <v>30.479501308256342</v>
      </c>
    </row>
    <row r="385" spans="2:17" ht="20" customHeight="1" x14ac:dyDescent="0.3">
      <c r="B385" s="13" t="s">
        <v>9</v>
      </c>
      <c r="C385" s="11" t="s">
        <v>27</v>
      </c>
      <c r="D385" s="11">
        <v>12.263999999999999</v>
      </c>
      <c r="E385" s="9">
        <v>56.155000000000001</v>
      </c>
      <c r="N385" s="13" t="s">
        <v>20</v>
      </c>
      <c r="O385" s="11" t="s">
        <v>27</v>
      </c>
      <c r="P385" s="11">
        <v>75.963756532073532</v>
      </c>
      <c r="Q385" s="9">
        <v>24.738633753705962</v>
      </c>
    </row>
    <row r="386" spans="2:17" ht="20" customHeight="1" x14ac:dyDescent="0.3">
      <c r="B386" s="13" t="s">
        <v>9</v>
      </c>
      <c r="C386" s="11" t="s">
        <v>27</v>
      </c>
      <c r="D386" s="11">
        <v>45.744</v>
      </c>
      <c r="E386" s="9">
        <v>44.156999999999996</v>
      </c>
      <c r="N386" s="13" t="s">
        <v>20</v>
      </c>
      <c r="O386" s="11" t="s">
        <v>27</v>
      </c>
      <c r="P386" s="11">
        <v>20.224859431168078</v>
      </c>
      <c r="Q386" s="9">
        <v>20.248456731316587</v>
      </c>
    </row>
    <row r="387" spans="2:17" ht="20" customHeight="1" x14ac:dyDescent="0.3">
      <c r="B387" s="13" t="s">
        <v>9</v>
      </c>
      <c r="C387" s="11" t="s">
        <v>27</v>
      </c>
      <c r="D387" s="11">
        <v>20.609000000000002</v>
      </c>
      <c r="E387" s="9">
        <v>49.811</v>
      </c>
      <c r="N387" s="13" t="s">
        <v>20</v>
      </c>
      <c r="O387" s="11" t="s">
        <v>27</v>
      </c>
      <c r="P387" s="11">
        <v>87.954591511112781</v>
      </c>
      <c r="Q387" s="9">
        <v>28.0178514522438</v>
      </c>
    </row>
    <row r="388" spans="2:17" ht="20" customHeight="1" x14ac:dyDescent="0.3">
      <c r="B388" s="13" t="s">
        <v>9</v>
      </c>
      <c r="C388" s="11" t="s">
        <v>27</v>
      </c>
      <c r="D388" s="11">
        <v>22.324999999999999</v>
      </c>
      <c r="E388" s="9">
        <v>46.637</v>
      </c>
      <c r="N388" s="13" t="s">
        <v>20</v>
      </c>
      <c r="O388" s="11" t="s">
        <v>27</v>
      </c>
      <c r="P388" s="11">
        <v>20.323136829662939</v>
      </c>
      <c r="Q388" s="9">
        <v>28.792360097775937</v>
      </c>
    </row>
    <row r="389" spans="2:17" ht="20" customHeight="1" x14ac:dyDescent="0.3">
      <c r="B389" s="13" t="s">
        <v>9</v>
      </c>
      <c r="C389" s="11" t="s">
        <v>27</v>
      </c>
      <c r="D389" s="11">
        <v>47.103000000000002</v>
      </c>
      <c r="E389" s="9">
        <v>32.686</v>
      </c>
      <c r="N389" s="13" t="s">
        <v>20</v>
      </c>
      <c r="O389" s="11" t="s">
        <v>27</v>
      </c>
      <c r="P389" s="11">
        <v>81.253837737444783</v>
      </c>
      <c r="Q389" s="9">
        <v>13.152946437965905</v>
      </c>
    </row>
    <row r="390" spans="2:17" ht="20" customHeight="1" x14ac:dyDescent="0.3">
      <c r="B390" s="13" t="s">
        <v>9</v>
      </c>
      <c r="C390" s="11" t="s">
        <v>27</v>
      </c>
      <c r="D390" s="11">
        <v>11.654</v>
      </c>
      <c r="E390" s="9">
        <v>25.684000000000001</v>
      </c>
      <c r="N390" s="13" t="s">
        <v>20</v>
      </c>
      <c r="O390" s="11" t="s">
        <v>27</v>
      </c>
      <c r="P390" s="11">
        <v>23.962488974578182</v>
      </c>
      <c r="Q390" s="9">
        <v>19.697715603592208</v>
      </c>
    </row>
    <row r="391" spans="2:17" ht="20" customHeight="1" x14ac:dyDescent="0.3">
      <c r="B391" s="13" t="s">
        <v>9</v>
      </c>
      <c r="C391" s="11" t="s">
        <v>27</v>
      </c>
      <c r="D391" s="11">
        <v>33.948999999999998</v>
      </c>
      <c r="E391" s="9">
        <v>32.904000000000003</v>
      </c>
      <c r="N391" s="13" t="s">
        <v>20</v>
      </c>
      <c r="O391" s="11" t="s">
        <v>27</v>
      </c>
      <c r="P391" s="11">
        <v>76.373005140108461</v>
      </c>
      <c r="Q391" s="9">
        <v>33.955853692699293</v>
      </c>
    </row>
    <row r="392" spans="2:17" ht="20" customHeight="1" x14ac:dyDescent="0.3">
      <c r="B392" s="13" t="s">
        <v>9</v>
      </c>
      <c r="C392" s="11" t="s">
        <v>27</v>
      </c>
      <c r="D392" s="11">
        <v>3.2370000000000001</v>
      </c>
      <c r="E392" s="9">
        <v>30.106000000000002</v>
      </c>
      <c r="N392" s="13" t="s">
        <v>20</v>
      </c>
      <c r="O392" s="11" t="s">
        <v>27</v>
      </c>
      <c r="P392" s="11">
        <v>19.440034828176191</v>
      </c>
      <c r="Q392" s="9">
        <v>18.027756377319946</v>
      </c>
    </row>
    <row r="393" spans="2:17" ht="20" customHeight="1" x14ac:dyDescent="0.3">
      <c r="B393" s="13" t="s">
        <v>9</v>
      </c>
      <c r="C393" s="11" t="s">
        <v>27</v>
      </c>
      <c r="D393" s="11">
        <v>58.515000000000001</v>
      </c>
      <c r="E393" s="9">
        <v>33.281999999999996</v>
      </c>
      <c r="N393" s="13" t="s">
        <v>20</v>
      </c>
      <c r="O393" s="11" t="s">
        <v>27</v>
      </c>
      <c r="P393" s="11">
        <v>20.556045219583464</v>
      </c>
      <c r="Q393" s="9">
        <v>8.5440037453175304</v>
      </c>
    </row>
    <row r="394" spans="2:17" ht="20" customHeight="1" x14ac:dyDescent="0.3">
      <c r="B394" s="19" t="s">
        <v>10</v>
      </c>
      <c r="C394" s="20" t="s">
        <v>27</v>
      </c>
      <c r="D394" s="21">
        <v>17.666</v>
      </c>
      <c r="E394" s="22">
        <v>68.287000000000006</v>
      </c>
      <c r="N394" s="13" t="s">
        <v>20</v>
      </c>
      <c r="O394" s="11" t="s">
        <v>27</v>
      </c>
      <c r="P394" s="11">
        <v>90</v>
      </c>
      <c r="Q394" s="9">
        <v>16</v>
      </c>
    </row>
    <row r="395" spans="2:17" ht="20" customHeight="1" x14ac:dyDescent="0.3">
      <c r="B395" s="19" t="s">
        <v>10</v>
      </c>
      <c r="C395" s="20" t="s">
        <v>27</v>
      </c>
      <c r="D395" s="21">
        <v>43.962000000000003</v>
      </c>
      <c r="E395" s="22">
        <v>68.430999999999997</v>
      </c>
      <c r="N395" s="13" t="s">
        <v>20</v>
      </c>
      <c r="O395" s="11" t="s">
        <v>27</v>
      </c>
      <c r="P395" s="11">
        <v>86.633539336570195</v>
      </c>
      <c r="Q395" s="9">
        <v>17.029386365926403</v>
      </c>
    </row>
    <row r="396" spans="2:17" ht="20" customHeight="1" x14ac:dyDescent="0.3">
      <c r="B396" s="19" t="s">
        <v>10</v>
      </c>
      <c r="C396" s="20" t="s">
        <v>27</v>
      </c>
      <c r="D396" s="21">
        <v>76.894000000000005</v>
      </c>
      <c r="E396" s="22">
        <v>10.260999999999999</v>
      </c>
      <c r="N396" s="13" t="s">
        <v>20</v>
      </c>
      <c r="O396" s="11" t="s">
        <v>27</v>
      </c>
      <c r="P396" s="11">
        <v>34.69515353123397</v>
      </c>
      <c r="Q396" s="9">
        <v>15.811388300841896</v>
      </c>
    </row>
    <row r="397" spans="2:17" ht="20" customHeight="1" x14ac:dyDescent="0.3">
      <c r="B397" s="19" t="s">
        <v>10</v>
      </c>
      <c r="C397" s="20" t="s">
        <v>27</v>
      </c>
      <c r="D397" s="21">
        <v>18.927</v>
      </c>
      <c r="E397" s="22">
        <v>91.057000000000002</v>
      </c>
      <c r="N397" s="13" t="s">
        <v>20</v>
      </c>
      <c r="O397" s="11" t="s">
        <v>27</v>
      </c>
      <c r="P397" s="11">
        <v>79.992020198558649</v>
      </c>
      <c r="Q397" s="9">
        <v>17.262676501632068</v>
      </c>
    </row>
    <row r="398" spans="2:17" ht="20" customHeight="1" x14ac:dyDescent="0.3">
      <c r="B398" s="19" t="s">
        <v>10</v>
      </c>
      <c r="C398" s="20" t="s">
        <v>27</v>
      </c>
      <c r="D398" s="21">
        <v>32.502000000000002</v>
      </c>
      <c r="E398" s="22">
        <v>52.954000000000001</v>
      </c>
      <c r="N398" s="13" t="s">
        <v>20</v>
      </c>
      <c r="O398" s="11" t="s">
        <v>27</v>
      </c>
      <c r="P398" s="11">
        <v>22.109448343751673</v>
      </c>
      <c r="Q398" s="9">
        <v>34.539832078341085</v>
      </c>
    </row>
    <row r="399" spans="2:17" ht="20" customHeight="1" x14ac:dyDescent="0.3">
      <c r="B399" s="19" t="s">
        <v>10</v>
      </c>
      <c r="C399" s="20" t="s">
        <v>27</v>
      </c>
      <c r="D399" s="21">
        <v>4.4390000000000001</v>
      </c>
      <c r="E399" s="22">
        <v>52.643000000000001</v>
      </c>
      <c r="N399" s="13" t="s">
        <v>20</v>
      </c>
      <c r="O399" s="11" t="s">
        <v>27</v>
      </c>
      <c r="P399" s="11">
        <v>21.037511025421821</v>
      </c>
      <c r="Q399" s="9">
        <v>27.856776554368238</v>
      </c>
    </row>
    <row r="400" spans="2:17" ht="20" customHeight="1" x14ac:dyDescent="0.3">
      <c r="B400" s="19" t="s">
        <v>10</v>
      </c>
      <c r="C400" s="20" t="s">
        <v>27</v>
      </c>
      <c r="D400" s="21">
        <v>32.311</v>
      </c>
      <c r="E400" s="22">
        <v>86.65</v>
      </c>
      <c r="N400" s="13" t="s">
        <v>20</v>
      </c>
      <c r="O400" s="11" t="s">
        <v>27</v>
      </c>
      <c r="P400" s="11">
        <v>82.874983651098205</v>
      </c>
      <c r="Q400" s="9">
        <v>16.124515496597098</v>
      </c>
    </row>
    <row r="401" spans="2:17" ht="20" customHeight="1" x14ac:dyDescent="0.3">
      <c r="B401" s="19" t="s">
        <v>10</v>
      </c>
      <c r="C401" s="20" t="s">
        <v>27</v>
      </c>
      <c r="D401" s="21">
        <v>47.552</v>
      </c>
      <c r="E401" s="22">
        <v>66.343999999999994</v>
      </c>
      <c r="N401" s="13" t="s">
        <v>20</v>
      </c>
      <c r="O401" s="11" t="s">
        <v>27</v>
      </c>
      <c r="P401" s="11">
        <v>32.73522627210761</v>
      </c>
      <c r="Q401" s="9">
        <v>33.286633954186478</v>
      </c>
    </row>
    <row r="402" spans="2:17" ht="20" customHeight="1" x14ac:dyDescent="0.3">
      <c r="B402" s="19" t="s">
        <v>10</v>
      </c>
      <c r="C402" s="20" t="s">
        <v>27</v>
      </c>
      <c r="D402" s="21">
        <v>9.0779999999999994</v>
      </c>
      <c r="E402" s="22">
        <v>10.694000000000001</v>
      </c>
      <c r="N402" s="13" t="s">
        <v>20</v>
      </c>
      <c r="O402" s="11" t="s">
        <v>27</v>
      </c>
      <c r="P402" s="11">
        <v>83.290163192243057</v>
      </c>
      <c r="Q402" s="9">
        <v>17.11724276862369</v>
      </c>
    </row>
    <row r="403" spans="2:17" ht="20" customHeight="1" x14ac:dyDescent="0.3">
      <c r="B403" s="19" t="s">
        <v>10</v>
      </c>
      <c r="C403" s="20" t="s">
        <v>27</v>
      </c>
      <c r="D403" s="21">
        <v>27.09</v>
      </c>
      <c r="E403" s="22">
        <v>61.343000000000004</v>
      </c>
      <c r="N403" s="13" t="s">
        <v>20</v>
      </c>
      <c r="O403" s="11" t="s">
        <v>27</v>
      </c>
      <c r="P403" s="11">
        <v>39.289406862500357</v>
      </c>
      <c r="Q403" s="9">
        <v>14.212670403551895</v>
      </c>
    </row>
    <row r="404" spans="2:17" ht="20" customHeight="1" x14ac:dyDescent="0.3">
      <c r="B404" s="19" t="s">
        <v>10</v>
      </c>
      <c r="C404" s="20" t="s">
        <v>27</v>
      </c>
      <c r="D404" s="21">
        <v>26.905999999999999</v>
      </c>
      <c r="E404" s="22">
        <v>82.603999999999999</v>
      </c>
      <c r="N404" s="13" t="s">
        <v>20</v>
      </c>
      <c r="O404" s="11" t="s">
        <v>27</v>
      </c>
      <c r="P404" s="11">
        <v>90</v>
      </c>
      <c r="Q404" s="9">
        <v>8</v>
      </c>
    </row>
    <row r="405" spans="2:17" ht="20" customHeight="1" x14ac:dyDescent="0.3">
      <c r="B405" s="19" t="s">
        <v>10</v>
      </c>
      <c r="C405" s="20" t="s">
        <v>27</v>
      </c>
      <c r="D405" s="21">
        <v>27.744</v>
      </c>
      <c r="E405" s="22">
        <v>85.25</v>
      </c>
      <c r="N405" s="13" t="s">
        <v>20</v>
      </c>
      <c r="O405" s="11" t="s">
        <v>27</v>
      </c>
      <c r="P405" s="11">
        <v>4.7636416907261889</v>
      </c>
      <c r="Q405" s="9">
        <v>24.083189157584592</v>
      </c>
    </row>
    <row r="406" spans="2:17" ht="20" customHeight="1" x14ac:dyDescent="0.3">
      <c r="B406" s="19" t="s">
        <v>10</v>
      </c>
      <c r="C406" s="20" t="s">
        <v>27</v>
      </c>
      <c r="D406" s="21">
        <v>9.52</v>
      </c>
      <c r="E406" s="22">
        <v>59.335999999999999</v>
      </c>
      <c r="N406" s="13" t="s">
        <v>20</v>
      </c>
      <c r="O406" s="11" t="s">
        <v>27</v>
      </c>
      <c r="P406" s="11">
        <v>50.194428907734789</v>
      </c>
      <c r="Q406" s="9">
        <v>15.620499351813308</v>
      </c>
    </row>
    <row r="407" spans="2:17" ht="20" customHeight="1" x14ac:dyDescent="0.3">
      <c r="B407" s="19" t="s">
        <v>10</v>
      </c>
      <c r="C407" s="20" t="s">
        <v>27</v>
      </c>
      <c r="D407" s="21">
        <v>28.47</v>
      </c>
      <c r="E407" s="22">
        <v>91.906999999999996</v>
      </c>
      <c r="N407" s="13" t="s">
        <v>20</v>
      </c>
      <c r="O407" s="11" t="s">
        <v>27</v>
      </c>
      <c r="P407" s="11">
        <v>78.690067525979785</v>
      </c>
      <c r="Q407" s="9">
        <v>15.297058540778355</v>
      </c>
    </row>
    <row r="408" spans="2:17" ht="20" customHeight="1" x14ac:dyDescent="0.3">
      <c r="B408" s="19" t="s">
        <v>10</v>
      </c>
      <c r="C408" s="20" t="s">
        <v>27</v>
      </c>
      <c r="D408" s="21">
        <v>54.036000000000001</v>
      </c>
      <c r="E408" s="22">
        <v>57.841999999999999</v>
      </c>
      <c r="N408" s="13" t="s">
        <v>20</v>
      </c>
      <c r="O408" s="11" t="s">
        <v>27</v>
      </c>
      <c r="P408" s="11">
        <v>24.623564786163612</v>
      </c>
      <c r="Q408" s="9">
        <v>26.40075756488817</v>
      </c>
    </row>
    <row r="409" spans="2:17" ht="20" customHeight="1" x14ac:dyDescent="0.3">
      <c r="B409" s="19" t="s">
        <v>10</v>
      </c>
      <c r="C409" s="20" t="s">
        <v>27</v>
      </c>
      <c r="D409" s="21">
        <v>64.376000000000005</v>
      </c>
      <c r="E409" s="22">
        <v>45.054000000000002</v>
      </c>
      <c r="N409" s="13" t="s">
        <v>20</v>
      </c>
      <c r="O409" s="11" t="s">
        <v>27</v>
      </c>
      <c r="P409" s="11">
        <v>19.440034828176191</v>
      </c>
      <c r="Q409" s="9">
        <v>36.055512754639892</v>
      </c>
    </row>
    <row r="410" spans="2:17" ht="20" customHeight="1" x14ac:dyDescent="0.3">
      <c r="B410" s="19" t="s">
        <v>10</v>
      </c>
      <c r="C410" s="20" t="s">
        <v>27</v>
      </c>
      <c r="D410" s="21">
        <v>5.16</v>
      </c>
      <c r="E410" s="22">
        <v>59.881999999999998</v>
      </c>
      <c r="N410" s="13" t="s">
        <v>20</v>
      </c>
      <c r="O410" s="11" t="s">
        <v>27</v>
      </c>
      <c r="P410" s="11">
        <v>24.443954780416533</v>
      </c>
      <c r="Q410" s="9">
        <v>24.166091947189145</v>
      </c>
    </row>
    <row r="411" spans="2:17" ht="20" customHeight="1" x14ac:dyDescent="0.3">
      <c r="B411" s="19" t="s">
        <v>10</v>
      </c>
      <c r="C411" s="20" t="s">
        <v>27</v>
      </c>
      <c r="D411" s="21">
        <v>7.6449999999999996</v>
      </c>
      <c r="E411" s="22">
        <v>96.662000000000006</v>
      </c>
      <c r="N411" s="13" t="s">
        <v>20</v>
      </c>
      <c r="O411" s="11" t="s">
        <v>27</v>
      </c>
      <c r="P411" s="11">
        <v>23.962488974578179</v>
      </c>
      <c r="Q411" s="9">
        <v>19.697715603592208</v>
      </c>
    </row>
    <row r="412" spans="2:17" ht="20" customHeight="1" x14ac:dyDescent="0.3">
      <c r="B412" s="19" t="s">
        <v>10</v>
      </c>
      <c r="C412" s="20" t="s">
        <v>27</v>
      </c>
      <c r="D412" s="21">
        <v>29.645</v>
      </c>
      <c r="E412" s="22">
        <v>76.578000000000003</v>
      </c>
      <c r="N412" s="13" t="s">
        <v>20</v>
      </c>
      <c r="O412" s="11" t="s">
        <v>27</v>
      </c>
      <c r="P412" s="11">
        <v>24.623564786163598</v>
      </c>
      <c r="Q412" s="9">
        <v>26.40075756488817</v>
      </c>
    </row>
    <row r="413" spans="2:17" ht="20" customHeight="1" x14ac:dyDescent="0.3">
      <c r="B413" s="19" t="s">
        <v>10</v>
      </c>
      <c r="C413" s="20" t="s">
        <v>27</v>
      </c>
      <c r="D413" s="21">
        <v>38.715000000000003</v>
      </c>
      <c r="E413" s="22">
        <v>92.366</v>
      </c>
      <c r="N413" s="13" t="s">
        <v>20</v>
      </c>
      <c r="O413" s="11" t="s">
        <v>27</v>
      </c>
      <c r="P413" s="11">
        <v>84.559667968994489</v>
      </c>
      <c r="Q413" s="9">
        <v>21.095023109728988</v>
      </c>
    </row>
    <row r="414" spans="2:17" ht="20" customHeight="1" x14ac:dyDescent="0.3">
      <c r="B414" s="19" t="s">
        <v>10</v>
      </c>
      <c r="C414" s="20" t="s">
        <v>27</v>
      </c>
      <c r="D414" s="21">
        <v>30.140999999999998</v>
      </c>
      <c r="E414" s="22">
        <v>77.986000000000004</v>
      </c>
      <c r="N414" s="13" t="s">
        <v>20</v>
      </c>
      <c r="O414" s="11" t="s">
        <v>27</v>
      </c>
      <c r="P414" s="11">
        <v>32.905242922987902</v>
      </c>
      <c r="Q414" s="9">
        <v>20.248456731316587</v>
      </c>
    </row>
    <row r="415" spans="2:17" ht="20" customHeight="1" x14ac:dyDescent="0.3">
      <c r="B415" s="13" t="s">
        <v>11</v>
      </c>
      <c r="C415" s="11" t="s">
        <v>27</v>
      </c>
      <c r="D415" s="11">
        <v>49.341000000000001</v>
      </c>
      <c r="E415" s="9">
        <v>64.590999999999994</v>
      </c>
      <c r="N415" s="13" t="s">
        <v>20</v>
      </c>
      <c r="O415" s="11" t="s">
        <v>27</v>
      </c>
      <c r="P415" s="11">
        <v>78.231711067979361</v>
      </c>
      <c r="Q415" s="9">
        <v>24.515301344262525</v>
      </c>
    </row>
    <row r="416" spans="2:17" ht="20" customHeight="1" x14ac:dyDescent="0.3">
      <c r="B416" s="13" t="s">
        <v>11</v>
      </c>
      <c r="C416" s="11" t="s">
        <v>27</v>
      </c>
      <c r="D416" s="11">
        <v>5.4720000000000004</v>
      </c>
      <c r="E416" s="9">
        <v>44.398000000000003</v>
      </c>
      <c r="N416" s="13" t="s">
        <v>20</v>
      </c>
      <c r="O416" s="11" t="s">
        <v>27</v>
      </c>
      <c r="P416" s="11">
        <v>36.86989764584402</v>
      </c>
      <c r="Q416" s="9">
        <v>10</v>
      </c>
    </row>
    <row r="417" spans="2:17" ht="20" customHeight="1" x14ac:dyDescent="0.3">
      <c r="B417" s="13" t="s">
        <v>11</v>
      </c>
      <c r="C417" s="11" t="s">
        <v>27</v>
      </c>
      <c r="D417" s="11">
        <v>14.403</v>
      </c>
      <c r="E417" s="9">
        <v>33.219000000000001</v>
      </c>
      <c r="N417" s="13" t="s">
        <v>20</v>
      </c>
      <c r="O417" s="11" t="s">
        <v>27</v>
      </c>
      <c r="P417" s="11">
        <v>82.405356631408566</v>
      </c>
      <c r="Q417" s="9">
        <v>15.132745950421556</v>
      </c>
    </row>
    <row r="418" spans="2:17" ht="20" customHeight="1" x14ac:dyDescent="0.3">
      <c r="B418" s="13" t="s">
        <v>11</v>
      </c>
      <c r="C418" s="11" t="s">
        <v>27</v>
      </c>
      <c r="D418" s="11">
        <v>14.826000000000001</v>
      </c>
      <c r="E418" s="9">
        <v>72.337999999999994</v>
      </c>
      <c r="N418" s="13" t="s">
        <v>20</v>
      </c>
      <c r="O418" s="11" t="s">
        <v>27</v>
      </c>
      <c r="P418" s="11">
        <v>78.690067525979785</v>
      </c>
      <c r="Q418" s="9">
        <v>25.495097567963924</v>
      </c>
    </row>
    <row r="419" spans="2:17" ht="20" customHeight="1" x14ac:dyDescent="0.3">
      <c r="B419" s="13" t="s">
        <v>11</v>
      </c>
      <c r="C419" s="11" t="s">
        <v>27</v>
      </c>
      <c r="D419" s="11">
        <v>72.238</v>
      </c>
      <c r="E419" s="9">
        <v>37.81</v>
      </c>
      <c r="N419" s="13" t="s">
        <v>20</v>
      </c>
      <c r="O419" s="11" t="s">
        <v>27</v>
      </c>
      <c r="P419" s="11">
        <v>14.743562836470735</v>
      </c>
      <c r="Q419" s="9">
        <v>19.646882704388499</v>
      </c>
    </row>
    <row r="420" spans="2:17" ht="20" customHeight="1" x14ac:dyDescent="0.3">
      <c r="B420" s="13" t="s">
        <v>11</v>
      </c>
      <c r="C420" s="11" t="s">
        <v>27</v>
      </c>
      <c r="D420" s="11">
        <v>18.006</v>
      </c>
      <c r="E420" s="9">
        <v>67.034000000000006</v>
      </c>
      <c r="N420" s="13" t="s">
        <v>20</v>
      </c>
      <c r="O420" s="11" t="s">
        <v>27</v>
      </c>
      <c r="P420" s="11">
        <v>32.905242922987895</v>
      </c>
      <c r="Q420" s="9">
        <v>20.248456731316587</v>
      </c>
    </row>
    <row r="421" spans="2:17" ht="20" customHeight="1" x14ac:dyDescent="0.3">
      <c r="B421" s="13" t="s">
        <v>11</v>
      </c>
      <c r="C421" s="11" t="s">
        <v>27</v>
      </c>
      <c r="D421" s="11">
        <v>26.928999999999998</v>
      </c>
      <c r="E421" s="9">
        <v>33.176000000000002</v>
      </c>
      <c r="N421" s="13" t="s">
        <v>20</v>
      </c>
      <c r="O421" s="11" t="s">
        <v>27</v>
      </c>
      <c r="P421" s="11">
        <v>9.1623470457217024</v>
      </c>
      <c r="Q421" s="9">
        <v>31.400636936215164</v>
      </c>
    </row>
    <row r="422" spans="2:17" ht="20" customHeight="1" x14ac:dyDescent="0.3">
      <c r="B422" s="13" t="s">
        <v>11</v>
      </c>
      <c r="C422" s="11" t="s">
        <v>27</v>
      </c>
      <c r="D422" s="11">
        <v>12.529</v>
      </c>
      <c r="E422" s="9">
        <v>83.325000000000003</v>
      </c>
      <c r="N422" s="13" t="s">
        <v>20</v>
      </c>
      <c r="O422" s="11" t="s">
        <v>27</v>
      </c>
      <c r="P422" s="11">
        <v>90</v>
      </c>
      <c r="Q422" s="9">
        <v>19</v>
      </c>
    </row>
    <row r="423" spans="2:17" ht="20" customHeight="1" x14ac:dyDescent="0.3">
      <c r="B423" s="13" t="s">
        <v>11</v>
      </c>
      <c r="C423" s="11" t="s">
        <v>27</v>
      </c>
      <c r="D423" s="11">
        <v>64.364000000000004</v>
      </c>
      <c r="E423" s="9">
        <v>24.966000000000001</v>
      </c>
      <c r="N423" s="24" t="s">
        <v>21</v>
      </c>
      <c r="O423" s="21" t="s">
        <v>27</v>
      </c>
      <c r="P423" s="21">
        <v>46.735704588928392</v>
      </c>
      <c r="Q423" s="22">
        <v>23.345235059857504</v>
      </c>
    </row>
    <row r="424" spans="2:17" ht="20" customHeight="1" x14ac:dyDescent="0.3">
      <c r="B424" s="13" t="s">
        <v>11</v>
      </c>
      <c r="C424" s="11" t="s">
        <v>27</v>
      </c>
      <c r="D424" s="11">
        <v>32.825000000000003</v>
      </c>
      <c r="E424" s="9">
        <v>56.332999999999998</v>
      </c>
      <c r="N424" s="24" t="s">
        <v>21</v>
      </c>
      <c r="O424" s="21" t="s">
        <v>27</v>
      </c>
      <c r="P424" s="21">
        <v>2.4895529219991559</v>
      </c>
      <c r="Q424" s="22">
        <v>23.021728866442675</v>
      </c>
    </row>
    <row r="425" spans="2:17" ht="20" customHeight="1" x14ac:dyDescent="0.3">
      <c r="B425" s="13" t="s">
        <v>11</v>
      </c>
      <c r="C425" s="11" t="s">
        <v>27</v>
      </c>
      <c r="D425" s="11">
        <v>4.8019999999999996</v>
      </c>
      <c r="E425" s="9">
        <v>71.34</v>
      </c>
      <c r="N425" s="24" t="s">
        <v>21</v>
      </c>
      <c r="O425" s="21" t="s">
        <v>27</v>
      </c>
      <c r="P425" s="21">
        <v>73.141601232261721</v>
      </c>
      <c r="Q425" s="22">
        <v>34.481879299133332</v>
      </c>
    </row>
    <row r="426" spans="2:17" ht="20" customHeight="1" x14ac:dyDescent="0.3">
      <c r="B426" s="13" t="s">
        <v>11</v>
      </c>
      <c r="C426" s="11" t="s">
        <v>27</v>
      </c>
      <c r="D426" s="11">
        <v>7.4039999999999999</v>
      </c>
      <c r="E426" s="9">
        <v>73.099000000000004</v>
      </c>
      <c r="N426" s="24" t="s">
        <v>21</v>
      </c>
      <c r="O426" s="21" t="s">
        <v>27</v>
      </c>
      <c r="P426" s="21">
        <v>26.56505117707799</v>
      </c>
      <c r="Q426" s="22">
        <v>15.652475842498529</v>
      </c>
    </row>
    <row r="427" spans="2:17" ht="20" customHeight="1" x14ac:dyDescent="0.3">
      <c r="B427" s="13" t="s">
        <v>11</v>
      </c>
      <c r="C427" s="11" t="s">
        <v>27</v>
      </c>
      <c r="D427" s="11">
        <v>57.872</v>
      </c>
      <c r="E427" s="9">
        <v>40.643000000000001</v>
      </c>
      <c r="N427" s="24" t="s">
        <v>21</v>
      </c>
      <c r="O427" s="21" t="s">
        <v>27</v>
      </c>
      <c r="P427" s="21">
        <v>86.905941941082887</v>
      </c>
      <c r="Q427" s="22">
        <v>37.054014627297811</v>
      </c>
    </row>
    <row r="428" spans="2:17" ht="20" customHeight="1" x14ac:dyDescent="0.3">
      <c r="B428" s="13" t="s">
        <v>11</v>
      </c>
      <c r="C428" s="11" t="s">
        <v>27</v>
      </c>
      <c r="D428" s="11">
        <v>3.3969999999999998</v>
      </c>
      <c r="E428" s="9">
        <v>88.896000000000001</v>
      </c>
      <c r="N428" s="24" t="s">
        <v>21</v>
      </c>
      <c r="O428" s="21" t="s">
        <v>27</v>
      </c>
      <c r="P428" s="21">
        <v>45</v>
      </c>
      <c r="Q428" s="22">
        <v>1.4142135623730951</v>
      </c>
    </row>
    <row r="429" spans="2:17" ht="20" customHeight="1" x14ac:dyDescent="0.3">
      <c r="B429" s="13" t="s">
        <v>11</v>
      </c>
      <c r="C429" s="11" t="s">
        <v>27</v>
      </c>
      <c r="D429" s="11">
        <v>57.116</v>
      </c>
      <c r="E429" s="9">
        <v>26.413</v>
      </c>
      <c r="N429" s="24" t="s">
        <v>21</v>
      </c>
      <c r="O429" s="21" t="s">
        <v>27</v>
      </c>
      <c r="P429" s="21">
        <v>20.854458039578347</v>
      </c>
      <c r="Q429" s="22">
        <v>22.472205054244231</v>
      </c>
    </row>
    <row r="430" spans="2:17" ht="20" customHeight="1" x14ac:dyDescent="0.3">
      <c r="B430" s="13" t="s">
        <v>11</v>
      </c>
      <c r="C430" s="11" t="s">
        <v>27</v>
      </c>
      <c r="D430" s="11">
        <v>2.012</v>
      </c>
      <c r="E430" s="9">
        <v>101.205</v>
      </c>
      <c r="N430" s="24" t="s">
        <v>21</v>
      </c>
      <c r="O430" s="21" t="s">
        <v>27</v>
      </c>
      <c r="P430" s="21">
        <v>30.963756532073521</v>
      </c>
      <c r="Q430" s="22">
        <v>23.323807579381203</v>
      </c>
    </row>
    <row r="431" spans="2:17" ht="20" customHeight="1" x14ac:dyDescent="0.3">
      <c r="B431" s="13" t="s">
        <v>11</v>
      </c>
      <c r="C431" s="11" t="s">
        <v>27</v>
      </c>
      <c r="D431" s="11">
        <v>38.042999999999999</v>
      </c>
      <c r="E431" s="9">
        <v>10.647</v>
      </c>
      <c r="N431" s="24" t="s">
        <v>21</v>
      </c>
      <c r="O431" s="21" t="s">
        <v>27</v>
      </c>
      <c r="P431" s="21">
        <v>80.537677791974374</v>
      </c>
      <c r="Q431" s="22">
        <v>24.331050121192877</v>
      </c>
    </row>
    <row r="432" spans="2:17" ht="20" customHeight="1" x14ac:dyDescent="0.3">
      <c r="B432" s="13" t="s">
        <v>11</v>
      </c>
      <c r="C432" s="11" t="s">
        <v>27</v>
      </c>
      <c r="D432" s="11">
        <v>7.75</v>
      </c>
      <c r="E432" s="9">
        <v>88.602999999999994</v>
      </c>
      <c r="N432" s="24" t="s">
        <v>21</v>
      </c>
      <c r="O432" s="21" t="s">
        <v>27</v>
      </c>
      <c r="P432" s="21">
        <v>16.260204708311932</v>
      </c>
      <c r="Q432" s="22">
        <v>25</v>
      </c>
    </row>
    <row r="433" spans="2:17" ht="20" customHeight="1" x14ac:dyDescent="0.3">
      <c r="B433" s="13" t="s">
        <v>11</v>
      </c>
      <c r="C433" s="11" t="s">
        <v>27</v>
      </c>
      <c r="D433" s="11">
        <v>54.887999999999998</v>
      </c>
      <c r="E433" s="9">
        <v>67.915999999999997</v>
      </c>
      <c r="N433" s="24" t="s">
        <v>21</v>
      </c>
      <c r="O433" s="21" t="s">
        <v>27</v>
      </c>
      <c r="P433" s="21">
        <v>42.27368900609374</v>
      </c>
      <c r="Q433" s="22">
        <v>29.732137494637012</v>
      </c>
    </row>
    <row r="434" spans="2:17" ht="20" customHeight="1" x14ac:dyDescent="0.3">
      <c r="B434" s="13" t="s">
        <v>11</v>
      </c>
      <c r="C434" s="11" t="s">
        <v>27</v>
      </c>
      <c r="D434" s="11">
        <v>3.5590000000000002</v>
      </c>
      <c r="E434" s="9">
        <v>20.765999999999998</v>
      </c>
      <c r="N434" s="24" t="s">
        <v>21</v>
      </c>
      <c r="O434" s="21" t="s">
        <v>27</v>
      </c>
      <c r="P434" s="21">
        <v>83.157226587369067</v>
      </c>
      <c r="Q434" s="22">
        <v>25.179356624028344</v>
      </c>
    </row>
    <row r="435" spans="2:17" ht="20" customHeight="1" x14ac:dyDescent="0.3">
      <c r="B435" s="13" t="s">
        <v>11</v>
      </c>
      <c r="C435" s="11" t="s">
        <v>27</v>
      </c>
      <c r="D435" s="11">
        <v>24.875</v>
      </c>
      <c r="E435" s="9">
        <v>69.435000000000002</v>
      </c>
      <c r="N435" s="24" t="s">
        <v>21</v>
      </c>
      <c r="O435" s="21" t="s">
        <v>27</v>
      </c>
      <c r="P435" s="21">
        <v>40.100907546212241</v>
      </c>
      <c r="Q435" s="22">
        <v>24.839484696748443</v>
      </c>
    </row>
    <row r="436" spans="2:17" ht="20" customHeight="1" x14ac:dyDescent="0.3">
      <c r="B436" s="13" t="s">
        <v>11</v>
      </c>
      <c r="C436" s="11" t="s">
        <v>27</v>
      </c>
      <c r="D436" s="11">
        <v>14.022</v>
      </c>
      <c r="E436" s="9">
        <v>67.974999999999994</v>
      </c>
      <c r="N436" s="24" t="s">
        <v>21</v>
      </c>
      <c r="O436" s="21" t="s">
        <v>27</v>
      </c>
      <c r="P436" s="21">
        <v>8.1301023541559783</v>
      </c>
      <c r="Q436" s="22">
        <v>14.142135623730951</v>
      </c>
    </row>
    <row r="437" spans="2:17" ht="20" customHeight="1" x14ac:dyDescent="0.3">
      <c r="B437" s="13" t="s">
        <v>11</v>
      </c>
      <c r="C437" s="11" t="s">
        <v>27</v>
      </c>
      <c r="D437" s="11">
        <v>50.469000000000001</v>
      </c>
      <c r="E437" s="9">
        <v>49.386000000000003</v>
      </c>
      <c r="N437" s="24" t="s">
        <v>21</v>
      </c>
      <c r="O437" s="21" t="s">
        <v>27</v>
      </c>
      <c r="P437" s="21">
        <v>51.340191745909891</v>
      </c>
      <c r="Q437" s="22">
        <v>25.612496949731394</v>
      </c>
    </row>
    <row r="438" spans="2:17" ht="20" customHeight="1" x14ac:dyDescent="0.3">
      <c r="B438" s="13" t="s">
        <v>11</v>
      </c>
      <c r="C438" s="11" t="s">
        <v>27</v>
      </c>
      <c r="D438" s="11">
        <v>8.7680000000000007</v>
      </c>
      <c r="E438" s="9">
        <v>84.05</v>
      </c>
      <c r="N438" s="24" t="s">
        <v>21</v>
      </c>
      <c r="O438" s="21" t="s">
        <v>27</v>
      </c>
      <c r="P438" s="21">
        <v>74.054604099077153</v>
      </c>
      <c r="Q438" s="22">
        <v>21.840329667841555</v>
      </c>
    </row>
    <row r="439" spans="2:17" ht="20" customHeight="1" x14ac:dyDescent="0.3">
      <c r="B439" s="13" t="s">
        <v>11</v>
      </c>
      <c r="C439" s="11" t="s">
        <v>27</v>
      </c>
      <c r="D439" s="11">
        <v>9.1769999999999996</v>
      </c>
      <c r="E439" s="9">
        <v>60.896999999999998</v>
      </c>
      <c r="N439" s="24" t="s">
        <v>21</v>
      </c>
      <c r="O439" s="21" t="s">
        <v>27</v>
      </c>
      <c r="P439" s="21">
        <v>6.3401917459099089</v>
      </c>
      <c r="Q439" s="22">
        <v>9.0553851381374173</v>
      </c>
    </row>
    <row r="440" spans="2:17" ht="20" customHeight="1" x14ac:dyDescent="0.3">
      <c r="B440" s="13" t="s">
        <v>11</v>
      </c>
      <c r="C440" s="11" t="s">
        <v>27</v>
      </c>
      <c r="D440" s="11">
        <v>75.56</v>
      </c>
      <c r="E440" s="9">
        <v>57.838999999999999</v>
      </c>
      <c r="N440" s="24" t="s">
        <v>21</v>
      </c>
      <c r="O440" s="21" t="s">
        <v>27</v>
      </c>
      <c r="P440" s="21">
        <v>41.820169880135751</v>
      </c>
      <c r="Q440" s="22">
        <v>25.495097567963924</v>
      </c>
    </row>
    <row r="441" spans="2:17" ht="20" customHeight="1" x14ac:dyDescent="0.3">
      <c r="B441" s="13" t="s">
        <v>11</v>
      </c>
      <c r="C441" s="11" t="s">
        <v>27</v>
      </c>
      <c r="D441" s="11">
        <v>13.052</v>
      </c>
      <c r="E441" s="9">
        <v>74.37</v>
      </c>
      <c r="N441" s="24" t="s">
        <v>21</v>
      </c>
      <c r="O441" s="21" t="s">
        <v>27</v>
      </c>
      <c r="P441" s="21">
        <v>9.8658069430843671</v>
      </c>
      <c r="Q441" s="22">
        <v>23.345235059857504</v>
      </c>
    </row>
    <row r="442" spans="2:17" ht="20" customHeight="1" x14ac:dyDescent="0.3">
      <c r="B442" s="13" t="s">
        <v>11</v>
      </c>
      <c r="C442" s="11" t="s">
        <v>27</v>
      </c>
      <c r="D442" s="11">
        <v>29.803000000000001</v>
      </c>
      <c r="E442" s="9">
        <v>68.39</v>
      </c>
      <c r="N442" s="24" t="s">
        <v>21</v>
      </c>
      <c r="O442" s="21" t="s">
        <v>27</v>
      </c>
      <c r="P442" s="21">
        <v>75.963756532073518</v>
      </c>
      <c r="Q442" s="22">
        <v>20.615528128088304</v>
      </c>
    </row>
    <row r="443" spans="2:17" ht="20" customHeight="1" x14ac:dyDescent="0.3">
      <c r="B443" s="13" t="s">
        <v>11</v>
      </c>
      <c r="C443" s="11" t="s">
        <v>27</v>
      </c>
      <c r="D443" s="11">
        <v>62.018000000000001</v>
      </c>
      <c r="E443" s="9">
        <v>25.824000000000002</v>
      </c>
      <c r="N443" s="24" t="s">
        <v>21</v>
      </c>
      <c r="O443" s="21" t="s">
        <v>27</v>
      </c>
      <c r="P443" s="21">
        <v>3.3664606634298013</v>
      </c>
      <c r="Q443" s="22">
        <v>17.029386365926403</v>
      </c>
    </row>
    <row r="444" spans="2:17" ht="20" customHeight="1" x14ac:dyDescent="0.3">
      <c r="B444" s="13" t="s">
        <v>11</v>
      </c>
      <c r="C444" s="11" t="s">
        <v>27</v>
      </c>
      <c r="D444" s="11">
        <v>32.912999999999997</v>
      </c>
      <c r="E444" s="9">
        <v>56.381999999999998</v>
      </c>
      <c r="N444" s="24" t="s">
        <v>21</v>
      </c>
      <c r="O444" s="21" t="s">
        <v>27</v>
      </c>
      <c r="P444" s="21">
        <v>58.671307132195828</v>
      </c>
      <c r="Q444" s="22">
        <v>26.92582403567252</v>
      </c>
    </row>
    <row r="445" spans="2:17" ht="20" customHeight="1" x14ac:dyDescent="0.3">
      <c r="B445" s="13" t="s">
        <v>11</v>
      </c>
      <c r="C445" s="11" t="s">
        <v>27</v>
      </c>
      <c r="D445" s="11">
        <v>13.262</v>
      </c>
      <c r="E445" s="9">
        <v>91.26</v>
      </c>
      <c r="N445" s="24" t="s">
        <v>21</v>
      </c>
      <c r="O445" s="21" t="s">
        <v>27</v>
      </c>
      <c r="P445" s="21">
        <v>2.7263109939062655</v>
      </c>
      <c r="Q445" s="22">
        <v>21.023796041628639</v>
      </c>
    </row>
    <row r="446" spans="2:17" ht="20" customHeight="1" x14ac:dyDescent="0.3">
      <c r="B446" s="13" t="s">
        <v>11</v>
      </c>
      <c r="C446" s="11" t="s">
        <v>27</v>
      </c>
      <c r="D446" s="11">
        <v>10.252000000000001</v>
      </c>
      <c r="E446" s="9">
        <v>82.944999999999993</v>
      </c>
      <c r="N446" s="24" t="s">
        <v>21</v>
      </c>
      <c r="O446" s="21" t="s">
        <v>27</v>
      </c>
      <c r="P446" s="21">
        <v>83.990994042505477</v>
      </c>
      <c r="Q446" s="22">
        <v>19.104973174542799</v>
      </c>
    </row>
    <row r="447" spans="2:17" ht="20" customHeight="1" x14ac:dyDescent="0.3">
      <c r="B447" s="13" t="s">
        <v>11</v>
      </c>
      <c r="C447" s="11" t="s">
        <v>27</v>
      </c>
      <c r="D447" s="11">
        <v>59.058</v>
      </c>
      <c r="E447" s="9">
        <v>23.491</v>
      </c>
      <c r="N447" s="24" t="s">
        <v>21</v>
      </c>
      <c r="O447" s="21" t="s">
        <v>27</v>
      </c>
      <c r="P447" s="21">
        <v>4.0856167799748846</v>
      </c>
      <c r="Q447" s="22">
        <v>14.035668847618199</v>
      </c>
    </row>
    <row r="448" spans="2:17" ht="20" customHeight="1" x14ac:dyDescent="0.3">
      <c r="B448" s="13" t="s">
        <v>11</v>
      </c>
      <c r="C448" s="11" t="s">
        <v>27</v>
      </c>
      <c r="D448" s="11">
        <v>26.509</v>
      </c>
      <c r="E448" s="9">
        <v>62.597000000000001</v>
      </c>
      <c r="N448" s="24" t="s">
        <v>21</v>
      </c>
      <c r="O448" s="21" t="s">
        <v>27</v>
      </c>
      <c r="P448" s="21">
        <v>19.093492000485615</v>
      </c>
      <c r="Q448" s="22">
        <v>27.513632984395208</v>
      </c>
    </row>
    <row r="449" spans="2:17" ht="20" customHeight="1" x14ac:dyDescent="0.3">
      <c r="B449" s="13" t="s">
        <v>11</v>
      </c>
      <c r="C449" s="11" t="s">
        <v>27</v>
      </c>
      <c r="D449" s="11">
        <v>9.7490000000000006</v>
      </c>
      <c r="E449" s="9">
        <v>89.45</v>
      </c>
      <c r="N449" s="24" t="s">
        <v>21</v>
      </c>
      <c r="O449" s="21" t="s">
        <v>27</v>
      </c>
      <c r="P449" s="21">
        <v>7.125016348901795</v>
      </c>
      <c r="Q449" s="22">
        <v>32.249030993194197</v>
      </c>
    </row>
    <row r="450" spans="2:17" ht="20" customHeight="1" x14ac:dyDescent="0.3">
      <c r="B450" s="13" t="s">
        <v>11</v>
      </c>
      <c r="C450" s="11" t="s">
        <v>27</v>
      </c>
      <c r="D450" s="11">
        <v>24.939</v>
      </c>
      <c r="E450" s="9">
        <v>60.68</v>
      </c>
      <c r="N450" s="24" t="s">
        <v>21</v>
      </c>
      <c r="O450" s="21" t="s">
        <v>27</v>
      </c>
      <c r="P450" s="21">
        <v>27.758540601060023</v>
      </c>
      <c r="Q450" s="22">
        <v>21.470910553583888</v>
      </c>
    </row>
    <row r="451" spans="2:17" ht="20" customHeight="1" x14ac:dyDescent="0.3">
      <c r="B451" s="13" t="s">
        <v>11</v>
      </c>
      <c r="C451" s="11" t="s">
        <v>27</v>
      </c>
      <c r="D451" s="11">
        <v>26.638999999999999</v>
      </c>
      <c r="E451" s="9">
        <v>75.257000000000005</v>
      </c>
      <c r="N451" s="24" t="s">
        <v>21</v>
      </c>
      <c r="O451" s="21" t="s">
        <v>27</v>
      </c>
      <c r="P451" s="21">
        <v>0</v>
      </c>
      <c r="Q451" s="22">
        <v>24</v>
      </c>
    </row>
    <row r="452" spans="2:17" ht="20" customHeight="1" x14ac:dyDescent="0.3">
      <c r="B452" s="19" t="s">
        <v>12</v>
      </c>
      <c r="C452" s="20" t="s">
        <v>27</v>
      </c>
      <c r="D452" s="21">
        <v>87.494</v>
      </c>
      <c r="E452" s="22">
        <v>20.596</v>
      </c>
      <c r="N452" s="24" t="s">
        <v>21</v>
      </c>
      <c r="O452" s="21" t="s">
        <v>27</v>
      </c>
      <c r="P452" s="21">
        <v>66.370622269343173</v>
      </c>
      <c r="Q452" s="22">
        <v>17.464249196572979</v>
      </c>
    </row>
    <row r="453" spans="2:17" ht="20" customHeight="1" x14ac:dyDescent="0.3">
      <c r="B453" s="19" t="s">
        <v>12</v>
      </c>
      <c r="C453" s="20" t="s">
        <v>27</v>
      </c>
      <c r="D453" s="21">
        <v>16.648</v>
      </c>
      <c r="E453" s="22">
        <v>61.625999999999998</v>
      </c>
      <c r="N453" s="24" t="s">
        <v>21</v>
      </c>
      <c r="O453" s="21" t="s">
        <v>27</v>
      </c>
      <c r="P453" s="21">
        <v>62.102728969052365</v>
      </c>
      <c r="Q453" s="22">
        <v>19.235384061671343</v>
      </c>
    </row>
    <row r="454" spans="2:17" ht="20" customHeight="1" x14ac:dyDescent="0.3">
      <c r="B454" s="19" t="s">
        <v>12</v>
      </c>
      <c r="C454" s="20" t="s">
        <v>27</v>
      </c>
      <c r="D454" s="21">
        <v>51.655999999999999</v>
      </c>
      <c r="E454" s="22">
        <v>18.309000000000001</v>
      </c>
      <c r="N454" s="24" t="s">
        <v>21</v>
      </c>
      <c r="O454" s="21" t="s">
        <v>27</v>
      </c>
      <c r="P454" s="21">
        <v>65.556045219583467</v>
      </c>
      <c r="Q454" s="22">
        <v>24.166091947189145</v>
      </c>
    </row>
    <row r="455" spans="2:17" ht="20" customHeight="1" x14ac:dyDescent="0.3">
      <c r="B455" s="19" t="s">
        <v>12</v>
      </c>
      <c r="C455" s="20" t="s">
        <v>27</v>
      </c>
      <c r="D455" s="21">
        <v>4.9429999999999996</v>
      </c>
      <c r="E455" s="22">
        <v>52.343000000000004</v>
      </c>
      <c r="N455" s="24" t="s">
        <v>21</v>
      </c>
      <c r="O455" s="21" t="s">
        <v>27</v>
      </c>
      <c r="P455" s="21">
        <v>0</v>
      </c>
      <c r="Q455" s="22">
        <v>15</v>
      </c>
    </row>
    <row r="456" spans="2:17" ht="20" customHeight="1" x14ac:dyDescent="0.3">
      <c r="B456" s="19" t="s">
        <v>12</v>
      </c>
      <c r="C456" s="20" t="s">
        <v>27</v>
      </c>
      <c r="D456" s="21">
        <v>87.533000000000001</v>
      </c>
      <c r="E456" s="22">
        <v>24.033000000000001</v>
      </c>
      <c r="N456" s="24" t="s">
        <v>21</v>
      </c>
      <c r="O456" s="21" t="s">
        <v>27</v>
      </c>
      <c r="P456" s="21">
        <v>73.610459665965209</v>
      </c>
      <c r="Q456" s="22">
        <v>17.720045146669349</v>
      </c>
    </row>
    <row r="457" spans="2:17" ht="20" customHeight="1" x14ac:dyDescent="0.3">
      <c r="B457" s="19" t="s">
        <v>12</v>
      </c>
      <c r="C457" s="20" t="s">
        <v>27</v>
      </c>
      <c r="D457" s="21">
        <v>9.2680000000000007</v>
      </c>
      <c r="E457" s="22">
        <v>69.322999999999993</v>
      </c>
      <c r="N457" s="24" t="s">
        <v>21</v>
      </c>
      <c r="O457" s="21" t="s">
        <v>27</v>
      </c>
      <c r="P457" s="21">
        <v>67.166345822082448</v>
      </c>
      <c r="Q457" s="22">
        <v>20.615528128088304</v>
      </c>
    </row>
    <row r="458" spans="2:17" ht="20" customHeight="1" x14ac:dyDescent="0.3">
      <c r="B458" s="19" t="s">
        <v>12</v>
      </c>
      <c r="C458" s="20" t="s">
        <v>27</v>
      </c>
      <c r="D458" s="21">
        <v>31.904</v>
      </c>
      <c r="E458" s="22">
        <v>35.83</v>
      </c>
      <c r="N458" s="24" t="s">
        <v>21</v>
      </c>
      <c r="O458" s="21" t="s">
        <v>27</v>
      </c>
      <c r="P458" s="21">
        <v>48.366460663429805</v>
      </c>
      <c r="Q458" s="22">
        <v>12.041594578792296</v>
      </c>
    </row>
    <row r="459" spans="2:17" ht="20" customHeight="1" x14ac:dyDescent="0.3">
      <c r="B459" s="19" t="s">
        <v>12</v>
      </c>
      <c r="C459" s="20" t="s">
        <v>27</v>
      </c>
      <c r="D459" s="21">
        <v>9.1479999999999997</v>
      </c>
      <c r="E459" s="22">
        <v>41.518999999999998</v>
      </c>
      <c r="N459" s="24" t="s">
        <v>21</v>
      </c>
      <c r="O459" s="21" t="s">
        <v>27</v>
      </c>
      <c r="P459" s="21">
        <v>62.592424562181591</v>
      </c>
      <c r="Q459" s="22">
        <v>30.413812651491099</v>
      </c>
    </row>
    <row r="460" spans="2:17" ht="20" customHeight="1" x14ac:dyDescent="0.3">
      <c r="B460" s="19" t="s">
        <v>12</v>
      </c>
      <c r="C460" s="20" t="s">
        <v>27</v>
      </c>
      <c r="D460" s="21">
        <v>42.908999999999999</v>
      </c>
      <c r="E460" s="22">
        <v>36.646999999999998</v>
      </c>
      <c r="N460" s="24" t="s">
        <v>21</v>
      </c>
      <c r="O460" s="21" t="s">
        <v>27</v>
      </c>
      <c r="P460" s="21">
        <v>66.250505507133241</v>
      </c>
      <c r="Q460" s="22">
        <v>27.313000567495326</v>
      </c>
    </row>
    <row r="461" spans="2:17" ht="20" customHeight="1" x14ac:dyDescent="0.3">
      <c r="B461" s="19" t="s">
        <v>12</v>
      </c>
      <c r="C461" s="20" t="s">
        <v>27</v>
      </c>
      <c r="D461" s="21">
        <v>39.344000000000001</v>
      </c>
      <c r="E461" s="22">
        <v>26.067</v>
      </c>
      <c r="N461" s="24" t="s">
        <v>21</v>
      </c>
      <c r="O461" s="21" t="s">
        <v>27</v>
      </c>
      <c r="P461" s="21">
        <v>64.536654938128393</v>
      </c>
      <c r="Q461" s="22">
        <v>23.259406699226016</v>
      </c>
    </row>
    <row r="462" spans="2:17" ht="20" customHeight="1" x14ac:dyDescent="0.3">
      <c r="B462" s="19" t="s">
        <v>12</v>
      </c>
      <c r="C462" s="20" t="s">
        <v>27</v>
      </c>
      <c r="D462" s="21">
        <v>31.689</v>
      </c>
      <c r="E462" s="22">
        <v>33.070999999999998</v>
      </c>
      <c r="N462" s="24" t="s">
        <v>21</v>
      </c>
      <c r="O462" s="21" t="s">
        <v>27</v>
      </c>
      <c r="P462" s="21">
        <v>73.73979529168804</v>
      </c>
      <c r="Q462" s="22">
        <v>25</v>
      </c>
    </row>
    <row r="463" spans="2:17" ht="20" customHeight="1" x14ac:dyDescent="0.3">
      <c r="B463" s="19" t="s">
        <v>12</v>
      </c>
      <c r="C463" s="20" t="s">
        <v>27</v>
      </c>
      <c r="D463" s="21">
        <v>12.151</v>
      </c>
      <c r="E463" s="22">
        <v>30.736000000000001</v>
      </c>
      <c r="N463" s="24" t="s">
        <v>21</v>
      </c>
      <c r="O463" s="21" t="s">
        <v>27</v>
      </c>
      <c r="P463" s="21">
        <v>21.250505507133241</v>
      </c>
      <c r="Q463" s="22">
        <v>19.313207915827967</v>
      </c>
    </row>
    <row r="464" spans="2:17" ht="20" customHeight="1" x14ac:dyDescent="0.3">
      <c r="B464" s="19" t="s">
        <v>12</v>
      </c>
      <c r="C464" s="20" t="s">
        <v>27</v>
      </c>
      <c r="D464" s="21">
        <v>10.69</v>
      </c>
      <c r="E464" s="22">
        <v>41.881999999999998</v>
      </c>
      <c r="N464" s="24" t="s">
        <v>21</v>
      </c>
      <c r="O464" s="21" t="s">
        <v>27</v>
      </c>
      <c r="P464" s="21">
        <v>14.036243467926479</v>
      </c>
      <c r="Q464" s="22">
        <v>24.738633753705962</v>
      </c>
    </row>
    <row r="465" spans="2:17" ht="20" customHeight="1" x14ac:dyDescent="0.3">
      <c r="B465" s="19" t="s">
        <v>12</v>
      </c>
      <c r="C465" s="20" t="s">
        <v>27</v>
      </c>
      <c r="D465" s="21">
        <v>18.791</v>
      </c>
      <c r="E465" s="22">
        <v>63.456000000000003</v>
      </c>
      <c r="N465" s="24" t="s">
        <v>21</v>
      </c>
      <c r="O465" s="21" t="s">
        <v>27</v>
      </c>
      <c r="P465" s="21">
        <v>51.842773412630947</v>
      </c>
      <c r="Q465" s="22">
        <v>35.608987629529715</v>
      </c>
    </row>
    <row r="466" spans="2:17" ht="20" customHeight="1" x14ac:dyDescent="0.3">
      <c r="B466" s="19" t="s">
        <v>12</v>
      </c>
      <c r="C466" s="20" t="s">
        <v>27</v>
      </c>
      <c r="D466" s="21">
        <v>34.954000000000001</v>
      </c>
      <c r="E466" s="22">
        <v>38.72</v>
      </c>
      <c r="N466" s="24" t="s">
        <v>21</v>
      </c>
      <c r="O466" s="21" t="s">
        <v>27</v>
      </c>
      <c r="P466" s="21">
        <v>58.392497753751087</v>
      </c>
      <c r="Q466" s="22">
        <v>30.528675044947494</v>
      </c>
    </row>
    <row r="467" spans="2:17" ht="20" customHeight="1" x14ac:dyDescent="0.3">
      <c r="B467" s="19" t="s">
        <v>12</v>
      </c>
      <c r="C467" s="20" t="s">
        <v>27</v>
      </c>
      <c r="D467" s="21">
        <v>25.821999999999999</v>
      </c>
      <c r="E467" s="22">
        <v>41.451999999999998</v>
      </c>
      <c r="N467" s="24" t="s">
        <v>21</v>
      </c>
      <c r="O467" s="21" t="s">
        <v>27</v>
      </c>
      <c r="P467" s="21">
        <v>90</v>
      </c>
      <c r="Q467" s="22">
        <v>41</v>
      </c>
    </row>
    <row r="468" spans="2:17" ht="20" customHeight="1" x14ac:dyDescent="0.3">
      <c r="B468" s="19" t="s">
        <v>12</v>
      </c>
      <c r="C468" s="20" t="s">
        <v>27</v>
      </c>
      <c r="D468" s="21">
        <v>10.279</v>
      </c>
      <c r="E468" s="22">
        <v>19.695</v>
      </c>
      <c r="N468" s="24" t="s">
        <v>21</v>
      </c>
      <c r="O468" s="21" t="s">
        <v>27</v>
      </c>
      <c r="P468" s="21">
        <v>6.3401917459099089</v>
      </c>
      <c r="Q468" s="22">
        <v>27.166155414412248</v>
      </c>
    </row>
    <row r="469" spans="2:17" ht="20" customHeight="1" x14ac:dyDescent="0.3">
      <c r="B469" s="19" t="s">
        <v>12</v>
      </c>
      <c r="C469" s="20" t="s">
        <v>27</v>
      </c>
      <c r="D469" s="21">
        <v>12.737</v>
      </c>
      <c r="E469" s="22">
        <v>26.657</v>
      </c>
      <c r="N469" s="24" t="s">
        <v>21</v>
      </c>
      <c r="O469" s="21" t="s">
        <v>27</v>
      </c>
      <c r="P469" s="21">
        <v>46.735704588928371</v>
      </c>
      <c r="Q469" s="22">
        <v>23.345235059857504</v>
      </c>
    </row>
    <row r="470" spans="2:17" ht="20" customHeight="1" x14ac:dyDescent="0.3">
      <c r="B470" s="19" t="s">
        <v>12</v>
      </c>
      <c r="C470" s="20" t="s">
        <v>27</v>
      </c>
      <c r="D470" s="21">
        <v>13.198</v>
      </c>
      <c r="E470" s="22">
        <v>35.112000000000002</v>
      </c>
      <c r="N470" s="24" t="s">
        <v>21</v>
      </c>
      <c r="O470" s="21" t="s">
        <v>27</v>
      </c>
      <c r="P470" s="21">
        <v>66.801409486351801</v>
      </c>
      <c r="Q470" s="22">
        <v>30.463092423455635</v>
      </c>
    </row>
    <row r="471" spans="2:17" ht="20" customHeight="1" x14ac:dyDescent="0.3">
      <c r="B471" s="19" t="s">
        <v>12</v>
      </c>
      <c r="C471" s="20" t="s">
        <v>27</v>
      </c>
      <c r="D471" s="21">
        <v>40.314</v>
      </c>
      <c r="E471" s="22">
        <v>19.483000000000001</v>
      </c>
      <c r="N471" s="24" t="s">
        <v>21</v>
      </c>
      <c r="O471" s="21" t="s">
        <v>27</v>
      </c>
      <c r="P471" s="21">
        <v>40.601294645004472</v>
      </c>
      <c r="Q471" s="22">
        <v>18.439088914585774</v>
      </c>
    </row>
    <row r="472" spans="2:17" ht="20" customHeight="1" x14ac:dyDescent="0.3">
      <c r="B472" s="19" t="s">
        <v>12</v>
      </c>
      <c r="C472" s="20" t="s">
        <v>27</v>
      </c>
      <c r="D472" s="21">
        <v>83.478999999999999</v>
      </c>
      <c r="E472" s="22">
        <v>28.324000000000002</v>
      </c>
      <c r="N472" s="24" t="s">
        <v>21</v>
      </c>
      <c r="O472" s="21" t="s">
        <v>27</v>
      </c>
      <c r="P472" s="21">
        <v>78.996459148250509</v>
      </c>
      <c r="Q472" s="22">
        <v>36.674241641784498</v>
      </c>
    </row>
    <row r="473" spans="2:17" ht="20" customHeight="1" x14ac:dyDescent="0.3">
      <c r="B473" s="19" t="s">
        <v>12</v>
      </c>
      <c r="C473" s="20" t="s">
        <v>27</v>
      </c>
      <c r="D473" s="21">
        <v>21.646000000000001</v>
      </c>
      <c r="E473" s="22">
        <v>33.509</v>
      </c>
      <c r="N473" s="24" t="s">
        <v>21</v>
      </c>
      <c r="O473" s="21" t="s">
        <v>27</v>
      </c>
      <c r="P473" s="21">
        <v>15.524110996754258</v>
      </c>
      <c r="Q473" s="22">
        <v>18.681541692269406</v>
      </c>
    </row>
    <row r="474" spans="2:17" ht="20" customHeight="1" x14ac:dyDescent="0.3">
      <c r="B474" s="19" t="s">
        <v>12</v>
      </c>
      <c r="C474" s="20" t="s">
        <v>27</v>
      </c>
      <c r="D474" s="21">
        <v>30.242000000000001</v>
      </c>
      <c r="E474" s="22">
        <v>15.59</v>
      </c>
      <c r="N474" s="24" t="s">
        <v>21</v>
      </c>
      <c r="O474" s="21" t="s">
        <v>27</v>
      </c>
      <c r="P474" s="21">
        <v>36.86989764584402</v>
      </c>
      <c r="Q474" s="22">
        <v>20</v>
      </c>
    </row>
    <row r="475" spans="2:17" ht="20" customHeight="1" x14ac:dyDescent="0.3">
      <c r="B475" s="19" t="s">
        <v>12</v>
      </c>
      <c r="C475" s="20" t="s">
        <v>27</v>
      </c>
      <c r="D475" s="21">
        <v>15.153</v>
      </c>
      <c r="E475" s="22">
        <v>37.81</v>
      </c>
      <c r="N475" s="24" t="s">
        <v>21</v>
      </c>
      <c r="O475" s="21" t="s">
        <v>27</v>
      </c>
      <c r="P475" s="21">
        <v>77.471192290848478</v>
      </c>
      <c r="Q475" s="22">
        <v>18.439088914585774</v>
      </c>
    </row>
    <row r="476" spans="2:17" ht="20" customHeight="1" x14ac:dyDescent="0.3">
      <c r="B476" s="19" t="s">
        <v>12</v>
      </c>
      <c r="C476" s="20" t="s">
        <v>27</v>
      </c>
      <c r="D476" s="21">
        <v>8.5589999999999993</v>
      </c>
      <c r="E476" s="22">
        <v>69.040000000000006</v>
      </c>
      <c r="N476" s="24" t="s">
        <v>21</v>
      </c>
      <c r="O476" s="21" t="s">
        <v>27</v>
      </c>
      <c r="P476" s="21">
        <v>20.556045219583464</v>
      </c>
      <c r="Q476" s="22">
        <v>8.5440037453175304</v>
      </c>
    </row>
    <row r="477" spans="2:17" ht="20" customHeight="1" x14ac:dyDescent="0.3">
      <c r="B477" s="19" t="s">
        <v>12</v>
      </c>
      <c r="C477" s="20" t="s">
        <v>27</v>
      </c>
      <c r="D477" s="21">
        <v>86.944000000000003</v>
      </c>
      <c r="E477" s="22">
        <v>18.454999999999998</v>
      </c>
      <c r="N477" s="24" t="s">
        <v>21</v>
      </c>
      <c r="O477" s="21" t="s">
        <v>27</v>
      </c>
      <c r="P477" s="21">
        <v>78.690067525979785</v>
      </c>
      <c r="Q477" s="22">
        <v>25.495097567963924</v>
      </c>
    </row>
    <row r="478" spans="2:17" ht="20" customHeight="1" x14ac:dyDescent="0.3">
      <c r="B478" s="19" t="s">
        <v>12</v>
      </c>
      <c r="C478" s="20" t="s">
        <v>27</v>
      </c>
      <c r="D478" s="21">
        <v>6.6079999999999997</v>
      </c>
      <c r="E478" s="22">
        <v>65.736999999999995</v>
      </c>
      <c r="N478" s="24" t="s">
        <v>21</v>
      </c>
      <c r="O478" s="21" t="s">
        <v>27</v>
      </c>
      <c r="P478" s="21">
        <v>36.384351815835885</v>
      </c>
      <c r="Q478" s="22">
        <v>23.600847442411894</v>
      </c>
    </row>
    <row r="479" spans="2:17" ht="20" customHeight="1" x14ac:dyDescent="0.3">
      <c r="B479" s="19" t="s">
        <v>12</v>
      </c>
      <c r="C479" s="20" t="s">
        <v>27</v>
      </c>
      <c r="D479" s="21">
        <v>27.779</v>
      </c>
      <c r="E479" s="22">
        <v>17.611000000000001</v>
      </c>
      <c r="N479" s="24" t="s">
        <v>21</v>
      </c>
      <c r="O479" s="21" t="s">
        <v>27</v>
      </c>
      <c r="P479" s="21">
        <v>85.236358309273811</v>
      </c>
      <c r="Q479" s="22">
        <v>24.083189157584592</v>
      </c>
    </row>
    <row r="480" spans="2:17" ht="20" customHeight="1" x14ac:dyDescent="0.3">
      <c r="B480" s="19" t="s">
        <v>12</v>
      </c>
      <c r="C480" s="20" t="s">
        <v>27</v>
      </c>
      <c r="D480" s="21">
        <v>28.356999999999999</v>
      </c>
      <c r="E480" s="22">
        <v>49.515999999999998</v>
      </c>
      <c r="N480" s="24" t="s">
        <v>21</v>
      </c>
      <c r="O480" s="21" t="s">
        <v>27</v>
      </c>
      <c r="P480" s="21">
        <v>19.290046219188735</v>
      </c>
      <c r="Q480" s="22">
        <v>21.189620100417091</v>
      </c>
    </row>
    <row r="481" spans="2:17" ht="20" customHeight="1" x14ac:dyDescent="0.3">
      <c r="B481" s="19" t="s">
        <v>12</v>
      </c>
      <c r="C481" s="20" t="s">
        <v>27</v>
      </c>
      <c r="D481" s="21">
        <v>11.846</v>
      </c>
      <c r="E481" s="22">
        <v>44.929000000000002</v>
      </c>
      <c r="N481" s="24" t="s">
        <v>21</v>
      </c>
      <c r="O481" s="21" t="s">
        <v>27</v>
      </c>
      <c r="P481" s="21">
        <v>45</v>
      </c>
      <c r="Q481" s="22">
        <v>9.8994949366116654</v>
      </c>
    </row>
    <row r="482" spans="2:17" ht="20" customHeight="1" x14ac:dyDescent="0.3">
      <c r="B482" s="19" t="s">
        <v>12</v>
      </c>
      <c r="C482" s="20" t="s">
        <v>27</v>
      </c>
      <c r="D482" s="21">
        <v>58.350999999999999</v>
      </c>
      <c r="E482" s="22">
        <v>27.890999999999998</v>
      </c>
      <c r="N482" s="24" t="s">
        <v>21</v>
      </c>
      <c r="O482" s="21" t="s">
        <v>27</v>
      </c>
      <c r="P482" s="21">
        <v>90</v>
      </c>
      <c r="Q482" s="22">
        <v>29</v>
      </c>
    </row>
    <row r="483" spans="2:17" ht="20" customHeight="1" x14ac:dyDescent="0.3">
      <c r="B483" s="19" t="s">
        <v>12</v>
      </c>
      <c r="C483" s="20" t="s">
        <v>27</v>
      </c>
      <c r="D483" s="21">
        <v>9.4090000000000007</v>
      </c>
      <c r="E483" s="22">
        <v>38.979999999999997</v>
      </c>
      <c r="N483" s="24" t="s">
        <v>21</v>
      </c>
      <c r="O483" s="21" t="s">
        <v>27</v>
      </c>
      <c r="P483" s="21">
        <v>42.273689006093747</v>
      </c>
      <c r="Q483" s="22">
        <v>14.866068747318506</v>
      </c>
    </row>
    <row r="484" spans="2:17" ht="20" customHeight="1" x14ac:dyDescent="0.3">
      <c r="B484" s="19" t="s">
        <v>12</v>
      </c>
      <c r="C484" s="20" t="s">
        <v>27</v>
      </c>
      <c r="D484" s="21">
        <v>21.715</v>
      </c>
      <c r="E484" s="22">
        <v>59.465000000000003</v>
      </c>
      <c r="N484" s="24" t="s">
        <v>21</v>
      </c>
      <c r="O484" s="21" t="s">
        <v>27</v>
      </c>
      <c r="P484" s="21">
        <v>83.157226587369053</v>
      </c>
      <c r="Q484" s="22">
        <v>25.179356624028344</v>
      </c>
    </row>
    <row r="485" spans="2:17" ht="20" customHeight="1" x14ac:dyDescent="0.3">
      <c r="B485" s="19" t="s">
        <v>12</v>
      </c>
      <c r="C485" s="20" t="s">
        <v>27</v>
      </c>
      <c r="D485" s="21">
        <v>15.885999999999999</v>
      </c>
      <c r="E485" s="22">
        <v>83.671999999999997</v>
      </c>
      <c r="N485" s="24" t="s">
        <v>21</v>
      </c>
      <c r="O485" s="21" t="s">
        <v>27</v>
      </c>
      <c r="P485" s="21">
        <v>88.315315682103702</v>
      </c>
      <c r="Q485" s="22">
        <v>34.014702703389901</v>
      </c>
    </row>
    <row r="486" spans="2:17" ht="20" customHeight="1" x14ac:dyDescent="0.3">
      <c r="B486" s="19" t="s">
        <v>12</v>
      </c>
      <c r="C486" s="20" t="s">
        <v>27</v>
      </c>
      <c r="D486" s="21">
        <v>21.664999999999999</v>
      </c>
      <c r="E486" s="22">
        <v>86.665000000000006</v>
      </c>
      <c r="N486" s="24" t="s">
        <v>21</v>
      </c>
      <c r="O486" s="21" t="s">
        <v>27</v>
      </c>
      <c r="P486" s="21">
        <v>82.146686698021782</v>
      </c>
      <c r="Q486" s="22">
        <v>29.274562336608895</v>
      </c>
    </row>
    <row r="487" spans="2:17" ht="20" customHeight="1" x14ac:dyDescent="0.3">
      <c r="B487" s="13" t="s">
        <v>13</v>
      </c>
      <c r="C487" s="11" t="s">
        <v>27</v>
      </c>
      <c r="D487" s="11">
        <v>10.894</v>
      </c>
      <c r="E487" s="9">
        <v>67.135999999999996</v>
      </c>
      <c r="N487" s="24" t="s">
        <v>21</v>
      </c>
      <c r="O487" s="21" t="s">
        <v>27</v>
      </c>
      <c r="P487" s="21">
        <v>30.465544919459859</v>
      </c>
      <c r="Q487" s="22">
        <v>19.723082923316021</v>
      </c>
    </row>
    <row r="488" spans="2:17" ht="20" customHeight="1" x14ac:dyDescent="0.3">
      <c r="B488" s="13" t="s">
        <v>13</v>
      </c>
      <c r="C488" s="11" t="s">
        <v>27</v>
      </c>
      <c r="D488" s="11">
        <v>25.85</v>
      </c>
      <c r="E488" s="9">
        <v>81.486999999999995</v>
      </c>
      <c r="N488" s="24" t="s">
        <v>21</v>
      </c>
      <c r="O488" s="21" t="s">
        <v>27</v>
      </c>
      <c r="P488" s="21">
        <v>76.504266719204182</v>
      </c>
      <c r="Q488" s="22">
        <v>25.709920264364882</v>
      </c>
    </row>
    <row r="489" spans="2:17" ht="20" customHeight="1" x14ac:dyDescent="0.3">
      <c r="B489" s="13" t="s">
        <v>13</v>
      </c>
      <c r="C489" s="11" t="s">
        <v>27</v>
      </c>
      <c r="D489" s="11">
        <v>29.329000000000001</v>
      </c>
      <c r="E489" s="9">
        <v>55.54</v>
      </c>
      <c r="N489" s="24" t="s">
        <v>21</v>
      </c>
      <c r="O489" s="21" t="s">
        <v>27</v>
      </c>
      <c r="P489" s="21">
        <v>7.1250163489017977</v>
      </c>
      <c r="Q489" s="22">
        <v>16.124515496597098</v>
      </c>
    </row>
    <row r="490" spans="2:17" ht="20" customHeight="1" x14ac:dyDescent="0.3">
      <c r="B490" s="13" t="s">
        <v>13</v>
      </c>
      <c r="C490" s="11" t="s">
        <v>27</v>
      </c>
      <c r="D490" s="11">
        <v>55.965000000000003</v>
      </c>
      <c r="E490" s="9">
        <v>38.520000000000003</v>
      </c>
      <c r="N490" s="24" t="s">
        <v>21</v>
      </c>
      <c r="O490" s="21" t="s">
        <v>27</v>
      </c>
      <c r="P490" s="21">
        <v>59.036243467926482</v>
      </c>
      <c r="Q490" s="22">
        <v>5.8309518948453007</v>
      </c>
    </row>
    <row r="491" spans="2:17" ht="20" customHeight="1" x14ac:dyDescent="0.3">
      <c r="B491" s="13" t="s">
        <v>13</v>
      </c>
      <c r="C491" s="11" t="s">
        <v>27</v>
      </c>
      <c r="D491" s="11">
        <v>53.165999999999997</v>
      </c>
      <c r="E491" s="9">
        <v>43.32</v>
      </c>
      <c r="N491" s="24" t="s">
        <v>21</v>
      </c>
      <c r="O491" s="21" t="s">
        <v>27</v>
      </c>
      <c r="P491" s="21">
        <v>41.185925165709648</v>
      </c>
      <c r="Q491" s="22">
        <v>10.63014581273465</v>
      </c>
    </row>
    <row r="492" spans="2:17" ht="20" customHeight="1" x14ac:dyDescent="0.3">
      <c r="B492" s="13" t="s">
        <v>13</v>
      </c>
      <c r="C492" s="11" t="s">
        <v>27</v>
      </c>
      <c r="D492" s="11">
        <v>34.652999999999999</v>
      </c>
      <c r="E492" s="9">
        <v>40.270000000000003</v>
      </c>
      <c r="N492" s="24" t="s">
        <v>21</v>
      </c>
      <c r="O492" s="21" t="s">
        <v>27</v>
      </c>
      <c r="P492" s="21">
        <v>0</v>
      </c>
      <c r="Q492" s="22">
        <v>13</v>
      </c>
    </row>
    <row r="493" spans="2:17" ht="20" customHeight="1" x14ac:dyDescent="0.3">
      <c r="B493" s="13" t="s">
        <v>13</v>
      </c>
      <c r="C493" s="11" t="s">
        <v>27</v>
      </c>
      <c r="D493" s="11">
        <v>28.01</v>
      </c>
      <c r="E493" s="9">
        <v>47.747999999999998</v>
      </c>
      <c r="N493" s="24" t="s">
        <v>21</v>
      </c>
      <c r="O493" s="21" t="s">
        <v>27</v>
      </c>
      <c r="P493" s="21">
        <v>48.366460663429805</v>
      </c>
      <c r="Q493" s="22">
        <v>12.041594578792296</v>
      </c>
    </row>
    <row r="494" spans="2:17" ht="20" customHeight="1" x14ac:dyDescent="0.3">
      <c r="B494" s="13" t="s">
        <v>13</v>
      </c>
      <c r="C494" s="11" t="s">
        <v>27</v>
      </c>
      <c r="D494" s="11">
        <v>43.98</v>
      </c>
      <c r="E494" s="9">
        <v>53.884</v>
      </c>
      <c r="N494" s="24" t="s">
        <v>21</v>
      </c>
      <c r="O494" s="21" t="s">
        <v>27</v>
      </c>
      <c r="P494" s="21">
        <v>77.735226272107582</v>
      </c>
      <c r="Q494" s="22">
        <v>23.53720459187964</v>
      </c>
    </row>
    <row r="495" spans="2:17" ht="20" customHeight="1" x14ac:dyDescent="0.3">
      <c r="B495" s="13" t="s">
        <v>13</v>
      </c>
      <c r="C495" s="11" t="s">
        <v>27</v>
      </c>
      <c r="D495" s="11">
        <v>5.351</v>
      </c>
      <c r="E495" s="9">
        <v>31.652000000000001</v>
      </c>
      <c r="N495" s="24" t="s">
        <v>21</v>
      </c>
      <c r="O495" s="21" t="s">
        <v>27</v>
      </c>
      <c r="P495" s="21">
        <v>33.690067525979785</v>
      </c>
      <c r="Q495" s="22">
        <v>14.422205101855956</v>
      </c>
    </row>
    <row r="496" spans="2:17" ht="20" customHeight="1" x14ac:dyDescent="0.3">
      <c r="B496" s="13" t="s">
        <v>13</v>
      </c>
      <c r="C496" s="11" t="s">
        <v>27</v>
      </c>
      <c r="D496" s="11">
        <v>58.264000000000003</v>
      </c>
      <c r="E496" s="9">
        <v>42.268999999999998</v>
      </c>
      <c r="N496" s="24" t="s">
        <v>21</v>
      </c>
      <c r="O496" s="21" t="s">
        <v>27</v>
      </c>
      <c r="P496" s="21">
        <v>11.888658039627956</v>
      </c>
      <c r="Q496" s="22">
        <v>19.416487838947599</v>
      </c>
    </row>
    <row r="497" spans="2:17" ht="20" customHeight="1" x14ac:dyDescent="0.3">
      <c r="B497" s="13" t="s">
        <v>13</v>
      </c>
      <c r="C497" s="11" t="s">
        <v>27</v>
      </c>
      <c r="D497" s="11">
        <v>50.456000000000003</v>
      </c>
      <c r="E497" s="9">
        <v>34.079000000000001</v>
      </c>
      <c r="N497" s="24" t="s">
        <v>21</v>
      </c>
      <c r="O497" s="21" t="s">
        <v>27</v>
      </c>
      <c r="P497" s="21">
        <v>19.290046219188735</v>
      </c>
      <c r="Q497" s="22">
        <v>21.189620100417091</v>
      </c>
    </row>
    <row r="498" spans="2:17" ht="20" customHeight="1" x14ac:dyDescent="0.3">
      <c r="B498" s="13" t="s">
        <v>13</v>
      </c>
      <c r="C498" s="11" t="s">
        <v>27</v>
      </c>
      <c r="D498" s="11">
        <v>7.0540000000000003</v>
      </c>
      <c r="E498" s="9">
        <v>26.280999999999999</v>
      </c>
      <c r="N498" s="24" t="s">
        <v>21</v>
      </c>
      <c r="O498" s="21" t="s">
        <v>27</v>
      </c>
      <c r="P498" s="21">
        <v>74.931511840507795</v>
      </c>
      <c r="Q498" s="22">
        <v>26.92582403567252</v>
      </c>
    </row>
    <row r="499" spans="2:17" ht="20" customHeight="1" x14ac:dyDescent="0.3">
      <c r="B499" s="13" t="s">
        <v>13</v>
      </c>
      <c r="C499" s="11" t="s">
        <v>27</v>
      </c>
      <c r="D499" s="11">
        <v>37.512999999999998</v>
      </c>
      <c r="E499" s="9">
        <v>35.31</v>
      </c>
      <c r="N499" s="24" t="s">
        <v>21</v>
      </c>
      <c r="O499" s="21" t="s">
        <v>27</v>
      </c>
      <c r="P499" s="21">
        <v>58.392497753751101</v>
      </c>
      <c r="Q499" s="22">
        <v>15.264337522473747</v>
      </c>
    </row>
    <row r="500" spans="2:17" ht="20" customHeight="1" x14ac:dyDescent="0.3">
      <c r="B500" s="13" t="s">
        <v>13</v>
      </c>
      <c r="C500" s="11" t="s">
        <v>27</v>
      </c>
      <c r="D500" s="11">
        <v>14.003</v>
      </c>
      <c r="E500" s="9">
        <v>52.134999999999998</v>
      </c>
      <c r="N500" s="24" t="s">
        <v>21</v>
      </c>
      <c r="O500" s="21" t="s">
        <v>27</v>
      </c>
      <c r="P500" s="21">
        <v>15.524110996754258</v>
      </c>
      <c r="Q500" s="22">
        <v>18.681541692269406</v>
      </c>
    </row>
    <row r="501" spans="2:17" ht="20" customHeight="1" x14ac:dyDescent="0.3">
      <c r="B501" s="13" t="s">
        <v>13</v>
      </c>
      <c r="C501" s="11" t="s">
        <v>27</v>
      </c>
      <c r="D501" s="11">
        <v>72.403000000000006</v>
      </c>
      <c r="E501" s="9">
        <v>28.756</v>
      </c>
      <c r="N501" s="24" t="s">
        <v>21</v>
      </c>
      <c r="O501" s="21" t="s">
        <v>27</v>
      </c>
      <c r="P501" s="21">
        <v>14.036243467926479</v>
      </c>
      <c r="Q501" s="22">
        <v>4.1231056256176606</v>
      </c>
    </row>
    <row r="502" spans="2:17" ht="20" customHeight="1" x14ac:dyDescent="0.3">
      <c r="B502" s="13" t="s">
        <v>13</v>
      </c>
      <c r="C502" s="11" t="s">
        <v>27</v>
      </c>
      <c r="D502" s="11">
        <v>15.016999999999999</v>
      </c>
      <c r="E502" s="9">
        <v>60.08</v>
      </c>
      <c r="N502" s="24" t="s">
        <v>21</v>
      </c>
      <c r="O502" s="21" t="s">
        <v>27</v>
      </c>
      <c r="P502" s="21">
        <v>18.434948822921996</v>
      </c>
      <c r="Q502" s="22">
        <v>15.811388300841896</v>
      </c>
    </row>
    <row r="503" spans="2:17" ht="20" customHeight="1" x14ac:dyDescent="0.3">
      <c r="B503" s="13" t="s">
        <v>13</v>
      </c>
      <c r="C503" s="11" t="s">
        <v>27</v>
      </c>
      <c r="D503" s="11">
        <v>44.331000000000003</v>
      </c>
      <c r="E503" s="9">
        <v>56.332999999999998</v>
      </c>
      <c r="N503" s="24" t="s">
        <v>21</v>
      </c>
      <c r="O503" s="21" t="s">
        <v>27</v>
      </c>
      <c r="P503" s="21">
        <v>85.914383220025115</v>
      </c>
      <c r="Q503" s="22">
        <v>28.071337695236398</v>
      </c>
    </row>
    <row r="504" spans="2:17" ht="20" customHeight="1" x14ac:dyDescent="0.3">
      <c r="B504" s="13" t="s">
        <v>13</v>
      </c>
      <c r="C504" s="11" t="s">
        <v>27</v>
      </c>
      <c r="D504" s="11">
        <v>70.212000000000003</v>
      </c>
      <c r="E504" s="9">
        <v>34.732999999999997</v>
      </c>
      <c r="N504" s="24" t="s">
        <v>21</v>
      </c>
      <c r="O504" s="21" t="s">
        <v>27</v>
      </c>
      <c r="P504" s="21">
        <v>11.309932474020215</v>
      </c>
      <c r="Q504" s="22">
        <v>10.198039027185569</v>
      </c>
    </row>
    <row r="505" spans="2:17" ht="20" customHeight="1" x14ac:dyDescent="0.3">
      <c r="B505" s="19" t="s">
        <v>14</v>
      </c>
      <c r="C505" s="20" t="s">
        <v>27</v>
      </c>
      <c r="D505" s="21">
        <v>27.312999999999999</v>
      </c>
      <c r="E505" s="22">
        <v>55.268999999999998</v>
      </c>
      <c r="N505" s="24" t="s">
        <v>21</v>
      </c>
      <c r="O505" s="21" t="s">
        <v>27</v>
      </c>
      <c r="P505" s="21">
        <v>26.565051177078004</v>
      </c>
      <c r="Q505" s="22">
        <v>24.596747752497688</v>
      </c>
    </row>
    <row r="506" spans="2:17" ht="20" customHeight="1" x14ac:dyDescent="0.3">
      <c r="B506" s="19" t="s">
        <v>14</v>
      </c>
      <c r="C506" s="20" t="s">
        <v>27</v>
      </c>
      <c r="D506" s="21">
        <v>44.847000000000001</v>
      </c>
      <c r="E506" s="22">
        <v>52.960999999999999</v>
      </c>
      <c r="N506" s="24" t="s">
        <v>21</v>
      </c>
      <c r="O506" s="21" t="s">
        <v>27</v>
      </c>
      <c r="P506" s="21">
        <v>76.759480084812793</v>
      </c>
      <c r="Q506" s="22">
        <v>34.928498393145958</v>
      </c>
    </row>
    <row r="507" spans="2:17" ht="20" customHeight="1" x14ac:dyDescent="0.3">
      <c r="B507" s="19" t="s">
        <v>14</v>
      </c>
      <c r="C507" s="20" t="s">
        <v>27</v>
      </c>
      <c r="D507" s="21">
        <v>2.883</v>
      </c>
      <c r="E507" s="22">
        <v>49.082999999999998</v>
      </c>
      <c r="N507" s="24" t="s">
        <v>21</v>
      </c>
      <c r="O507" s="21" t="s">
        <v>27</v>
      </c>
      <c r="P507" s="21">
        <v>26.56505117707799</v>
      </c>
      <c r="Q507" s="22">
        <v>17.888543819998318</v>
      </c>
    </row>
    <row r="508" spans="2:17" ht="20" customHeight="1" x14ac:dyDescent="0.3">
      <c r="B508" s="19" t="s">
        <v>14</v>
      </c>
      <c r="C508" s="20" t="s">
        <v>27</v>
      </c>
      <c r="D508" s="21">
        <v>59.290999999999997</v>
      </c>
      <c r="E508" s="22">
        <v>55.594000000000001</v>
      </c>
      <c r="N508" s="24" t="s">
        <v>21</v>
      </c>
      <c r="O508" s="21" t="s">
        <v>27</v>
      </c>
      <c r="P508" s="21">
        <v>76.865977693603668</v>
      </c>
      <c r="Q508" s="22">
        <v>30.805843601498726</v>
      </c>
    </row>
    <row r="509" spans="2:17" ht="20" customHeight="1" x14ac:dyDescent="0.3">
      <c r="B509" s="19" t="s">
        <v>14</v>
      </c>
      <c r="C509" s="20" t="s">
        <v>27</v>
      </c>
      <c r="D509" s="21">
        <v>16.37</v>
      </c>
      <c r="E509" s="22">
        <v>68.227999999999994</v>
      </c>
      <c r="N509" s="24" t="s">
        <v>21</v>
      </c>
      <c r="O509" s="21" t="s">
        <v>27</v>
      </c>
      <c r="P509" s="21">
        <v>75.963756532073518</v>
      </c>
      <c r="Q509" s="22">
        <v>28.861739379323623</v>
      </c>
    </row>
    <row r="510" spans="2:17" ht="20" customHeight="1" x14ac:dyDescent="0.3">
      <c r="B510" s="19" t="s">
        <v>14</v>
      </c>
      <c r="C510" s="20" t="s">
        <v>27</v>
      </c>
      <c r="D510" s="21">
        <v>29.135999999999999</v>
      </c>
      <c r="E510" s="22">
        <v>44.094000000000001</v>
      </c>
      <c r="N510" s="24" t="s">
        <v>21</v>
      </c>
      <c r="O510" s="21" t="s">
        <v>27</v>
      </c>
      <c r="P510" s="21">
        <v>3.8140748342903543</v>
      </c>
      <c r="Q510" s="22">
        <v>15.033296378372908</v>
      </c>
    </row>
    <row r="511" spans="2:17" ht="20" customHeight="1" x14ac:dyDescent="0.3">
      <c r="B511" s="19" t="s">
        <v>14</v>
      </c>
      <c r="C511" s="20" t="s">
        <v>27</v>
      </c>
      <c r="D511" s="21">
        <v>44.350999999999999</v>
      </c>
      <c r="E511" s="22">
        <v>57.957999999999998</v>
      </c>
      <c r="N511" s="24" t="s">
        <v>21</v>
      </c>
      <c r="O511" s="21" t="s">
        <v>27</v>
      </c>
      <c r="P511" s="21">
        <v>80.537677791974389</v>
      </c>
      <c r="Q511" s="22">
        <v>30.413812651491099</v>
      </c>
    </row>
    <row r="512" spans="2:17" ht="20" customHeight="1" x14ac:dyDescent="0.3">
      <c r="B512" s="19" t="s">
        <v>14</v>
      </c>
      <c r="C512" s="20" t="s">
        <v>27</v>
      </c>
      <c r="D512" s="21">
        <v>0.96599999999999997</v>
      </c>
      <c r="E512" s="22">
        <v>73.441999999999993</v>
      </c>
      <c r="N512" s="24" t="s">
        <v>21</v>
      </c>
      <c r="O512" s="21" t="s">
        <v>27</v>
      </c>
      <c r="P512" s="21">
        <v>8.7461622625552113</v>
      </c>
      <c r="Q512" s="22">
        <v>13.152946437965905</v>
      </c>
    </row>
    <row r="513" spans="2:17" ht="20" customHeight="1" x14ac:dyDescent="0.3">
      <c r="B513" s="19" t="s">
        <v>14</v>
      </c>
      <c r="C513" s="20" t="s">
        <v>27</v>
      </c>
      <c r="D513" s="21">
        <v>9.9090000000000007</v>
      </c>
      <c r="E513" s="22">
        <v>43.911999999999999</v>
      </c>
      <c r="N513" s="24" t="s">
        <v>21</v>
      </c>
      <c r="O513" s="21" t="s">
        <v>27</v>
      </c>
      <c r="P513" s="21">
        <v>30.256437163529284</v>
      </c>
      <c r="Q513" s="22">
        <v>27.784887978899608</v>
      </c>
    </row>
    <row r="514" spans="2:17" ht="20" customHeight="1" x14ac:dyDescent="0.3">
      <c r="B514" s="13" t="s">
        <v>15</v>
      </c>
      <c r="C514" s="11" t="s">
        <v>27</v>
      </c>
      <c r="D514" s="11">
        <v>24.452999999999999</v>
      </c>
      <c r="E514" s="9">
        <v>37.238999999999997</v>
      </c>
      <c r="N514" s="24" t="s">
        <v>21</v>
      </c>
      <c r="O514" s="21" t="s">
        <v>27</v>
      </c>
      <c r="P514" s="21">
        <v>74.054604099077153</v>
      </c>
      <c r="Q514" s="22">
        <v>29.120439557122072</v>
      </c>
    </row>
    <row r="515" spans="2:17" ht="20" customHeight="1" x14ac:dyDescent="0.3">
      <c r="B515" s="13" t="s">
        <v>15</v>
      </c>
      <c r="C515" s="11" t="s">
        <v>27</v>
      </c>
      <c r="D515" s="11">
        <v>10.051</v>
      </c>
      <c r="E515" s="9">
        <v>39.47</v>
      </c>
      <c r="N515" s="24" t="s">
        <v>21</v>
      </c>
      <c r="O515" s="21" t="s">
        <v>27</v>
      </c>
      <c r="P515" s="21">
        <v>14.931417178137552</v>
      </c>
      <c r="Q515" s="22">
        <v>15.524174696260024</v>
      </c>
    </row>
    <row r="516" spans="2:17" ht="20" customHeight="1" x14ac:dyDescent="0.3">
      <c r="B516" s="13" t="s">
        <v>15</v>
      </c>
      <c r="C516" s="11" t="s">
        <v>27</v>
      </c>
      <c r="D516" s="11">
        <v>3.1179999999999999</v>
      </c>
      <c r="E516" s="9">
        <v>32.232999999999997</v>
      </c>
      <c r="N516" s="24" t="s">
        <v>21</v>
      </c>
      <c r="O516" s="21" t="s">
        <v>27</v>
      </c>
      <c r="P516" s="21">
        <v>48.814074834290352</v>
      </c>
      <c r="Q516" s="22">
        <v>21.2602916254693</v>
      </c>
    </row>
    <row r="517" spans="2:17" ht="20" customHeight="1" x14ac:dyDescent="0.3">
      <c r="B517" s="13" t="s">
        <v>15</v>
      </c>
      <c r="C517" s="11" t="s">
        <v>27</v>
      </c>
      <c r="D517" s="11">
        <v>13.782</v>
      </c>
      <c r="E517" s="9">
        <v>35.1</v>
      </c>
      <c r="N517" s="24" t="s">
        <v>21</v>
      </c>
      <c r="O517" s="21" t="s">
        <v>27</v>
      </c>
      <c r="P517" s="21">
        <v>45</v>
      </c>
      <c r="Q517" s="22">
        <v>9.8994949366116654</v>
      </c>
    </row>
    <row r="518" spans="2:17" ht="20" customHeight="1" x14ac:dyDescent="0.3">
      <c r="B518" s="13" t="s">
        <v>15</v>
      </c>
      <c r="C518" s="11" t="s">
        <v>27</v>
      </c>
      <c r="D518" s="11">
        <v>6.2309999999999999</v>
      </c>
      <c r="E518" s="9">
        <v>42.420999999999999</v>
      </c>
      <c r="N518" s="24" t="s">
        <v>21</v>
      </c>
      <c r="O518" s="21" t="s">
        <v>27</v>
      </c>
      <c r="P518" s="21">
        <v>70.346175941946697</v>
      </c>
      <c r="Q518" s="22">
        <v>29.732137494637012</v>
      </c>
    </row>
    <row r="519" spans="2:17" ht="20" customHeight="1" x14ac:dyDescent="0.3">
      <c r="B519" s="19" t="s">
        <v>16</v>
      </c>
      <c r="C519" s="20" t="s">
        <v>27</v>
      </c>
      <c r="D519" s="21">
        <v>31.504000000000001</v>
      </c>
      <c r="E519" s="22">
        <v>49.177999999999997</v>
      </c>
      <c r="N519" s="24" t="s">
        <v>21</v>
      </c>
      <c r="O519" s="21" t="s">
        <v>27</v>
      </c>
      <c r="P519" s="21">
        <v>12.264773727892401</v>
      </c>
      <c r="Q519" s="22">
        <v>23.53720459187964</v>
      </c>
    </row>
    <row r="520" spans="2:17" ht="20" customHeight="1" x14ac:dyDescent="0.3">
      <c r="B520" s="19" t="s">
        <v>16</v>
      </c>
      <c r="C520" s="20" t="s">
        <v>27</v>
      </c>
      <c r="D520" s="21">
        <v>37.03</v>
      </c>
      <c r="E520" s="22">
        <v>47.588999999999999</v>
      </c>
      <c r="N520" s="24" t="s">
        <v>21</v>
      </c>
      <c r="O520" s="21" t="s">
        <v>27</v>
      </c>
      <c r="P520" s="21">
        <v>38.659808254090095</v>
      </c>
      <c r="Q520" s="22">
        <v>25.612496949731394</v>
      </c>
    </row>
    <row r="521" spans="2:17" ht="20" customHeight="1" x14ac:dyDescent="0.3">
      <c r="B521" s="19" t="s">
        <v>16</v>
      </c>
      <c r="C521" s="20" t="s">
        <v>27</v>
      </c>
      <c r="D521" s="21">
        <v>9.6890000000000001</v>
      </c>
      <c r="E521" s="22">
        <v>46.265000000000001</v>
      </c>
      <c r="N521" s="24" t="s">
        <v>21</v>
      </c>
      <c r="O521" s="21" t="s">
        <v>27</v>
      </c>
      <c r="P521" s="21">
        <v>82.146686698021782</v>
      </c>
      <c r="Q521" s="22">
        <v>29.274562336608895</v>
      </c>
    </row>
    <row r="522" spans="2:17" ht="20" customHeight="1" x14ac:dyDescent="0.3">
      <c r="B522" s="19" t="s">
        <v>16</v>
      </c>
      <c r="C522" s="20" t="s">
        <v>27</v>
      </c>
      <c r="D522" s="21">
        <v>83.778999999999996</v>
      </c>
      <c r="E522" s="22">
        <v>25.863</v>
      </c>
      <c r="N522" s="24" t="s">
        <v>21</v>
      </c>
      <c r="O522" s="21" t="s">
        <v>27</v>
      </c>
      <c r="P522" s="21">
        <v>40.236358309273818</v>
      </c>
      <c r="Q522" s="22">
        <v>17.029386365926403</v>
      </c>
    </row>
    <row r="523" spans="2:17" ht="20" customHeight="1" x14ac:dyDescent="0.3">
      <c r="B523" s="19" t="s">
        <v>16</v>
      </c>
      <c r="C523" s="20" t="s">
        <v>27</v>
      </c>
      <c r="D523" s="21">
        <v>19.876000000000001</v>
      </c>
      <c r="E523" s="22">
        <v>38.268000000000001</v>
      </c>
      <c r="N523" s="24" t="s">
        <v>21</v>
      </c>
      <c r="O523" s="21" t="s">
        <v>27</v>
      </c>
      <c r="P523" s="21">
        <v>77.005383208083487</v>
      </c>
      <c r="Q523" s="22">
        <v>13.341664064126334</v>
      </c>
    </row>
    <row r="524" spans="2:17" ht="20" customHeight="1" x14ac:dyDescent="0.3">
      <c r="B524" s="19" t="s">
        <v>16</v>
      </c>
      <c r="C524" s="20" t="s">
        <v>27</v>
      </c>
      <c r="D524" s="21">
        <v>43.05</v>
      </c>
      <c r="E524" s="22">
        <v>28.193999999999999</v>
      </c>
      <c r="N524" s="24" t="s">
        <v>21</v>
      </c>
      <c r="O524" s="21" t="s">
        <v>27</v>
      </c>
      <c r="P524" s="21">
        <v>16.504361381755018</v>
      </c>
      <c r="Q524" s="22">
        <v>28.160255680657446</v>
      </c>
    </row>
    <row r="525" spans="2:17" ht="20" customHeight="1" x14ac:dyDescent="0.3">
      <c r="B525" s="19" t="s">
        <v>16</v>
      </c>
      <c r="C525" s="20" t="s">
        <v>27</v>
      </c>
      <c r="D525" s="21">
        <v>47.485999999999997</v>
      </c>
      <c r="E525" s="22">
        <v>39.622</v>
      </c>
      <c r="N525" s="24" t="s">
        <v>21</v>
      </c>
      <c r="O525" s="21" t="s">
        <v>27</v>
      </c>
      <c r="P525" s="21">
        <v>72.897271030947621</v>
      </c>
      <c r="Q525" s="22">
        <v>27.202941017470888</v>
      </c>
    </row>
    <row r="526" spans="2:17" ht="20" customHeight="1" x14ac:dyDescent="0.3">
      <c r="B526" s="19" t="s">
        <v>16</v>
      </c>
      <c r="C526" s="20" t="s">
        <v>27</v>
      </c>
      <c r="D526" s="21">
        <v>29.422000000000001</v>
      </c>
      <c r="E526" s="22">
        <v>43.704999999999998</v>
      </c>
      <c r="N526" s="24" t="s">
        <v>21</v>
      </c>
      <c r="O526" s="21" t="s">
        <v>27</v>
      </c>
      <c r="P526" s="21">
        <v>61.55707137563666</v>
      </c>
      <c r="Q526" s="22">
        <v>27.294688127912362</v>
      </c>
    </row>
    <row r="527" spans="2:17" ht="20" customHeight="1" x14ac:dyDescent="0.3">
      <c r="B527" s="19" t="s">
        <v>16</v>
      </c>
      <c r="C527" s="20" t="s">
        <v>27</v>
      </c>
      <c r="D527" s="21">
        <v>78.216999999999999</v>
      </c>
      <c r="E527" s="22">
        <v>25.100999999999999</v>
      </c>
      <c r="N527" s="24" t="s">
        <v>21</v>
      </c>
      <c r="O527" s="21" t="s">
        <v>27</v>
      </c>
      <c r="P527" s="21">
        <v>3.0127875041833363</v>
      </c>
      <c r="Q527" s="22">
        <v>19.026297590440446</v>
      </c>
    </row>
    <row r="528" spans="2:17" ht="20" customHeight="1" x14ac:dyDescent="0.3">
      <c r="B528" s="19" t="s">
        <v>16</v>
      </c>
      <c r="C528" s="20" t="s">
        <v>27</v>
      </c>
      <c r="D528" s="21">
        <v>29.344999999999999</v>
      </c>
      <c r="E528" s="22">
        <v>42.899000000000001</v>
      </c>
      <c r="N528" s="24" t="s">
        <v>21</v>
      </c>
      <c r="O528" s="21" t="s">
        <v>27</v>
      </c>
      <c r="P528" s="21">
        <v>78.690067525979785</v>
      </c>
      <c r="Q528" s="22">
        <v>20.396078054371138</v>
      </c>
    </row>
    <row r="529" spans="2:17" ht="20" customHeight="1" x14ac:dyDescent="0.3">
      <c r="B529" s="19" t="s">
        <v>16</v>
      </c>
      <c r="C529" s="20" t="s">
        <v>27</v>
      </c>
      <c r="D529" s="21">
        <v>40.139000000000003</v>
      </c>
      <c r="E529" s="22">
        <v>42.594999999999999</v>
      </c>
      <c r="N529" s="24" t="s">
        <v>21</v>
      </c>
      <c r="O529" s="21" t="s">
        <v>27</v>
      </c>
      <c r="P529" s="21">
        <v>24.775140568831922</v>
      </c>
      <c r="Q529" s="22">
        <v>14.317821063276353</v>
      </c>
    </row>
    <row r="530" spans="2:17" ht="20" customHeight="1" x14ac:dyDescent="0.3">
      <c r="B530" s="19" t="s">
        <v>16</v>
      </c>
      <c r="C530" s="20" t="s">
        <v>27</v>
      </c>
      <c r="D530" s="21">
        <v>25.831</v>
      </c>
      <c r="E530" s="22">
        <v>44.384999999999998</v>
      </c>
      <c r="N530" s="24" t="s">
        <v>21</v>
      </c>
      <c r="O530" s="21" t="s">
        <v>27</v>
      </c>
      <c r="P530" s="21">
        <v>50.194428907734789</v>
      </c>
      <c r="Q530" s="22">
        <v>31.240998703626616</v>
      </c>
    </row>
    <row r="531" spans="2:17" ht="20" customHeight="1" x14ac:dyDescent="0.3">
      <c r="B531" s="19" t="s">
        <v>16</v>
      </c>
      <c r="C531" s="20" t="s">
        <v>27</v>
      </c>
      <c r="D531" s="21">
        <v>57.244</v>
      </c>
      <c r="E531" s="22">
        <v>29.853000000000002</v>
      </c>
      <c r="N531" s="24" t="s">
        <v>21</v>
      </c>
      <c r="O531" s="21" t="s">
        <v>27</v>
      </c>
      <c r="P531" s="21">
        <v>23.198590513648185</v>
      </c>
      <c r="Q531" s="22">
        <v>7.6157731058639087</v>
      </c>
    </row>
    <row r="532" spans="2:17" ht="20" customHeight="1" x14ac:dyDescent="0.3">
      <c r="B532" s="19" t="s">
        <v>16</v>
      </c>
      <c r="C532" s="20" t="s">
        <v>27</v>
      </c>
      <c r="D532" s="21">
        <v>17.576000000000001</v>
      </c>
      <c r="E532" s="22">
        <v>47.392000000000003</v>
      </c>
      <c r="N532" s="24" t="s">
        <v>21</v>
      </c>
      <c r="O532" s="21" t="s">
        <v>27</v>
      </c>
      <c r="P532" s="21">
        <v>20.556045219583467</v>
      </c>
      <c r="Q532" s="22">
        <v>17.088007490635061</v>
      </c>
    </row>
    <row r="533" spans="2:17" ht="20" customHeight="1" x14ac:dyDescent="0.3">
      <c r="B533" s="19" t="s">
        <v>16</v>
      </c>
      <c r="C533" s="20" t="s">
        <v>27</v>
      </c>
      <c r="D533" s="21">
        <v>6.9089999999999998</v>
      </c>
      <c r="E533" s="22">
        <v>46.441000000000003</v>
      </c>
      <c r="N533" s="24" t="s">
        <v>21</v>
      </c>
      <c r="O533" s="21" t="s">
        <v>27</v>
      </c>
      <c r="P533" s="21">
        <v>65.376435213836388</v>
      </c>
      <c r="Q533" s="22">
        <v>26.40075756488817</v>
      </c>
    </row>
    <row r="534" spans="2:17" ht="20" customHeight="1" x14ac:dyDescent="0.3">
      <c r="B534" s="19" t="s">
        <v>16</v>
      </c>
      <c r="C534" s="20" t="s">
        <v>27</v>
      </c>
      <c r="D534" s="21">
        <v>81.539000000000001</v>
      </c>
      <c r="E534" s="22">
        <v>10.76</v>
      </c>
      <c r="N534" s="24" t="s">
        <v>21</v>
      </c>
      <c r="O534" s="21" t="s">
        <v>27</v>
      </c>
      <c r="P534" s="21">
        <v>57.724355685422374</v>
      </c>
      <c r="Q534" s="22">
        <v>22.472205054244231</v>
      </c>
    </row>
    <row r="535" spans="2:17" ht="20" customHeight="1" x14ac:dyDescent="0.3">
      <c r="B535" s="19" t="s">
        <v>16</v>
      </c>
      <c r="C535" s="20" t="s">
        <v>27</v>
      </c>
      <c r="D535" s="21">
        <v>79.77</v>
      </c>
      <c r="E535" s="22">
        <v>34.451999999999998</v>
      </c>
      <c r="N535" s="24" t="s">
        <v>21</v>
      </c>
      <c r="O535" s="21" t="s">
        <v>27</v>
      </c>
      <c r="P535" s="21">
        <v>0</v>
      </c>
      <c r="Q535" s="22">
        <v>15</v>
      </c>
    </row>
    <row r="536" spans="2:17" ht="20" customHeight="1" x14ac:dyDescent="0.3">
      <c r="B536" s="19" t="s">
        <v>16</v>
      </c>
      <c r="C536" s="20" t="s">
        <v>27</v>
      </c>
      <c r="D536" s="21">
        <v>11.948</v>
      </c>
      <c r="E536" s="22">
        <v>33.015999999999998</v>
      </c>
      <c r="N536" s="24" t="s">
        <v>21</v>
      </c>
      <c r="O536" s="21" t="s">
        <v>27</v>
      </c>
      <c r="P536" s="21">
        <v>42.27368900609374</v>
      </c>
      <c r="Q536" s="22">
        <v>14.866068747318506</v>
      </c>
    </row>
    <row r="537" spans="2:17" ht="20" customHeight="1" x14ac:dyDescent="0.3">
      <c r="B537" s="19" t="s">
        <v>16</v>
      </c>
      <c r="C537" s="20" t="s">
        <v>27</v>
      </c>
      <c r="D537" s="21">
        <v>69.343999999999994</v>
      </c>
      <c r="E537" s="22">
        <v>32.777999999999999</v>
      </c>
      <c r="N537" s="24" t="s">
        <v>21</v>
      </c>
      <c r="O537" s="21" t="s">
        <v>27</v>
      </c>
      <c r="P537" s="21">
        <v>11.888658039627956</v>
      </c>
      <c r="Q537" s="22">
        <v>19.416487838947599</v>
      </c>
    </row>
    <row r="538" spans="2:17" ht="20" customHeight="1" x14ac:dyDescent="0.3">
      <c r="B538" s="19" t="s">
        <v>16</v>
      </c>
      <c r="C538" s="20" t="s">
        <v>27</v>
      </c>
      <c r="D538" s="21">
        <v>21.37</v>
      </c>
      <c r="E538" s="22">
        <v>55.613</v>
      </c>
      <c r="N538" s="24" t="s">
        <v>21</v>
      </c>
      <c r="O538" s="21" t="s">
        <v>27</v>
      </c>
      <c r="P538" s="21">
        <v>82.405356631408566</v>
      </c>
      <c r="Q538" s="22">
        <v>15.132745950421556</v>
      </c>
    </row>
    <row r="539" spans="2:17" ht="20" customHeight="1" x14ac:dyDescent="0.3">
      <c r="B539" s="19" t="s">
        <v>16</v>
      </c>
      <c r="C539" s="20" t="s">
        <v>27</v>
      </c>
      <c r="D539" s="21">
        <v>52.878999999999998</v>
      </c>
      <c r="E539" s="22">
        <v>22.702999999999999</v>
      </c>
      <c r="N539" s="24" t="s">
        <v>21</v>
      </c>
      <c r="O539" s="21" t="s">
        <v>27</v>
      </c>
      <c r="P539" s="21">
        <v>12.528807709151511</v>
      </c>
      <c r="Q539" s="22">
        <v>18.439088914585774</v>
      </c>
    </row>
    <row r="540" spans="2:17" ht="20" customHeight="1" x14ac:dyDescent="0.3">
      <c r="B540" s="19" t="s">
        <v>16</v>
      </c>
      <c r="C540" s="20" t="s">
        <v>27</v>
      </c>
      <c r="D540" s="21">
        <v>2.0649999999999999</v>
      </c>
      <c r="E540" s="22">
        <v>67.36</v>
      </c>
      <c r="N540" s="24" t="s">
        <v>21</v>
      </c>
      <c r="O540" s="21" t="s">
        <v>27</v>
      </c>
      <c r="P540" s="21">
        <v>46.735704588928371</v>
      </c>
      <c r="Q540" s="22">
        <v>23.345235059857504</v>
      </c>
    </row>
    <row r="541" spans="2:17" ht="20" customHeight="1" x14ac:dyDescent="0.3">
      <c r="B541" s="19" t="s">
        <v>16</v>
      </c>
      <c r="C541" s="20" t="s">
        <v>27</v>
      </c>
      <c r="D541" s="21">
        <v>27.059000000000001</v>
      </c>
      <c r="E541" s="22">
        <v>64.69</v>
      </c>
      <c r="N541" s="24" t="s">
        <v>21</v>
      </c>
      <c r="O541" s="21" t="s">
        <v>27</v>
      </c>
      <c r="P541" s="21">
        <v>81.573030978519327</v>
      </c>
      <c r="Q541" s="22">
        <v>27.294688127912362</v>
      </c>
    </row>
    <row r="542" spans="2:17" ht="20" customHeight="1" x14ac:dyDescent="0.3">
      <c r="B542" s="19" t="s">
        <v>16</v>
      </c>
      <c r="C542" s="20" t="s">
        <v>27</v>
      </c>
      <c r="D542" s="21">
        <v>25.105</v>
      </c>
      <c r="E542" s="22">
        <v>66.337000000000003</v>
      </c>
      <c r="N542" s="24" t="s">
        <v>21</v>
      </c>
      <c r="O542" s="21" t="s">
        <v>27</v>
      </c>
      <c r="P542" s="21">
        <v>26.56505117707799</v>
      </c>
      <c r="Q542" s="22">
        <v>11.180339887498949</v>
      </c>
    </row>
    <row r="543" spans="2:17" ht="20" customHeight="1" x14ac:dyDescent="0.3">
      <c r="B543" s="19" t="s">
        <v>16</v>
      </c>
      <c r="C543" s="20" t="s">
        <v>27</v>
      </c>
      <c r="D543" s="21">
        <v>30.187000000000001</v>
      </c>
      <c r="E543" s="22">
        <v>38.655000000000001</v>
      </c>
      <c r="N543" s="24" t="s">
        <v>21</v>
      </c>
      <c r="O543" s="21" t="s">
        <v>27</v>
      </c>
      <c r="P543" s="21">
        <v>36.384351815835885</v>
      </c>
      <c r="Q543" s="22">
        <v>23.600847442411894</v>
      </c>
    </row>
    <row r="544" spans="2:17" ht="20" customHeight="1" x14ac:dyDescent="0.3">
      <c r="B544" s="19" t="s">
        <v>16</v>
      </c>
      <c r="C544" s="20" t="s">
        <v>27</v>
      </c>
      <c r="D544" s="21">
        <v>35.85</v>
      </c>
      <c r="E544" s="22">
        <v>57.34</v>
      </c>
      <c r="N544" s="24" t="s">
        <v>21</v>
      </c>
      <c r="O544" s="21" t="s">
        <v>27</v>
      </c>
      <c r="P544" s="21">
        <v>62.102728969052365</v>
      </c>
      <c r="Q544" s="22">
        <v>19.235384061671343</v>
      </c>
    </row>
    <row r="545" spans="2:17" ht="20" customHeight="1" x14ac:dyDescent="0.3">
      <c r="B545" s="19" t="s">
        <v>16</v>
      </c>
      <c r="C545" s="20" t="s">
        <v>27</v>
      </c>
      <c r="D545" s="21">
        <v>32.612000000000002</v>
      </c>
      <c r="E545" s="22">
        <v>52.067999999999998</v>
      </c>
      <c r="N545" s="24" t="s">
        <v>21</v>
      </c>
      <c r="O545" s="21" t="s">
        <v>27</v>
      </c>
      <c r="P545" s="21">
        <v>11.309932474020215</v>
      </c>
      <c r="Q545" s="22">
        <v>15.297058540778355</v>
      </c>
    </row>
    <row r="546" spans="2:17" ht="20" customHeight="1" x14ac:dyDescent="0.3">
      <c r="B546" s="13" t="s">
        <v>17</v>
      </c>
      <c r="C546" s="11" t="s">
        <v>27</v>
      </c>
      <c r="D546" s="11">
        <v>8.4860000000000007</v>
      </c>
      <c r="E546" s="9">
        <v>88.18</v>
      </c>
      <c r="N546" s="24" t="s">
        <v>21</v>
      </c>
      <c r="O546" s="21" t="s">
        <v>27</v>
      </c>
      <c r="P546" s="21">
        <v>71.565051177077976</v>
      </c>
      <c r="Q546" s="22">
        <v>31.622776601683793</v>
      </c>
    </row>
    <row r="547" spans="2:17" ht="20" customHeight="1" x14ac:dyDescent="0.3">
      <c r="B547" s="13" t="s">
        <v>17</v>
      </c>
      <c r="C547" s="11" t="s">
        <v>27</v>
      </c>
      <c r="D547" s="11">
        <v>21.922000000000001</v>
      </c>
      <c r="E547" s="9">
        <v>86.537999999999997</v>
      </c>
      <c r="N547" s="24" t="s">
        <v>21</v>
      </c>
      <c r="O547" s="21" t="s">
        <v>27</v>
      </c>
      <c r="P547" s="21">
        <v>66.801409486351815</v>
      </c>
      <c r="Q547" s="22">
        <v>22.847319317591726</v>
      </c>
    </row>
    <row r="548" spans="2:17" ht="20" customHeight="1" x14ac:dyDescent="0.3">
      <c r="B548" s="13" t="s">
        <v>17</v>
      </c>
      <c r="C548" s="11" t="s">
        <v>27</v>
      </c>
      <c r="D548" s="11">
        <v>37.26</v>
      </c>
      <c r="E548" s="9">
        <v>63.32</v>
      </c>
      <c r="N548" s="24" t="s">
        <v>21</v>
      </c>
      <c r="O548" s="21" t="s">
        <v>27</v>
      </c>
      <c r="P548" s="21">
        <v>7.125016348901795</v>
      </c>
      <c r="Q548" s="22">
        <v>16.124515496597098</v>
      </c>
    </row>
    <row r="549" spans="2:17" ht="20" customHeight="1" x14ac:dyDescent="0.3">
      <c r="B549" s="13" t="s">
        <v>17</v>
      </c>
      <c r="C549" s="11" t="s">
        <v>27</v>
      </c>
      <c r="D549" s="11">
        <v>26.954999999999998</v>
      </c>
      <c r="E549" s="9">
        <v>45.564999999999998</v>
      </c>
      <c r="N549" s="24" t="s">
        <v>21</v>
      </c>
      <c r="O549" s="21" t="s">
        <v>27</v>
      </c>
      <c r="P549" s="21">
        <v>57.528807709151508</v>
      </c>
      <c r="Q549" s="22">
        <v>13.038404810405298</v>
      </c>
    </row>
    <row r="550" spans="2:17" ht="20" customHeight="1" x14ac:dyDescent="0.3">
      <c r="B550" s="13" t="s">
        <v>17</v>
      </c>
      <c r="C550" s="11" t="s">
        <v>27</v>
      </c>
      <c r="D550" s="11">
        <v>5.0439999999999996</v>
      </c>
      <c r="E550" s="9">
        <v>56.32</v>
      </c>
      <c r="N550" s="24" t="s">
        <v>21</v>
      </c>
      <c r="O550" s="21" t="s">
        <v>27</v>
      </c>
      <c r="P550" s="21">
        <v>3.0127875041833363</v>
      </c>
      <c r="Q550" s="22">
        <v>19.026297590440446</v>
      </c>
    </row>
    <row r="551" spans="2:17" ht="20" customHeight="1" x14ac:dyDescent="0.3">
      <c r="B551" s="13" t="s">
        <v>17</v>
      </c>
      <c r="C551" s="11" t="s">
        <v>27</v>
      </c>
      <c r="D551" s="11">
        <v>39.722999999999999</v>
      </c>
      <c r="E551" s="9">
        <v>61.322000000000003</v>
      </c>
      <c r="N551" s="24" t="s">
        <v>21</v>
      </c>
      <c r="O551" s="21" t="s">
        <v>27</v>
      </c>
      <c r="P551" s="21">
        <v>3.9451862290375632</v>
      </c>
      <c r="Q551" s="22">
        <v>29.068883707497267</v>
      </c>
    </row>
    <row r="552" spans="2:17" ht="20" customHeight="1" x14ac:dyDescent="0.3">
      <c r="B552" s="13" t="s">
        <v>17</v>
      </c>
      <c r="C552" s="11" t="s">
        <v>27</v>
      </c>
      <c r="D552" s="11">
        <v>5.5869999999999997</v>
      </c>
      <c r="E552" s="9">
        <v>78.619</v>
      </c>
      <c r="N552" s="24" t="s">
        <v>21</v>
      </c>
      <c r="O552" s="21" t="s">
        <v>27</v>
      </c>
      <c r="P552" s="21">
        <v>66.801409486351815</v>
      </c>
      <c r="Q552" s="22">
        <v>22.847319317591726</v>
      </c>
    </row>
    <row r="553" spans="2:17" ht="20" customHeight="1" x14ac:dyDescent="0.3">
      <c r="B553" s="19" t="s">
        <v>18</v>
      </c>
      <c r="C553" s="20" t="s">
        <v>27</v>
      </c>
      <c r="D553" s="21">
        <v>8.0250000000000004</v>
      </c>
      <c r="E553" s="22">
        <v>70.691000000000003</v>
      </c>
      <c r="N553" s="24" t="s">
        <v>21</v>
      </c>
      <c r="O553" s="21" t="s">
        <v>27</v>
      </c>
      <c r="P553" s="21">
        <v>59.420773127510991</v>
      </c>
      <c r="Q553" s="22">
        <v>25.553864678361276</v>
      </c>
    </row>
    <row r="554" spans="2:17" ht="20" customHeight="1" x14ac:dyDescent="0.3">
      <c r="B554" s="19" t="s">
        <v>18</v>
      </c>
      <c r="C554" s="20" t="s">
        <v>27</v>
      </c>
      <c r="D554" s="21">
        <v>21.475000000000001</v>
      </c>
      <c r="E554" s="22">
        <v>44.188000000000002</v>
      </c>
      <c r="N554" s="24" t="s">
        <v>21</v>
      </c>
      <c r="O554" s="21" t="s">
        <v>27</v>
      </c>
      <c r="P554" s="21">
        <v>21.250505507133241</v>
      </c>
      <c r="Q554" s="22">
        <v>19.313207915827967</v>
      </c>
    </row>
    <row r="555" spans="2:17" ht="20" customHeight="1" x14ac:dyDescent="0.3">
      <c r="B555" s="19" t="s">
        <v>18</v>
      </c>
      <c r="C555" s="20" t="s">
        <v>27</v>
      </c>
      <c r="D555" s="21">
        <v>26.846</v>
      </c>
      <c r="E555" s="22">
        <v>49.892000000000003</v>
      </c>
      <c r="N555" s="24" t="s">
        <v>21</v>
      </c>
      <c r="O555" s="21" t="s">
        <v>27</v>
      </c>
      <c r="P555" s="21">
        <v>53.13010235415598</v>
      </c>
      <c r="Q555" s="22">
        <v>15</v>
      </c>
    </row>
    <row r="556" spans="2:17" ht="20" customHeight="1" x14ac:dyDescent="0.3">
      <c r="B556" s="19" t="s">
        <v>18</v>
      </c>
      <c r="C556" s="20" t="s">
        <v>27</v>
      </c>
      <c r="D556" s="21">
        <v>81.515000000000001</v>
      </c>
      <c r="E556" s="22">
        <v>45.21</v>
      </c>
      <c r="N556" s="24" t="s">
        <v>21</v>
      </c>
      <c r="O556" s="21" t="s">
        <v>27</v>
      </c>
      <c r="P556" s="21">
        <v>75.465544919459887</v>
      </c>
      <c r="Q556" s="22">
        <v>27.892651361962706</v>
      </c>
    </row>
    <row r="557" spans="2:17" ht="20" customHeight="1" x14ac:dyDescent="0.3">
      <c r="B557" s="19" t="s">
        <v>18</v>
      </c>
      <c r="C557" s="20" t="s">
        <v>27</v>
      </c>
      <c r="D557" s="21">
        <v>14.739000000000001</v>
      </c>
      <c r="E557" s="22">
        <v>58.168999999999997</v>
      </c>
      <c r="N557" s="24" t="s">
        <v>21</v>
      </c>
      <c r="O557" s="21" t="s">
        <v>27</v>
      </c>
      <c r="P557" s="21">
        <v>78.690067525979785</v>
      </c>
      <c r="Q557" s="22">
        <v>30.594117081556711</v>
      </c>
    </row>
    <row r="558" spans="2:17" ht="20" customHeight="1" x14ac:dyDescent="0.3">
      <c r="B558" s="19" t="s">
        <v>18</v>
      </c>
      <c r="C558" s="20" t="s">
        <v>27</v>
      </c>
      <c r="D558" s="21">
        <v>37.67</v>
      </c>
      <c r="E558" s="22">
        <v>31.989000000000001</v>
      </c>
      <c r="N558" s="24" t="s">
        <v>21</v>
      </c>
      <c r="O558" s="21" t="s">
        <v>27</v>
      </c>
      <c r="P558" s="21">
        <v>28.300755766006375</v>
      </c>
      <c r="Q558" s="22">
        <v>14.7648230602334</v>
      </c>
    </row>
    <row r="559" spans="2:17" ht="20" customHeight="1" x14ac:dyDescent="0.3">
      <c r="B559" s="19" t="s">
        <v>18</v>
      </c>
      <c r="C559" s="20" t="s">
        <v>27</v>
      </c>
      <c r="D559" s="21">
        <v>44.365000000000002</v>
      </c>
      <c r="E559" s="22">
        <v>59.220999999999997</v>
      </c>
      <c r="N559" s="24" t="s">
        <v>21</v>
      </c>
      <c r="O559" s="21" t="s">
        <v>27</v>
      </c>
      <c r="P559" s="21">
        <v>76.865977693603668</v>
      </c>
      <c r="Q559" s="22">
        <v>30.805843601498726</v>
      </c>
    </row>
    <row r="560" spans="2:17" ht="20" customHeight="1" x14ac:dyDescent="0.3">
      <c r="B560" s="19" t="s">
        <v>18</v>
      </c>
      <c r="C560" s="20" t="s">
        <v>27</v>
      </c>
      <c r="D560" s="21">
        <v>30.56</v>
      </c>
      <c r="E560" s="22">
        <v>55.134999999999998</v>
      </c>
      <c r="N560" s="24" t="s">
        <v>21</v>
      </c>
      <c r="O560" s="21" t="s">
        <v>27</v>
      </c>
      <c r="P560" s="21">
        <v>28.810793742973065</v>
      </c>
      <c r="Q560" s="22">
        <v>22.825424421026653</v>
      </c>
    </row>
    <row r="561" spans="2:17" ht="20" customHeight="1" x14ac:dyDescent="0.3">
      <c r="B561" s="19" t="s">
        <v>18</v>
      </c>
      <c r="C561" s="20" t="s">
        <v>27</v>
      </c>
      <c r="D561" s="21">
        <v>83.929000000000002</v>
      </c>
      <c r="E561" s="22">
        <v>5.8</v>
      </c>
      <c r="N561" s="24" t="s">
        <v>21</v>
      </c>
      <c r="O561" s="21" t="s">
        <v>27</v>
      </c>
      <c r="P561" s="21">
        <v>84.093858886229484</v>
      </c>
      <c r="Q561" s="22">
        <v>29.154759474226502</v>
      </c>
    </row>
    <row r="562" spans="2:17" ht="20" customHeight="1" x14ac:dyDescent="0.3">
      <c r="B562" s="19" t="s">
        <v>18</v>
      </c>
      <c r="C562" s="20" t="s">
        <v>27</v>
      </c>
      <c r="D562" s="21">
        <v>31.059000000000001</v>
      </c>
      <c r="E562" s="22">
        <v>50.298000000000002</v>
      </c>
      <c r="N562" s="24" t="s">
        <v>21</v>
      </c>
      <c r="O562" s="21" t="s">
        <v>27</v>
      </c>
      <c r="P562" s="21">
        <v>15.945395900922854</v>
      </c>
      <c r="Q562" s="22">
        <v>7.2801098892805181</v>
      </c>
    </row>
    <row r="563" spans="2:17" ht="20" customHeight="1" x14ac:dyDescent="0.3">
      <c r="B563" s="19" t="s">
        <v>18</v>
      </c>
      <c r="C563" s="20" t="s">
        <v>27</v>
      </c>
      <c r="D563" s="21">
        <v>48.161999999999999</v>
      </c>
      <c r="E563" s="22">
        <v>34.603999999999999</v>
      </c>
      <c r="N563" s="24" t="s">
        <v>21</v>
      </c>
      <c r="O563" s="21" t="s">
        <v>27</v>
      </c>
      <c r="P563" s="21">
        <v>86.531770741082838</v>
      </c>
      <c r="Q563" s="22">
        <v>33.060550509633082</v>
      </c>
    </row>
    <row r="564" spans="2:17" ht="20" customHeight="1" x14ac:dyDescent="0.3">
      <c r="B564" s="19" t="s">
        <v>18</v>
      </c>
      <c r="C564" s="20" t="s">
        <v>27</v>
      </c>
      <c r="D564" s="21">
        <v>26.541</v>
      </c>
      <c r="E564" s="22">
        <v>24.202999999999999</v>
      </c>
      <c r="N564" s="24" t="s">
        <v>21</v>
      </c>
      <c r="O564" s="21" t="s">
        <v>27</v>
      </c>
      <c r="P564" s="21">
        <v>29.357753542791276</v>
      </c>
      <c r="Q564" s="22">
        <v>18.357559750685819</v>
      </c>
    </row>
    <row r="565" spans="2:17" ht="20" customHeight="1" x14ac:dyDescent="0.3">
      <c r="B565" s="19" t="s">
        <v>18</v>
      </c>
      <c r="C565" s="20" t="s">
        <v>27</v>
      </c>
      <c r="D565" s="21">
        <v>9.1530000000000005</v>
      </c>
      <c r="E565" s="22">
        <v>41.944000000000003</v>
      </c>
      <c r="N565" s="24" t="s">
        <v>21</v>
      </c>
      <c r="O565" s="21" t="s">
        <v>27</v>
      </c>
      <c r="P565" s="21">
        <v>86.729512076816434</v>
      </c>
      <c r="Q565" s="22">
        <v>35.057096285916209</v>
      </c>
    </row>
    <row r="566" spans="2:17" ht="20" customHeight="1" x14ac:dyDescent="0.3">
      <c r="B566" s="19" t="s">
        <v>18</v>
      </c>
      <c r="C566" s="20" t="s">
        <v>27</v>
      </c>
      <c r="D566" s="21">
        <v>15.448</v>
      </c>
      <c r="E566" s="22">
        <v>47.094999999999999</v>
      </c>
      <c r="N566" s="24" t="s">
        <v>21</v>
      </c>
      <c r="O566" s="21" t="s">
        <v>27</v>
      </c>
      <c r="P566" s="21">
        <v>29.47588900324574</v>
      </c>
      <c r="Q566" s="22">
        <v>26.419689627245813</v>
      </c>
    </row>
    <row r="567" spans="2:17" ht="20" customHeight="1" x14ac:dyDescent="0.3">
      <c r="B567" s="19" t="s">
        <v>18</v>
      </c>
      <c r="C567" s="20" t="s">
        <v>27</v>
      </c>
      <c r="D567" s="21">
        <v>28.853000000000002</v>
      </c>
      <c r="E567" s="22">
        <v>40.554000000000002</v>
      </c>
      <c r="N567" s="24" t="s">
        <v>21</v>
      </c>
      <c r="O567" s="21" t="s">
        <v>27</v>
      </c>
      <c r="P567" s="21">
        <v>57.994616791916499</v>
      </c>
      <c r="Q567" s="22">
        <v>9.4339811320566032</v>
      </c>
    </row>
    <row r="568" spans="2:17" ht="20" customHeight="1" x14ac:dyDescent="0.3">
      <c r="B568" s="19" t="s">
        <v>18</v>
      </c>
      <c r="C568" s="20" t="s">
        <v>27</v>
      </c>
      <c r="D568" s="21">
        <v>65.296000000000006</v>
      </c>
      <c r="E568" s="22">
        <v>40.020000000000003</v>
      </c>
      <c r="N568" s="24" t="s">
        <v>21</v>
      </c>
      <c r="O568" s="21" t="s">
        <v>27</v>
      </c>
      <c r="P568" s="21">
        <v>73.30075576600639</v>
      </c>
      <c r="Q568" s="22">
        <v>20.880613017821101</v>
      </c>
    </row>
    <row r="569" spans="2:17" ht="20" customHeight="1" x14ac:dyDescent="0.3">
      <c r="B569" s="19" t="s">
        <v>18</v>
      </c>
      <c r="C569" s="20" t="s">
        <v>27</v>
      </c>
      <c r="D569" s="21">
        <v>25.324000000000002</v>
      </c>
      <c r="E569" s="22">
        <v>58.323999999999998</v>
      </c>
      <c r="N569" s="24" t="s">
        <v>21</v>
      </c>
      <c r="O569" s="21" t="s">
        <v>27</v>
      </c>
      <c r="P569" s="21">
        <v>4.2363947990588402</v>
      </c>
      <c r="Q569" s="22">
        <v>27.073972741361768</v>
      </c>
    </row>
    <row r="570" spans="2:17" ht="20" customHeight="1" x14ac:dyDescent="0.3">
      <c r="B570" s="19" t="s">
        <v>18</v>
      </c>
      <c r="C570" s="20" t="s">
        <v>27</v>
      </c>
      <c r="D570" s="21">
        <v>38.826000000000001</v>
      </c>
      <c r="E570" s="22">
        <v>25.52</v>
      </c>
      <c r="N570" s="24" t="s">
        <v>21</v>
      </c>
      <c r="O570" s="21" t="s">
        <v>27</v>
      </c>
      <c r="P570" s="21">
        <v>51.340191745909891</v>
      </c>
      <c r="Q570" s="22">
        <v>12.806248474865697</v>
      </c>
    </row>
    <row r="571" spans="2:17" ht="20" customHeight="1" x14ac:dyDescent="0.3">
      <c r="B571" s="19" t="s">
        <v>18</v>
      </c>
      <c r="C571" s="20" t="s">
        <v>27</v>
      </c>
      <c r="D571" s="21">
        <v>7.2679999999999998</v>
      </c>
      <c r="E571" s="22">
        <v>42.924999999999997</v>
      </c>
      <c r="N571" s="24" t="s">
        <v>21</v>
      </c>
      <c r="O571" s="21" t="s">
        <v>27</v>
      </c>
      <c r="P571" s="21">
        <v>90</v>
      </c>
      <c r="Q571" s="22">
        <v>33</v>
      </c>
    </row>
    <row r="572" spans="2:17" ht="20" customHeight="1" x14ac:dyDescent="0.3">
      <c r="B572" s="19" t="s">
        <v>18</v>
      </c>
      <c r="C572" s="20" t="s">
        <v>27</v>
      </c>
      <c r="D572" s="21">
        <v>49.374000000000002</v>
      </c>
      <c r="E572" s="22">
        <v>4.3499999999999996</v>
      </c>
      <c r="N572" s="24" t="s">
        <v>21</v>
      </c>
      <c r="O572" s="21" t="s">
        <v>27</v>
      </c>
      <c r="P572" s="21">
        <v>26.565051177078004</v>
      </c>
      <c r="Q572" s="22">
        <v>17.888543819998318</v>
      </c>
    </row>
    <row r="573" spans="2:17" ht="20" customHeight="1" x14ac:dyDescent="0.3">
      <c r="B573" s="19" t="s">
        <v>18</v>
      </c>
      <c r="C573" s="20" t="s">
        <v>27</v>
      </c>
      <c r="D573" s="21">
        <v>43.354999999999997</v>
      </c>
      <c r="E573" s="22">
        <v>45.904000000000003</v>
      </c>
      <c r="N573" s="24" t="s">
        <v>21</v>
      </c>
      <c r="O573" s="21" t="s">
        <v>27</v>
      </c>
      <c r="P573" s="21">
        <v>18.43494882292201</v>
      </c>
      <c r="Q573" s="22">
        <v>18.973665961010276</v>
      </c>
    </row>
    <row r="574" spans="2:17" ht="20" customHeight="1" x14ac:dyDescent="0.3">
      <c r="B574" s="19" t="s">
        <v>18</v>
      </c>
      <c r="C574" s="20" t="s">
        <v>27</v>
      </c>
      <c r="D574" s="21">
        <v>53.472000000000001</v>
      </c>
      <c r="E574" s="22">
        <v>47.948999999999998</v>
      </c>
      <c r="N574" s="24" t="s">
        <v>21</v>
      </c>
      <c r="O574" s="21" t="s">
        <v>27</v>
      </c>
      <c r="P574" s="21">
        <v>74.577838681261326</v>
      </c>
      <c r="Q574" s="22">
        <v>30.083217912982647</v>
      </c>
    </row>
    <row r="575" spans="2:17" ht="20" customHeight="1" x14ac:dyDescent="0.3">
      <c r="B575" s="19" t="s">
        <v>18</v>
      </c>
      <c r="C575" s="20" t="s">
        <v>27</v>
      </c>
      <c r="D575" s="21">
        <v>8.3070000000000004</v>
      </c>
      <c r="E575" s="22">
        <v>36.322000000000003</v>
      </c>
      <c r="N575" s="24" t="s">
        <v>21</v>
      </c>
      <c r="O575" s="21" t="s">
        <v>27</v>
      </c>
      <c r="P575" s="21">
        <v>39.805571092265183</v>
      </c>
      <c r="Q575" s="22">
        <v>15.620499351813308</v>
      </c>
    </row>
    <row r="576" spans="2:17" ht="20" customHeight="1" x14ac:dyDescent="0.3">
      <c r="B576" s="19" t="s">
        <v>18</v>
      </c>
      <c r="C576" s="20" t="s">
        <v>27</v>
      </c>
      <c r="D576" s="21">
        <v>7.2809999999999997</v>
      </c>
      <c r="E576" s="22">
        <v>51.052</v>
      </c>
      <c r="N576" s="24" t="s">
        <v>21</v>
      </c>
      <c r="O576" s="21" t="s">
        <v>27</v>
      </c>
      <c r="P576" s="21">
        <v>23.629377730656817</v>
      </c>
      <c r="Q576" s="22">
        <v>17.464249196572979</v>
      </c>
    </row>
    <row r="577" spans="2:17" ht="20" customHeight="1" x14ac:dyDescent="0.3">
      <c r="B577" s="19" t="s">
        <v>18</v>
      </c>
      <c r="C577" s="20" t="s">
        <v>27</v>
      </c>
      <c r="D577" s="21">
        <v>6.9770000000000003</v>
      </c>
      <c r="E577" s="22">
        <v>56.375</v>
      </c>
      <c r="N577" s="24" t="s">
        <v>21</v>
      </c>
      <c r="O577" s="21" t="s">
        <v>27</v>
      </c>
      <c r="P577" s="21">
        <v>55.007979801441323</v>
      </c>
      <c r="Q577" s="22">
        <v>24.413111231467404</v>
      </c>
    </row>
    <row r="578" spans="2:17" ht="20" customHeight="1" x14ac:dyDescent="0.3">
      <c r="B578" s="19" t="s">
        <v>18</v>
      </c>
      <c r="C578" s="20" t="s">
        <v>27</v>
      </c>
      <c r="D578" s="21">
        <v>13.430999999999999</v>
      </c>
      <c r="E578" s="22">
        <v>75.363</v>
      </c>
      <c r="N578" s="24" t="s">
        <v>21</v>
      </c>
      <c r="O578" s="21" t="s">
        <v>27</v>
      </c>
      <c r="P578" s="21">
        <v>2.7263109939062655</v>
      </c>
      <c r="Q578" s="22">
        <v>21.023796041628639</v>
      </c>
    </row>
    <row r="579" spans="2:17" ht="20" customHeight="1" x14ac:dyDescent="0.3">
      <c r="B579" s="19" t="s">
        <v>18</v>
      </c>
      <c r="C579" s="20" t="s">
        <v>27</v>
      </c>
      <c r="D579" s="21">
        <v>7.9619999999999997</v>
      </c>
      <c r="E579" s="22">
        <v>58.569000000000003</v>
      </c>
      <c r="N579" s="24" t="s">
        <v>21</v>
      </c>
      <c r="O579" s="21" t="s">
        <v>27</v>
      </c>
      <c r="P579" s="21">
        <v>59.420773127510984</v>
      </c>
      <c r="Q579" s="22">
        <v>25.553864678361276</v>
      </c>
    </row>
    <row r="580" spans="2:17" ht="20" customHeight="1" x14ac:dyDescent="0.3">
      <c r="B580" s="19" t="s">
        <v>18</v>
      </c>
      <c r="C580" s="20" t="s">
        <v>27</v>
      </c>
      <c r="D580" s="21">
        <v>40.216999999999999</v>
      </c>
      <c r="E580" s="22">
        <v>77.721000000000004</v>
      </c>
      <c r="N580" s="24" t="s">
        <v>21</v>
      </c>
      <c r="O580" s="21" t="s">
        <v>27</v>
      </c>
      <c r="P580" s="21">
        <v>5.4403320310055108</v>
      </c>
      <c r="Q580" s="22">
        <v>21.095023109728988</v>
      </c>
    </row>
    <row r="581" spans="2:17" ht="20" customHeight="1" x14ac:dyDescent="0.3">
      <c r="B581" s="19" t="s">
        <v>18</v>
      </c>
      <c r="C581" s="20" t="s">
        <v>27</v>
      </c>
      <c r="D581" s="21">
        <v>23.943000000000001</v>
      </c>
      <c r="E581" s="22">
        <v>67.177000000000007</v>
      </c>
      <c r="N581" s="24" t="s">
        <v>21</v>
      </c>
      <c r="O581" s="21" t="s">
        <v>27</v>
      </c>
      <c r="P581" s="21">
        <v>77.005383208083501</v>
      </c>
      <c r="Q581" s="22">
        <v>13.341664064126334</v>
      </c>
    </row>
    <row r="582" spans="2:17" ht="20" customHeight="1" x14ac:dyDescent="0.3">
      <c r="B582" s="19" t="s">
        <v>18</v>
      </c>
      <c r="C582" s="20" t="s">
        <v>27</v>
      </c>
      <c r="D582" s="21">
        <v>28.466999999999999</v>
      </c>
      <c r="E582" s="22">
        <v>60.997999999999998</v>
      </c>
      <c r="N582" s="24" t="s">
        <v>21</v>
      </c>
      <c r="O582" s="21" t="s">
        <v>27</v>
      </c>
      <c r="P582" s="21">
        <v>6.7098368077569148</v>
      </c>
      <c r="Q582" s="22">
        <v>17.11724276862369</v>
      </c>
    </row>
    <row r="583" spans="2:17" ht="20" customHeight="1" x14ac:dyDescent="0.3">
      <c r="B583" s="19" t="s">
        <v>18</v>
      </c>
      <c r="C583" s="20" t="s">
        <v>27</v>
      </c>
      <c r="D583" s="21">
        <v>33.095999999999997</v>
      </c>
      <c r="E583" s="22">
        <v>65.36</v>
      </c>
      <c r="N583" s="24" t="s">
        <v>21</v>
      </c>
      <c r="O583" s="21" t="s">
        <v>27</v>
      </c>
      <c r="P583" s="21">
        <v>79.380344723844871</v>
      </c>
      <c r="Q583" s="22">
        <v>16.278820596099706</v>
      </c>
    </row>
    <row r="584" spans="2:17" ht="20" customHeight="1" x14ac:dyDescent="0.3">
      <c r="B584" s="13" t="s">
        <v>36</v>
      </c>
      <c r="C584" s="11" t="s">
        <v>27</v>
      </c>
      <c r="D584" s="11">
        <v>4.3259999999999996</v>
      </c>
      <c r="E584" s="9">
        <v>59.375</v>
      </c>
      <c r="N584" s="24" t="s">
        <v>21</v>
      </c>
      <c r="O584" s="21" t="s">
        <v>27</v>
      </c>
      <c r="P584" s="21">
        <v>4.0856167799748846</v>
      </c>
      <c r="Q584" s="22">
        <v>28.071337695236398</v>
      </c>
    </row>
    <row r="585" spans="2:17" ht="20" customHeight="1" x14ac:dyDescent="0.3">
      <c r="B585" s="13" t="s">
        <v>36</v>
      </c>
      <c r="C585" s="11" t="s">
        <v>27</v>
      </c>
      <c r="D585" s="11">
        <v>12.738</v>
      </c>
      <c r="E585" s="9">
        <v>63.241999999999997</v>
      </c>
      <c r="N585" s="24" t="s">
        <v>21</v>
      </c>
      <c r="O585" s="21" t="s">
        <v>27</v>
      </c>
      <c r="P585" s="21">
        <v>50.826342029555775</v>
      </c>
      <c r="Q585" s="22">
        <v>34.828149534535996</v>
      </c>
    </row>
    <row r="586" spans="2:17" ht="20" customHeight="1" x14ac:dyDescent="0.3">
      <c r="B586" s="13" t="s">
        <v>36</v>
      </c>
      <c r="C586" s="11" t="s">
        <v>27</v>
      </c>
      <c r="D586" s="11">
        <v>5.9809999999999999</v>
      </c>
      <c r="E586" s="9">
        <v>70.864000000000004</v>
      </c>
      <c r="N586" s="24" t="s">
        <v>21</v>
      </c>
      <c r="O586" s="21" t="s">
        <v>27</v>
      </c>
      <c r="P586" s="21">
        <v>4.5739212599008567</v>
      </c>
      <c r="Q586" s="22">
        <v>25.079872407968907</v>
      </c>
    </row>
    <row r="587" spans="2:17" ht="20" customHeight="1" x14ac:dyDescent="0.3">
      <c r="B587" s="13" t="s">
        <v>36</v>
      </c>
      <c r="C587" s="11" t="s">
        <v>27</v>
      </c>
      <c r="D587" s="11">
        <v>4.593</v>
      </c>
      <c r="E587" s="9">
        <v>47.826999999999998</v>
      </c>
      <c r="N587" s="24" t="s">
        <v>21</v>
      </c>
      <c r="O587" s="21" t="s">
        <v>27</v>
      </c>
      <c r="P587" s="21">
        <v>50.194428907734789</v>
      </c>
      <c r="Q587" s="22">
        <v>15.620499351813308</v>
      </c>
    </row>
    <row r="588" spans="2:17" ht="20" customHeight="1" x14ac:dyDescent="0.3">
      <c r="B588" s="13" t="s">
        <v>36</v>
      </c>
      <c r="C588" s="11" t="s">
        <v>27</v>
      </c>
      <c r="D588" s="11">
        <v>27.553000000000001</v>
      </c>
      <c r="E588" s="9">
        <v>49.960999999999999</v>
      </c>
      <c r="N588" s="24" t="s">
        <v>21</v>
      </c>
      <c r="O588" s="21" t="s">
        <v>27</v>
      </c>
      <c r="P588" s="21">
        <v>52.305759533310834</v>
      </c>
      <c r="Q588" s="22">
        <v>27.802877548915689</v>
      </c>
    </row>
    <row r="589" spans="2:17" ht="20" customHeight="1" x14ac:dyDescent="0.3">
      <c r="B589" s="13" t="s">
        <v>36</v>
      </c>
      <c r="C589" s="11" t="s">
        <v>27</v>
      </c>
      <c r="D589" s="11">
        <v>75.195999999999998</v>
      </c>
      <c r="E589" s="9">
        <v>27.379000000000001</v>
      </c>
      <c r="N589" s="24" t="s">
        <v>21</v>
      </c>
      <c r="O589" s="21" t="s">
        <v>27</v>
      </c>
      <c r="P589" s="21">
        <v>7.125016348901795</v>
      </c>
      <c r="Q589" s="22">
        <v>24.186773244895647</v>
      </c>
    </row>
    <row r="590" spans="2:17" ht="20" customHeight="1" x14ac:dyDescent="0.3">
      <c r="B590" s="13" t="s">
        <v>36</v>
      </c>
      <c r="C590" s="11" t="s">
        <v>27</v>
      </c>
      <c r="D590" s="11">
        <v>37.948</v>
      </c>
      <c r="E590" s="9">
        <v>56.845999999999997</v>
      </c>
      <c r="N590" s="24" t="s">
        <v>21</v>
      </c>
      <c r="O590" s="21" t="s">
        <v>27</v>
      </c>
      <c r="P590" s="21">
        <v>51.340191745909891</v>
      </c>
      <c r="Q590" s="22">
        <v>19.209372712298546</v>
      </c>
    </row>
    <row r="591" spans="2:17" ht="20" customHeight="1" x14ac:dyDescent="0.3">
      <c r="B591" s="13" t="s">
        <v>36</v>
      </c>
      <c r="C591" s="11" t="s">
        <v>27</v>
      </c>
      <c r="D591" s="11">
        <v>17.341000000000001</v>
      </c>
      <c r="E591" s="9">
        <v>29.021999999999998</v>
      </c>
      <c r="N591" s="24" t="s">
        <v>21</v>
      </c>
      <c r="O591" s="21" t="s">
        <v>27</v>
      </c>
      <c r="P591" s="21">
        <v>67.38013505195957</v>
      </c>
      <c r="Q591" s="22">
        <v>26</v>
      </c>
    </row>
    <row r="592" spans="2:17" ht="20" customHeight="1" x14ac:dyDescent="0.3">
      <c r="B592" s="13" t="s">
        <v>36</v>
      </c>
      <c r="C592" s="11" t="s">
        <v>27</v>
      </c>
      <c r="D592" s="11">
        <v>6.7430000000000003</v>
      </c>
      <c r="E592" s="9">
        <v>42.709000000000003</v>
      </c>
      <c r="N592" s="24" t="s">
        <v>21</v>
      </c>
      <c r="O592" s="21" t="s">
        <v>27</v>
      </c>
      <c r="P592" s="21">
        <v>65.376435213836388</v>
      </c>
      <c r="Q592" s="22">
        <v>26.40075756488817</v>
      </c>
    </row>
    <row r="593" spans="2:17" ht="20" customHeight="1" x14ac:dyDescent="0.3">
      <c r="B593" s="13" t="s">
        <v>36</v>
      </c>
      <c r="C593" s="11" t="s">
        <v>27</v>
      </c>
      <c r="D593" s="11">
        <v>25.332000000000001</v>
      </c>
      <c r="E593" s="9">
        <v>70.543999999999997</v>
      </c>
      <c r="N593" s="24" t="s">
        <v>21</v>
      </c>
      <c r="O593" s="21" t="s">
        <v>27</v>
      </c>
      <c r="P593" s="21">
        <v>54.462322208025626</v>
      </c>
      <c r="Q593" s="22">
        <v>17.204650534085253</v>
      </c>
    </row>
    <row r="594" spans="2:17" ht="20" customHeight="1" x14ac:dyDescent="0.3">
      <c r="B594" s="13" t="s">
        <v>36</v>
      </c>
      <c r="C594" s="11" t="s">
        <v>27</v>
      </c>
      <c r="D594" s="11">
        <v>12.013</v>
      </c>
      <c r="E594" s="9">
        <v>37.463999999999999</v>
      </c>
      <c r="N594" s="24" t="s">
        <v>21</v>
      </c>
      <c r="O594" s="21" t="s">
        <v>27</v>
      </c>
      <c r="P594" s="21">
        <v>0</v>
      </c>
      <c r="Q594" s="22">
        <v>17</v>
      </c>
    </row>
    <row r="595" spans="2:17" ht="20" customHeight="1" x14ac:dyDescent="0.3">
      <c r="B595" s="13" t="s">
        <v>36</v>
      </c>
      <c r="C595" s="11" t="s">
        <v>27</v>
      </c>
      <c r="D595" s="11">
        <v>8.9930000000000003</v>
      </c>
      <c r="E595" s="9">
        <v>38.164999999999999</v>
      </c>
      <c r="N595" s="24" t="s">
        <v>21</v>
      </c>
      <c r="O595" s="21" t="s">
        <v>27</v>
      </c>
      <c r="P595" s="21">
        <v>60.255118703057775</v>
      </c>
      <c r="Q595" s="22">
        <v>32.249030993194197</v>
      </c>
    </row>
    <row r="596" spans="2:17" ht="20" customHeight="1" x14ac:dyDescent="0.3">
      <c r="B596" s="13" t="s">
        <v>36</v>
      </c>
      <c r="C596" s="11" t="s">
        <v>27</v>
      </c>
      <c r="D596" s="11">
        <v>11.089</v>
      </c>
      <c r="E596" s="9">
        <v>47.695</v>
      </c>
      <c r="N596" s="24" t="s">
        <v>21</v>
      </c>
      <c r="O596" s="21" t="s">
        <v>27</v>
      </c>
      <c r="P596" s="21">
        <v>64.983106521899956</v>
      </c>
      <c r="Q596" s="22">
        <v>16.552945357246848</v>
      </c>
    </row>
    <row r="597" spans="2:17" ht="20" customHeight="1" x14ac:dyDescent="0.3">
      <c r="B597" s="13" t="s">
        <v>36</v>
      </c>
      <c r="C597" s="11" t="s">
        <v>27</v>
      </c>
      <c r="D597" s="11">
        <v>66.634</v>
      </c>
      <c r="E597" s="9">
        <v>37.75</v>
      </c>
      <c r="N597" s="24" t="s">
        <v>21</v>
      </c>
      <c r="O597" s="21" t="s">
        <v>27</v>
      </c>
      <c r="P597" s="21">
        <v>67.833654177917538</v>
      </c>
      <c r="Q597" s="22">
        <v>29.154759474226502</v>
      </c>
    </row>
    <row r="598" spans="2:17" ht="20" customHeight="1" x14ac:dyDescent="0.3">
      <c r="B598" s="13" t="s">
        <v>36</v>
      </c>
      <c r="C598" s="11" t="s">
        <v>27</v>
      </c>
      <c r="D598" s="11">
        <v>21.788</v>
      </c>
      <c r="E598" s="9">
        <v>29.972000000000001</v>
      </c>
      <c r="N598" s="24" t="s">
        <v>21</v>
      </c>
      <c r="O598" s="21" t="s">
        <v>27</v>
      </c>
      <c r="P598" s="21">
        <v>59.036243467926482</v>
      </c>
      <c r="Q598" s="22">
        <v>29.154759474226502</v>
      </c>
    </row>
    <row r="599" spans="2:17" ht="20" customHeight="1" x14ac:dyDescent="0.3">
      <c r="B599" s="13" t="s">
        <v>36</v>
      </c>
      <c r="C599" s="11" t="s">
        <v>27</v>
      </c>
      <c r="D599" s="11">
        <v>70.335999999999999</v>
      </c>
      <c r="E599" s="9">
        <v>27.754999999999999</v>
      </c>
      <c r="N599" s="24" t="s">
        <v>21</v>
      </c>
      <c r="O599" s="21" t="s">
        <v>27</v>
      </c>
      <c r="P599" s="21">
        <v>7.5946433685914201</v>
      </c>
      <c r="Q599" s="22">
        <v>30.265491900843113</v>
      </c>
    </row>
    <row r="600" spans="2:17" ht="20" customHeight="1" x14ac:dyDescent="0.3">
      <c r="B600" s="13" t="s">
        <v>36</v>
      </c>
      <c r="C600" s="11" t="s">
        <v>27</v>
      </c>
      <c r="D600" s="11">
        <v>5.9349999999999996</v>
      </c>
      <c r="E600" s="9">
        <v>21.486999999999998</v>
      </c>
      <c r="N600" s="24" t="s">
        <v>21</v>
      </c>
      <c r="O600" s="21" t="s">
        <v>27</v>
      </c>
      <c r="P600" s="21">
        <v>77.735226272107582</v>
      </c>
      <c r="Q600" s="22">
        <v>23.53720459187964</v>
      </c>
    </row>
    <row r="601" spans="2:17" ht="20" customHeight="1" x14ac:dyDescent="0.3">
      <c r="B601" s="13" t="s">
        <v>36</v>
      </c>
      <c r="C601" s="11" t="s">
        <v>27</v>
      </c>
      <c r="D601" s="11">
        <v>51.802999999999997</v>
      </c>
      <c r="E601" s="9">
        <v>40.732999999999997</v>
      </c>
      <c r="N601" s="24" t="s">
        <v>21</v>
      </c>
      <c r="O601" s="21" t="s">
        <v>27</v>
      </c>
      <c r="P601" s="21">
        <v>40.100907546212227</v>
      </c>
      <c r="Q601" s="22">
        <v>24.839484696748443</v>
      </c>
    </row>
    <row r="602" spans="2:17" ht="20" customHeight="1" x14ac:dyDescent="0.3">
      <c r="B602" s="13" t="s">
        <v>36</v>
      </c>
      <c r="C602" s="11" t="s">
        <v>27</v>
      </c>
      <c r="D602" s="11">
        <v>49.329000000000001</v>
      </c>
      <c r="E602" s="9">
        <v>32.984999999999999</v>
      </c>
      <c r="N602" s="24" t="s">
        <v>21</v>
      </c>
      <c r="O602" s="21" t="s">
        <v>27</v>
      </c>
      <c r="P602" s="21">
        <v>0</v>
      </c>
      <c r="Q602" s="22">
        <v>18</v>
      </c>
    </row>
    <row r="603" spans="2:17" ht="20" customHeight="1" x14ac:dyDescent="0.3">
      <c r="B603" s="13" t="s">
        <v>36</v>
      </c>
      <c r="C603" s="11" t="s">
        <v>27</v>
      </c>
      <c r="D603" s="11">
        <v>1.6919999999999999</v>
      </c>
      <c r="E603" s="9">
        <v>27.672999999999998</v>
      </c>
      <c r="N603" s="24" t="s">
        <v>21</v>
      </c>
      <c r="O603" s="21" t="s">
        <v>27</v>
      </c>
      <c r="P603" s="21">
        <v>90</v>
      </c>
      <c r="Q603" s="22">
        <v>17</v>
      </c>
    </row>
    <row r="604" spans="2:17" ht="20" customHeight="1" x14ac:dyDescent="0.3">
      <c r="B604" s="13" t="s">
        <v>36</v>
      </c>
      <c r="C604" s="11" t="s">
        <v>27</v>
      </c>
      <c r="D604" s="11">
        <v>87.355999999999995</v>
      </c>
      <c r="E604" s="9">
        <v>45.359000000000002</v>
      </c>
      <c r="N604" s="24" t="s">
        <v>21</v>
      </c>
      <c r="O604" s="21" t="s">
        <v>27</v>
      </c>
      <c r="P604" s="21">
        <v>43.2642954110716</v>
      </c>
      <c r="Q604" s="22">
        <v>23.345235059857504</v>
      </c>
    </row>
    <row r="605" spans="2:17" ht="20" customHeight="1" x14ac:dyDescent="0.3">
      <c r="B605" s="13" t="s">
        <v>36</v>
      </c>
      <c r="C605" s="11" t="s">
        <v>27</v>
      </c>
      <c r="D605" s="11">
        <v>17.241</v>
      </c>
      <c r="E605" s="9">
        <v>71.951999999999998</v>
      </c>
      <c r="N605" s="24" t="s">
        <v>21</v>
      </c>
      <c r="O605" s="21" t="s">
        <v>27</v>
      </c>
      <c r="P605" s="21">
        <v>3.1798301198642491</v>
      </c>
      <c r="Q605" s="22">
        <v>18.027756377319946</v>
      </c>
    </row>
    <row r="606" spans="2:17" ht="20" customHeight="1" x14ac:dyDescent="0.3">
      <c r="B606" s="13" t="s">
        <v>36</v>
      </c>
      <c r="C606" s="11" t="s">
        <v>27</v>
      </c>
      <c r="D606" s="11">
        <v>8.5250000000000004</v>
      </c>
      <c r="E606" s="9">
        <v>31.792999999999999</v>
      </c>
      <c r="N606" s="24" t="s">
        <v>21</v>
      </c>
      <c r="O606" s="21" t="s">
        <v>27</v>
      </c>
      <c r="P606" s="21">
        <v>71.565051177077976</v>
      </c>
      <c r="Q606" s="22">
        <v>28.460498941515414</v>
      </c>
    </row>
    <row r="607" spans="2:17" ht="20" customHeight="1" x14ac:dyDescent="0.3">
      <c r="B607" s="13" t="s">
        <v>36</v>
      </c>
      <c r="C607" s="11" t="s">
        <v>27</v>
      </c>
      <c r="D607" s="11">
        <v>7.2060000000000004</v>
      </c>
      <c r="E607" s="9">
        <v>43.594999999999999</v>
      </c>
      <c r="N607" s="24" t="s">
        <v>21</v>
      </c>
      <c r="O607" s="21" t="s">
        <v>27</v>
      </c>
      <c r="P607" s="21">
        <v>70.016893478100016</v>
      </c>
      <c r="Q607" s="22">
        <v>23.409399821439251</v>
      </c>
    </row>
    <row r="608" spans="2:17" ht="20" customHeight="1" x14ac:dyDescent="0.3">
      <c r="B608" s="19" t="s">
        <v>37</v>
      </c>
      <c r="C608" s="20" t="s">
        <v>27</v>
      </c>
      <c r="D608" s="21">
        <v>10.112</v>
      </c>
      <c r="E608" s="22">
        <v>109.92123500976562</v>
      </c>
      <c r="N608" s="24" t="s">
        <v>21</v>
      </c>
      <c r="O608" s="21" t="s">
        <v>27</v>
      </c>
      <c r="P608" s="21">
        <v>4.0856167799748846</v>
      </c>
      <c r="Q608" s="22">
        <v>14.035668847618199</v>
      </c>
    </row>
    <row r="609" spans="2:17" ht="20" customHeight="1" x14ac:dyDescent="0.3">
      <c r="B609" s="19" t="s">
        <v>37</v>
      </c>
      <c r="C609" s="20" t="s">
        <v>27</v>
      </c>
      <c r="D609" s="21">
        <v>5.2569999999999997</v>
      </c>
      <c r="E609" s="22">
        <v>72.519000000000005</v>
      </c>
      <c r="N609" s="24" t="s">
        <v>21</v>
      </c>
      <c r="O609" s="21" t="s">
        <v>27</v>
      </c>
      <c r="P609" s="21">
        <v>65.772254682045812</v>
      </c>
      <c r="Q609" s="22">
        <v>21.931712199461309</v>
      </c>
    </row>
    <row r="610" spans="2:17" ht="20" customHeight="1" x14ac:dyDescent="0.3">
      <c r="B610" s="19" t="s">
        <v>37</v>
      </c>
      <c r="C610" s="20" t="s">
        <v>27</v>
      </c>
      <c r="D610" s="21">
        <v>54.091999999999999</v>
      </c>
      <c r="E610" s="22">
        <v>57.781999999999996</v>
      </c>
      <c r="N610" s="24" t="s">
        <v>21</v>
      </c>
      <c r="O610" s="21" t="s">
        <v>27</v>
      </c>
      <c r="P610" s="21">
        <v>72.349875780069866</v>
      </c>
      <c r="Q610" s="22">
        <v>23.086792761230392</v>
      </c>
    </row>
    <row r="611" spans="2:17" ht="20" customHeight="1" x14ac:dyDescent="0.3">
      <c r="B611" s="19" t="s">
        <v>37</v>
      </c>
      <c r="C611" s="20" t="s">
        <v>27</v>
      </c>
      <c r="D611" s="21">
        <v>30.948</v>
      </c>
      <c r="E611" s="22">
        <v>74.126999999999995</v>
      </c>
      <c r="N611" s="24" t="s">
        <v>21</v>
      </c>
      <c r="O611" s="21" t="s">
        <v>27</v>
      </c>
      <c r="P611" s="21">
        <v>3.5763343749973444</v>
      </c>
      <c r="Q611" s="22">
        <v>16.031219541881399</v>
      </c>
    </row>
    <row r="612" spans="2:17" ht="20" customHeight="1" x14ac:dyDescent="0.3">
      <c r="B612" s="19" t="s">
        <v>37</v>
      </c>
      <c r="C612" s="20" t="s">
        <v>27</v>
      </c>
      <c r="D612" s="21">
        <v>38.369999999999997</v>
      </c>
      <c r="E612" s="22">
        <v>29.53</v>
      </c>
      <c r="N612" s="24" t="s">
        <v>21</v>
      </c>
      <c r="O612" s="21" t="s">
        <v>27</v>
      </c>
      <c r="P612" s="21">
        <v>59.036243467926482</v>
      </c>
      <c r="Q612" s="22">
        <v>29.154759474226502</v>
      </c>
    </row>
    <row r="613" spans="2:17" ht="20" customHeight="1" x14ac:dyDescent="0.3">
      <c r="B613" s="19" t="s">
        <v>37</v>
      </c>
      <c r="C613" s="20" t="s">
        <v>27</v>
      </c>
      <c r="D613" s="21">
        <v>16.196999999999999</v>
      </c>
      <c r="E613" s="22">
        <v>101.35299999999999</v>
      </c>
      <c r="N613" s="24" t="s">
        <v>21</v>
      </c>
      <c r="O613" s="21" t="s">
        <v>27</v>
      </c>
      <c r="P613" s="21">
        <v>59.036243467926482</v>
      </c>
      <c r="Q613" s="22">
        <v>17.4928556845359</v>
      </c>
    </row>
    <row r="614" spans="2:17" ht="20" customHeight="1" x14ac:dyDescent="0.3">
      <c r="B614" s="13" t="s">
        <v>38</v>
      </c>
      <c r="C614" s="11" t="s">
        <v>27</v>
      </c>
      <c r="D614" s="11">
        <v>41.008000000000003</v>
      </c>
      <c r="E614" s="9">
        <v>31.054226464843751</v>
      </c>
      <c r="N614" s="24" t="s">
        <v>21</v>
      </c>
      <c r="O614" s="21" t="s">
        <v>27</v>
      </c>
      <c r="P614" s="21">
        <v>74.054604099077139</v>
      </c>
      <c r="Q614" s="22">
        <v>29.120439557122072</v>
      </c>
    </row>
    <row r="615" spans="2:17" ht="20" customHeight="1" x14ac:dyDescent="0.3">
      <c r="B615" s="13" t="s">
        <v>38</v>
      </c>
      <c r="C615" s="11" t="s">
        <v>27</v>
      </c>
      <c r="D615" s="11">
        <v>17.649999999999999</v>
      </c>
      <c r="E615" s="9">
        <v>31.354585888671878</v>
      </c>
      <c r="N615" s="24" t="s">
        <v>21</v>
      </c>
      <c r="O615" s="21" t="s">
        <v>27</v>
      </c>
      <c r="P615" s="21">
        <v>46.847610265994604</v>
      </c>
      <c r="Q615" s="22">
        <v>21.931712199461309</v>
      </c>
    </row>
    <row r="616" spans="2:17" ht="20" customHeight="1" x14ac:dyDescent="0.3">
      <c r="B616" s="13" t="s">
        <v>38</v>
      </c>
      <c r="C616" s="11" t="s">
        <v>27</v>
      </c>
      <c r="D616" s="11">
        <v>68.198999999999998</v>
      </c>
      <c r="E616" s="9">
        <v>8.6841691894531259</v>
      </c>
      <c r="N616" s="24" t="s">
        <v>21</v>
      </c>
      <c r="O616" s="21" t="s">
        <v>27</v>
      </c>
      <c r="P616" s="21">
        <v>23.498565675952079</v>
      </c>
      <c r="Q616" s="22">
        <v>25.079872407968907</v>
      </c>
    </row>
    <row r="617" spans="2:17" ht="20" customHeight="1" x14ac:dyDescent="0.3">
      <c r="B617" s="13" t="s">
        <v>38</v>
      </c>
      <c r="C617" s="11" t="s">
        <v>27</v>
      </c>
      <c r="D617" s="11">
        <v>37.817</v>
      </c>
      <c r="E617" s="9">
        <v>65.049224853515625</v>
      </c>
      <c r="N617" s="24" t="s">
        <v>21</v>
      </c>
      <c r="O617" s="21" t="s">
        <v>27</v>
      </c>
      <c r="P617" s="21">
        <v>38.290163192243071</v>
      </c>
      <c r="Q617" s="22">
        <v>24.207436873820409</v>
      </c>
    </row>
    <row r="618" spans="2:17" ht="20" customHeight="1" x14ac:dyDescent="0.3">
      <c r="B618" s="13" t="s">
        <v>38</v>
      </c>
      <c r="C618" s="11" t="s">
        <v>27</v>
      </c>
      <c r="D618" s="11">
        <v>62.837000000000003</v>
      </c>
      <c r="E618" s="9">
        <v>40.341927441406256</v>
      </c>
      <c r="N618" s="24" t="s">
        <v>21</v>
      </c>
      <c r="O618" s="21" t="s">
        <v>27</v>
      </c>
      <c r="P618" s="21">
        <v>20.224859431168085</v>
      </c>
      <c r="Q618" s="22">
        <v>20.248456731316587</v>
      </c>
    </row>
    <row r="619" spans="2:17" ht="20" customHeight="1" x14ac:dyDescent="0.3">
      <c r="B619" s="13" t="s">
        <v>38</v>
      </c>
      <c r="C619" s="11" t="s">
        <v>27</v>
      </c>
      <c r="D619" s="11">
        <v>4.03</v>
      </c>
      <c r="E619" s="9">
        <v>81.507421044921884</v>
      </c>
      <c r="N619" s="24" t="s">
        <v>21</v>
      </c>
      <c r="O619" s="21" t="s">
        <v>27</v>
      </c>
      <c r="P619" s="21">
        <v>78.111341960372016</v>
      </c>
      <c r="Q619" s="22">
        <v>19.416487838947599</v>
      </c>
    </row>
    <row r="620" spans="2:17" ht="20" customHeight="1" x14ac:dyDescent="0.3">
      <c r="B620" s="13" t="s">
        <v>38</v>
      </c>
      <c r="C620" s="11" t="s">
        <v>27</v>
      </c>
      <c r="D620" s="11">
        <v>41.77</v>
      </c>
      <c r="E620" s="9">
        <v>43.004843457031249</v>
      </c>
      <c r="N620" s="24" t="s">
        <v>21</v>
      </c>
      <c r="O620" s="21" t="s">
        <v>27</v>
      </c>
      <c r="P620" s="21">
        <v>22.166345822082434</v>
      </c>
      <c r="Q620" s="22">
        <v>29.154759474226502</v>
      </c>
    </row>
    <row r="621" spans="2:17" ht="20" customHeight="1" x14ac:dyDescent="0.3">
      <c r="B621" s="13" t="s">
        <v>38</v>
      </c>
      <c r="C621" s="11" t="s">
        <v>27</v>
      </c>
      <c r="D621" s="11">
        <v>7.3390000000000004</v>
      </c>
      <c r="E621" s="9">
        <v>31.054226464843751</v>
      </c>
      <c r="N621" s="24" t="s">
        <v>21</v>
      </c>
      <c r="O621" s="21" t="s">
        <v>27</v>
      </c>
      <c r="P621" s="21">
        <v>8.13010235415598</v>
      </c>
      <c r="Q621" s="22">
        <v>21.213203435596427</v>
      </c>
    </row>
    <row r="622" spans="2:17" ht="20" customHeight="1" x14ac:dyDescent="0.3">
      <c r="B622" s="13" t="s">
        <v>38</v>
      </c>
      <c r="C622" s="11" t="s">
        <v>27</v>
      </c>
      <c r="D622" s="11">
        <v>8.8160000000000007</v>
      </c>
      <c r="E622" s="9">
        <v>117.819</v>
      </c>
      <c r="N622" s="24" t="s">
        <v>21</v>
      </c>
      <c r="O622" s="21" t="s">
        <v>27</v>
      </c>
      <c r="P622" s="21">
        <v>79.69515353123397</v>
      </c>
      <c r="Q622" s="22">
        <v>33.541019662496844</v>
      </c>
    </row>
    <row r="623" spans="2:17" ht="20" customHeight="1" x14ac:dyDescent="0.3">
      <c r="B623" s="13" t="s">
        <v>38</v>
      </c>
      <c r="C623" s="11" t="s">
        <v>27</v>
      </c>
      <c r="D623" s="11">
        <v>26.988</v>
      </c>
      <c r="E623" s="9">
        <v>77.811999999999998</v>
      </c>
      <c r="N623" s="24" t="s">
        <v>21</v>
      </c>
      <c r="O623" s="21" t="s">
        <v>27</v>
      </c>
      <c r="P623" s="21">
        <v>8.7461622625552025</v>
      </c>
      <c r="Q623" s="22">
        <v>26.305892875931811</v>
      </c>
    </row>
    <row r="624" spans="2:17" ht="20" customHeight="1" x14ac:dyDescent="0.3">
      <c r="B624" s="19" t="s">
        <v>39</v>
      </c>
      <c r="C624" s="20" t="s">
        <v>27</v>
      </c>
      <c r="D624" s="21">
        <v>11.259</v>
      </c>
      <c r="E624" s="22">
        <v>25.932176269531251</v>
      </c>
      <c r="N624" s="24" t="s">
        <v>21</v>
      </c>
      <c r="O624" s="21" t="s">
        <v>27</v>
      </c>
      <c r="P624" s="21">
        <v>45</v>
      </c>
      <c r="Q624" s="22">
        <v>24.041630560342615</v>
      </c>
    </row>
    <row r="625" spans="2:17" ht="20" customHeight="1" x14ac:dyDescent="0.3">
      <c r="B625" s="19" t="s">
        <v>39</v>
      </c>
      <c r="C625" s="20" t="s">
        <v>27</v>
      </c>
      <c r="D625" s="21">
        <v>7.9649999999999999</v>
      </c>
      <c r="E625" s="22">
        <v>59.466477685546877</v>
      </c>
      <c r="N625" s="24" t="s">
        <v>21</v>
      </c>
      <c r="O625" s="21" t="s">
        <v>27</v>
      </c>
      <c r="P625" s="21">
        <v>71.029592191513444</v>
      </c>
      <c r="Q625" s="22">
        <v>33.837848631377263</v>
      </c>
    </row>
    <row r="626" spans="2:17" ht="20" customHeight="1" x14ac:dyDescent="0.3">
      <c r="B626" s="19" t="s">
        <v>39</v>
      </c>
      <c r="C626" s="20" t="s">
        <v>27</v>
      </c>
      <c r="D626" s="21">
        <v>12.146000000000001</v>
      </c>
      <c r="E626" s="22">
        <v>20.891701318359377</v>
      </c>
      <c r="N626" s="24" t="s">
        <v>21</v>
      </c>
      <c r="O626" s="21" t="s">
        <v>27</v>
      </c>
      <c r="P626" s="21">
        <v>8.13010235415598</v>
      </c>
      <c r="Q626" s="22">
        <v>14.142135623730951</v>
      </c>
    </row>
    <row r="627" spans="2:17" ht="20" customHeight="1" x14ac:dyDescent="0.3">
      <c r="B627" s="19" t="s">
        <v>39</v>
      </c>
      <c r="C627" s="20" t="s">
        <v>27</v>
      </c>
      <c r="D627" s="21">
        <v>26.986000000000001</v>
      </c>
      <c r="E627" s="22">
        <v>44.487575097656247</v>
      </c>
      <c r="N627" s="24" t="s">
        <v>21</v>
      </c>
      <c r="O627" s="21" t="s">
        <v>27</v>
      </c>
      <c r="P627" s="21">
        <v>49.763641690726189</v>
      </c>
      <c r="Q627" s="22">
        <v>17.029386365926403</v>
      </c>
    </row>
    <row r="628" spans="2:17" ht="20" customHeight="1" x14ac:dyDescent="0.3">
      <c r="B628" s="19" t="s">
        <v>39</v>
      </c>
      <c r="C628" s="20" t="s">
        <v>27</v>
      </c>
      <c r="D628" s="21">
        <v>42.256</v>
      </c>
      <c r="E628" s="22">
        <v>67.403999999999996</v>
      </c>
      <c r="N628" s="24" t="s">
        <v>21</v>
      </c>
      <c r="O628" s="21" t="s">
        <v>27</v>
      </c>
      <c r="P628" s="21">
        <v>61.821409890040826</v>
      </c>
      <c r="Q628" s="22">
        <v>31.76476034853718</v>
      </c>
    </row>
    <row r="629" spans="2:17" ht="20" customHeight="1" x14ac:dyDescent="0.3">
      <c r="B629" s="19" t="s">
        <v>39</v>
      </c>
      <c r="C629" s="20" t="s">
        <v>27</v>
      </c>
      <c r="D629" s="21">
        <v>7.1710000000000003</v>
      </c>
      <c r="E629" s="22">
        <v>86.760999999999996</v>
      </c>
      <c r="N629" s="24" t="s">
        <v>21</v>
      </c>
      <c r="O629" s="21" t="s">
        <v>27</v>
      </c>
      <c r="P629" s="21">
        <v>3.1798301198642491</v>
      </c>
      <c r="Q629" s="22">
        <v>18.027756377319946</v>
      </c>
    </row>
    <row r="630" spans="2:17" ht="20" customHeight="1" x14ac:dyDescent="0.3">
      <c r="B630" s="19" t="s">
        <v>39</v>
      </c>
      <c r="C630" s="20" t="s">
        <v>27</v>
      </c>
      <c r="D630" s="21">
        <v>9.8219999999999992</v>
      </c>
      <c r="E630" s="22">
        <v>53.552</v>
      </c>
      <c r="N630" s="24" t="s">
        <v>21</v>
      </c>
      <c r="O630" s="21" t="s">
        <v>27</v>
      </c>
      <c r="P630" s="21">
        <v>48.012787504183336</v>
      </c>
      <c r="Q630" s="22">
        <v>13.45362404707371</v>
      </c>
    </row>
    <row r="631" spans="2:17" ht="20" customHeight="1" x14ac:dyDescent="0.3">
      <c r="B631" s="13" t="s">
        <v>40</v>
      </c>
      <c r="C631" s="11" t="s">
        <v>27</v>
      </c>
      <c r="D631" s="11">
        <v>3.3319999999999999</v>
      </c>
      <c r="E631" s="9">
        <v>72.753553466796873</v>
      </c>
      <c r="N631" s="24" t="s">
        <v>21</v>
      </c>
      <c r="O631" s="21" t="s">
        <v>27</v>
      </c>
      <c r="P631" s="21">
        <v>42.273689006093747</v>
      </c>
      <c r="Q631" s="22">
        <v>14.866068747318506</v>
      </c>
    </row>
    <row r="632" spans="2:17" ht="20" customHeight="1" x14ac:dyDescent="0.3">
      <c r="B632" s="13" t="s">
        <v>40</v>
      </c>
      <c r="C632" s="11" t="s">
        <v>27</v>
      </c>
      <c r="D632" s="11">
        <v>18.111999999999998</v>
      </c>
      <c r="E632" s="9">
        <v>51.886856054687499</v>
      </c>
      <c r="N632" s="24" t="s">
        <v>21</v>
      </c>
      <c r="O632" s="21" t="s">
        <v>27</v>
      </c>
      <c r="P632" s="21">
        <v>87.797401838234194</v>
      </c>
      <c r="Q632" s="22">
        <v>26.019223662515376</v>
      </c>
    </row>
    <row r="633" spans="2:17" ht="20" customHeight="1" x14ac:dyDescent="0.3">
      <c r="B633" s="13" t="s">
        <v>40</v>
      </c>
      <c r="C633" s="11" t="s">
        <v>27</v>
      </c>
      <c r="D633" s="11">
        <v>19.097999999999999</v>
      </c>
      <c r="E633" s="9">
        <v>46.986402978515628</v>
      </c>
      <c r="N633" s="24" t="s">
        <v>21</v>
      </c>
      <c r="O633" s="21" t="s">
        <v>27</v>
      </c>
      <c r="P633" s="21">
        <v>81.027373385103616</v>
      </c>
      <c r="Q633" s="22">
        <v>19.235384061671343</v>
      </c>
    </row>
    <row r="634" spans="2:17" ht="20" customHeight="1" x14ac:dyDescent="0.3">
      <c r="B634" s="13" t="s">
        <v>40</v>
      </c>
      <c r="C634" s="11" t="s">
        <v>27</v>
      </c>
      <c r="D634" s="11">
        <v>22.541</v>
      </c>
      <c r="E634" s="9">
        <v>81.563000000000002</v>
      </c>
      <c r="N634" s="24" t="s">
        <v>21</v>
      </c>
      <c r="O634" s="21" t="s">
        <v>27</v>
      </c>
      <c r="P634" s="21">
        <v>80.537677791974389</v>
      </c>
      <c r="Q634" s="22">
        <v>24.331050121192877</v>
      </c>
    </row>
    <row r="635" spans="2:17" ht="20" customHeight="1" x14ac:dyDescent="0.3">
      <c r="B635" s="13" t="s">
        <v>40</v>
      </c>
      <c r="C635" s="11" t="s">
        <v>27</v>
      </c>
      <c r="D635" s="11">
        <v>6.4939999999999998</v>
      </c>
      <c r="E635" s="9">
        <v>57.790999999999997</v>
      </c>
      <c r="N635" s="24" t="s">
        <v>21</v>
      </c>
      <c r="O635" s="21" t="s">
        <v>27</v>
      </c>
      <c r="P635" s="21">
        <v>40.914383220025115</v>
      </c>
      <c r="Q635" s="22">
        <v>19.849433241279208</v>
      </c>
    </row>
    <row r="636" spans="2:17" ht="20" customHeight="1" x14ac:dyDescent="0.3">
      <c r="B636" s="19" t="s">
        <v>41</v>
      </c>
      <c r="C636" s="20" t="s">
        <v>27</v>
      </c>
      <c r="D636" s="21">
        <v>14.169</v>
      </c>
      <c r="E636" s="22">
        <v>53.40834375</v>
      </c>
      <c r="N636" s="24" t="s">
        <v>21</v>
      </c>
      <c r="O636" s="21" t="s">
        <v>27</v>
      </c>
      <c r="P636" s="21">
        <v>20.556045219583464</v>
      </c>
      <c r="Q636" s="22">
        <v>17.088007490635061</v>
      </c>
    </row>
    <row r="637" spans="2:17" ht="20" customHeight="1" x14ac:dyDescent="0.3">
      <c r="B637" s="19" t="s">
        <v>41</v>
      </c>
      <c r="C637" s="20" t="s">
        <v>27</v>
      </c>
      <c r="D637" s="21">
        <v>32.128</v>
      </c>
      <c r="E637" s="22">
        <v>47.148303271484373</v>
      </c>
      <c r="N637" s="24" t="s">
        <v>21</v>
      </c>
      <c r="O637" s="21" t="s">
        <v>27</v>
      </c>
      <c r="P637" s="21">
        <v>8.13010235415598</v>
      </c>
      <c r="Q637" s="22">
        <v>14.142135623730951</v>
      </c>
    </row>
    <row r="638" spans="2:17" ht="20" customHeight="1" x14ac:dyDescent="0.3">
      <c r="B638" s="19" t="s">
        <v>41</v>
      </c>
      <c r="C638" s="20" t="s">
        <v>27</v>
      </c>
      <c r="D638" s="21">
        <v>54.378999999999998</v>
      </c>
      <c r="E638" s="22">
        <v>44.662914990234377</v>
      </c>
      <c r="N638" s="24" t="s">
        <v>21</v>
      </c>
      <c r="O638" s="21" t="s">
        <v>27</v>
      </c>
      <c r="P638" s="21">
        <v>35.537677791974374</v>
      </c>
      <c r="Q638" s="22">
        <v>8.6023252670426267</v>
      </c>
    </row>
    <row r="639" spans="2:17" ht="20" customHeight="1" x14ac:dyDescent="0.3">
      <c r="B639" s="19" t="s">
        <v>41</v>
      </c>
      <c r="C639" s="20" t="s">
        <v>27</v>
      </c>
      <c r="D639" s="21">
        <v>12.028</v>
      </c>
      <c r="E639" s="22">
        <v>31.211125976562499</v>
      </c>
      <c r="N639" s="24" t="s">
        <v>21</v>
      </c>
      <c r="O639" s="21" t="s">
        <v>27</v>
      </c>
      <c r="P639" s="21">
        <v>59.74356283647073</v>
      </c>
      <c r="Q639" s="22">
        <v>13.892443989449804</v>
      </c>
    </row>
    <row r="640" spans="2:17" ht="20" customHeight="1" x14ac:dyDescent="0.3">
      <c r="B640" s="19" t="s">
        <v>41</v>
      </c>
      <c r="C640" s="20" t="s">
        <v>27</v>
      </c>
      <c r="D640" s="21">
        <v>47.813000000000002</v>
      </c>
      <c r="E640" s="22">
        <v>45.344999999999999</v>
      </c>
      <c r="N640" s="24" t="s">
        <v>21</v>
      </c>
      <c r="O640" s="21" t="s">
        <v>27</v>
      </c>
      <c r="P640" s="21">
        <v>74.931511840507795</v>
      </c>
      <c r="Q640" s="22">
        <v>26.92582403567252</v>
      </c>
    </row>
    <row r="641" spans="2:17" ht="20" customHeight="1" x14ac:dyDescent="0.3">
      <c r="B641" s="19" t="s">
        <v>41</v>
      </c>
      <c r="C641" s="20" t="s">
        <v>27</v>
      </c>
      <c r="D641" s="21">
        <v>6.2729999999999997</v>
      </c>
      <c r="E641" s="22">
        <v>95.378</v>
      </c>
      <c r="N641" s="24" t="s">
        <v>21</v>
      </c>
      <c r="O641" s="21" t="s">
        <v>27</v>
      </c>
      <c r="P641" s="21">
        <v>0</v>
      </c>
      <c r="Q641" s="22">
        <v>22</v>
      </c>
    </row>
    <row r="642" spans="2:17" ht="20" customHeight="1" x14ac:dyDescent="0.3">
      <c r="B642" s="19" t="s">
        <v>41</v>
      </c>
      <c r="C642" s="20" t="s">
        <v>27</v>
      </c>
      <c r="D642" s="21">
        <v>46.402999999999999</v>
      </c>
      <c r="E642" s="22">
        <v>23.024999999999999</v>
      </c>
      <c r="N642" s="24" t="s">
        <v>21</v>
      </c>
      <c r="O642" s="21" t="s">
        <v>27</v>
      </c>
      <c r="P642" s="21">
        <v>6.0090059574945371</v>
      </c>
      <c r="Q642" s="22">
        <v>19.104973174542799</v>
      </c>
    </row>
    <row r="643" spans="2:17" ht="20" customHeight="1" x14ac:dyDescent="0.3">
      <c r="B643" s="19" t="s">
        <v>41</v>
      </c>
      <c r="C643" s="20" t="s">
        <v>27</v>
      </c>
      <c r="D643" s="21">
        <v>9.2319999999999993</v>
      </c>
      <c r="E643" s="22">
        <v>44.555</v>
      </c>
      <c r="N643" s="24" t="s">
        <v>21</v>
      </c>
      <c r="O643" s="21" t="s">
        <v>27</v>
      </c>
      <c r="P643" s="21">
        <v>85.763605200941157</v>
      </c>
      <c r="Q643" s="22">
        <v>54.147945482723536</v>
      </c>
    </row>
    <row r="644" spans="2:17" ht="20" customHeight="1" x14ac:dyDescent="0.3">
      <c r="B644" s="19" t="s">
        <v>41</v>
      </c>
      <c r="C644" s="20" t="s">
        <v>27</v>
      </c>
      <c r="D644" s="21">
        <v>40.423999999999999</v>
      </c>
      <c r="E644" s="22">
        <v>60.042000000000002</v>
      </c>
      <c r="N644" s="24" t="s">
        <v>21</v>
      </c>
      <c r="O644" s="21" t="s">
        <v>27</v>
      </c>
      <c r="P644" s="21">
        <v>0</v>
      </c>
      <c r="Q644" s="22">
        <v>6</v>
      </c>
    </row>
    <row r="645" spans="2:17" ht="20" customHeight="1" x14ac:dyDescent="0.3">
      <c r="B645" s="19" t="s">
        <v>41</v>
      </c>
      <c r="C645" s="20" t="s">
        <v>27</v>
      </c>
      <c r="D645" s="21">
        <v>4.1180000000000003</v>
      </c>
      <c r="E645" s="22">
        <v>80.968000000000004</v>
      </c>
      <c r="N645" s="24" t="s">
        <v>21</v>
      </c>
      <c r="O645" s="21" t="s">
        <v>27</v>
      </c>
      <c r="P645" s="21">
        <v>32.275644314577619</v>
      </c>
      <c r="Q645" s="22">
        <v>22.472205054244231</v>
      </c>
    </row>
    <row r="646" spans="2:17" ht="20" customHeight="1" x14ac:dyDescent="0.3">
      <c r="B646" s="19" t="s">
        <v>41</v>
      </c>
      <c r="C646" s="20" t="s">
        <v>27</v>
      </c>
      <c r="D646" s="21">
        <v>48.008000000000003</v>
      </c>
      <c r="E646" s="22">
        <v>30.213999999999999</v>
      </c>
      <c r="N646" s="24" t="s">
        <v>21</v>
      </c>
      <c r="O646" s="21" t="s">
        <v>27</v>
      </c>
      <c r="P646" s="21">
        <v>37.874983651098177</v>
      </c>
      <c r="Q646" s="22">
        <v>11.401754250991379</v>
      </c>
    </row>
    <row r="647" spans="2:17" ht="20" customHeight="1" x14ac:dyDescent="0.3">
      <c r="B647" s="19" t="s">
        <v>41</v>
      </c>
      <c r="C647" s="20" t="s">
        <v>27</v>
      </c>
      <c r="D647" s="21">
        <v>2.3959999999999999</v>
      </c>
      <c r="E647" s="22">
        <v>86.715999999999994</v>
      </c>
      <c r="N647" s="24" t="s">
        <v>21</v>
      </c>
      <c r="O647" s="21" t="s">
        <v>27</v>
      </c>
      <c r="P647" s="21">
        <v>83.884496433714588</v>
      </c>
      <c r="Q647" s="22">
        <v>28.160255680657446</v>
      </c>
    </row>
    <row r="648" spans="2:17" ht="20" customHeight="1" x14ac:dyDescent="0.3">
      <c r="B648" s="19" t="s">
        <v>41</v>
      </c>
      <c r="C648" s="20" t="s">
        <v>27</v>
      </c>
      <c r="D648" s="21">
        <v>55.154000000000003</v>
      </c>
      <c r="E648" s="22">
        <v>49.552</v>
      </c>
      <c r="N648" s="24" t="s">
        <v>21</v>
      </c>
      <c r="O648" s="21" t="s">
        <v>27</v>
      </c>
      <c r="P648" s="21">
        <v>26.565051177078004</v>
      </c>
      <c r="Q648" s="22">
        <v>24.596747752497688</v>
      </c>
    </row>
    <row r="649" spans="2:17" ht="20" customHeight="1" x14ac:dyDescent="0.3">
      <c r="B649" s="19" t="s">
        <v>41</v>
      </c>
      <c r="C649" s="20" t="s">
        <v>27</v>
      </c>
      <c r="D649" s="21">
        <v>26.626999999999999</v>
      </c>
      <c r="E649" s="22">
        <v>44.71</v>
      </c>
      <c r="N649" s="24" t="s">
        <v>21</v>
      </c>
      <c r="O649" s="21" t="s">
        <v>27</v>
      </c>
      <c r="P649" s="21">
        <v>66.037511025421807</v>
      </c>
      <c r="Q649" s="22">
        <v>29.546573405388315</v>
      </c>
    </row>
    <row r="650" spans="2:17" ht="20" customHeight="1" x14ac:dyDescent="0.3">
      <c r="B650" s="19" t="s">
        <v>41</v>
      </c>
      <c r="C650" s="20" t="s">
        <v>27</v>
      </c>
      <c r="D650" s="21">
        <v>72.405000000000001</v>
      </c>
      <c r="E650" s="22">
        <v>24.346</v>
      </c>
      <c r="N650" s="24" t="s">
        <v>21</v>
      </c>
      <c r="O650" s="21" t="s">
        <v>27</v>
      </c>
      <c r="P650" s="21">
        <v>87.709389957361481</v>
      </c>
      <c r="Q650" s="22">
        <v>25.019992006393608</v>
      </c>
    </row>
    <row r="651" spans="2:17" ht="20" customHeight="1" x14ac:dyDescent="0.3">
      <c r="B651" s="19" t="s">
        <v>41</v>
      </c>
      <c r="C651" s="20" t="s">
        <v>27</v>
      </c>
      <c r="D651" s="21">
        <v>15.894</v>
      </c>
      <c r="E651" s="22">
        <v>55.154000000000003</v>
      </c>
      <c r="N651" s="24" t="s">
        <v>21</v>
      </c>
      <c r="O651" s="21" t="s">
        <v>27</v>
      </c>
      <c r="P651" s="21">
        <v>8.13010235415598</v>
      </c>
      <c r="Q651" s="22">
        <v>7.0710678118654755</v>
      </c>
    </row>
    <row r="652" spans="2:17" ht="20" customHeight="1" x14ac:dyDescent="0.3">
      <c r="B652" s="19" t="s">
        <v>41</v>
      </c>
      <c r="C652" s="20" t="s">
        <v>27</v>
      </c>
      <c r="D652" s="21">
        <v>21.556999999999999</v>
      </c>
      <c r="E652" s="22">
        <v>85.945999999999998</v>
      </c>
      <c r="N652" s="24" t="s">
        <v>21</v>
      </c>
      <c r="O652" s="21" t="s">
        <v>27</v>
      </c>
      <c r="P652" s="21">
        <v>88.210089391753925</v>
      </c>
      <c r="Q652" s="22">
        <v>32.015621187164243</v>
      </c>
    </row>
    <row r="653" spans="2:17" ht="20" customHeight="1" x14ac:dyDescent="0.3">
      <c r="B653" s="19" t="s">
        <v>41</v>
      </c>
      <c r="C653" s="20" t="s">
        <v>27</v>
      </c>
      <c r="D653" s="21">
        <v>16.631</v>
      </c>
      <c r="E653" s="22">
        <v>84.477999999999994</v>
      </c>
      <c r="N653" s="24" t="s">
        <v>21</v>
      </c>
      <c r="O653" s="21" t="s">
        <v>27</v>
      </c>
      <c r="P653" s="21">
        <v>33.023867555796642</v>
      </c>
      <c r="Q653" s="22">
        <v>23.853720883753127</v>
      </c>
    </row>
    <row r="654" spans="2:17" ht="20" customHeight="1" x14ac:dyDescent="0.3">
      <c r="B654" s="13" t="s">
        <v>42</v>
      </c>
      <c r="C654" s="11" t="s">
        <v>27</v>
      </c>
      <c r="D654" s="11">
        <v>8.5299999999999994</v>
      </c>
      <c r="E654" s="9">
        <v>73.09360659179687</v>
      </c>
      <c r="N654" s="24" t="s">
        <v>21</v>
      </c>
      <c r="O654" s="21" t="s">
        <v>27</v>
      </c>
      <c r="P654" s="21">
        <v>15.945395900922854</v>
      </c>
      <c r="Q654" s="22">
        <v>14.560219778561036</v>
      </c>
    </row>
    <row r="655" spans="2:17" ht="20" customHeight="1" x14ac:dyDescent="0.3">
      <c r="B655" s="13" t="s">
        <v>42</v>
      </c>
      <c r="C655" s="11" t="s">
        <v>27</v>
      </c>
      <c r="D655" s="11">
        <v>10.832000000000001</v>
      </c>
      <c r="E655" s="9">
        <v>78.102000000000004</v>
      </c>
      <c r="N655" s="24" t="s">
        <v>21</v>
      </c>
      <c r="O655" s="21" t="s">
        <v>27</v>
      </c>
      <c r="P655" s="21">
        <v>27.407575437818394</v>
      </c>
      <c r="Q655" s="22">
        <v>30.413812651491099</v>
      </c>
    </row>
    <row r="656" spans="2:17" ht="20" customHeight="1" x14ac:dyDescent="0.3">
      <c r="B656" s="13" t="s">
        <v>42</v>
      </c>
      <c r="C656" s="11" t="s">
        <v>27</v>
      </c>
      <c r="D656" s="11">
        <v>18.274000000000001</v>
      </c>
      <c r="E656" s="9">
        <v>78.614999999999995</v>
      </c>
      <c r="N656" s="24" t="s">
        <v>21</v>
      </c>
      <c r="O656" s="21" t="s">
        <v>27</v>
      </c>
      <c r="P656" s="21">
        <v>21.801409486351812</v>
      </c>
      <c r="Q656" s="22">
        <v>16.15549442140351</v>
      </c>
    </row>
    <row r="657" spans="2:17" ht="20" customHeight="1" x14ac:dyDescent="0.3">
      <c r="B657" s="13" t="s">
        <v>42</v>
      </c>
      <c r="C657" s="11" t="s">
        <v>27</v>
      </c>
      <c r="D657" s="11">
        <v>6.9930000000000003</v>
      </c>
      <c r="E657" s="9">
        <v>71.707999999999998</v>
      </c>
      <c r="N657" s="24" t="s">
        <v>21</v>
      </c>
      <c r="O657" s="21" t="s">
        <v>27</v>
      </c>
      <c r="P657" s="21">
        <v>83.65980825409008</v>
      </c>
      <c r="Q657" s="22">
        <v>18.110770276274835</v>
      </c>
    </row>
    <row r="658" spans="2:17" ht="20" customHeight="1" x14ac:dyDescent="0.3">
      <c r="B658" s="13" t="s">
        <v>42</v>
      </c>
      <c r="C658" s="11" t="s">
        <v>27</v>
      </c>
      <c r="D658" s="11">
        <v>26.952000000000002</v>
      </c>
      <c r="E658" s="9">
        <v>54.472000000000001</v>
      </c>
      <c r="N658" s="24" t="s">
        <v>21</v>
      </c>
      <c r="O658" s="21" t="s">
        <v>27</v>
      </c>
      <c r="P658" s="21">
        <v>22.249023657212348</v>
      </c>
      <c r="Q658" s="22">
        <v>23.769728648009426</v>
      </c>
    </row>
    <row r="659" spans="2:17" ht="20" customHeight="1" x14ac:dyDescent="0.3">
      <c r="B659" s="13" t="s">
        <v>42</v>
      </c>
      <c r="C659" s="11" t="s">
        <v>27</v>
      </c>
      <c r="D659" s="11">
        <v>78.801000000000002</v>
      </c>
      <c r="E659" s="9">
        <v>28.65</v>
      </c>
      <c r="N659" s="24" t="s">
        <v>21</v>
      </c>
      <c r="O659" s="21" t="s">
        <v>27</v>
      </c>
      <c r="P659" s="21">
        <v>86.423665625002641</v>
      </c>
      <c r="Q659" s="22">
        <v>16.031219541881399</v>
      </c>
    </row>
    <row r="660" spans="2:17" ht="20" customHeight="1" x14ac:dyDescent="0.3">
      <c r="B660" s="19" t="s">
        <v>43</v>
      </c>
      <c r="C660" s="20" t="s">
        <v>27</v>
      </c>
      <c r="D660" s="21">
        <v>45</v>
      </c>
      <c r="E660" s="22">
        <v>31.873729492187504</v>
      </c>
      <c r="N660" s="24" t="s">
        <v>21</v>
      </c>
      <c r="O660" s="21" t="s">
        <v>27</v>
      </c>
      <c r="P660" s="21">
        <v>26.56505117707799</v>
      </c>
      <c r="Q660" s="22">
        <v>15.652475842498529</v>
      </c>
    </row>
    <row r="661" spans="2:17" ht="20" customHeight="1" x14ac:dyDescent="0.3">
      <c r="B661" s="19" t="s">
        <v>43</v>
      </c>
      <c r="C661" s="20" t="s">
        <v>27</v>
      </c>
      <c r="D661" s="21">
        <v>33.055999999999997</v>
      </c>
      <c r="E661" s="22">
        <v>47.259883203125</v>
      </c>
      <c r="N661" s="24" t="s">
        <v>21</v>
      </c>
      <c r="O661" s="21" t="s">
        <v>27</v>
      </c>
      <c r="P661" s="21">
        <v>29.981639368849329</v>
      </c>
      <c r="Q661" s="22">
        <v>30.016662039607269</v>
      </c>
    </row>
    <row r="662" spans="2:17" ht="20" customHeight="1" x14ac:dyDescent="0.3">
      <c r="B662" s="19" t="s">
        <v>43</v>
      </c>
      <c r="C662" s="20" t="s">
        <v>27</v>
      </c>
      <c r="D662" s="21">
        <v>7.7649999999999997</v>
      </c>
      <c r="E662" s="22">
        <v>43.582433691406251</v>
      </c>
      <c r="N662" s="24" t="s">
        <v>21</v>
      </c>
      <c r="O662" s="21" t="s">
        <v>27</v>
      </c>
      <c r="P662" s="21">
        <v>10.304846468766033</v>
      </c>
      <c r="Q662" s="22">
        <v>11.180339887498949</v>
      </c>
    </row>
    <row r="663" spans="2:17" ht="20" customHeight="1" x14ac:dyDescent="0.3">
      <c r="B663" s="19" t="s">
        <v>43</v>
      </c>
      <c r="C663" s="20" t="s">
        <v>27</v>
      </c>
      <c r="D663" s="21">
        <v>32.796999999999997</v>
      </c>
      <c r="E663" s="22">
        <v>50.222999999999999</v>
      </c>
      <c r="N663" s="24" t="s">
        <v>21</v>
      </c>
      <c r="O663" s="21" t="s">
        <v>27</v>
      </c>
      <c r="P663" s="21">
        <v>36.158185439808307</v>
      </c>
      <c r="Q663" s="22">
        <v>32.202484376209235</v>
      </c>
    </row>
    <row r="664" spans="2:17" ht="20" customHeight="1" x14ac:dyDescent="0.3">
      <c r="B664" s="19" t="s">
        <v>43</v>
      </c>
      <c r="C664" s="20" t="s">
        <v>27</v>
      </c>
      <c r="D664" s="21">
        <v>22.821000000000002</v>
      </c>
      <c r="E664" s="22">
        <v>61.311</v>
      </c>
      <c r="N664" s="24" t="s">
        <v>21</v>
      </c>
      <c r="O664" s="21" t="s">
        <v>27</v>
      </c>
      <c r="P664" s="21">
        <v>0</v>
      </c>
      <c r="Q664" s="22">
        <v>17</v>
      </c>
    </row>
    <row r="665" spans="2:17" ht="20" customHeight="1" x14ac:dyDescent="0.3">
      <c r="B665" s="19" t="s">
        <v>43</v>
      </c>
      <c r="C665" s="20" t="s">
        <v>27</v>
      </c>
      <c r="D665" s="21">
        <v>46.326999999999998</v>
      </c>
      <c r="E665" s="22">
        <v>47.323</v>
      </c>
      <c r="N665" s="24" t="s">
        <v>21</v>
      </c>
      <c r="O665" s="21" t="s">
        <v>27</v>
      </c>
      <c r="P665" s="21">
        <v>58.671307132195828</v>
      </c>
      <c r="Q665" s="22">
        <v>26.92582403567252</v>
      </c>
    </row>
    <row r="666" spans="2:17" ht="20" customHeight="1" x14ac:dyDescent="0.3">
      <c r="B666" s="19" t="s">
        <v>43</v>
      </c>
      <c r="C666" s="20" t="s">
        <v>27</v>
      </c>
      <c r="D666" s="21">
        <v>30.658999999999999</v>
      </c>
      <c r="E666" s="22">
        <v>37.402999999999999</v>
      </c>
      <c r="N666" s="24" t="s">
        <v>21</v>
      </c>
      <c r="O666" s="21" t="s">
        <v>27</v>
      </c>
      <c r="P666" s="21">
        <v>83.884496433714602</v>
      </c>
      <c r="Q666" s="22">
        <v>28.160255680657446</v>
      </c>
    </row>
    <row r="667" spans="2:17" ht="20" customHeight="1" x14ac:dyDescent="0.3">
      <c r="B667" s="19" t="s">
        <v>43</v>
      </c>
      <c r="C667" s="20" t="s">
        <v>27</v>
      </c>
      <c r="D667" s="21">
        <v>4.38</v>
      </c>
      <c r="E667" s="22">
        <v>40.072000000000003</v>
      </c>
      <c r="N667" s="24" t="s">
        <v>21</v>
      </c>
      <c r="O667" s="21" t="s">
        <v>27</v>
      </c>
      <c r="P667" s="21">
        <v>8.1301023541559783</v>
      </c>
      <c r="Q667" s="22">
        <v>14.142135623730951</v>
      </c>
    </row>
    <row r="668" spans="2:17" ht="20" customHeight="1" x14ac:dyDescent="0.3">
      <c r="B668" s="19" t="s">
        <v>43</v>
      </c>
      <c r="C668" s="20" t="s">
        <v>27</v>
      </c>
      <c r="D668" s="21">
        <v>11.840999999999999</v>
      </c>
      <c r="E668" s="22">
        <v>43.78</v>
      </c>
      <c r="N668" s="24" t="s">
        <v>21</v>
      </c>
      <c r="O668" s="21" t="s">
        <v>27</v>
      </c>
      <c r="P668" s="21">
        <v>62.447188423282206</v>
      </c>
      <c r="Q668" s="22">
        <v>25.942243542145693</v>
      </c>
    </row>
    <row r="669" spans="2:17" ht="20" customHeight="1" x14ac:dyDescent="0.3">
      <c r="B669" s="19" t="s">
        <v>43</v>
      </c>
      <c r="C669" s="20" t="s">
        <v>27</v>
      </c>
      <c r="D669" s="21">
        <v>30.141999999999999</v>
      </c>
      <c r="E669" s="22">
        <v>39.200000000000003</v>
      </c>
      <c r="N669" s="24" t="s">
        <v>21</v>
      </c>
      <c r="O669" s="21" t="s">
        <v>27</v>
      </c>
      <c r="P669" s="21">
        <v>64.440034828176195</v>
      </c>
      <c r="Q669" s="22">
        <v>25.495097567963924</v>
      </c>
    </row>
    <row r="670" spans="2:17" ht="20" customHeight="1" x14ac:dyDescent="0.3">
      <c r="B670" s="19" t="s">
        <v>43</v>
      </c>
      <c r="C670" s="20" t="s">
        <v>27</v>
      </c>
      <c r="D670" s="21">
        <v>32.356000000000002</v>
      </c>
      <c r="E670" s="22">
        <v>34.17</v>
      </c>
      <c r="N670" s="24" t="s">
        <v>21</v>
      </c>
      <c r="O670" s="21" t="s">
        <v>27</v>
      </c>
      <c r="P670" s="21">
        <v>67.750976342787624</v>
      </c>
      <c r="Q670" s="22">
        <v>23.769728648009426</v>
      </c>
    </row>
    <row r="671" spans="2:17" ht="20" customHeight="1" x14ac:dyDescent="0.3">
      <c r="B671" s="13" t="s">
        <v>44</v>
      </c>
      <c r="C671" s="11" t="s">
        <v>27</v>
      </c>
      <c r="D671" s="11">
        <v>6.2939999999999996</v>
      </c>
      <c r="E671" s="9">
        <v>51.185496484375001</v>
      </c>
      <c r="N671" s="24" t="s">
        <v>21</v>
      </c>
      <c r="O671" s="21" t="s">
        <v>27</v>
      </c>
      <c r="P671" s="21">
        <v>3.9451862290375459</v>
      </c>
      <c r="Q671" s="22">
        <v>29.068883707497267</v>
      </c>
    </row>
    <row r="672" spans="2:17" ht="20" customHeight="1" x14ac:dyDescent="0.3">
      <c r="B672" s="13" t="s">
        <v>44</v>
      </c>
      <c r="C672" s="11" t="s">
        <v>27</v>
      </c>
      <c r="D672" s="11">
        <v>61.113</v>
      </c>
      <c r="E672" s="9">
        <v>22.020940234375001</v>
      </c>
      <c r="N672" s="24" t="s">
        <v>21</v>
      </c>
      <c r="O672" s="21" t="s">
        <v>27</v>
      </c>
      <c r="P672" s="21">
        <v>60.751173663453024</v>
      </c>
      <c r="Q672" s="22">
        <v>28.653097563788805</v>
      </c>
    </row>
    <row r="673" spans="2:17" ht="20" customHeight="1" x14ac:dyDescent="0.3">
      <c r="B673" s="13" t="s">
        <v>44</v>
      </c>
      <c r="C673" s="11" t="s">
        <v>27</v>
      </c>
      <c r="D673" s="11">
        <v>50.194000000000003</v>
      </c>
      <c r="E673" s="9">
        <v>32.816064208984379</v>
      </c>
      <c r="N673" s="24" t="s">
        <v>21</v>
      </c>
      <c r="O673" s="21" t="s">
        <v>27</v>
      </c>
      <c r="P673" s="21">
        <v>42.510447078000851</v>
      </c>
      <c r="Q673" s="22">
        <v>16.278820596099706</v>
      </c>
    </row>
    <row r="674" spans="2:17" ht="20" customHeight="1" x14ac:dyDescent="0.3">
      <c r="B674" s="13" t="s">
        <v>44</v>
      </c>
      <c r="C674" s="11" t="s">
        <v>27</v>
      </c>
      <c r="D674" s="11">
        <v>52.125</v>
      </c>
      <c r="E674" s="9">
        <v>4.8820126953124996</v>
      </c>
      <c r="N674" s="24" t="s">
        <v>21</v>
      </c>
      <c r="O674" s="21" t="s">
        <v>27</v>
      </c>
      <c r="P674" s="21">
        <v>10.7842978675626</v>
      </c>
      <c r="Q674" s="22">
        <v>21.377558326431949</v>
      </c>
    </row>
    <row r="675" spans="2:17" ht="20" customHeight="1" x14ac:dyDescent="0.3">
      <c r="B675" s="13" t="s">
        <v>44</v>
      </c>
      <c r="C675" s="11" t="s">
        <v>27</v>
      </c>
      <c r="D675" s="11">
        <v>69.59</v>
      </c>
      <c r="E675" s="9">
        <v>32.178777148437504</v>
      </c>
      <c r="N675" s="24" t="s">
        <v>21</v>
      </c>
      <c r="O675" s="21" t="s">
        <v>27</v>
      </c>
      <c r="P675" s="21">
        <v>37.405356631408551</v>
      </c>
      <c r="Q675" s="22">
        <v>21.400934559032695</v>
      </c>
    </row>
    <row r="676" spans="2:17" ht="20" customHeight="1" x14ac:dyDescent="0.3">
      <c r="B676" s="13" t="s">
        <v>44</v>
      </c>
      <c r="C676" s="11" t="s">
        <v>27</v>
      </c>
      <c r="D676" s="11">
        <v>24.562999999999999</v>
      </c>
      <c r="E676" s="9">
        <v>37.02890986328125</v>
      </c>
      <c r="N676" s="24" t="s">
        <v>21</v>
      </c>
      <c r="O676" s="21" t="s">
        <v>27</v>
      </c>
      <c r="P676" s="21">
        <v>88.152389734005411</v>
      </c>
      <c r="Q676" s="22">
        <v>31.016124838541646</v>
      </c>
    </row>
    <row r="677" spans="2:17" ht="20" customHeight="1" x14ac:dyDescent="0.3">
      <c r="B677" s="13" t="s">
        <v>44</v>
      </c>
      <c r="C677" s="11" t="s">
        <v>27</v>
      </c>
      <c r="D677" s="11">
        <v>30.123999999999999</v>
      </c>
      <c r="E677" s="9">
        <v>64.539770263671883</v>
      </c>
      <c r="N677" s="24" t="s">
        <v>21</v>
      </c>
      <c r="O677" s="21" t="s">
        <v>27</v>
      </c>
      <c r="P677" s="21">
        <v>81.634113875967415</v>
      </c>
      <c r="Q677" s="22">
        <v>34.365680554879162</v>
      </c>
    </row>
    <row r="678" spans="2:17" ht="20" customHeight="1" x14ac:dyDescent="0.3">
      <c r="B678" s="13" t="s">
        <v>44</v>
      </c>
      <c r="C678" s="11" t="s">
        <v>27</v>
      </c>
      <c r="D678" s="11">
        <v>8.7460000000000004</v>
      </c>
      <c r="E678" s="9">
        <v>6.2509765625</v>
      </c>
      <c r="N678" s="24" t="s">
        <v>21</v>
      </c>
      <c r="O678" s="21" t="s">
        <v>27</v>
      </c>
      <c r="P678" s="21">
        <v>19.290046219188735</v>
      </c>
      <c r="Q678" s="22">
        <v>21.189620100417091</v>
      </c>
    </row>
    <row r="679" spans="2:17" ht="20" customHeight="1" x14ac:dyDescent="0.3">
      <c r="B679" s="13" t="s">
        <v>44</v>
      </c>
      <c r="C679" s="11" t="s">
        <v>27</v>
      </c>
      <c r="D679" s="11">
        <v>26.966999999999999</v>
      </c>
      <c r="E679" s="9">
        <v>47.383965087890623</v>
      </c>
      <c r="N679" s="24" t="s">
        <v>21</v>
      </c>
      <c r="O679" s="21" t="s">
        <v>27</v>
      </c>
      <c r="P679" s="21">
        <v>33.690067525979771</v>
      </c>
      <c r="Q679" s="22">
        <v>28.844410203711913</v>
      </c>
    </row>
    <row r="680" spans="2:17" ht="20" customHeight="1" x14ac:dyDescent="0.3">
      <c r="B680" s="13" t="s">
        <v>44</v>
      </c>
      <c r="C680" s="11" t="s">
        <v>27</v>
      </c>
      <c r="D680" s="11">
        <v>37.162999999999997</v>
      </c>
      <c r="E680" s="9">
        <v>21.513000000000002</v>
      </c>
      <c r="N680" s="24" t="s">
        <v>21</v>
      </c>
      <c r="O680" s="21" t="s">
        <v>27</v>
      </c>
      <c r="P680" s="21">
        <v>4.5739212599008612</v>
      </c>
      <c r="Q680" s="22">
        <v>25.079872407968907</v>
      </c>
    </row>
    <row r="681" spans="2:17" ht="20" customHeight="1" x14ac:dyDescent="0.3">
      <c r="B681" s="13" t="s">
        <v>44</v>
      </c>
      <c r="C681" s="11" t="s">
        <v>27</v>
      </c>
      <c r="D681" s="11">
        <v>8.9350000000000005</v>
      </c>
      <c r="E681" s="9">
        <v>76.555000000000007</v>
      </c>
      <c r="N681" s="24" t="s">
        <v>21</v>
      </c>
      <c r="O681" s="21" t="s">
        <v>27</v>
      </c>
      <c r="P681" s="21">
        <v>6.0090059574945247</v>
      </c>
      <c r="Q681" s="22">
        <v>19.104973174542799</v>
      </c>
    </row>
    <row r="682" spans="2:17" ht="20" customHeight="1" x14ac:dyDescent="0.3">
      <c r="B682" s="13" t="s">
        <v>44</v>
      </c>
      <c r="C682" s="11" t="s">
        <v>27</v>
      </c>
      <c r="D682" s="11">
        <v>70.805999999999997</v>
      </c>
      <c r="E682" s="9">
        <v>9.1880000000000006</v>
      </c>
      <c r="N682" s="24" t="s">
        <v>21</v>
      </c>
      <c r="O682" s="21" t="s">
        <v>27</v>
      </c>
      <c r="P682" s="21">
        <v>55.304846468766037</v>
      </c>
      <c r="Q682" s="22">
        <v>15.811388300841896</v>
      </c>
    </row>
    <row r="683" spans="2:17" ht="20" customHeight="1" x14ac:dyDescent="0.3">
      <c r="B683" s="13" t="s">
        <v>44</v>
      </c>
      <c r="C683" s="11" t="s">
        <v>27</v>
      </c>
      <c r="D683" s="11">
        <v>16.07</v>
      </c>
      <c r="E683" s="9">
        <v>70.494</v>
      </c>
      <c r="N683" s="24" t="s">
        <v>21</v>
      </c>
      <c r="O683" s="21" t="s">
        <v>27</v>
      </c>
      <c r="P683" s="21">
        <v>46.636577041616718</v>
      </c>
      <c r="Q683" s="22">
        <v>24.758836806279895</v>
      </c>
    </row>
    <row r="684" spans="2:17" ht="20" customHeight="1" x14ac:dyDescent="0.3">
      <c r="B684" s="13" t="s">
        <v>44</v>
      </c>
      <c r="C684" s="11" t="s">
        <v>27</v>
      </c>
      <c r="D684" s="11">
        <v>37.393000000000001</v>
      </c>
      <c r="E684" s="9">
        <v>68.423000000000002</v>
      </c>
      <c r="N684" s="24" t="s">
        <v>21</v>
      </c>
      <c r="O684" s="21" t="s">
        <v>27</v>
      </c>
      <c r="P684" s="21">
        <v>61.821409890040833</v>
      </c>
      <c r="Q684" s="22">
        <v>31.76476034853718</v>
      </c>
    </row>
    <row r="685" spans="2:17" ht="20" customHeight="1" x14ac:dyDescent="0.3">
      <c r="B685" s="13" t="s">
        <v>44</v>
      </c>
      <c r="C685" s="11" t="s">
        <v>27</v>
      </c>
      <c r="D685" s="11">
        <v>22.91</v>
      </c>
      <c r="E685" s="9">
        <v>38.783999999999999</v>
      </c>
      <c r="N685" s="24" t="s">
        <v>21</v>
      </c>
      <c r="O685" s="21" t="s">
        <v>27</v>
      </c>
      <c r="P685" s="21">
        <v>64.983106521899984</v>
      </c>
      <c r="Q685" s="22">
        <v>16.552945357246848</v>
      </c>
    </row>
    <row r="686" spans="2:17" ht="20" customHeight="1" x14ac:dyDescent="0.3">
      <c r="B686" s="13" t="s">
        <v>44</v>
      </c>
      <c r="C686" s="11" t="s">
        <v>27</v>
      </c>
      <c r="D686" s="11">
        <v>3.0779999999999998</v>
      </c>
      <c r="E686" s="9">
        <v>61.002000000000002</v>
      </c>
      <c r="N686" s="24" t="s">
        <v>21</v>
      </c>
      <c r="O686" s="21" t="s">
        <v>27</v>
      </c>
      <c r="P686" s="21">
        <v>3.1798301198642345</v>
      </c>
      <c r="Q686" s="22">
        <v>18.027756377319946</v>
      </c>
    </row>
    <row r="687" spans="2:17" ht="20" customHeight="1" x14ac:dyDescent="0.3">
      <c r="B687" s="13" t="s">
        <v>44</v>
      </c>
      <c r="C687" s="11" t="s">
        <v>27</v>
      </c>
      <c r="D687" s="11">
        <v>70.983000000000004</v>
      </c>
      <c r="E687" s="9">
        <v>28.831</v>
      </c>
      <c r="N687" s="24" t="s">
        <v>21</v>
      </c>
      <c r="O687" s="21" t="s">
        <v>27</v>
      </c>
      <c r="P687" s="21">
        <v>65.556045219583467</v>
      </c>
      <c r="Q687" s="22">
        <v>24.166091947189145</v>
      </c>
    </row>
    <row r="688" spans="2:17" ht="20" customHeight="1" x14ac:dyDescent="0.3">
      <c r="B688" s="13" t="s">
        <v>44</v>
      </c>
      <c r="C688" s="11" t="s">
        <v>27</v>
      </c>
      <c r="D688" s="11">
        <v>7.8490000000000002</v>
      </c>
      <c r="E688" s="9">
        <v>48.944000000000003</v>
      </c>
      <c r="N688" s="24" t="s">
        <v>21</v>
      </c>
      <c r="O688" s="21" t="s">
        <v>27</v>
      </c>
      <c r="P688" s="21">
        <v>56.888658039627977</v>
      </c>
      <c r="Q688" s="22">
        <v>27.459060435491963</v>
      </c>
    </row>
    <row r="689" spans="2:17" ht="20" customHeight="1" x14ac:dyDescent="0.3">
      <c r="B689" s="13" t="s">
        <v>44</v>
      </c>
      <c r="C689" s="11" t="s">
        <v>27</v>
      </c>
      <c r="D689" s="11">
        <v>36.170999999999999</v>
      </c>
      <c r="E689" s="9">
        <v>43.156999999999996</v>
      </c>
      <c r="N689" s="24" t="s">
        <v>21</v>
      </c>
      <c r="O689" s="21" t="s">
        <v>27</v>
      </c>
      <c r="P689" s="21">
        <v>74.054604099077153</v>
      </c>
      <c r="Q689" s="22">
        <v>29.120439557122072</v>
      </c>
    </row>
    <row r="690" spans="2:17" ht="20" customHeight="1" x14ac:dyDescent="0.3">
      <c r="B690" s="13" t="s">
        <v>44</v>
      </c>
      <c r="C690" s="11" t="s">
        <v>27</v>
      </c>
      <c r="D690" s="11">
        <v>28.113</v>
      </c>
      <c r="E690" s="9">
        <v>43.424999999999997</v>
      </c>
      <c r="N690" s="24" t="s">
        <v>21</v>
      </c>
      <c r="O690" s="21" t="s">
        <v>27</v>
      </c>
      <c r="P690" s="21">
        <v>17.102728969052375</v>
      </c>
      <c r="Q690" s="22">
        <v>13.601470508735444</v>
      </c>
    </row>
    <row r="691" spans="2:17" ht="20" customHeight="1" x14ac:dyDescent="0.3">
      <c r="B691" s="13" t="s">
        <v>44</v>
      </c>
      <c r="C691" s="11" t="s">
        <v>27</v>
      </c>
      <c r="D691" s="11">
        <v>42.944000000000003</v>
      </c>
      <c r="E691" s="9">
        <v>27.640999999999998</v>
      </c>
      <c r="N691" s="24" t="s">
        <v>21</v>
      </c>
      <c r="O691" s="21" t="s">
        <v>27</v>
      </c>
      <c r="P691" s="21">
        <v>75.618605408909403</v>
      </c>
      <c r="Q691" s="22">
        <v>40.26164427839479</v>
      </c>
    </row>
    <row r="692" spans="2:17" ht="20" customHeight="1" x14ac:dyDescent="0.3">
      <c r="B692" s="13" t="s">
        <v>44</v>
      </c>
      <c r="C692" s="11" t="s">
        <v>27</v>
      </c>
      <c r="D692" s="11">
        <v>21.382999999999999</v>
      </c>
      <c r="E692" s="9">
        <v>57.343000000000004</v>
      </c>
      <c r="N692" s="24" t="s">
        <v>21</v>
      </c>
      <c r="O692" s="21" t="s">
        <v>27</v>
      </c>
      <c r="P692" s="21">
        <v>14.620873988631656</v>
      </c>
      <c r="Q692" s="22">
        <v>23.769728648009426</v>
      </c>
    </row>
    <row r="693" spans="2:17" ht="20" customHeight="1" x14ac:dyDescent="0.3">
      <c r="B693" s="19" t="s">
        <v>45</v>
      </c>
      <c r="C693" s="20" t="s">
        <v>27</v>
      </c>
      <c r="D693" s="21">
        <v>29.454999999999998</v>
      </c>
      <c r="E693" s="22">
        <v>46.143146240234373</v>
      </c>
      <c r="N693" s="24" t="s">
        <v>21</v>
      </c>
      <c r="O693" s="21" t="s">
        <v>27</v>
      </c>
      <c r="P693" s="21">
        <v>8.1301023541559783</v>
      </c>
      <c r="Q693" s="22">
        <v>28.284271247461902</v>
      </c>
    </row>
    <row r="694" spans="2:17" ht="20" customHeight="1" x14ac:dyDescent="0.3">
      <c r="B694" s="19" t="s">
        <v>45</v>
      </c>
      <c r="C694" s="20" t="s">
        <v>27</v>
      </c>
      <c r="D694" s="21">
        <v>43.66</v>
      </c>
      <c r="E694" s="22">
        <v>38.776057812499999</v>
      </c>
      <c r="N694" s="24" t="s">
        <v>21</v>
      </c>
      <c r="O694" s="21" t="s">
        <v>27</v>
      </c>
      <c r="P694" s="21">
        <v>42.87890360333855</v>
      </c>
      <c r="Q694" s="22">
        <v>19.104973174542799</v>
      </c>
    </row>
    <row r="695" spans="2:17" ht="20" customHeight="1" x14ac:dyDescent="0.3">
      <c r="B695" s="19" t="s">
        <v>45</v>
      </c>
      <c r="C695" s="20" t="s">
        <v>27</v>
      </c>
      <c r="D695" s="21">
        <v>62.543999999999997</v>
      </c>
      <c r="E695" s="22">
        <v>31.2548828125</v>
      </c>
      <c r="N695" s="24" t="s">
        <v>21</v>
      </c>
      <c r="O695" s="21" t="s">
        <v>27</v>
      </c>
      <c r="P695" s="21">
        <v>67.61986494804043</v>
      </c>
      <c r="Q695" s="22">
        <v>18.384776310850235</v>
      </c>
    </row>
    <row r="696" spans="2:17" ht="20" customHeight="1" x14ac:dyDescent="0.3">
      <c r="B696" s="19" t="s">
        <v>45</v>
      </c>
      <c r="C696" s="20" t="s">
        <v>27</v>
      </c>
      <c r="D696" s="21">
        <v>26.524999999999999</v>
      </c>
      <c r="E696" s="22">
        <v>62.450381347656254</v>
      </c>
      <c r="N696" s="24" t="s">
        <v>21</v>
      </c>
      <c r="O696" s="21" t="s">
        <v>27</v>
      </c>
      <c r="P696" s="21">
        <v>14.534455080540122</v>
      </c>
      <c r="Q696" s="22">
        <v>27.892651361962706</v>
      </c>
    </row>
    <row r="697" spans="2:17" ht="20" customHeight="1" x14ac:dyDescent="0.3">
      <c r="B697" s="19" t="s">
        <v>45</v>
      </c>
      <c r="C697" s="20" t="s">
        <v>27</v>
      </c>
      <c r="D697" s="21">
        <v>80.278999999999996</v>
      </c>
      <c r="E697" s="22">
        <v>29.462</v>
      </c>
      <c r="N697" s="24" t="s">
        <v>21</v>
      </c>
      <c r="O697" s="21" t="s">
        <v>27</v>
      </c>
      <c r="P697" s="21">
        <v>42.709389957361473</v>
      </c>
      <c r="Q697" s="22">
        <v>17.691806012954132</v>
      </c>
    </row>
    <row r="698" spans="2:17" ht="20" customHeight="1" x14ac:dyDescent="0.3">
      <c r="B698" s="19" t="s">
        <v>45</v>
      </c>
      <c r="C698" s="20" t="s">
        <v>27</v>
      </c>
      <c r="D698" s="21">
        <v>8.06</v>
      </c>
      <c r="E698" s="22">
        <v>54.881</v>
      </c>
      <c r="N698" s="24" t="s">
        <v>21</v>
      </c>
      <c r="O698" s="21" t="s">
        <v>27</v>
      </c>
      <c r="P698" s="21">
        <v>15.945395900922854</v>
      </c>
      <c r="Q698" s="22">
        <v>14.560219778561036</v>
      </c>
    </row>
    <row r="699" spans="2:17" ht="20" customHeight="1" x14ac:dyDescent="0.3">
      <c r="B699" s="19" t="s">
        <v>45</v>
      </c>
      <c r="C699" s="20" t="s">
        <v>27</v>
      </c>
      <c r="D699" s="21">
        <v>51.578000000000003</v>
      </c>
      <c r="E699" s="22">
        <v>32.747999999999998</v>
      </c>
      <c r="N699" s="24" t="s">
        <v>21</v>
      </c>
      <c r="O699" s="21" t="s">
        <v>27</v>
      </c>
      <c r="P699" s="21">
        <v>27.407575437818394</v>
      </c>
      <c r="Q699" s="22">
        <v>30.413812651491099</v>
      </c>
    </row>
    <row r="700" spans="2:17" ht="20" customHeight="1" x14ac:dyDescent="0.3">
      <c r="B700" s="19" t="s">
        <v>45</v>
      </c>
      <c r="C700" s="20" t="s">
        <v>27</v>
      </c>
      <c r="D700" s="21">
        <v>20.440000000000001</v>
      </c>
      <c r="E700" s="22">
        <v>47.548999999999999</v>
      </c>
      <c r="N700" s="24" t="s">
        <v>21</v>
      </c>
      <c r="O700" s="21" t="s">
        <v>27</v>
      </c>
      <c r="P700" s="21">
        <v>21.801409486351812</v>
      </c>
      <c r="Q700" s="22">
        <v>16.15549442140351</v>
      </c>
    </row>
    <row r="701" spans="2:17" ht="20" customHeight="1" x14ac:dyDescent="0.3">
      <c r="B701" s="19" t="s">
        <v>45</v>
      </c>
      <c r="C701" s="20" t="s">
        <v>27</v>
      </c>
      <c r="D701" s="21">
        <v>20.905999999999999</v>
      </c>
      <c r="E701" s="22">
        <v>57.625999999999998</v>
      </c>
      <c r="N701" s="24" t="s">
        <v>21</v>
      </c>
      <c r="O701" s="21" t="s">
        <v>27</v>
      </c>
      <c r="P701" s="21">
        <v>83.65980825409008</v>
      </c>
      <c r="Q701" s="22">
        <v>18.110770276274835</v>
      </c>
    </row>
    <row r="702" spans="2:17" ht="20" customHeight="1" x14ac:dyDescent="0.3">
      <c r="B702" s="19" t="s">
        <v>45</v>
      </c>
      <c r="C702" s="20" t="s">
        <v>27</v>
      </c>
      <c r="D702" s="21">
        <v>14.724</v>
      </c>
      <c r="E702" s="22">
        <v>71.962000000000003</v>
      </c>
      <c r="N702" s="24" t="s">
        <v>21</v>
      </c>
      <c r="O702" s="21" t="s">
        <v>27</v>
      </c>
      <c r="P702" s="21">
        <v>22.249023657212348</v>
      </c>
      <c r="Q702" s="22">
        <v>23.769728648009426</v>
      </c>
    </row>
    <row r="703" spans="2:17" ht="20" customHeight="1" x14ac:dyDescent="0.3">
      <c r="B703" s="19" t="s">
        <v>45</v>
      </c>
      <c r="C703" s="20" t="s">
        <v>27</v>
      </c>
      <c r="D703" s="21">
        <v>31.832000000000001</v>
      </c>
      <c r="E703" s="22">
        <v>35.234999999999999</v>
      </c>
      <c r="N703" s="24" t="s">
        <v>21</v>
      </c>
      <c r="O703" s="21" t="s">
        <v>27</v>
      </c>
      <c r="P703" s="21">
        <v>86.423665625002641</v>
      </c>
      <c r="Q703" s="22">
        <v>16.031219541881399</v>
      </c>
    </row>
    <row r="704" spans="2:17" ht="20" customHeight="1" x14ac:dyDescent="0.3">
      <c r="B704" s="13" t="s">
        <v>46</v>
      </c>
      <c r="C704" s="11" t="s">
        <v>27</v>
      </c>
      <c r="D704" s="11">
        <v>33.548999999999999</v>
      </c>
      <c r="E704" s="9">
        <v>14.555711474609375</v>
      </c>
      <c r="N704" s="24" t="s">
        <v>21</v>
      </c>
      <c r="O704" s="21" t="s">
        <v>27</v>
      </c>
      <c r="P704" s="21">
        <v>26.56505117707799</v>
      </c>
      <c r="Q704" s="22">
        <v>15.652475842498529</v>
      </c>
    </row>
    <row r="705" spans="2:17" ht="20" customHeight="1" x14ac:dyDescent="0.3">
      <c r="B705" s="13" t="s">
        <v>46</v>
      </c>
      <c r="C705" s="11" t="s">
        <v>27</v>
      </c>
      <c r="D705" s="11">
        <v>57.906999999999996</v>
      </c>
      <c r="E705" s="9">
        <v>41.460227148437497</v>
      </c>
      <c r="N705" s="24" t="s">
        <v>21</v>
      </c>
      <c r="O705" s="21" t="s">
        <v>27</v>
      </c>
      <c r="P705" s="21">
        <v>29.981639368849329</v>
      </c>
      <c r="Q705" s="22">
        <v>30.016662039607269</v>
      </c>
    </row>
    <row r="706" spans="2:17" ht="20" customHeight="1" x14ac:dyDescent="0.3">
      <c r="B706" s="13" t="s">
        <v>46</v>
      </c>
      <c r="C706" s="11" t="s">
        <v>27</v>
      </c>
      <c r="D706" s="11">
        <v>80.08</v>
      </c>
      <c r="E706" s="9">
        <v>11.933426806640625</v>
      </c>
      <c r="N706" s="24" t="s">
        <v>21</v>
      </c>
      <c r="O706" s="21" t="s">
        <v>27</v>
      </c>
      <c r="P706" s="21">
        <v>10.304846468766033</v>
      </c>
      <c r="Q706" s="22">
        <v>11.180339887498949</v>
      </c>
    </row>
    <row r="707" spans="2:17" ht="20" customHeight="1" x14ac:dyDescent="0.3">
      <c r="B707" s="13" t="s">
        <v>46</v>
      </c>
      <c r="C707" s="11" t="s">
        <v>27</v>
      </c>
      <c r="D707" s="11">
        <v>14.510999999999999</v>
      </c>
      <c r="E707" s="9">
        <v>63.781839355468747</v>
      </c>
      <c r="N707" s="24" t="s">
        <v>21</v>
      </c>
      <c r="O707" s="21" t="s">
        <v>27</v>
      </c>
      <c r="P707" s="21">
        <v>36.158185439808307</v>
      </c>
      <c r="Q707" s="22">
        <v>32.202484376209235</v>
      </c>
    </row>
    <row r="708" spans="2:17" ht="20" customHeight="1" x14ac:dyDescent="0.3">
      <c r="B708" s="13" t="s">
        <v>46</v>
      </c>
      <c r="C708" s="11" t="s">
        <v>27</v>
      </c>
      <c r="D708" s="11">
        <v>16.056999999999999</v>
      </c>
      <c r="E708" s="9">
        <v>51.35114736328125</v>
      </c>
      <c r="N708" s="24" t="s">
        <v>21</v>
      </c>
      <c r="O708" s="21" t="s">
        <v>27</v>
      </c>
      <c r="P708" s="21">
        <v>0</v>
      </c>
      <c r="Q708" s="22">
        <v>17</v>
      </c>
    </row>
    <row r="709" spans="2:17" ht="20" customHeight="1" x14ac:dyDescent="0.3">
      <c r="B709" s="13" t="s">
        <v>46</v>
      </c>
      <c r="C709" s="11" t="s">
        <v>27</v>
      </c>
      <c r="D709" s="11">
        <v>37.622</v>
      </c>
      <c r="E709" s="9">
        <v>72.519000000000005</v>
      </c>
      <c r="N709" s="24" t="s">
        <v>21</v>
      </c>
      <c r="O709" s="21" t="s">
        <v>27</v>
      </c>
      <c r="P709" s="21">
        <v>58.671307132195828</v>
      </c>
      <c r="Q709" s="22">
        <v>26.92582403567252</v>
      </c>
    </row>
    <row r="710" spans="2:17" ht="20" customHeight="1" x14ac:dyDescent="0.3">
      <c r="B710" s="13" t="s">
        <v>46</v>
      </c>
      <c r="C710" s="11" t="s">
        <v>27</v>
      </c>
      <c r="D710" s="11">
        <v>86.545000000000002</v>
      </c>
      <c r="E710" s="9">
        <v>55.756</v>
      </c>
      <c r="N710" s="24" t="s">
        <v>21</v>
      </c>
      <c r="O710" s="21" t="s">
        <v>27</v>
      </c>
      <c r="P710" s="21">
        <v>83.884496433714602</v>
      </c>
      <c r="Q710" s="22">
        <v>28.160255680657446</v>
      </c>
    </row>
    <row r="711" spans="2:17" ht="20" customHeight="1" x14ac:dyDescent="0.3">
      <c r="B711" s="13" t="s">
        <v>46</v>
      </c>
      <c r="C711" s="11" t="s">
        <v>27</v>
      </c>
      <c r="D711" s="11">
        <v>6.593</v>
      </c>
      <c r="E711" s="9">
        <v>68.691999999999993</v>
      </c>
      <c r="N711" s="24" t="s">
        <v>21</v>
      </c>
      <c r="O711" s="21" t="s">
        <v>27</v>
      </c>
      <c r="P711" s="21">
        <v>8.1301023541559783</v>
      </c>
      <c r="Q711" s="22">
        <v>14.142135623730951</v>
      </c>
    </row>
    <row r="712" spans="2:17" ht="20" customHeight="1" x14ac:dyDescent="0.3">
      <c r="B712" s="13" t="s">
        <v>46</v>
      </c>
      <c r="C712" s="11" t="s">
        <v>27</v>
      </c>
      <c r="D712" s="11">
        <v>30.716000000000001</v>
      </c>
      <c r="E712" s="9">
        <v>30.143999999999998</v>
      </c>
      <c r="N712" s="24" t="s">
        <v>21</v>
      </c>
      <c r="O712" s="21" t="s">
        <v>27</v>
      </c>
      <c r="P712" s="21">
        <v>62.447188423282206</v>
      </c>
      <c r="Q712" s="22">
        <v>25.942243542145693</v>
      </c>
    </row>
    <row r="713" spans="2:17" ht="20" customHeight="1" x14ac:dyDescent="0.3">
      <c r="B713" s="13" t="s">
        <v>46</v>
      </c>
      <c r="C713" s="11" t="s">
        <v>27</v>
      </c>
      <c r="D713" s="11">
        <v>27.228999999999999</v>
      </c>
      <c r="E713" s="9">
        <v>58.816000000000003</v>
      </c>
      <c r="N713" s="24" t="s">
        <v>21</v>
      </c>
      <c r="O713" s="21" t="s">
        <v>27</v>
      </c>
      <c r="P713" s="21">
        <v>64.440034828176195</v>
      </c>
      <c r="Q713" s="22">
        <v>25.495097567963924</v>
      </c>
    </row>
    <row r="714" spans="2:17" ht="20" customHeight="1" x14ac:dyDescent="0.3">
      <c r="B714" s="19" t="s">
        <v>47</v>
      </c>
      <c r="C714" s="20" t="s">
        <v>27</v>
      </c>
      <c r="D714" s="21">
        <v>24.001000000000001</v>
      </c>
      <c r="E714" s="22">
        <v>53.305827734375001</v>
      </c>
      <c r="N714" s="24" t="s">
        <v>21</v>
      </c>
      <c r="O714" s="21" t="s">
        <v>27</v>
      </c>
      <c r="P714" s="21">
        <v>67.750976342787624</v>
      </c>
      <c r="Q714" s="22">
        <v>23.769728648009426</v>
      </c>
    </row>
    <row r="715" spans="2:17" ht="20" customHeight="1" x14ac:dyDescent="0.3">
      <c r="B715" s="19" t="s">
        <v>47</v>
      </c>
      <c r="C715" s="20" t="s">
        <v>27</v>
      </c>
      <c r="D715" s="21">
        <v>86.471000000000004</v>
      </c>
      <c r="E715" s="22">
        <v>11.07673046875</v>
      </c>
      <c r="N715" s="24" t="s">
        <v>21</v>
      </c>
      <c r="O715" s="21" t="s">
        <v>27</v>
      </c>
      <c r="P715" s="21">
        <v>3.9451862290375459</v>
      </c>
      <c r="Q715" s="22">
        <v>29.068883707497267</v>
      </c>
    </row>
    <row r="716" spans="2:17" ht="20" customHeight="1" x14ac:dyDescent="0.3">
      <c r="B716" s="19" t="s">
        <v>47</v>
      </c>
      <c r="C716" s="20" t="s">
        <v>27</v>
      </c>
      <c r="D716" s="21">
        <v>19.646000000000001</v>
      </c>
      <c r="E716" s="22">
        <v>64.442567578125008</v>
      </c>
      <c r="N716" s="24" t="s">
        <v>21</v>
      </c>
      <c r="O716" s="21" t="s">
        <v>27</v>
      </c>
      <c r="P716" s="21">
        <v>60.751173663453024</v>
      </c>
      <c r="Q716" s="22">
        <v>28.653097563788805</v>
      </c>
    </row>
    <row r="717" spans="2:17" ht="20" customHeight="1" x14ac:dyDescent="0.3">
      <c r="B717" s="19" t="s">
        <v>47</v>
      </c>
      <c r="C717" s="20" t="s">
        <v>27</v>
      </c>
      <c r="D717" s="21">
        <v>36.252000000000002</v>
      </c>
      <c r="E717" s="22">
        <v>42.986403076171875</v>
      </c>
      <c r="N717" s="24" t="s">
        <v>21</v>
      </c>
      <c r="O717" s="21" t="s">
        <v>27</v>
      </c>
      <c r="P717" s="21">
        <v>42.510447078000851</v>
      </c>
      <c r="Q717" s="22">
        <v>16.278820596099706</v>
      </c>
    </row>
    <row r="718" spans="2:17" ht="20" customHeight="1" x14ac:dyDescent="0.3">
      <c r="B718" s="19" t="s">
        <v>47</v>
      </c>
      <c r="C718" s="20" t="s">
        <v>27</v>
      </c>
      <c r="D718" s="21">
        <v>2.7280000000000002</v>
      </c>
      <c r="E718" s="22">
        <v>25.901859033203127</v>
      </c>
      <c r="N718" s="24" t="s">
        <v>21</v>
      </c>
      <c r="O718" s="21" t="s">
        <v>27</v>
      </c>
      <c r="P718" s="21">
        <v>10.7842978675626</v>
      </c>
      <c r="Q718" s="22">
        <v>21.377558326431949</v>
      </c>
    </row>
    <row r="719" spans="2:17" ht="20" customHeight="1" x14ac:dyDescent="0.3">
      <c r="B719" s="19" t="s">
        <v>47</v>
      </c>
      <c r="C719" s="20" t="s">
        <v>27</v>
      </c>
      <c r="D719" s="21">
        <v>33.69</v>
      </c>
      <c r="E719" s="22">
        <v>36.260977392578127</v>
      </c>
      <c r="N719" s="24" t="s">
        <v>21</v>
      </c>
      <c r="O719" s="21" t="s">
        <v>27</v>
      </c>
      <c r="P719" s="21">
        <v>37.405356631408551</v>
      </c>
      <c r="Q719" s="22">
        <v>21.400934559032695</v>
      </c>
    </row>
    <row r="720" spans="2:17" ht="20" customHeight="1" x14ac:dyDescent="0.3">
      <c r="B720" s="19" t="s">
        <v>47</v>
      </c>
      <c r="C720" s="20" t="s">
        <v>27</v>
      </c>
      <c r="D720" s="21">
        <v>3.89</v>
      </c>
      <c r="E720" s="22">
        <v>43.131738281250001</v>
      </c>
      <c r="N720" s="24" t="s">
        <v>21</v>
      </c>
      <c r="O720" s="21" t="s">
        <v>27</v>
      </c>
      <c r="P720" s="21">
        <v>88.152389734005411</v>
      </c>
      <c r="Q720" s="22">
        <v>31.016124838541646</v>
      </c>
    </row>
    <row r="721" spans="2:17" ht="20" customHeight="1" x14ac:dyDescent="0.3">
      <c r="B721" s="19" t="s">
        <v>47</v>
      </c>
      <c r="C721" s="20" t="s">
        <v>27</v>
      </c>
      <c r="D721" s="21">
        <v>9.7279999999999998</v>
      </c>
      <c r="E721" s="22">
        <v>45.734644921875002</v>
      </c>
      <c r="N721" s="24" t="s">
        <v>21</v>
      </c>
      <c r="O721" s="21" t="s">
        <v>27</v>
      </c>
      <c r="P721" s="21">
        <v>81.634113875967415</v>
      </c>
      <c r="Q721" s="22">
        <v>34.365680554879162</v>
      </c>
    </row>
    <row r="722" spans="2:17" ht="20" customHeight="1" x14ac:dyDescent="0.3">
      <c r="B722" s="19" t="s">
        <v>47</v>
      </c>
      <c r="C722" s="20" t="s">
        <v>27</v>
      </c>
      <c r="D722" s="21">
        <v>39.936</v>
      </c>
      <c r="E722" s="22">
        <v>42.511328857421873</v>
      </c>
      <c r="N722" s="24" t="s">
        <v>21</v>
      </c>
      <c r="O722" s="21" t="s">
        <v>27</v>
      </c>
      <c r="P722" s="21">
        <v>19.290046219188735</v>
      </c>
      <c r="Q722" s="22">
        <v>21.189620100417091</v>
      </c>
    </row>
    <row r="723" spans="2:17" ht="20" customHeight="1" x14ac:dyDescent="0.3">
      <c r="B723" s="19" t="s">
        <v>47</v>
      </c>
      <c r="C723" s="20" t="s">
        <v>27</v>
      </c>
      <c r="D723" s="21">
        <v>29.202000000000002</v>
      </c>
      <c r="E723" s="22">
        <v>86.677000000000007</v>
      </c>
      <c r="N723" s="24" t="s">
        <v>21</v>
      </c>
      <c r="O723" s="21" t="s">
        <v>27</v>
      </c>
      <c r="P723" s="21">
        <v>33.690067525979771</v>
      </c>
      <c r="Q723" s="22">
        <v>28.844410203711913</v>
      </c>
    </row>
    <row r="724" spans="2:17" ht="20" customHeight="1" x14ac:dyDescent="0.3">
      <c r="B724" s="19" t="s">
        <v>47</v>
      </c>
      <c r="C724" s="20" t="s">
        <v>27</v>
      </c>
      <c r="D724" s="21">
        <v>2.84</v>
      </c>
      <c r="E724" s="22">
        <v>72.191000000000003</v>
      </c>
      <c r="N724" s="24" t="s">
        <v>21</v>
      </c>
      <c r="O724" s="21" t="s">
        <v>27</v>
      </c>
      <c r="P724" s="21">
        <v>4.5739212599008612</v>
      </c>
      <c r="Q724" s="22">
        <v>25.079872407968907</v>
      </c>
    </row>
    <row r="725" spans="2:17" ht="20" customHeight="1" x14ac:dyDescent="0.3">
      <c r="B725" s="19" t="s">
        <v>47</v>
      </c>
      <c r="C725" s="20" t="s">
        <v>27</v>
      </c>
      <c r="D725" s="21">
        <v>15.398999999999999</v>
      </c>
      <c r="E725" s="22">
        <v>63.899000000000001</v>
      </c>
      <c r="N725" s="24" t="s">
        <v>21</v>
      </c>
      <c r="O725" s="21" t="s">
        <v>27</v>
      </c>
      <c r="P725" s="21">
        <v>6.0090059574945247</v>
      </c>
      <c r="Q725" s="22">
        <v>19.104973174542799</v>
      </c>
    </row>
    <row r="726" spans="2:17" ht="20" customHeight="1" x14ac:dyDescent="0.3">
      <c r="B726" s="19" t="s">
        <v>47</v>
      </c>
      <c r="C726" s="20" t="s">
        <v>27</v>
      </c>
      <c r="D726" s="21">
        <v>47.832000000000001</v>
      </c>
      <c r="E726" s="22">
        <v>32.475999999999999</v>
      </c>
      <c r="N726" s="24" t="s">
        <v>21</v>
      </c>
      <c r="O726" s="21" t="s">
        <v>27</v>
      </c>
      <c r="P726" s="21">
        <v>55.304846468766037</v>
      </c>
      <c r="Q726" s="22">
        <v>15.811388300841896</v>
      </c>
    </row>
    <row r="727" spans="2:17" ht="20" customHeight="1" x14ac:dyDescent="0.3">
      <c r="B727" s="19" t="s">
        <v>47</v>
      </c>
      <c r="C727" s="20" t="s">
        <v>27</v>
      </c>
      <c r="D727" s="21">
        <v>36.049999999999997</v>
      </c>
      <c r="E727" s="22">
        <v>46.860999999999997</v>
      </c>
      <c r="N727" s="24" t="s">
        <v>21</v>
      </c>
      <c r="O727" s="21" t="s">
        <v>27</v>
      </c>
      <c r="P727" s="21">
        <v>46.636577041616718</v>
      </c>
      <c r="Q727" s="22">
        <v>24.758836806279895</v>
      </c>
    </row>
    <row r="728" spans="2:17" ht="20" customHeight="1" x14ac:dyDescent="0.3">
      <c r="B728" s="19" t="s">
        <v>47</v>
      </c>
      <c r="C728" s="20" t="s">
        <v>27</v>
      </c>
      <c r="D728" s="21">
        <v>5.9530000000000003</v>
      </c>
      <c r="E728" s="22">
        <v>50.420999999999999</v>
      </c>
      <c r="N728" s="24" t="s">
        <v>21</v>
      </c>
      <c r="O728" s="21" t="s">
        <v>27</v>
      </c>
      <c r="P728" s="21">
        <v>72.645975363738671</v>
      </c>
      <c r="Q728" s="22">
        <v>16.763054614240211</v>
      </c>
    </row>
    <row r="729" spans="2:17" ht="20" customHeight="1" x14ac:dyDescent="0.3">
      <c r="B729" s="13" t="s">
        <v>48</v>
      </c>
      <c r="C729" s="11" t="s">
        <v>27</v>
      </c>
      <c r="D729" s="11">
        <v>17.494</v>
      </c>
      <c r="E729" s="9">
        <v>9.541803173828125</v>
      </c>
      <c r="N729" s="24" t="s">
        <v>21</v>
      </c>
      <c r="O729" s="21" t="s">
        <v>27</v>
      </c>
      <c r="P729" s="21">
        <v>61.821409890040833</v>
      </c>
      <c r="Q729" s="22">
        <v>31.76476034853718</v>
      </c>
    </row>
    <row r="730" spans="2:17" ht="20" customHeight="1" x14ac:dyDescent="0.3">
      <c r="B730" s="13" t="s">
        <v>48</v>
      </c>
      <c r="C730" s="11" t="s">
        <v>27</v>
      </c>
      <c r="D730" s="11">
        <v>26.565000000000001</v>
      </c>
      <c r="E730" s="9">
        <v>12.328801074218751</v>
      </c>
      <c r="N730" s="24" t="s">
        <v>21</v>
      </c>
      <c r="O730" s="21" t="s">
        <v>27</v>
      </c>
      <c r="P730" s="21">
        <v>64.983106521899984</v>
      </c>
      <c r="Q730" s="22">
        <v>16.552945357246848</v>
      </c>
    </row>
    <row r="731" spans="2:17" ht="20" customHeight="1" x14ac:dyDescent="0.3">
      <c r="B731" s="13" t="s">
        <v>48</v>
      </c>
      <c r="C731" s="11" t="s">
        <v>27</v>
      </c>
      <c r="D731" s="11">
        <v>5.44</v>
      </c>
      <c r="E731" s="9">
        <v>19.448350830078127</v>
      </c>
      <c r="N731" s="24" t="s">
        <v>21</v>
      </c>
      <c r="O731" s="21" t="s">
        <v>27</v>
      </c>
      <c r="P731" s="21">
        <v>3.1798301198642345</v>
      </c>
      <c r="Q731" s="22">
        <v>18.027756377319946</v>
      </c>
    </row>
    <row r="732" spans="2:17" ht="20" customHeight="1" x14ac:dyDescent="0.3">
      <c r="B732" s="13" t="s">
        <v>48</v>
      </c>
      <c r="C732" s="11" t="s">
        <v>27</v>
      </c>
      <c r="D732" s="11">
        <v>11.781000000000001</v>
      </c>
      <c r="E732" s="9">
        <v>23.052351367187502</v>
      </c>
      <c r="N732" s="24" t="s">
        <v>21</v>
      </c>
      <c r="O732" s="21" t="s">
        <v>27</v>
      </c>
      <c r="P732" s="21">
        <v>65.556045219583467</v>
      </c>
      <c r="Q732" s="22">
        <v>24.166091947189145</v>
      </c>
    </row>
    <row r="733" spans="2:17" ht="20" customHeight="1" x14ac:dyDescent="0.3">
      <c r="B733" s="13" t="s">
        <v>48</v>
      </c>
      <c r="C733" s="11" t="s">
        <v>27</v>
      </c>
      <c r="D733" s="11">
        <v>13.2</v>
      </c>
      <c r="E733" s="9">
        <v>26.062999999999999</v>
      </c>
      <c r="N733" s="24" t="s">
        <v>21</v>
      </c>
      <c r="O733" s="21" t="s">
        <v>27</v>
      </c>
      <c r="P733" s="21">
        <v>56.888658039627977</v>
      </c>
      <c r="Q733" s="22">
        <v>27.459060435491963</v>
      </c>
    </row>
    <row r="734" spans="2:17" ht="20" customHeight="1" x14ac:dyDescent="0.3">
      <c r="B734" s="13" t="s">
        <v>48</v>
      </c>
      <c r="C734" s="11" t="s">
        <v>27</v>
      </c>
      <c r="D734" s="11">
        <v>13.785</v>
      </c>
      <c r="E734" s="9">
        <v>51.534999999999997</v>
      </c>
      <c r="N734" s="24" t="s">
        <v>21</v>
      </c>
      <c r="O734" s="21" t="s">
        <v>27</v>
      </c>
      <c r="P734" s="21">
        <v>74.054604099077153</v>
      </c>
      <c r="Q734" s="22">
        <v>29.120439557122072</v>
      </c>
    </row>
    <row r="735" spans="2:17" ht="20" customHeight="1" x14ac:dyDescent="0.3">
      <c r="B735" s="13" t="s">
        <v>48</v>
      </c>
      <c r="C735" s="11" t="s">
        <v>27</v>
      </c>
      <c r="D735" s="11">
        <v>15.613</v>
      </c>
      <c r="E735" s="9">
        <v>33.622999999999998</v>
      </c>
      <c r="N735" s="24" t="s">
        <v>21</v>
      </c>
      <c r="O735" s="21" t="s">
        <v>27</v>
      </c>
      <c r="P735" s="21">
        <v>17.102728969052375</v>
      </c>
      <c r="Q735" s="22">
        <v>13.601470508735444</v>
      </c>
    </row>
    <row r="736" spans="2:17" ht="20" customHeight="1" x14ac:dyDescent="0.3">
      <c r="B736" s="19" t="s">
        <v>49</v>
      </c>
      <c r="C736" s="20" t="s">
        <v>27</v>
      </c>
      <c r="D736" s="21">
        <v>7.8920000000000003</v>
      </c>
      <c r="E736" s="22">
        <v>45.85</v>
      </c>
      <c r="N736" s="24" t="s">
        <v>21</v>
      </c>
      <c r="O736" s="21" t="s">
        <v>27</v>
      </c>
      <c r="P736" s="21">
        <v>75.618605408909403</v>
      </c>
      <c r="Q736" s="22">
        <v>40.26164427839479</v>
      </c>
    </row>
    <row r="737" spans="2:17" ht="20" customHeight="1" x14ac:dyDescent="0.3">
      <c r="B737" s="19" t="s">
        <v>49</v>
      </c>
      <c r="C737" s="20" t="s">
        <v>27</v>
      </c>
      <c r="D737" s="21">
        <v>44.378999999999998</v>
      </c>
      <c r="E737" s="22">
        <v>31.873999999999999</v>
      </c>
      <c r="N737" s="24" t="s">
        <v>21</v>
      </c>
      <c r="O737" s="21" t="s">
        <v>27</v>
      </c>
      <c r="P737" s="21">
        <v>12.094757077012101</v>
      </c>
      <c r="Q737" s="22">
        <v>14.317821063276353</v>
      </c>
    </row>
    <row r="738" spans="2:17" ht="20" customHeight="1" x14ac:dyDescent="0.3">
      <c r="B738" s="19" t="s">
        <v>49</v>
      </c>
      <c r="C738" s="20" t="s">
        <v>27</v>
      </c>
      <c r="D738" s="21">
        <v>29.126000000000001</v>
      </c>
      <c r="E738" s="22">
        <v>34.749000000000002</v>
      </c>
      <c r="N738" s="24" t="s">
        <v>21</v>
      </c>
      <c r="O738" s="21" t="s">
        <v>27</v>
      </c>
      <c r="P738" s="21">
        <v>14.620873988631656</v>
      </c>
      <c r="Q738" s="22">
        <v>23.769728648009426</v>
      </c>
    </row>
    <row r="739" spans="2:17" ht="20" customHeight="1" x14ac:dyDescent="0.3">
      <c r="B739" s="19" t="s">
        <v>49</v>
      </c>
      <c r="C739" s="20" t="s">
        <v>27</v>
      </c>
      <c r="D739" s="21">
        <v>39.021000000000001</v>
      </c>
      <c r="E739" s="22">
        <v>36.293999999999997</v>
      </c>
      <c r="N739" s="24" t="s">
        <v>21</v>
      </c>
      <c r="O739" s="21" t="s">
        <v>27</v>
      </c>
      <c r="P739" s="21">
        <v>70.201123645475079</v>
      </c>
      <c r="Q739" s="22">
        <v>26.570660511172846</v>
      </c>
    </row>
    <row r="740" spans="2:17" ht="20" customHeight="1" x14ac:dyDescent="0.3">
      <c r="B740" s="19" t="s">
        <v>49</v>
      </c>
      <c r="C740" s="20" t="s">
        <v>27</v>
      </c>
      <c r="D740" s="21">
        <v>3.94</v>
      </c>
      <c r="E740" s="22">
        <v>35.994</v>
      </c>
      <c r="N740" s="24" t="s">
        <v>21</v>
      </c>
      <c r="O740" s="21" t="s">
        <v>27</v>
      </c>
      <c r="P740" s="21">
        <v>8.1301023541559783</v>
      </c>
      <c r="Q740" s="22">
        <v>28.284271247461902</v>
      </c>
    </row>
    <row r="741" spans="2:17" ht="20" customHeight="1" x14ac:dyDescent="0.3">
      <c r="B741" s="19" t="s">
        <v>49</v>
      </c>
      <c r="C741" s="20" t="s">
        <v>27</v>
      </c>
      <c r="D741" s="21">
        <v>31.577000000000002</v>
      </c>
      <c r="E741" s="22">
        <v>36.908999999999999</v>
      </c>
      <c r="N741" s="24" t="s">
        <v>21</v>
      </c>
      <c r="O741" s="21" t="s">
        <v>27</v>
      </c>
      <c r="P741" s="21">
        <v>42.87890360333855</v>
      </c>
      <c r="Q741" s="22">
        <v>19.104973174542799</v>
      </c>
    </row>
    <row r="742" spans="2:17" ht="20" customHeight="1" x14ac:dyDescent="0.3">
      <c r="B742" s="19" t="s">
        <v>49</v>
      </c>
      <c r="C742" s="20" t="s">
        <v>27</v>
      </c>
      <c r="D742" s="21">
        <v>1.333</v>
      </c>
      <c r="E742" s="22">
        <v>56.037999999999997</v>
      </c>
      <c r="N742" s="24" t="s">
        <v>21</v>
      </c>
      <c r="O742" s="21" t="s">
        <v>27</v>
      </c>
      <c r="P742" s="21">
        <v>67.61986494804043</v>
      </c>
      <c r="Q742" s="22">
        <v>18.384776310850235</v>
      </c>
    </row>
    <row r="743" spans="2:17" ht="20" customHeight="1" x14ac:dyDescent="0.3">
      <c r="B743" s="19" t="s">
        <v>49</v>
      </c>
      <c r="C743" s="20" t="s">
        <v>27</v>
      </c>
      <c r="D743" s="21">
        <v>40.554000000000002</v>
      </c>
      <c r="E743" s="22">
        <v>17.954000000000001</v>
      </c>
      <c r="N743" s="24" t="s">
        <v>21</v>
      </c>
      <c r="O743" s="21" t="s">
        <v>27</v>
      </c>
      <c r="P743" s="21">
        <v>0</v>
      </c>
      <c r="Q743" s="22">
        <v>13</v>
      </c>
    </row>
    <row r="744" spans="2:17" ht="20" customHeight="1" x14ac:dyDescent="0.3">
      <c r="B744" s="19" t="s">
        <v>49</v>
      </c>
      <c r="C744" s="20" t="s">
        <v>27</v>
      </c>
      <c r="D744" s="21">
        <v>4.9039999999999999</v>
      </c>
      <c r="E744" s="22">
        <v>55.6</v>
      </c>
      <c r="N744" s="24" t="s">
        <v>21</v>
      </c>
      <c r="O744" s="21" t="s">
        <v>27</v>
      </c>
      <c r="P744" s="21">
        <v>39.805571092265197</v>
      </c>
      <c r="Q744" s="22">
        <v>15.620499351813308</v>
      </c>
    </row>
    <row r="745" spans="2:17" ht="20" customHeight="1" x14ac:dyDescent="0.3">
      <c r="B745" s="19" t="s">
        <v>49</v>
      </c>
      <c r="C745" s="20" t="s">
        <v>27</v>
      </c>
      <c r="D745" s="21">
        <v>83.33</v>
      </c>
      <c r="E745" s="22">
        <v>25.786999999999999</v>
      </c>
      <c r="N745" s="24" t="s">
        <v>21</v>
      </c>
      <c r="O745" s="21" t="s">
        <v>27</v>
      </c>
      <c r="P745" s="21">
        <v>14.036243467926479</v>
      </c>
      <c r="Q745" s="22">
        <v>8.2462112512353212</v>
      </c>
    </row>
    <row r="746" spans="2:17" ht="20" customHeight="1" x14ac:dyDescent="0.3">
      <c r="B746" s="19" t="s">
        <v>49</v>
      </c>
      <c r="C746" s="20" t="s">
        <v>27</v>
      </c>
      <c r="D746" s="21">
        <v>15.423999999999999</v>
      </c>
      <c r="E746" s="22">
        <v>84.051000000000002</v>
      </c>
      <c r="N746" s="24" t="s">
        <v>21</v>
      </c>
      <c r="O746" s="21" t="s">
        <v>27</v>
      </c>
      <c r="P746" s="21">
        <v>14.534455080540122</v>
      </c>
      <c r="Q746" s="22">
        <v>27.892651361962706</v>
      </c>
    </row>
    <row r="747" spans="2:17" ht="20" customHeight="1" x14ac:dyDescent="0.3">
      <c r="B747" s="19" t="s">
        <v>49</v>
      </c>
      <c r="C747" s="20" t="s">
        <v>27</v>
      </c>
      <c r="D747" s="21">
        <v>13.217000000000001</v>
      </c>
      <c r="E747" s="22">
        <v>84.430999999999997</v>
      </c>
      <c r="N747" s="24" t="s">
        <v>21</v>
      </c>
      <c r="O747" s="21" t="s">
        <v>27</v>
      </c>
      <c r="P747" s="21">
        <v>83.157226587369067</v>
      </c>
      <c r="Q747" s="22">
        <v>25.179356624028344</v>
      </c>
    </row>
    <row r="748" spans="2:17" ht="20" customHeight="1" x14ac:dyDescent="0.3">
      <c r="B748" s="13" t="s">
        <v>50</v>
      </c>
      <c r="C748" s="11" t="s">
        <v>27</v>
      </c>
      <c r="D748" s="11">
        <v>8.109</v>
      </c>
      <c r="E748" s="9">
        <v>56.273000000000003</v>
      </c>
      <c r="N748" s="24" t="s">
        <v>21</v>
      </c>
      <c r="O748" s="21" t="s">
        <v>27</v>
      </c>
      <c r="P748" s="21">
        <v>10.007979801441339</v>
      </c>
      <c r="Q748" s="22">
        <v>34.525353003264136</v>
      </c>
    </row>
    <row r="749" spans="2:17" ht="20" customHeight="1" x14ac:dyDescent="0.3">
      <c r="B749" s="13" t="s">
        <v>50</v>
      </c>
      <c r="C749" s="11" t="s">
        <v>27</v>
      </c>
      <c r="D749" s="11">
        <v>6.02</v>
      </c>
      <c r="E749" s="9">
        <v>64.129000000000005</v>
      </c>
      <c r="N749" s="24" t="s">
        <v>21</v>
      </c>
      <c r="O749" s="21" t="s">
        <v>27</v>
      </c>
      <c r="P749" s="21">
        <v>42.709389957361473</v>
      </c>
      <c r="Q749" s="22">
        <v>17.691806012954132</v>
      </c>
    </row>
    <row r="750" spans="2:17" ht="20" customHeight="1" x14ac:dyDescent="0.3">
      <c r="B750" s="19" t="s">
        <v>51</v>
      </c>
      <c r="C750" s="20" t="s">
        <v>27</v>
      </c>
      <c r="D750" s="21">
        <v>14.696</v>
      </c>
      <c r="E750" s="22">
        <v>47.566000000000003</v>
      </c>
      <c r="N750" s="24" t="s">
        <v>21</v>
      </c>
      <c r="O750" s="21" t="s">
        <v>27</v>
      </c>
      <c r="P750" s="21">
        <v>86.423665625002656</v>
      </c>
      <c r="Q750" s="22">
        <v>16.031219541881399</v>
      </c>
    </row>
    <row r="751" spans="2:17" ht="20" customHeight="1" x14ac:dyDescent="0.3">
      <c r="B751" s="19" t="s">
        <v>51</v>
      </c>
      <c r="C751" s="20" t="s">
        <v>27</v>
      </c>
      <c r="D751" s="21">
        <v>41.908000000000001</v>
      </c>
      <c r="E751" s="22">
        <v>39.378999999999998</v>
      </c>
      <c r="N751" s="24" t="s">
        <v>21</v>
      </c>
      <c r="O751" s="21" t="s">
        <v>27</v>
      </c>
      <c r="P751" s="21">
        <v>19.53665493812839</v>
      </c>
      <c r="Q751" s="22">
        <v>32.893768406797051</v>
      </c>
    </row>
    <row r="752" spans="2:17" ht="20" customHeight="1" x14ac:dyDescent="0.3">
      <c r="B752" s="19" t="s">
        <v>51</v>
      </c>
      <c r="C752" s="20" t="s">
        <v>27</v>
      </c>
      <c r="D752" s="21">
        <v>65.548000000000002</v>
      </c>
      <c r="E752" s="22">
        <v>27.422000000000001</v>
      </c>
      <c r="N752" s="24" t="s">
        <v>21</v>
      </c>
      <c r="O752" s="21" t="s">
        <v>27</v>
      </c>
      <c r="P752" s="21">
        <v>81.869897645844034</v>
      </c>
      <c r="Q752" s="22">
        <v>28.284271247461902</v>
      </c>
    </row>
    <row r="753" spans="2:17" ht="20" customHeight="1" x14ac:dyDescent="0.3">
      <c r="B753" s="19" t="s">
        <v>51</v>
      </c>
      <c r="C753" s="20" t="s">
        <v>27</v>
      </c>
      <c r="D753" s="21">
        <v>87.488</v>
      </c>
      <c r="E753" s="22">
        <v>13.808999999999999</v>
      </c>
      <c r="N753" s="13" t="s">
        <v>22</v>
      </c>
      <c r="O753" s="11" t="s">
        <v>27</v>
      </c>
      <c r="P753" s="11">
        <v>82.874983651098205</v>
      </c>
      <c r="Q753" s="9">
        <v>8.0622577482985491</v>
      </c>
    </row>
    <row r="754" spans="2:17" ht="20" customHeight="1" x14ac:dyDescent="0.3">
      <c r="B754" s="19" t="s">
        <v>51</v>
      </c>
      <c r="C754" s="20" t="s">
        <v>27</v>
      </c>
      <c r="D754" s="21">
        <v>13.518000000000001</v>
      </c>
      <c r="E754" s="22">
        <v>48.322000000000003</v>
      </c>
      <c r="N754" s="13" t="s">
        <v>22</v>
      </c>
      <c r="O754" s="11" t="s">
        <v>27</v>
      </c>
      <c r="P754" s="11">
        <v>75.068582821862464</v>
      </c>
      <c r="Q754" s="9">
        <v>15.524174696260024</v>
      </c>
    </row>
    <row r="755" spans="2:17" ht="20" customHeight="1" x14ac:dyDescent="0.3">
      <c r="B755" s="19" t="s">
        <v>51</v>
      </c>
      <c r="C755" s="20" t="s">
        <v>27</v>
      </c>
      <c r="D755" s="21">
        <v>18.247</v>
      </c>
      <c r="E755" s="22">
        <v>48.374000000000002</v>
      </c>
      <c r="N755" s="13" t="s">
        <v>22</v>
      </c>
      <c r="O755" s="11" t="s">
        <v>27</v>
      </c>
      <c r="P755" s="11">
        <v>19.98310652189998</v>
      </c>
      <c r="Q755" s="9">
        <v>23.409399821439251</v>
      </c>
    </row>
    <row r="756" spans="2:17" ht="20" customHeight="1" x14ac:dyDescent="0.3">
      <c r="B756" s="19" t="s">
        <v>51</v>
      </c>
      <c r="C756" s="20" t="s">
        <v>27</v>
      </c>
      <c r="D756" s="21">
        <v>77.811999999999998</v>
      </c>
      <c r="E756" s="22">
        <v>29.076000000000001</v>
      </c>
      <c r="N756" s="13" t="s">
        <v>22</v>
      </c>
      <c r="O756" s="11" t="s">
        <v>27</v>
      </c>
      <c r="P756" s="11">
        <v>72.897271030947635</v>
      </c>
      <c r="Q756" s="9">
        <v>27.202941017470888</v>
      </c>
    </row>
    <row r="757" spans="2:17" ht="20" customHeight="1" x14ac:dyDescent="0.3">
      <c r="B757" s="19" t="s">
        <v>51</v>
      </c>
      <c r="C757" s="20" t="s">
        <v>27</v>
      </c>
      <c r="D757" s="21">
        <v>21.911999999999999</v>
      </c>
      <c r="E757" s="22">
        <v>36.695999999999998</v>
      </c>
      <c r="N757" s="13" t="s">
        <v>22</v>
      </c>
      <c r="O757" s="11" t="s">
        <v>27</v>
      </c>
      <c r="P757" s="11">
        <v>45</v>
      </c>
      <c r="Q757" s="9">
        <v>28.284271247461902</v>
      </c>
    </row>
    <row r="758" spans="2:17" ht="20" customHeight="1" x14ac:dyDescent="0.3">
      <c r="B758" s="19" t="s">
        <v>51</v>
      </c>
      <c r="C758" s="20" t="s">
        <v>27</v>
      </c>
      <c r="D758" s="21">
        <v>32.978000000000002</v>
      </c>
      <c r="E758" s="22">
        <v>33.889000000000003</v>
      </c>
      <c r="N758" s="13" t="s">
        <v>22</v>
      </c>
      <c r="O758" s="11" t="s">
        <v>27</v>
      </c>
      <c r="P758" s="11">
        <v>66.801409486351815</v>
      </c>
      <c r="Q758" s="9">
        <v>38.078865529319543</v>
      </c>
    </row>
    <row r="759" spans="2:17" ht="20" customHeight="1" x14ac:dyDescent="0.3">
      <c r="B759" s="19" t="s">
        <v>51</v>
      </c>
      <c r="C759" s="20" t="s">
        <v>27</v>
      </c>
      <c r="D759" s="21">
        <v>23.934000000000001</v>
      </c>
      <c r="E759" s="22">
        <v>28.158999999999999</v>
      </c>
      <c r="N759" s="13" t="s">
        <v>22</v>
      </c>
      <c r="O759" s="11" t="s">
        <v>27</v>
      </c>
      <c r="P759" s="11">
        <v>85.601294645004458</v>
      </c>
      <c r="Q759" s="9">
        <v>26.076809620810597</v>
      </c>
    </row>
    <row r="760" spans="2:17" ht="20" customHeight="1" x14ac:dyDescent="0.3">
      <c r="B760" s="19" t="s">
        <v>51</v>
      </c>
      <c r="C760" s="20" t="s">
        <v>27</v>
      </c>
      <c r="D760" s="21">
        <v>59.018999999999998</v>
      </c>
      <c r="E760" s="22">
        <v>13.178000000000001</v>
      </c>
      <c r="N760" s="13" t="s">
        <v>22</v>
      </c>
      <c r="O760" s="11" t="s">
        <v>27</v>
      </c>
      <c r="P760" s="11">
        <v>31.607502246248885</v>
      </c>
      <c r="Q760" s="9">
        <v>15.264337522473747</v>
      </c>
    </row>
    <row r="761" spans="2:17" ht="20" customHeight="1" x14ac:dyDescent="0.3">
      <c r="B761" s="19" t="s">
        <v>51</v>
      </c>
      <c r="C761" s="20" t="s">
        <v>27</v>
      </c>
      <c r="D761" s="21">
        <v>18.581</v>
      </c>
      <c r="E761" s="22">
        <v>23.757999999999999</v>
      </c>
      <c r="N761" s="13" t="s">
        <v>22</v>
      </c>
      <c r="O761" s="11" t="s">
        <v>27</v>
      </c>
      <c r="P761" s="11">
        <v>31.328692867804172</v>
      </c>
      <c r="Q761" s="9">
        <v>26.92582403567252</v>
      </c>
    </row>
    <row r="762" spans="2:17" ht="20" customHeight="1" x14ac:dyDescent="0.3">
      <c r="B762" s="19" t="s">
        <v>51</v>
      </c>
      <c r="C762" s="20" t="s">
        <v>27</v>
      </c>
      <c r="D762" s="21">
        <v>32.634</v>
      </c>
      <c r="E762" s="22">
        <v>38.738999999999997</v>
      </c>
      <c r="N762" s="13" t="s">
        <v>22</v>
      </c>
      <c r="O762" s="11" t="s">
        <v>27</v>
      </c>
      <c r="P762" s="11">
        <v>90</v>
      </c>
      <c r="Q762" s="9">
        <v>15</v>
      </c>
    </row>
    <row r="763" spans="2:17" ht="20" customHeight="1" x14ac:dyDescent="0.3">
      <c r="B763" s="19" t="s">
        <v>51</v>
      </c>
      <c r="C763" s="20" t="s">
        <v>27</v>
      </c>
      <c r="D763" s="21">
        <v>3.4550000000000001</v>
      </c>
      <c r="E763" s="22">
        <v>64.897999999999996</v>
      </c>
      <c r="N763" s="13" t="s">
        <v>22</v>
      </c>
      <c r="O763" s="11" t="s">
        <v>27</v>
      </c>
      <c r="P763" s="11">
        <v>12.875001559612457</v>
      </c>
      <c r="Q763" s="9">
        <v>35.902646142032481</v>
      </c>
    </row>
    <row r="764" spans="2:17" ht="20" customHeight="1" x14ac:dyDescent="0.3">
      <c r="B764" s="19" t="s">
        <v>51</v>
      </c>
      <c r="C764" s="20" t="s">
        <v>27</v>
      </c>
      <c r="D764" s="21">
        <v>9.8439999999999994</v>
      </c>
      <c r="E764" s="22">
        <v>57.76</v>
      </c>
      <c r="N764" s="13" t="s">
        <v>22</v>
      </c>
      <c r="O764" s="11" t="s">
        <v>27</v>
      </c>
      <c r="P764" s="11">
        <v>22.833654177917541</v>
      </c>
      <c r="Q764" s="9">
        <v>41.231056256176608</v>
      </c>
    </row>
    <row r="765" spans="2:17" ht="20" customHeight="1" x14ac:dyDescent="0.3">
      <c r="B765" s="19" t="s">
        <v>51</v>
      </c>
      <c r="C765" s="20" t="s">
        <v>27</v>
      </c>
      <c r="D765" s="21">
        <v>20.916</v>
      </c>
      <c r="E765" s="22">
        <v>22.4</v>
      </c>
      <c r="N765" s="13" t="s">
        <v>22</v>
      </c>
      <c r="O765" s="11" t="s">
        <v>27</v>
      </c>
      <c r="P765" s="11">
        <v>90</v>
      </c>
      <c r="Q765" s="9">
        <v>26</v>
      </c>
    </row>
    <row r="766" spans="2:17" ht="20" customHeight="1" x14ac:dyDescent="0.3">
      <c r="B766" s="13" t="s">
        <v>52</v>
      </c>
      <c r="C766" s="11" t="s">
        <v>27</v>
      </c>
      <c r="D766" s="11">
        <v>14.425000000000001</v>
      </c>
      <c r="E766" s="9">
        <v>51.014000000000003</v>
      </c>
      <c r="N766" s="13" t="s">
        <v>22</v>
      </c>
      <c r="O766" s="11" t="s">
        <v>27</v>
      </c>
      <c r="P766" s="11">
        <v>46.847610265994597</v>
      </c>
      <c r="Q766" s="9">
        <v>21.931712199461309</v>
      </c>
    </row>
    <row r="767" spans="2:17" ht="20" customHeight="1" x14ac:dyDescent="0.3">
      <c r="B767" s="13" t="s">
        <v>52</v>
      </c>
      <c r="C767" s="11" t="s">
        <v>27</v>
      </c>
      <c r="D767" s="11">
        <v>71.481999999999999</v>
      </c>
      <c r="E767" s="9">
        <v>24.545000000000002</v>
      </c>
      <c r="N767" s="13" t="s">
        <v>22</v>
      </c>
      <c r="O767" s="11" t="s">
        <v>27</v>
      </c>
      <c r="P767" s="11">
        <v>88.636072468397074</v>
      </c>
      <c r="Q767" s="9">
        <v>42.01190307520001</v>
      </c>
    </row>
    <row r="768" spans="2:17" ht="20" customHeight="1" x14ac:dyDescent="0.3">
      <c r="B768" s="13" t="s">
        <v>52</v>
      </c>
      <c r="C768" s="11" t="s">
        <v>27</v>
      </c>
      <c r="D768" s="11">
        <v>33.517000000000003</v>
      </c>
      <c r="E768" s="9">
        <v>46.287999999999997</v>
      </c>
      <c r="N768" s="13" t="s">
        <v>22</v>
      </c>
      <c r="O768" s="11" t="s">
        <v>27</v>
      </c>
      <c r="P768" s="11">
        <v>84.289406862500371</v>
      </c>
      <c r="Q768" s="9">
        <v>10.04987562112089</v>
      </c>
    </row>
    <row r="769" spans="2:17" ht="20" customHeight="1" x14ac:dyDescent="0.3">
      <c r="B769" s="13" t="s">
        <v>52</v>
      </c>
      <c r="C769" s="11" t="s">
        <v>27</v>
      </c>
      <c r="D769" s="11">
        <v>31.204999999999998</v>
      </c>
      <c r="E769" s="9">
        <v>52.018999999999998</v>
      </c>
      <c r="N769" s="13" t="s">
        <v>22</v>
      </c>
      <c r="O769" s="11" t="s">
        <v>27</v>
      </c>
      <c r="P769" s="11">
        <v>10.619655276155134</v>
      </c>
      <c r="Q769" s="9">
        <v>16.278820596099706</v>
      </c>
    </row>
    <row r="770" spans="2:17" ht="20" customHeight="1" x14ac:dyDescent="0.3">
      <c r="B770" s="13" t="s">
        <v>52</v>
      </c>
      <c r="C770" s="11" t="s">
        <v>27</v>
      </c>
      <c r="D770" s="11">
        <v>32.186999999999998</v>
      </c>
      <c r="E770" s="9">
        <v>47.158000000000001</v>
      </c>
      <c r="N770" s="13" t="s">
        <v>22</v>
      </c>
      <c r="O770" s="11" t="s">
        <v>27</v>
      </c>
      <c r="P770" s="11">
        <v>63.43494882292201</v>
      </c>
      <c r="Q770" s="9">
        <v>8.9442719099991592</v>
      </c>
    </row>
    <row r="771" spans="2:17" ht="20" customHeight="1" x14ac:dyDescent="0.3">
      <c r="B771" s="13" t="s">
        <v>52</v>
      </c>
      <c r="C771" s="11" t="s">
        <v>27</v>
      </c>
      <c r="D771" s="11">
        <v>84.784000000000006</v>
      </c>
      <c r="E771" s="9">
        <v>27.088000000000001</v>
      </c>
      <c r="N771" s="13" t="s">
        <v>22</v>
      </c>
      <c r="O771" s="11" t="s">
        <v>27</v>
      </c>
      <c r="P771" s="11">
        <v>59.036243467926482</v>
      </c>
      <c r="Q771" s="9">
        <v>23.323807579381203</v>
      </c>
    </row>
    <row r="772" spans="2:17" ht="20" customHeight="1" x14ac:dyDescent="0.3">
      <c r="B772" s="13" t="s">
        <v>52</v>
      </c>
      <c r="C772" s="11" t="s">
        <v>27</v>
      </c>
      <c r="D772" s="11">
        <v>3.1749999999999998</v>
      </c>
      <c r="E772" s="9">
        <v>46.542000000000002</v>
      </c>
      <c r="N772" s="13" t="s">
        <v>22</v>
      </c>
      <c r="O772" s="11" t="s">
        <v>27</v>
      </c>
      <c r="P772" s="11">
        <v>28.300755766006375</v>
      </c>
      <c r="Q772" s="9">
        <v>14.7648230602334</v>
      </c>
    </row>
    <row r="773" spans="2:17" ht="20" customHeight="1" x14ac:dyDescent="0.3">
      <c r="B773" s="13" t="s">
        <v>52</v>
      </c>
      <c r="C773" s="11" t="s">
        <v>27</v>
      </c>
      <c r="D773" s="11">
        <v>39.662999999999997</v>
      </c>
      <c r="E773" s="9">
        <v>23.856000000000002</v>
      </c>
      <c r="N773" s="13" t="s">
        <v>22</v>
      </c>
      <c r="O773" s="11" t="s">
        <v>27</v>
      </c>
      <c r="P773" s="11">
        <v>87.954591511112781</v>
      </c>
      <c r="Q773" s="9">
        <v>28.0178514522438</v>
      </c>
    </row>
    <row r="774" spans="2:17" ht="20" customHeight="1" x14ac:dyDescent="0.3">
      <c r="B774" s="13" t="s">
        <v>52</v>
      </c>
      <c r="C774" s="11" t="s">
        <v>27</v>
      </c>
      <c r="D774" s="11">
        <v>15.294</v>
      </c>
      <c r="E774" s="9">
        <v>46</v>
      </c>
      <c r="N774" s="13" t="s">
        <v>22</v>
      </c>
      <c r="O774" s="11" t="s">
        <v>27</v>
      </c>
      <c r="P774" s="11">
        <v>48.576334374997352</v>
      </c>
      <c r="Q774" s="9">
        <v>22.671568097509269</v>
      </c>
    </row>
    <row r="775" spans="2:17" ht="20" customHeight="1" x14ac:dyDescent="0.3">
      <c r="B775" s="13" t="s">
        <v>52</v>
      </c>
      <c r="C775" s="11" t="s">
        <v>27</v>
      </c>
      <c r="D775" s="11">
        <v>49.616999999999997</v>
      </c>
      <c r="E775" s="9">
        <v>35.860999999999997</v>
      </c>
      <c r="N775" s="13" t="s">
        <v>22</v>
      </c>
      <c r="O775" s="11" t="s">
        <v>27</v>
      </c>
      <c r="P775" s="11">
        <v>5.1944289077347889</v>
      </c>
      <c r="Q775" s="9">
        <v>11.045361017187261</v>
      </c>
    </row>
    <row r="776" spans="2:17" ht="20" customHeight="1" x14ac:dyDescent="0.3">
      <c r="B776" s="13" t="s">
        <v>52</v>
      </c>
      <c r="C776" s="11" t="s">
        <v>27</v>
      </c>
      <c r="D776" s="11">
        <v>78.468999999999994</v>
      </c>
      <c r="E776" s="9">
        <v>25.434999999999999</v>
      </c>
      <c r="N776" s="13" t="s">
        <v>22</v>
      </c>
      <c r="O776" s="11" t="s">
        <v>27</v>
      </c>
      <c r="P776" s="11">
        <v>50.527540151656176</v>
      </c>
      <c r="Q776" s="9">
        <v>22.022715545545239</v>
      </c>
    </row>
    <row r="777" spans="2:17" ht="20" customHeight="1" x14ac:dyDescent="0.3">
      <c r="B777" s="13" t="s">
        <v>52</v>
      </c>
      <c r="C777" s="11" t="s">
        <v>27</v>
      </c>
      <c r="D777" s="11">
        <v>19.399000000000001</v>
      </c>
      <c r="E777" s="9">
        <v>42.591000000000001</v>
      </c>
      <c r="N777" s="13" t="s">
        <v>22</v>
      </c>
      <c r="O777" s="11" t="s">
        <v>27</v>
      </c>
      <c r="P777" s="11">
        <v>40.601294645004472</v>
      </c>
      <c r="Q777" s="9">
        <v>9.2195444572928871</v>
      </c>
    </row>
    <row r="778" spans="2:17" ht="20" customHeight="1" x14ac:dyDescent="0.3">
      <c r="B778" s="13" t="s">
        <v>52</v>
      </c>
      <c r="C778" s="11" t="s">
        <v>27</v>
      </c>
      <c r="D778" s="11">
        <v>34.350999999999999</v>
      </c>
      <c r="E778" s="9">
        <v>43.439</v>
      </c>
      <c r="N778" s="13" t="s">
        <v>22</v>
      </c>
      <c r="O778" s="11" t="s">
        <v>27</v>
      </c>
      <c r="P778" s="11">
        <v>14.036243467926479</v>
      </c>
      <c r="Q778" s="9">
        <v>24.738633753705962</v>
      </c>
    </row>
    <row r="779" spans="2:17" ht="20" customHeight="1" x14ac:dyDescent="0.3">
      <c r="B779" s="13" t="s">
        <v>52</v>
      </c>
      <c r="C779" s="11" t="s">
        <v>27</v>
      </c>
      <c r="D779" s="11">
        <v>24.768000000000001</v>
      </c>
      <c r="E779" s="9">
        <v>51.241999999999997</v>
      </c>
      <c r="N779" s="13" t="s">
        <v>22</v>
      </c>
      <c r="O779" s="11" t="s">
        <v>27</v>
      </c>
      <c r="P779" s="11">
        <v>41.633539336570209</v>
      </c>
      <c r="Q779" s="9">
        <v>24.083189157584592</v>
      </c>
    </row>
    <row r="780" spans="2:17" ht="20" customHeight="1" x14ac:dyDescent="0.3">
      <c r="B780" s="13" t="s">
        <v>52</v>
      </c>
      <c r="C780" s="11" t="s">
        <v>27</v>
      </c>
      <c r="D780" s="11">
        <v>23.187000000000001</v>
      </c>
      <c r="E780" s="9">
        <v>56.3</v>
      </c>
      <c r="N780" s="13" t="s">
        <v>22</v>
      </c>
      <c r="O780" s="11" t="s">
        <v>27</v>
      </c>
      <c r="P780" s="11">
        <v>32.005383208083494</v>
      </c>
      <c r="Q780" s="9">
        <v>18.867962264113206</v>
      </c>
    </row>
    <row r="781" spans="2:17" ht="20" customHeight="1" x14ac:dyDescent="0.3">
      <c r="B781" s="13" t="s">
        <v>52</v>
      </c>
      <c r="C781" s="11" t="s">
        <v>27</v>
      </c>
      <c r="D781" s="11">
        <v>42.87</v>
      </c>
      <c r="E781" s="9">
        <v>37.222000000000001</v>
      </c>
      <c r="N781" s="13" t="s">
        <v>22</v>
      </c>
      <c r="O781" s="11" t="s">
        <v>27</v>
      </c>
      <c r="P781" s="11">
        <v>10.304846468766016</v>
      </c>
      <c r="Q781" s="9">
        <v>33.541019662496844</v>
      </c>
    </row>
    <row r="782" spans="2:17" ht="20" customHeight="1" x14ac:dyDescent="0.3">
      <c r="B782" s="13" t="s">
        <v>52</v>
      </c>
      <c r="C782" s="11" t="s">
        <v>27</v>
      </c>
      <c r="D782" s="11">
        <v>42.078000000000003</v>
      </c>
      <c r="E782" s="9">
        <v>37.366999999999997</v>
      </c>
      <c r="N782" s="13" t="s">
        <v>22</v>
      </c>
      <c r="O782" s="11" t="s">
        <v>27</v>
      </c>
      <c r="P782" s="11">
        <v>71.565051177077976</v>
      </c>
      <c r="Q782" s="9">
        <v>12.649110640673518</v>
      </c>
    </row>
    <row r="783" spans="2:17" ht="20" customHeight="1" x14ac:dyDescent="0.3">
      <c r="B783" s="13" t="s">
        <v>52</v>
      </c>
      <c r="C783" s="11" t="s">
        <v>27</v>
      </c>
      <c r="D783" s="11">
        <v>47.746000000000002</v>
      </c>
      <c r="E783" s="9">
        <v>42.11</v>
      </c>
      <c r="N783" s="13" t="s">
        <v>22</v>
      </c>
      <c r="O783" s="11" t="s">
        <v>27</v>
      </c>
      <c r="P783" s="11">
        <v>72.34987578006988</v>
      </c>
      <c r="Q783" s="9">
        <v>23.086792761230392</v>
      </c>
    </row>
    <row r="784" spans="2:17" ht="20" customHeight="1" x14ac:dyDescent="0.3">
      <c r="B784" s="13" t="s">
        <v>52</v>
      </c>
      <c r="C784" s="11" t="s">
        <v>27</v>
      </c>
      <c r="D784" s="11">
        <v>20.13</v>
      </c>
      <c r="E784" s="9">
        <v>68.968999999999994</v>
      </c>
      <c r="N784" s="13" t="s">
        <v>22</v>
      </c>
      <c r="O784" s="11" t="s">
        <v>27</v>
      </c>
      <c r="P784" s="11">
        <v>73.739795291688026</v>
      </c>
      <c r="Q784" s="9">
        <v>25</v>
      </c>
    </row>
    <row r="785" spans="2:17" ht="20" customHeight="1" x14ac:dyDescent="0.3">
      <c r="B785" s="13" t="s">
        <v>52</v>
      </c>
      <c r="C785" s="11" t="s">
        <v>27</v>
      </c>
      <c r="D785" s="11">
        <v>28.751999999999999</v>
      </c>
      <c r="E785" s="9">
        <v>57.368000000000002</v>
      </c>
      <c r="N785" s="13" t="s">
        <v>22</v>
      </c>
      <c r="O785" s="11" t="s">
        <v>27</v>
      </c>
      <c r="P785" s="11">
        <v>0</v>
      </c>
      <c r="Q785" s="9">
        <v>23</v>
      </c>
    </row>
    <row r="786" spans="2:17" ht="20" customHeight="1" x14ac:dyDescent="0.3">
      <c r="B786" s="19" t="s">
        <v>53</v>
      </c>
      <c r="C786" s="20" t="s">
        <v>27</v>
      </c>
      <c r="D786" s="21">
        <v>34.06</v>
      </c>
      <c r="E786" s="22">
        <v>37.295000000000002</v>
      </c>
      <c r="N786" s="13" t="s">
        <v>22</v>
      </c>
      <c r="O786" s="11" t="s">
        <v>27</v>
      </c>
      <c r="P786" s="11">
        <v>0</v>
      </c>
      <c r="Q786" s="9">
        <v>18</v>
      </c>
    </row>
    <row r="787" spans="2:17" ht="20" customHeight="1" x14ac:dyDescent="0.3">
      <c r="B787" s="19" t="s">
        <v>53</v>
      </c>
      <c r="C787" s="20" t="s">
        <v>27</v>
      </c>
      <c r="D787" s="21">
        <v>10.73</v>
      </c>
      <c r="E787" s="22">
        <v>69.965000000000003</v>
      </c>
      <c r="N787" s="13" t="s">
        <v>22</v>
      </c>
      <c r="O787" s="11" t="s">
        <v>27</v>
      </c>
      <c r="P787" s="11">
        <v>55.304846468766037</v>
      </c>
      <c r="Q787" s="9">
        <v>31.622776601683793</v>
      </c>
    </row>
    <row r="788" spans="2:17" ht="20" customHeight="1" x14ac:dyDescent="0.3">
      <c r="B788" s="13" t="s">
        <v>54</v>
      </c>
      <c r="C788" s="11" t="s">
        <v>27</v>
      </c>
      <c r="D788" s="11">
        <v>5.3170000000000002</v>
      </c>
      <c r="E788" s="9">
        <v>92.896000000000001</v>
      </c>
      <c r="N788" s="13" t="s">
        <v>22</v>
      </c>
      <c r="O788" s="11" t="s">
        <v>27</v>
      </c>
      <c r="P788" s="11">
        <v>82.146686698021782</v>
      </c>
      <c r="Q788" s="9">
        <v>29.274562336608895</v>
      </c>
    </row>
    <row r="789" spans="2:17" ht="20" customHeight="1" x14ac:dyDescent="0.3">
      <c r="B789" s="13" t="s">
        <v>54</v>
      </c>
      <c r="C789" s="11" t="s">
        <v>27</v>
      </c>
      <c r="D789" s="11">
        <v>33.351999999999997</v>
      </c>
      <c r="E789" s="9">
        <v>69.838999999999999</v>
      </c>
      <c r="N789" s="13" t="s">
        <v>22</v>
      </c>
      <c r="O789" s="11" t="s">
        <v>27</v>
      </c>
      <c r="P789" s="11">
        <v>20.556045219583467</v>
      </c>
      <c r="Q789" s="9">
        <v>8.5440037453175304</v>
      </c>
    </row>
    <row r="790" spans="2:17" ht="20" customHeight="1" x14ac:dyDescent="0.3">
      <c r="B790" s="13" t="s">
        <v>54</v>
      </c>
      <c r="C790" s="11" t="s">
        <v>27</v>
      </c>
      <c r="D790" s="11">
        <v>19.074999999999999</v>
      </c>
      <c r="E790" s="9">
        <v>49.058</v>
      </c>
      <c r="N790" s="13" t="s">
        <v>22</v>
      </c>
      <c r="O790" s="11" t="s">
        <v>27</v>
      </c>
      <c r="P790" s="11">
        <v>6.911227119024681</v>
      </c>
      <c r="Q790" s="9">
        <v>33.241540277189323</v>
      </c>
    </row>
    <row r="791" spans="2:17" ht="20" customHeight="1" x14ac:dyDescent="0.3">
      <c r="B791" s="13" t="s">
        <v>54</v>
      </c>
      <c r="C791" s="11" t="s">
        <v>27</v>
      </c>
      <c r="D791" s="11">
        <v>52.706000000000003</v>
      </c>
      <c r="E791" s="9">
        <v>51.17</v>
      </c>
      <c r="N791" s="13" t="s">
        <v>22</v>
      </c>
      <c r="O791" s="11" t="s">
        <v>27</v>
      </c>
      <c r="P791" s="11">
        <v>1.8476102659946037</v>
      </c>
      <c r="Q791" s="9">
        <v>31.016124838541646</v>
      </c>
    </row>
    <row r="792" spans="2:17" ht="20" customHeight="1" x14ac:dyDescent="0.3">
      <c r="B792" s="19" t="s">
        <v>55</v>
      </c>
      <c r="C792" s="20" t="s">
        <v>27</v>
      </c>
      <c r="D792" s="21">
        <v>23.766999999999999</v>
      </c>
      <c r="E792" s="22">
        <v>71.519000000000005</v>
      </c>
      <c r="N792" s="13" t="s">
        <v>22</v>
      </c>
      <c r="O792" s="11" t="s">
        <v>27</v>
      </c>
      <c r="P792" s="11">
        <v>75.068582821862449</v>
      </c>
      <c r="Q792" s="9">
        <v>31.048349392520048</v>
      </c>
    </row>
    <row r="793" spans="2:17" ht="20" customHeight="1" x14ac:dyDescent="0.3">
      <c r="B793" s="19" t="s">
        <v>55</v>
      </c>
      <c r="C793" s="20" t="s">
        <v>27</v>
      </c>
      <c r="D793" s="21">
        <v>34.594000000000001</v>
      </c>
      <c r="E793" s="22">
        <v>46.343000000000004</v>
      </c>
      <c r="N793" s="13" t="s">
        <v>22</v>
      </c>
      <c r="O793" s="11" t="s">
        <v>27</v>
      </c>
      <c r="P793" s="11">
        <v>3.0127875041833398</v>
      </c>
      <c r="Q793" s="9">
        <v>19.026297590440446</v>
      </c>
    </row>
    <row r="794" spans="2:17" ht="20" customHeight="1" x14ac:dyDescent="0.3">
      <c r="B794" s="19" t="s">
        <v>55</v>
      </c>
      <c r="C794" s="20" t="s">
        <v>27</v>
      </c>
      <c r="D794" s="21">
        <v>32.045000000000002</v>
      </c>
      <c r="E794" s="22">
        <v>69.256</v>
      </c>
      <c r="N794" s="13" t="s">
        <v>22</v>
      </c>
      <c r="O794" s="11" t="s">
        <v>27</v>
      </c>
      <c r="P794" s="11">
        <v>83.990994042505477</v>
      </c>
      <c r="Q794" s="9">
        <v>19.104973174542799</v>
      </c>
    </row>
    <row r="795" spans="2:17" ht="20" customHeight="1" x14ac:dyDescent="0.3">
      <c r="B795" s="19" t="s">
        <v>55</v>
      </c>
      <c r="C795" s="20" t="s">
        <v>27</v>
      </c>
      <c r="D795" s="21">
        <v>12.419</v>
      </c>
      <c r="E795" s="22">
        <v>74.584000000000003</v>
      </c>
      <c r="N795" s="13" t="s">
        <v>22</v>
      </c>
      <c r="O795" s="11" t="s">
        <v>27</v>
      </c>
      <c r="P795" s="11">
        <v>53.13010235415598</v>
      </c>
      <c r="Q795" s="9">
        <v>10</v>
      </c>
    </row>
    <row r="796" spans="2:17" ht="20" customHeight="1" thickBot="1" x14ac:dyDescent="0.35">
      <c r="B796" s="14" t="s">
        <v>56</v>
      </c>
      <c r="C796" s="12" t="s">
        <v>27</v>
      </c>
      <c r="D796" s="12">
        <v>15.731999999999999</v>
      </c>
      <c r="E796" s="10">
        <v>60.518999999999998</v>
      </c>
      <c r="N796" s="13" t="s">
        <v>22</v>
      </c>
      <c r="O796" s="11" t="s">
        <v>27</v>
      </c>
      <c r="P796" s="11">
        <v>14.534455080540122</v>
      </c>
      <c r="Q796" s="9">
        <v>27.892651361962706</v>
      </c>
    </row>
    <row r="797" spans="2:17" ht="20" customHeight="1" x14ac:dyDescent="0.3">
      <c r="N797" s="13" t="s">
        <v>22</v>
      </c>
      <c r="O797" s="11" t="s">
        <v>27</v>
      </c>
      <c r="P797" s="11">
        <v>72.34987578006988</v>
      </c>
      <c r="Q797" s="9">
        <v>23.086792761230392</v>
      </c>
    </row>
    <row r="798" spans="2:17" ht="20" customHeight="1" x14ac:dyDescent="0.3">
      <c r="N798" s="13" t="s">
        <v>22</v>
      </c>
      <c r="O798" s="11" t="s">
        <v>27</v>
      </c>
      <c r="P798" s="11">
        <v>33.690067525979785</v>
      </c>
      <c r="Q798" s="9">
        <v>21.633307652783937</v>
      </c>
    </row>
    <row r="799" spans="2:17" ht="20" customHeight="1" x14ac:dyDescent="0.3">
      <c r="N799" s="13" t="s">
        <v>22</v>
      </c>
      <c r="O799" s="11" t="s">
        <v>27</v>
      </c>
      <c r="P799" s="11">
        <v>26.56505117707799</v>
      </c>
      <c r="Q799" s="9">
        <v>17.888543819998318</v>
      </c>
    </row>
    <row r="800" spans="2:17" ht="20" customHeight="1" x14ac:dyDescent="0.3">
      <c r="N800" s="13" t="s">
        <v>22</v>
      </c>
      <c r="O800" s="11" t="s">
        <v>27</v>
      </c>
      <c r="P800" s="11">
        <v>66.501434324047906</v>
      </c>
      <c r="Q800" s="9">
        <v>25.079872407968907</v>
      </c>
    </row>
    <row r="801" spans="14:17" ht="20" customHeight="1" x14ac:dyDescent="0.3">
      <c r="N801" s="13" t="s">
        <v>22</v>
      </c>
      <c r="O801" s="11" t="s">
        <v>27</v>
      </c>
      <c r="P801" s="11">
        <v>50.19442890773481</v>
      </c>
      <c r="Q801" s="9">
        <v>15.620499351813308</v>
      </c>
    </row>
    <row r="802" spans="14:17" ht="20" customHeight="1" x14ac:dyDescent="0.3">
      <c r="N802" s="13" t="s">
        <v>22</v>
      </c>
      <c r="O802" s="11" t="s">
        <v>27</v>
      </c>
      <c r="P802" s="11">
        <v>52.69605172201657</v>
      </c>
      <c r="Q802" s="9">
        <v>26.40075756488817</v>
      </c>
    </row>
    <row r="803" spans="14:17" ht="20" customHeight="1" x14ac:dyDescent="0.3">
      <c r="N803" s="13" t="s">
        <v>22</v>
      </c>
      <c r="O803" s="11" t="s">
        <v>27</v>
      </c>
      <c r="P803" s="11">
        <v>90</v>
      </c>
      <c r="Q803" s="9">
        <v>16</v>
      </c>
    </row>
    <row r="804" spans="14:17" ht="20" customHeight="1" x14ac:dyDescent="0.3">
      <c r="N804" s="13" t="s">
        <v>22</v>
      </c>
      <c r="O804" s="11" t="s">
        <v>27</v>
      </c>
      <c r="P804" s="11">
        <v>34.824489156956794</v>
      </c>
      <c r="Q804" s="9">
        <v>28.0178514522438</v>
      </c>
    </row>
    <row r="805" spans="14:17" ht="20" customHeight="1" x14ac:dyDescent="0.3">
      <c r="N805" s="13" t="s">
        <v>22</v>
      </c>
      <c r="O805" s="11" t="s">
        <v>27</v>
      </c>
      <c r="P805" s="11">
        <v>76.504266719204182</v>
      </c>
      <c r="Q805" s="9">
        <v>25.709920264364882</v>
      </c>
    </row>
    <row r="806" spans="14:17" ht="20" customHeight="1" x14ac:dyDescent="0.3">
      <c r="N806" s="13" t="s">
        <v>22</v>
      </c>
      <c r="O806" s="11" t="s">
        <v>27</v>
      </c>
      <c r="P806" s="11">
        <v>0</v>
      </c>
      <c r="Q806" s="9">
        <v>26</v>
      </c>
    </row>
    <row r="807" spans="14:17" ht="20" customHeight="1" x14ac:dyDescent="0.3">
      <c r="N807" s="13" t="s">
        <v>22</v>
      </c>
      <c r="O807" s="11" t="s">
        <v>27</v>
      </c>
      <c r="P807" s="11">
        <v>59.931417178137536</v>
      </c>
      <c r="Q807" s="9">
        <v>21.95449840010015</v>
      </c>
    </row>
    <row r="808" spans="14:17" ht="20" customHeight="1" x14ac:dyDescent="0.3">
      <c r="N808" s="13" t="s">
        <v>22</v>
      </c>
      <c r="O808" s="11" t="s">
        <v>27</v>
      </c>
      <c r="P808" s="11">
        <v>69.145541960421639</v>
      </c>
      <c r="Q808" s="9">
        <v>22.472205054244231</v>
      </c>
    </row>
    <row r="809" spans="14:17" ht="20" customHeight="1" x14ac:dyDescent="0.3">
      <c r="N809" s="13" t="s">
        <v>22</v>
      </c>
      <c r="O809" s="11" t="s">
        <v>27</v>
      </c>
      <c r="P809" s="11">
        <v>40.601294645004486</v>
      </c>
      <c r="Q809" s="9">
        <v>18.439088914585774</v>
      </c>
    </row>
    <row r="810" spans="14:17" ht="20" customHeight="1" x14ac:dyDescent="0.3">
      <c r="N810" s="13" t="s">
        <v>22</v>
      </c>
      <c r="O810" s="11" t="s">
        <v>27</v>
      </c>
      <c r="P810" s="11">
        <v>69.775140568831915</v>
      </c>
      <c r="Q810" s="9">
        <v>20.248456731316587</v>
      </c>
    </row>
    <row r="811" spans="14:17" ht="20" customHeight="1" x14ac:dyDescent="0.3">
      <c r="N811" s="13" t="s">
        <v>22</v>
      </c>
      <c r="O811" s="11" t="s">
        <v>27</v>
      </c>
      <c r="P811" s="11">
        <v>70.201123645475064</v>
      </c>
      <c r="Q811" s="9">
        <v>26.570660511172846</v>
      </c>
    </row>
    <row r="812" spans="14:17" ht="20" customHeight="1" x14ac:dyDescent="0.3">
      <c r="N812" s="13" t="s">
        <v>22</v>
      </c>
      <c r="O812" s="11" t="s">
        <v>27</v>
      </c>
      <c r="P812" s="11">
        <v>49.763641690726189</v>
      </c>
      <c r="Q812" s="9">
        <v>17.029386365926403</v>
      </c>
    </row>
    <row r="813" spans="14:17" ht="20" customHeight="1" x14ac:dyDescent="0.3">
      <c r="N813" s="13" t="s">
        <v>22</v>
      </c>
      <c r="O813" s="11" t="s">
        <v>27</v>
      </c>
      <c r="P813" s="11">
        <v>87.397437797500189</v>
      </c>
      <c r="Q813" s="9">
        <v>22.022715545545239</v>
      </c>
    </row>
    <row r="814" spans="14:17" ht="20" customHeight="1" x14ac:dyDescent="0.3">
      <c r="N814" s="13" t="s">
        <v>22</v>
      </c>
      <c r="O814" s="11" t="s">
        <v>27</v>
      </c>
      <c r="P814" s="11">
        <v>33.690067525979771</v>
      </c>
      <c r="Q814" s="9">
        <v>18.027756377319946</v>
      </c>
    </row>
    <row r="815" spans="14:17" ht="20" customHeight="1" x14ac:dyDescent="0.3">
      <c r="N815" s="13" t="s">
        <v>22</v>
      </c>
      <c r="O815" s="11" t="s">
        <v>27</v>
      </c>
      <c r="P815" s="11">
        <v>87.797401838234194</v>
      </c>
      <c r="Q815" s="9">
        <v>26.019223662515376</v>
      </c>
    </row>
    <row r="816" spans="14:17" ht="20" customHeight="1" x14ac:dyDescent="0.3">
      <c r="N816" s="13" t="s">
        <v>22</v>
      </c>
      <c r="O816" s="11" t="s">
        <v>27</v>
      </c>
      <c r="P816" s="11">
        <v>39.472459848343817</v>
      </c>
      <c r="Q816" s="9">
        <v>22.022715545545239</v>
      </c>
    </row>
    <row r="817" spans="14:17" ht="20" customHeight="1" x14ac:dyDescent="0.3">
      <c r="N817" s="13" t="s">
        <v>22</v>
      </c>
      <c r="O817" s="11" t="s">
        <v>27</v>
      </c>
      <c r="P817" s="11">
        <v>0</v>
      </c>
      <c r="Q817" s="9">
        <v>12</v>
      </c>
    </row>
    <row r="818" spans="14:17" ht="20" customHeight="1" x14ac:dyDescent="0.3">
      <c r="N818" s="13" t="s">
        <v>22</v>
      </c>
      <c r="O818" s="11" t="s">
        <v>27</v>
      </c>
      <c r="P818" s="11">
        <v>79.114472945341276</v>
      </c>
      <c r="Q818" s="9">
        <v>26.476404589747453</v>
      </c>
    </row>
    <row r="819" spans="14:17" ht="20" customHeight="1" x14ac:dyDescent="0.3">
      <c r="N819" s="13" t="s">
        <v>22</v>
      </c>
      <c r="O819" s="11" t="s">
        <v>27</v>
      </c>
      <c r="P819" s="11">
        <v>70.559965171823805</v>
      </c>
      <c r="Q819" s="9">
        <v>18.027756377319946</v>
      </c>
    </row>
    <row r="820" spans="14:17" ht="20" customHeight="1" x14ac:dyDescent="0.3">
      <c r="N820" s="13" t="s">
        <v>22</v>
      </c>
      <c r="O820" s="11" t="s">
        <v>27</v>
      </c>
      <c r="P820" s="11">
        <v>70.709953780811261</v>
      </c>
      <c r="Q820" s="9">
        <v>21.189620100417091</v>
      </c>
    </row>
    <row r="821" spans="14:17" ht="20" customHeight="1" x14ac:dyDescent="0.3">
      <c r="N821" s="13" t="s">
        <v>22</v>
      </c>
      <c r="O821" s="11" t="s">
        <v>27</v>
      </c>
      <c r="P821" s="11">
        <v>81.86989764584402</v>
      </c>
      <c r="Q821" s="9">
        <v>28.284271247461902</v>
      </c>
    </row>
    <row r="822" spans="14:17" ht="20" customHeight="1" x14ac:dyDescent="0.3">
      <c r="N822" s="13" t="s">
        <v>22</v>
      </c>
      <c r="O822" s="11" t="s">
        <v>27</v>
      </c>
      <c r="P822" s="11">
        <v>0</v>
      </c>
      <c r="Q822" s="9">
        <v>22</v>
      </c>
    </row>
    <row r="823" spans="14:17" ht="20" customHeight="1" x14ac:dyDescent="0.3">
      <c r="N823" s="13" t="s">
        <v>22</v>
      </c>
      <c r="O823" s="11" t="s">
        <v>27</v>
      </c>
      <c r="P823" s="11">
        <v>26.565051177078004</v>
      </c>
      <c r="Q823" s="9">
        <v>2.2360679774997898</v>
      </c>
    </row>
    <row r="824" spans="14:17" ht="20" customHeight="1" x14ac:dyDescent="0.3">
      <c r="N824" s="13" t="s">
        <v>22</v>
      </c>
      <c r="O824" s="11" t="s">
        <v>27</v>
      </c>
      <c r="P824" s="11">
        <v>80.537677791974389</v>
      </c>
      <c r="Q824" s="9">
        <v>30.413812651491099</v>
      </c>
    </row>
    <row r="825" spans="14:17" ht="20" customHeight="1" x14ac:dyDescent="0.3">
      <c r="N825" s="13" t="s">
        <v>22</v>
      </c>
      <c r="O825" s="11" t="s">
        <v>27</v>
      </c>
      <c r="P825" s="11">
        <v>72.181111085477212</v>
      </c>
      <c r="Q825" s="9">
        <v>29.410882339705484</v>
      </c>
    </row>
    <row r="826" spans="14:17" ht="20" customHeight="1" x14ac:dyDescent="0.3">
      <c r="N826" s="13" t="s">
        <v>22</v>
      </c>
      <c r="O826" s="11" t="s">
        <v>27</v>
      </c>
      <c r="P826" s="11">
        <v>0</v>
      </c>
      <c r="Q826" s="9">
        <v>13</v>
      </c>
    </row>
    <row r="827" spans="14:17" ht="20" customHeight="1" x14ac:dyDescent="0.3">
      <c r="N827" s="13" t="s">
        <v>22</v>
      </c>
      <c r="O827" s="11" t="s">
        <v>27</v>
      </c>
      <c r="P827" s="11">
        <v>45</v>
      </c>
      <c r="Q827" s="9">
        <v>9.8994949366116654</v>
      </c>
    </row>
    <row r="828" spans="14:17" ht="20" customHeight="1" x14ac:dyDescent="0.3">
      <c r="N828" s="13" t="s">
        <v>22</v>
      </c>
      <c r="O828" s="11" t="s">
        <v>27</v>
      </c>
      <c r="P828" s="11">
        <v>71.565051177077976</v>
      </c>
      <c r="Q828" s="9">
        <v>22.135943621178654</v>
      </c>
    </row>
    <row r="829" spans="14:17" ht="20" customHeight="1" x14ac:dyDescent="0.3">
      <c r="N829" s="13" t="s">
        <v>22</v>
      </c>
      <c r="O829" s="11" t="s">
        <v>27</v>
      </c>
      <c r="P829" s="11">
        <v>5.4403320310055063</v>
      </c>
      <c r="Q829" s="9">
        <v>21.095023109728988</v>
      </c>
    </row>
    <row r="830" spans="14:17" ht="20" customHeight="1" x14ac:dyDescent="0.3">
      <c r="N830" s="13" t="s">
        <v>22</v>
      </c>
      <c r="O830" s="11" t="s">
        <v>27</v>
      </c>
      <c r="P830" s="11">
        <v>18.43494882292201</v>
      </c>
      <c r="Q830" s="9">
        <v>25.298221281347036</v>
      </c>
    </row>
    <row r="831" spans="14:17" ht="20" customHeight="1" x14ac:dyDescent="0.3">
      <c r="N831" s="13" t="s">
        <v>22</v>
      </c>
      <c r="O831" s="11" t="s">
        <v>27</v>
      </c>
      <c r="P831" s="11">
        <v>85.426078740099143</v>
      </c>
      <c r="Q831" s="9">
        <v>25.079872407968907</v>
      </c>
    </row>
    <row r="832" spans="14:17" ht="20" customHeight="1" x14ac:dyDescent="0.3">
      <c r="N832" s="13" t="s">
        <v>22</v>
      </c>
      <c r="O832" s="11" t="s">
        <v>27</v>
      </c>
      <c r="P832" s="11">
        <v>66.370622269343187</v>
      </c>
      <c r="Q832" s="9">
        <v>17.464249196572979</v>
      </c>
    </row>
    <row r="833" spans="14:17" ht="20" customHeight="1" x14ac:dyDescent="0.3">
      <c r="N833" s="13" t="s">
        <v>22</v>
      </c>
      <c r="O833" s="11" t="s">
        <v>27</v>
      </c>
      <c r="P833" s="11">
        <v>35.83765295427829</v>
      </c>
      <c r="Q833" s="9">
        <v>22.203603311174518</v>
      </c>
    </row>
    <row r="834" spans="14:17" ht="20" customHeight="1" x14ac:dyDescent="0.3">
      <c r="N834" s="13" t="s">
        <v>22</v>
      </c>
      <c r="O834" s="11" t="s">
        <v>27</v>
      </c>
      <c r="P834" s="11">
        <v>90</v>
      </c>
      <c r="Q834" s="9">
        <v>12</v>
      </c>
    </row>
    <row r="835" spans="14:17" ht="20" customHeight="1" x14ac:dyDescent="0.3">
      <c r="N835" s="13" t="s">
        <v>22</v>
      </c>
      <c r="O835" s="11" t="s">
        <v>27</v>
      </c>
      <c r="P835" s="11">
        <v>39.400660663479428</v>
      </c>
      <c r="Q835" s="9">
        <v>36.235341863986875</v>
      </c>
    </row>
    <row r="836" spans="14:17" ht="20" customHeight="1" x14ac:dyDescent="0.3">
      <c r="N836" s="13" t="s">
        <v>22</v>
      </c>
      <c r="O836" s="11" t="s">
        <v>27</v>
      </c>
      <c r="P836" s="11">
        <v>23.198590513648185</v>
      </c>
      <c r="Q836" s="9">
        <v>22.847319317591726</v>
      </c>
    </row>
    <row r="837" spans="14:17" ht="20" customHeight="1" x14ac:dyDescent="0.3">
      <c r="N837" s="13" t="s">
        <v>22</v>
      </c>
      <c r="O837" s="11" t="s">
        <v>27</v>
      </c>
      <c r="P837" s="11">
        <v>84.685454330055251</v>
      </c>
      <c r="Q837" s="9">
        <v>43.185645763378368</v>
      </c>
    </row>
    <row r="838" spans="14:17" ht="20" customHeight="1" x14ac:dyDescent="0.3">
      <c r="N838" s="13" t="s">
        <v>22</v>
      </c>
      <c r="O838" s="11" t="s">
        <v>27</v>
      </c>
      <c r="P838" s="11">
        <v>0</v>
      </c>
      <c r="Q838" s="9">
        <v>7</v>
      </c>
    </row>
    <row r="839" spans="14:17" ht="20" customHeight="1" x14ac:dyDescent="0.3">
      <c r="N839" s="13" t="s">
        <v>22</v>
      </c>
      <c r="O839" s="11" t="s">
        <v>27</v>
      </c>
      <c r="P839" s="11">
        <v>22.479434397103113</v>
      </c>
      <c r="Q839" s="9">
        <v>31.384709652950431</v>
      </c>
    </row>
    <row r="840" spans="14:17" ht="20" customHeight="1" x14ac:dyDescent="0.3">
      <c r="N840" s="13" t="s">
        <v>22</v>
      </c>
      <c r="O840" s="11" t="s">
        <v>27</v>
      </c>
      <c r="P840" s="11">
        <v>81.869897645844034</v>
      </c>
      <c r="Q840" s="9">
        <v>21.213203435596427</v>
      </c>
    </row>
    <row r="841" spans="14:17" ht="20" customHeight="1" x14ac:dyDescent="0.3">
      <c r="N841" s="13" t="s">
        <v>22</v>
      </c>
      <c r="O841" s="11" t="s">
        <v>27</v>
      </c>
      <c r="P841" s="11">
        <v>50.19442890773481</v>
      </c>
      <c r="Q841" s="9">
        <v>7.810249675906654</v>
      </c>
    </row>
    <row r="842" spans="14:17" ht="20" customHeight="1" x14ac:dyDescent="0.3">
      <c r="N842" s="13" t="s">
        <v>22</v>
      </c>
      <c r="O842" s="11" t="s">
        <v>27</v>
      </c>
      <c r="P842" s="11">
        <v>69.274441134439456</v>
      </c>
      <c r="Q842" s="9">
        <v>39.560080889704963</v>
      </c>
    </row>
    <row r="843" spans="14:17" ht="20" customHeight="1" x14ac:dyDescent="0.3">
      <c r="N843" s="13" t="s">
        <v>22</v>
      </c>
      <c r="O843" s="11" t="s">
        <v>27</v>
      </c>
      <c r="P843" s="11">
        <v>14.743562836470735</v>
      </c>
      <c r="Q843" s="9">
        <v>19.646882704388499</v>
      </c>
    </row>
    <row r="844" spans="14:17" ht="20" customHeight="1" x14ac:dyDescent="0.3">
      <c r="N844" s="13" t="s">
        <v>22</v>
      </c>
      <c r="O844" s="11" t="s">
        <v>27</v>
      </c>
      <c r="P844" s="11">
        <v>80.134193056915635</v>
      </c>
      <c r="Q844" s="9">
        <v>23.345235059857504</v>
      </c>
    </row>
    <row r="845" spans="14:17" ht="20" customHeight="1" x14ac:dyDescent="0.3">
      <c r="N845" s="13" t="s">
        <v>22</v>
      </c>
      <c r="O845" s="11" t="s">
        <v>27</v>
      </c>
      <c r="P845" s="11">
        <v>0</v>
      </c>
      <c r="Q845" s="9">
        <v>22</v>
      </c>
    </row>
    <row r="846" spans="14:17" ht="20" customHeight="1" x14ac:dyDescent="0.3">
      <c r="N846" s="13" t="s">
        <v>22</v>
      </c>
      <c r="O846" s="11" t="s">
        <v>27</v>
      </c>
      <c r="P846" s="11">
        <v>59.420773127510991</v>
      </c>
      <c r="Q846" s="9">
        <v>25.553864678361276</v>
      </c>
    </row>
    <row r="847" spans="14:17" ht="20" customHeight="1" x14ac:dyDescent="0.3">
      <c r="N847" s="13" t="s">
        <v>22</v>
      </c>
      <c r="O847" s="11" t="s">
        <v>27</v>
      </c>
      <c r="P847" s="11">
        <v>87.709389957361481</v>
      </c>
      <c r="Q847" s="9">
        <v>25.019992006393608</v>
      </c>
    </row>
    <row r="848" spans="14:17" ht="20" customHeight="1" x14ac:dyDescent="0.3">
      <c r="N848" s="13" t="s">
        <v>22</v>
      </c>
      <c r="O848" s="11" t="s">
        <v>27</v>
      </c>
      <c r="P848" s="11">
        <v>79.380344723844871</v>
      </c>
      <c r="Q848" s="9">
        <v>16.278820596099706</v>
      </c>
    </row>
    <row r="849" spans="14:17" ht="20" customHeight="1" x14ac:dyDescent="0.3">
      <c r="N849" s="13" t="s">
        <v>22</v>
      </c>
      <c r="O849" s="11" t="s">
        <v>27</v>
      </c>
      <c r="P849" s="11">
        <v>2.1210963966614429</v>
      </c>
      <c r="Q849" s="9">
        <v>27.018512172212592</v>
      </c>
    </row>
    <row r="850" spans="14:17" ht="20" customHeight="1" x14ac:dyDescent="0.3">
      <c r="N850" s="13" t="s">
        <v>22</v>
      </c>
      <c r="O850" s="11" t="s">
        <v>27</v>
      </c>
      <c r="P850" s="11">
        <v>75.068582821862464</v>
      </c>
      <c r="Q850" s="9">
        <v>15.524174696260024</v>
      </c>
    </row>
    <row r="851" spans="14:17" ht="20" customHeight="1" x14ac:dyDescent="0.3">
      <c r="N851" s="13" t="s">
        <v>22</v>
      </c>
      <c r="O851" s="11" t="s">
        <v>27</v>
      </c>
      <c r="P851" s="11">
        <v>0</v>
      </c>
      <c r="Q851" s="9">
        <v>18</v>
      </c>
    </row>
    <row r="852" spans="14:17" ht="20" customHeight="1" x14ac:dyDescent="0.3">
      <c r="N852" s="13" t="s">
        <v>22</v>
      </c>
      <c r="O852" s="11" t="s">
        <v>27</v>
      </c>
      <c r="P852" s="11">
        <v>73.07248693585295</v>
      </c>
      <c r="Q852" s="9">
        <v>24.041630560342615</v>
      </c>
    </row>
    <row r="853" spans="14:17" ht="20" customHeight="1" x14ac:dyDescent="0.3">
      <c r="N853" s="13" t="s">
        <v>22</v>
      </c>
      <c r="O853" s="11" t="s">
        <v>27</v>
      </c>
      <c r="P853" s="11">
        <v>47.726310993906253</v>
      </c>
      <c r="Q853" s="9">
        <v>14.866068747318506</v>
      </c>
    </row>
    <row r="854" spans="14:17" ht="20" customHeight="1" x14ac:dyDescent="0.3">
      <c r="N854" s="13" t="s">
        <v>22</v>
      </c>
      <c r="O854" s="11" t="s">
        <v>27</v>
      </c>
      <c r="P854" s="11">
        <v>0</v>
      </c>
      <c r="Q854" s="9">
        <v>7</v>
      </c>
    </row>
    <row r="855" spans="14:17" ht="20" customHeight="1" x14ac:dyDescent="0.3">
      <c r="N855" s="13" t="s">
        <v>22</v>
      </c>
      <c r="O855" s="11" t="s">
        <v>27</v>
      </c>
      <c r="P855" s="11">
        <v>63.43494882292201</v>
      </c>
      <c r="Q855" s="9">
        <v>20.124611797498108</v>
      </c>
    </row>
    <row r="856" spans="14:17" ht="20" customHeight="1" x14ac:dyDescent="0.3">
      <c r="N856" s="13" t="s">
        <v>22</v>
      </c>
      <c r="O856" s="11" t="s">
        <v>27</v>
      </c>
      <c r="P856" s="11">
        <v>55.30484646876603</v>
      </c>
      <c r="Q856" s="9">
        <v>31.622776601683793</v>
      </c>
    </row>
    <row r="857" spans="14:17" ht="20" customHeight="1" x14ac:dyDescent="0.3">
      <c r="N857" s="13" t="s">
        <v>22</v>
      </c>
      <c r="O857" s="11" t="s">
        <v>27</v>
      </c>
      <c r="P857" s="11">
        <v>7.765166018425333</v>
      </c>
      <c r="Q857" s="9">
        <v>22.203603311174518</v>
      </c>
    </row>
    <row r="858" spans="14:17" ht="20" customHeight="1" x14ac:dyDescent="0.3">
      <c r="N858" s="13" t="s">
        <v>22</v>
      </c>
      <c r="O858" s="11" t="s">
        <v>27</v>
      </c>
      <c r="P858" s="11">
        <v>9.4623222080256255</v>
      </c>
      <c r="Q858" s="9">
        <v>30.413812651491099</v>
      </c>
    </row>
    <row r="859" spans="14:17" ht="20" customHeight="1" x14ac:dyDescent="0.2">
      <c r="N859" s="13" t="s">
        <v>22</v>
      </c>
      <c r="O859" s="11" t="s">
        <v>27</v>
      </c>
      <c r="P859" s="11">
        <v>65.854458039578333</v>
      </c>
      <c r="Q859" s="9">
        <v>31.780497164141408</v>
      </c>
    </row>
    <row r="860" spans="14:17" ht="20" customHeight="1" x14ac:dyDescent="0.2">
      <c r="N860" s="13" t="s">
        <v>22</v>
      </c>
      <c r="O860" s="11" t="s">
        <v>27</v>
      </c>
      <c r="P860" s="11">
        <v>72.897271030947621</v>
      </c>
      <c r="Q860" s="9">
        <v>13.601470508735444</v>
      </c>
    </row>
    <row r="861" spans="14:17" ht="20" customHeight="1" x14ac:dyDescent="0.2">
      <c r="N861" s="13" t="s">
        <v>22</v>
      </c>
      <c r="O861" s="11" t="s">
        <v>27</v>
      </c>
      <c r="P861" s="11">
        <v>75.256437163529256</v>
      </c>
      <c r="Q861" s="9">
        <v>19.646882704388499</v>
      </c>
    </row>
    <row r="862" spans="14:17" ht="20" customHeight="1" x14ac:dyDescent="0.2">
      <c r="N862" s="13" t="s">
        <v>22</v>
      </c>
      <c r="O862" s="11" t="s">
        <v>27</v>
      </c>
      <c r="P862" s="11">
        <v>57.264773727892404</v>
      </c>
      <c r="Q862" s="9">
        <v>16.643316977093239</v>
      </c>
    </row>
    <row r="863" spans="14:17" ht="20" customHeight="1" x14ac:dyDescent="0.2">
      <c r="N863" s="13" t="s">
        <v>22</v>
      </c>
      <c r="O863" s="11" t="s">
        <v>27</v>
      </c>
      <c r="P863" s="11">
        <v>54.462322208025626</v>
      </c>
      <c r="Q863" s="9">
        <v>25.80697580112788</v>
      </c>
    </row>
    <row r="864" spans="14:17" ht="20" customHeight="1" x14ac:dyDescent="0.2">
      <c r="N864" s="13" t="s">
        <v>22</v>
      </c>
      <c r="O864" s="11" t="s">
        <v>27</v>
      </c>
      <c r="P864" s="11">
        <v>77.471192290848478</v>
      </c>
      <c r="Q864" s="9">
        <v>27.658633371878661</v>
      </c>
    </row>
    <row r="865" spans="14:17" ht="20" customHeight="1" x14ac:dyDescent="0.2">
      <c r="N865" s="13" t="s">
        <v>22</v>
      </c>
      <c r="O865" s="11" t="s">
        <v>27</v>
      </c>
      <c r="P865" s="11">
        <v>66.037511025421821</v>
      </c>
      <c r="Q865" s="9">
        <v>29.546573405388315</v>
      </c>
    </row>
    <row r="866" spans="14:17" ht="20" customHeight="1" x14ac:dyDescent="0.2">
      <c r="N866" s="13" t="s">
        <v>22</v>
      </c>
      <c r="O866" s="11" t="s">
        <v>27</v>
      </c>
      <c r="P866" s="11">
        <v>2.2906100426385194</v>
      </c>
      <c r="Q866" s="9">
        <v>25.019992006393608</v>
      </c>
    </row>
    <row r="867" spans="14:17" ht="20" customHeight="1" x14ac:dyDescent="0.2">
      <c r="N867" s="13" t="s">
        <v>22</v>
      </c>
      <c r="O867" s="11" t="s">
        <v>27</v>
      </c>
      <c r="P867" s="11">
        <v>3.5763343749973444</v>
      </c>
      <c r="Q867" s="9">
        <v>16.031219541881399</v>
      </c>
    </row>
    <row r="868" spans="14:17" ht="20" customHeight="1" x14ac:dyDescent="0.2">
      <c r="N868" s="13" t="s">
        <v>22</v>
      </c>
      <c r="O868" s="11" t="s">
        <v>27</v>
      </c>
      <c r="P868" s="11">
        <v>64.536654938128393</v>
      </c>
      <c r="Q868" s="9">
        <v>23.259406699226016</v>
      </c>
    </row>
    <row r="869" spans="14:17" ht="20" customHeight="1" x14ac:dyDescent="0.2">
      <c r="N869" s="13" t="s">
        <v>22</v>
      </c>
      <c r="O869" s="11" t="s">
        <v>27</v>
      </c>
      <c r="P869" s="11">
        <v>20.556045219583467</v>
      </c>
      <c r="Q869" s="9">
        <v>25.632011235952593</v>
      </c>
    </row>
    <row r="870" spans="14:17" ht="20" customHeight="1" x14ac:dyDescent="0.2">
      <c r="N870" s="13" t="s">
        <v>22</v>
      </c>
      <c r="O870" s="11" t="s">
        <v>27</v>
      </c>
      <c r="P870" s="11">
        <v>58.570434385161462</v>
      </c>
      <c r="Q870" s="9">
        <v>21.095023109728988</v>
      </c>
    </row>
    <row r="871" spans="14:17" ht="20" customHeight="1" x14ac:dyDescent="0.2">
      <c r="N871" s="13" t="s">
        <v>22</v>
      </c>
      <c r="O871" s="11" t="s">
        <v>27</v>
      </c>
      <c r="P871" s="11">
        <v>80.13419305691562</v>
      </c>
      <c r="Q871" s="9">
        <v>23.345235059857504</v>
      </c>
    </row>
    <row r="872" spans="14:17" ht="20" customHeight="1" x14ac:dyDescent="0.2">
      <c r="N872" s="13" t="s">
        <v>22</v>
      </c>
      <c r="O872" s="11" t="s">
        <v>27</v>
      </c>
      <c r="P872" s="11">
        <v>0</v>
      </c>
      <c r="Q872" s="9">
        <v>23</v>
      </c>
    </row>
    <row r="873" spans="14:17" ht="20" customHeight="1" x14ac:dyDescent="0.2">
      <c r="N873" s="13" t="s">
        <v>22</v>
      </c>
      <c r="O873" s="11" t="s">
        <v>27</v>
      </c>
      <c r="P873" s="11">
        <v>60.945395900922861</v>
      </c>
      <c r="Q873" s="9">
        <v>30.886890422961002</v>
      </c>
    </row>
    <row r="874" spans="14:17" ht="20" customHeight="1" x14ac:dyDescent="0.2">
      <c r="N874" s="13" t="s">
        <v>22</v>
      </c>
      <c r="O874" s="11" t="s">
        <v>27</v>
      </c>
      <c r="P874" s="11">
        <v>36.158185439808307</v>
      </c>
      <c r="Q874" s="9">
        <v>32.202484376209235</v>
      </c>
    </row>
    <row r="875" spans="14:17" ht="20" customHeight="1" x14ac:dyDescent="0.2">
      <c r="N875" s="13" t="s">
        <v>22</v>
      </c>
      <c r="O875" s="11" t="s">
        <v>27</v>
      </c>
      <c r="P875" s="11">
        <v>86.905941941082901</v>
      </c>
      <c r="Q875" s="9">
        <v>37.054014627297811</v>
      </c>
    </row>
    <row r="876" spans="14:17" ht="20" customHeight="1" x14ac:dyDescent="0.2">
      <c r="N876" s="13" t="s">
        <v>22</v>
      </c>
      <c r="O876" s="11" t="s">
        <v>27</v>
      </c>
      <c r="P876" s="11">
        <v>45</v>
      </c>
      <c r="Q876" s="9">
        <v>1.4142135623730951</v>
      </c>
    </row>
    <row r="877" spans="14:17" ht="20" customHeight="1" x14ac:dyDescent="0.2">
      <c r="N877" s="13" t="s">
        <v>22</v>
      </c>
      <c r="O877" s="11" t="s">
        <v>27</v>
      </c>
      <c r="P877" s="11">
        <v>58.392497753751087</v>
      </c>
      <c r="Q877" s="9">
        <v>15.264337522473747</v>
      </c>
    </row>
    <row r="878" spans="14:17" ht="20" customHeight="1" x14ac:dyDescent="0.2">
      <c r="N878" s="13" t="s">
        <v>22</v>
      </c>
      <c r="O878" s="11" t="s">
        <v>27</v>
      </c>
      <c r="P878" s="11">
        <v>0</v>
      </c>
      <c r="Q878" s="9">
        <v>25</v>
      </c>
    </row>
    <row r="879" spans="14:17" ht="20" customHeight="1" x14ac:dyDescent="0.2">
      <c r="N879" s="13" t="s">
        <v>22</v>
      </c>
      <c r="O879" s="11" t="s">
        <v>27</v>
      </c>
      <c r="P879" s="11">
        <v>72.645975363738671</v>
      </c>
      <c r="Q879" s="9">
        <v>16.763054614240211</v>
      </c>
    </row>
    <row r="880" spans="14:17" ht="20" customHeight="1" x14ac:dyDescent="0.2">
      <c r="N880" s="13" t="s">
        <v>22</v>
      </c>
      <c r="O880" s="11" t="s">
        <v>27</v>
      </c>
      <c r="P880" s="11">
        <v>0</v>
      </c>
      <c r="Q880" s="9">
        <v>20</v>
      </c>
    </row>
    <row r="881" spans="14:17" ht="20" customHeight="1" x14ac:dyDescent="0.2">
      <c r="N881" s="13" t="s">
        <v>22</v>
      </c>
      <c r="O881" s="11" t="s">
        <v>27</v>
      </c>
      <c r="P881" s="11">
        <v>35.753887254436748</v>
      </c>
      <c r="Q881" s="9">
        <v>30.805843601498726</v>
      </c>
    </row>
    <row r="882" spans="14:17" ht="20" customHeight="1" x14ac:dyDescent="0.2">
      <c r="N882" s="13" t="s">
        <v>22</v>
      </c>
      <c r="O882" s="11" t="s">
        <v>27</v>
      </c>
      <c r="P882" s="11">
        <v>6.7098368077569335</v>
      </c>
      <c r="Q882" s="9">
        <v>17.11724276862369</v>
      </c>
    </row>
    <row r="883" spans="14:17" ht="20" customHeight="1" x14ac:dyDescent="0.2">
      <c r="N883" s="13" t="s">
        <v>22</v>
      </c>
      <c r="O883" s="11" t="s">
        <v>27</v>
      </c>
      <c r="P883" s="11">
        <v>79.286876977208962</v>
      </c>
      <c r="Q883" s="9">
        <v>37.656340767525464</v>
      </c>
    </row>
    <row r="884" spans="14:17" ht="20" customHeight="1" x14ac:dyDescent="0.2">
      <c r="N884" s="13" t="s">
        <v>22</v>
      </c>
      <c r="O884" s="11" t="s">
        <v>27</v>
      </c>
      <c r="P884" s="11">
        <v>74.357753542791272</v>
      </c>
      <c r="Q884" s="9">
        <v>25.96150997149434</v>
      </c>
    </row>
    <row r="885" spans="14:17" ht="20" customHeight="1" x14ac:dyDescent="0.2">
      <c r="N885" s="13" t="s">
        <v>22</v>
      </c>
      <c r="O885" s="11" t="s">
        <v>27</v>
      </c>
      <c r="P885" s="11">
        <v>1.8476102659946037</v>
      </c>
      <c r="Q885" s="9">
        <v>31.016124838541646</v>
      </c>
    </row>
    <row r="886" spans="14:17" ht="20" customHeight="1" x14ac:dyDescent="0.2">
      <c r="N886" s="13" t="s">
        <v>22</v>
      </c>
      <c r="O886" s="11" t="s">
        <v>27</v>
      </c>
      <c r="P886" s="11">
        <v>75.173520029644322</v>
      </c>
      <c r="Q886" s="9">
        <v>35.171010790137949</v>
      </c>
    </row>
    <row r="887" spans="14:17" ht="20" customHeight="1" x14ac:dyDescent="0.2">
      <c r="N887" s="13" t="s">
        <v>22</v>
      </c>
      <c r="O887" s="11" t="s">
        <v>27</v>
      </c>
      <c r="P887" s="11">
        <v>3.1798301198642491</v>
      </c>
      <c r="Q887" s="9">
        <v>18.027756377319946</v>
      </c>
    </row>
    <row r="888" spans="14:17" ht="20" customHeight="1" x14ac:dyDescent="0.2">
      <c r="N888" s="13" t="s">
        <v>22</v>
      </c>
      <c r="O888" s="11" t="s">
        <v>27</v>
      </c>
      <c r="P888" s="11">
        <v>45</v>
      </c>
      <c r="Q888" s="9">
        <v>18.384776310850235</v>
      </c>
    </row>
    <row r="889" spans="14:17" ht="20" customHeight="1" x14ac:dyDescent="0.2">
      <c r="N889" s="13" t="s">
        <v>22</v>
      </c>
      <c r="O889" s="11" t="s">
        <v>27</v>
      </c>
      <c r="P889" s="11">
        <v>55.007979801441337</v>
      </c>
      <c r="Q889" s="9">
        <v>24.413111231467404</v>
      </c>
    </row>
    <row r="890" spans="14:17" ht="20" customHeight="1" x14ac:dyDescent="0.2">
      <c r="N890" s="13" t="s">
        <v>22</v>
      </c>
      <c r="O890" s="11" t="s">
        <v>27</v>
      </c>
      <c r="P890" s="11">
        <v>7.125016348901795</v>
      </c>
      <c r="Q890" s="9">
        <v>40.311288741492746</v>
      </c>
    </row>
    <row r="891" spans="14:17" ht="20" customHeight="1" x14ac:dyDescent="0.2">
      <c r="N891" s="13" t="s">
        <v>22</v>
      </c>
      <c r="O891" s="11" t="s">
        <v>27</v>
      </c>
      <c r="P891" s="11">
        <v>82.234833981574653</v>
      </c>
      <c r="Q891" s="9">
        <v>22.203603311174518</v>
      </c>
    </row>
    <row r="892" spans="14:17" ht="20" customHeight="1" x14ac:dyDescent="0.2">
      <c r="N892" s="13" t="s">
        <v>22</v>
      </c>
      <c r="O892" s="11" t="s">
        <v>27</v>
      </c>
      <c r="P892" s="11">
        <v>38.659808254090095</v>
      </c>
      <c r="Q892" s="9">
        <v>12.806248474865697</v>
      </c>
    </row>
    <row r="893" spans="14:17" ht="20" customHeight="1" x14ac:dyDescent="0.2">
      <c r="N893" s="13" t="s">
        <v>22</v>
      </c>
      <c r="O893" s="11" t="s">
        <v>27</v>
      </c>
      <c r="P893" s="11">
        <v>4.2363947990588144</v>
      </c>
      <c r="Q893" s="9">
        <v>27.073972741361768</v>
      </c>
    </row>
    <row r="894" spans="14:17" ht="20" customHeight="1" x14ac:dyDescent="0.2">
      <c r="N894" s="13" t="s">
        <v>22</v>
      </c>
      <c r="O894" s="11" t="s">
        <v>27</v>
      </c>
      <c r="P894" s="11">
        <v>80.537677791974389</v>
      </c>
      <c r="Q894" s="9">
        <v>6.0827625302982193</v>
      </c>
    </row>
    <row r="895" spans="14:17" ht="20" customHeight="1" x14ac:dyDescent="0.2">
      <c r="N895" s="13" t="s">
        <v>22</v>
      </c>
      <c r="O895" s="11" t="s">
        <v>27</v>
      </c>
      <c r="P895" s="11">
        <v>5.3145456699447493</v>
      </c>
      <c r="Q895" s="9">
        <v>43.185645763378368</v>
      </c>
    </row>
    <row r="896" spans="14:17" ht="20" customHeight="1" x14ac:dyDescent="0.2">
      <c r="N896" s="13" t="s">
        <v>22</v>
      </c>
      <c r="O896" s="11" t="s">
        <v>27</v>
      </c>
      <c r="P896" s="11">
        <v>58.392497753751087</v>
      </c>
      <c r="Q896" s="9">
        <v>15.264337522473747</v>
      </c>
    </row>
    <row r="897" spans="14:17" ht="20" customHeight="1" x14ac:dyDescent="0.2">
      <c r="N897" s="13" t="s">
        <v>22</v>
      </c>
      <c r="O897" s="11" t="s">
        <v>27</v>
      </c>
      <c r="P897" s="11">
        <v>78.690067525979785</v>
      </c>
      <c r="Q897" s="9">
        <v>15.297058540778355</v>
      </c>
    </row>
    <row r="898" spans="14:17" ht="20" customHeight="1" x14ac:dyDescent="0.2">
      <c r="N898" s="13" t="s">
        <v>22</v>
      </c>
      <c r="O898" s="11" t="s">
        <v>27</v>
      </c>
      <c r="P898" s="11">
        <v>2.7263109939062531</v>
      </c>
      <c r="Q898" s="9">
        <v>21.023796041628639</v>
      </c>
    </row>
    <row r="899" spans="14:17" ht="20" customHeight="1" x14ac:dyDescent="0.2">
      <c r="N899" s="13" t="s">
        <v>22</v>
      </c>
      <c r="O899" s="11" t="s">
        <v>27</v>
      </c>
      <c r="P899" s="11">
        <v>87.273689006093718</v>
      </c>
      <c r="Q899" s="9">
        <v>21.023796041628639</v>
      </c>
    </row>
    <row r="900" spans="14:17" ht="20" customHeight="1" x14ac:dyDescent="0.2">
      <c r="N900" s="13" t="s">
        <v>22</v>
      </c>
      <c r="O900" s="11" t="s">
        <v>27</v>
      </c>
      <c r="P900" s="11">
        <v>83.480198248343001</v>
      </c>
      <c r="Q900" s="9">
        <v>35.227829907617071</v>
      </c>
    </row>
    <row r="901" spans="14:17" ht="20" customHeight="1" x14ac:dyDescent="0.2">
      <c r="N901" s="13" t="s">
        <v>22</v>
      </c>
      <c r="O901" s="11" t="s">
        <v>27</v>
      </c>
      <c r="P901" s="11">
        <v>49.398705354995535</v>
      </c>
      <c r="Q901" s="9">
        <v>27.658633371878661</v>
      </c>
    </row>
    <row r="902" spans="14:17" ht="20" customHeight="1" x14ac:dyDescent="0.2">
      <c r="N902" s="13" t="s">
        <v>22</v>
      </c>
      <c r="O902" s="11" t="s">
        <v>27</v>
      </c>
      <c r="P902" s="11">
        <v>0</v>
      </c>
      <c r="Q902" s="9">
        <v>7</v>
      </c>
    </row>
    <row r="903" spans="14:17" ht="20" customHeight="1" x14ac:dyDescent="0.2">
      <c r="N903" s="13" t="s">
        <v>22</v>
      </c>
      <c r="O903" s="11" t="s">
        <v>27</v>
      </c>
      <c r="P903" s="11">
        <v>66.037511025421821</v>
      </c>
      <c r="Q903" s="9">
        <v>29.546573405388315</v>
      </c>
    </row>
    <row r="904" spans="14:17" ht="20" customHeight="1" x14ac:dyDescent="0.2">
      <c r="N904" s="13" t="s">
        <v>22</v>
      </c>
      <c r="O904" s="11" t="s">
        <v>27</v>
      </c>
      <c r="P904" s="11">
        <v>14.036243467926479</v>
      </c>
      <c r="Q904" s="9">
        <v>20.615528128088304</v>
      </c>
    </row>
    <row r="905" spans="14:17" ht="20" customHeight="1" x14ac:dyDescent="0.2">
      <c r="N905" s="13" t="s">
        <v>22</v>
      </c>
      <c r="O905" s="11" t="s">
        <v>27</v>
      </c>
      <c r="P905" s="11">
        <v>27.75854060106002</v>
      </c>
      <c r="Q905" s="9">
        <v>21.470910553583888</v>
      </c>
    </row>
    <row r="906" spans="14:17" ht="20" customHeight="1" x14ac:dyDescent="0.2">
      <c r="N906" s="13" t="s">
        <v>22</v>
      </c>
      <c r="O906" s="11" t="s">
        <v>27</v>
      </c>
      <c r="P906" s="11">
        <v>77.275644314577619</v>
      </c>
      <c r="Q906" s="9">
        <v>31.780497164141408</v>
      </c>
    </row>
    <row r="907" spans="14:17" ht="20" customHeight="1" x14ac:dyDescent="0.2">
      <c r="N907" s="13" t="s">
        <v>22</v>
      </c>
      <c r="O907" s="11" t="s">
        <v>27</v>
      </c>
      <c r="P907" s="11">
        <v>15.255118703057775</v>
      </c>
      <c r="Q907" s="9">
        <v>11.401754250991379</v>
      </c>
    </row>
    <row r="908" spans="14:17" ht="20" customHeight="1" x14ac:dyDescent="0.2">
      <c r="N908" s="13" t="s">
        <v>22</v>
      </c>
      <c r="O908" s="11" t="s">
        <v>27</v>
      </c>
      <c r="P908" s="11">
        <v>12.094757077012101</v>
      </c>
      <c r="Q908" s="9">
        <v>14.317821063276353</v>
      </c>
    </row>
    <row r="909" spans="14:17" ht="20" customHeight="1" x14ac:dyDescent="0.2">
      <c r="N909" s="13" t="s">
        <v>22</v>
      </c>
      <c r="O909" s="11" t="s">
        <v>27</v>
      </c>
      <c r="P909" s="11">
        <v>87.878903603338529</v>
      </c>
      <c r="Q909" s="9">
        <v>27.018512172212592</v>
      </c>
    </row>
    <row r="910" spans="14:17" ht="20" customHeight="1" x14ac:dyDescent="0.2">
      <c r="N910" s="13" t="s">
        <v>22</v>
      </c>
      <c r="O910" s="11" t="s">
        <v>27</v>
      </c>
      <c r="P910" s="11">
        <v>9.8658069430843511</v>
      </c>
      <c r="Q910" s="9">
        <v>23.345235059857504</v>
      </c>
    </row>
    <row r="911" spans="14:17" ht="20" customHeight="1" x14ac:dyDescent="0.2">
      <c r="N911" s="13" t="s">
        <v>22</v>
      </c>
      <c r="O911" s="11" t="s">
        <v>27</v>
      </c>
      <c r="P911" s="11">
        <v>5.5275401516561544</v>
      </c>
      <c r="Q911" s="9">
        <v>31.144823004794873</v>
      </c>
    </row>
    <row r="912" spans="14:17" ht="20" customHeight="1" x14ac:dyDescent="0.2">
      <c r="N912" s="13" t="s">
        <v>22</v>
      </c>
      <c r="O912" s="11" t="s">
        <v>27</v>
      </c>
      <c r="P912" s="11">
        <v>69.145541960421653</v>
      </c>
      <c r="Q912" s="9">
        <v>22.472205054244231</v>
      </c>
    </row>
    <row r="913" spans="14:17" ht="20" customHeight="1" x14ac:dyDescent="0.2">
      <c r="N913" s="13" t="s">
        <v>22</v>
      </c>
      <c r="O913" s="11" t="s">
        <v>27</v>
      </c>
      <c r="P913" s="11">
        <v>6.3401917459098911</v>
      </c>
      <c r="Q913" s="9">
        <v>27.166155414412248</v>
      </c>
    </row>
    <row r="914" spans="14:17" ht="20" customHeight="1" x14ac:dyDescent="0.2">
      <c r="N914" s="13" t="s">
        <v>22</v>
      </c>
      <c r="O914" s="11" t="s">
        <v>27</v>
      </c>
      <c r="P914" s="11">
        <v>67.166345822082448</v>
      </c>
      <c r="Q914" s="9">
        <v>20.615528128088304</v>
      </c>
    </row>
    <row r="915" spans="14:17" ht="20" customHeight="1" x14ac:dyDescent="0.2">
      <c r="N915" s="13" t="s">
        <v>22</v>
      </c>
      <c r="O915" s="11" t="s">
        <v>27</v>
      </c>
      <c r="P915" s="11">
        <v>59.931417178137536</v>
      </c>
      <c r="Q915" s="9">
        <v>21.95449840010015</v>
      </c>
    </row>
    <row r="916" spans="14:17" ht="20" customHeight="1" x14ac:dyDescent="0.2">
      <c r="N916" s="13" t="s">
        <v>22</v>
      </c>
      <c r="O916" s="11" t="s">
        <v>27</v>
      </c>
      <c r="P916" s="11">
        <v>0</v>
      </c>
      <c r="Q916" s="9">
        <v>16</v>
      </c>
    </row>
    <row r="917" spans="14:17" ht="20" customHeight="1" x14ac:dyDescent="0.2">
      <c r="N917" s="13" t="s">
        <v>22</v>
      </c>
      <c r="O917" s="11" t="s">
        <v>27</v>
      </c>
      <c r="P917" s="11">
        <v>77.905242922987895</v>
      </c>
      <c r="Q917" s="9">
        <v>14.317821063276353</v>
      </c>
    </row>
    <row r="918" spans="14:17" ht="20" customHeight="1" x14ac:dyDescent="0.2">
      <c r="N918" s="13" t="s">
        <v>22</v>
      </c>
      <c r="O918" s="11" t="s">
        <v>27</v>
      </c>
      <c r="P918" s="11">
        <v>54.688786560366808</v>
      </c>
      <c r="Q918" s="9">
        <v>29.410882339705484</v>
      </c>
    </row>
    <row r="919" spans="14:17" ht="20" customHeight="1" x14ac:dyDescent="0.2">
      <c r="N919" s="13" t="s">
        <v>22</v>
      </c>
      <c r="O919" s="11" t="s">
        <v>27</v>
      </c>
      <c r="P919" s="11">
        <v>71.565051177077976</v>
      </c>
      <c r="Q919" s="9">
        <v>3.1622776601683795</v>
      </c>
    </row>
    <row r="920" spans="14:17" ht="20" customHeight="1" x14ac:dyDescent="0.2">
      <c r="N920" s="13" t="s">
        <v>22</v>
      </c>
      <c r="O920" s="11" t="s">
        <v>27</v>
      </c>
      <c r="P920" s="11">
        <v>48.012787504183336</v>
      </c>
      <c r="Q920" s="9">
        <v>13.45362404707371</v>
      </c>
    </row>
    <row r="921" spans="14:17" ht="20" customHeight="1" x14ac:dyDescent="0.2">
      <c r="N921" s="13" t="s">
        <v>22</v>
      </c>
      <c r="O921" s="11" t="s">
        <v>27</v>
      </c>
      <c r="P921" s="11">
        <v>66.801409486351815</v>
      </c>
      <c r="Q921" s="9">
        <v>22.847319317591726</v>
      </c>
    </row>
    <row r="922" spans="14:17" ht="20" customHeight="1" x14ac:dyDescent="0.2">
      <c r="N922" s="13" t="s">
        <v>22</v>
      </c>
      <c r="O922" s="11" t="s">
        <v>27</v>
      </c>
      <c r="P922" s="11">
        <v>2.1210963966614429</v>
      </c>
      <c r="Q922" s="9">
        <v>27.018512172212592</v>
      </c>
    </row>
    <row r="923" spans="14:17" ht="20" customHeight="1" x14ac:dyDescent="0.2">
      <c r="N923" s="13" t="s">
        <v>22</v>
      </c>
      <c r="O923" s="11" t="s">
        <v>27</v>
      </c>
      <c r="P923" s="11">
        <v>11.309932474020201</v>
      </c>
      <c r="Q923" s="9">
        <v>20.396078054371138</v>
      </c>
    </row>
    <row r="924" spans="14:17" ht="20" customHeight="1" x14ac:dyDescent="0.2">
      <c r="N924" s="13" t="s">
        <v>22</v>
      </c>
      <c r="O924" s="11" t="s">
        <v>27</v>
      </c>
      <c r="P924" s="11">
        <v>82.69424046668918</v>
      </c>
      <c r="Q924" s="9">
        <v>39.319206502675002</v>
      </c>
    </row>
    <row r="925" spans="14:17" ht="20" customHeight="1" x14ac:dyDescent="0.2">
      <c r="N925" s="13" t="s">
        <v>22</v>
      </c>
      <c r="O925" s="11" t="s">
        <v>27</v>
      </c>
      <c r="P925" s="11">
        <v>76.429565614838509</v>
      </c>
      <c r="Q925" s="9">
        <v>29.832867780352597</v>
      </c>
    </row>
    <row r="926" spans="14:17" ht="20" customHeight="1" x14ac:dyDescent="0.2">
      <c r="N926" s="13" t="s">
        <v>22</v>
      </c>
      <c r="O926" s="11" t="s">
        <v>27</v>
      </c>
      <c r="P926" s="11">
        <v>11.309932474020201</v>
      </c>
      <c r="Q926" s="9">
        <v>30.594117081556711</v>
      </c>
    </row>
    <row r="927" spans="14:17" ht="20" customHeight="1" x14ac:dyDescent="0.2">
      <c r="N927" s="13" t="s">
        <v>22</v>
      </c>
      <c r="O927" s="11" t="s">
        <v>27</v>
      </c>
      <c r="P927" s="11">
        <v>49.899092453787773</v>
      </c>
      <c r="Q927" s="9">
        <v>24.839484696748443</v>
      </c>
    </row>
    <row r="928" spans="14:17" ht="20" customHeight="1" x14ac:dyDescent="0.2">
      <c r="N928" s="13" t="s">
        <v>22</v>
      </c>
      <c r="O928" s="11" t="s">
        <v>27</v>
      </c>
      <c r="P928" s="11">
        <v>50.906141113770502</v>
      </c>
      <c r="Q928" s="9">
        <v>20.615528128088304</v>
      </c>
    </row>
    <row r="929" spans="14:17" ht="20" customHeight="1" x14ac:dyDescent="0.2">
      <c r="N929" s="13" t="s">
        <v>22</v>
      </c>
      <c r="O929" s="11" t="s">
        <v>27</v>
      </c>
      <c r="P929" s="11">
        <v>0</v>
      </c>
      <c r="Q929" s="9">
        <v>11</v>
      </c>
    </row>
    <row r="930" spans="14:17" ht="20" customHeight="1" x14ac:dyDescent="0.2">
      <c r="N930" s="13" t="s">
        <v>22</v>
      </c>
      <c r="O930" s="11" t="s">
        <v>27</v>
      </c>
      <c r="P930" s="11">
        <v>90</v>
      </c>
      <c r="Q930" s="9">
        <v>26</v>
      </c>
    </row>
    <row r="931" spans="14:17" ht="20" customHeight="1" x14ac:dyDescent="0.2">
      <c r="N931" s="13" t="s">
        <v>22</v>
      </c>
      <c r="O931" s="11" t="s">
        <v>27</v>
      </c>
      <c r="P931" s="11">
        <v>41.423665625002656</v>
      </c>
      <c r="Q931" s="9">
        <v>22.671568097509269</v>
      </c>
    </row>
    <row r="932" spans="14:17" ht="20" customHeight="1" x14ac:dyDescent="0.2">
      <c r="N932" s="13" t="s">
        <v>22</v>
      </c>
      <c r="O932" s="11" t="s">
        <v>27</v>
      </c>
      <c r="P932" s="11">
        <v>8.9726266148963987</v>
      </c>
      <c r="Q932" s="9">
        <v>19.235384061671343</v>
      </c>
    </row>
    <row r="933" spans="14:17" ht="20" customHeight="1" x14ac:dyDescent="0.2">
      <c r="N933" s="13" t="s">
        <v>22</v>
      </c>
      <c r="O933" s="11" t="s">
        <v>27</v>
      </c>
      <c r="P933" s="11">
        <v>81.86989764584402</v>
      </c>
      <c r="Q933" s="9">
        <v>28.284271247461902</v>
      </c>
    </row>
    <row r="934" spans="14:17" ht="20" customHeight="1" x14ac:dyDescent="0.2">
      <c r="N934" s="13" t="s">
        <v>22</v>
      </c>
      <c r="O934" s="11" t="s">
        <v>27</v>
      </c>
      <c r="P934" s="11">
        <v>36.027373385103608</v>
      </c>
      <c r="Q934" s="9">
        <v>27.202941017470888</v>
      </c>
    </row>
    <row r="935" spans="14:17" ht="20" customHeight="1" x14ac:dyDescent="0.2">
      <c r="N935" s="13" t="s">
        <v>22</v>
      </c>
      <c r="O935" s="11" t="s">
        <v>27</v>
      </c>
      <c r="P935" s="11">
        <v>15.255118703057775</v>
      </c>
      <c r="Q935" s="9">
        <v>11.401754250991379</v>
      </c>
    </row>
    <row r="936" spans="14:17" ht="20" customHeight="1" x14ac:dyDescent="0.2">
      <c r="N936" s="13" t="s">
        <v>22</v>
      </c>
      <c r="O936" s="11" t="s">
        <v>27</v>
      </c>
      <c r="P936" s="11">
        <v>12.994616791916506</v>
      </c>
      <c r="Q936" s="9">
        <v>13.341664064126334</v>
      </c>
    </row>
    <row r="937" spans="14:17" ht="20" customHeight="1" x14ac:dyDescent="0.2">
      <c r="N937" s="13" t="s">
        <v>22</v>
      </c>
      <c r="O937" s="11" t="s">
        <v>27</v>
      </c>
      <c r="P937" s="11">
        <v>5.1944289077347889</v>
      </c>
      <c r="Q937" s="9">
        <v>11.045361017187261</v>
      </c>
    </row>
    <row r="938" spans="14:17" ht="20" customHeight="1" x14ac:dyDescent="0.2">
      <c r="N938" s="13" t="s">
        <v>22</v>
      </c>
      <c r="O938" s="11" t="s">
        <v>27</v>
      </c>
      <c r="P938" s="11">
        <v>18.43494882292201</v>
      </c>
      <c r="Q938" s="9">
        <v>25.298221281347036</v>
      </c>
    </row>
    <row r="939" spans="14:17" ht="20" customHeight="1" x14ac:dyDescent="0.2">
      <c r="N939" s="13" t="s">
        <v>22</v>
      </c>
      <c r="O939" s="11" t="s">
        <v>27</v>
      </c>
      <c r="P939" s="11">
        <v>61.557071375636653</v>
      </c>
      <c r="Q939" s="9">
        <v>27.294688127912362</v>
      </c>
    </row>
    <row r="940" spans="14:17" ht="20" customHeight="1" x14ac:dyDescent="0.2">
      <c r="N940" s="13" t="s">
        <v>22</v>
      </c>
      <c r="O940" s="11" t="s">
        <v>27</v>
      </c>
      <c r="P940" s="11">
        <v>45</v>
      </c>
      <c r="Q940" s="9">
        <v>16.970562748477139</v>
      </c>
    </row>
    <row r="941" spans="14:17" ht="20" customHeight="1" x14ac:dyDescent="0.2">
      <c r="N941" s="13" t="s">
        <v>22</v>
      </c>
      <c r="O941" s="11" t="s">
        <v>27</v>
      </c>
      <c r="P941" s="11">
        <v>72.897271030947621</v>
      </c>
      <c r="Q941" s="9">
        <v>13.601470508735444</v>
      </c>
    </row>
    <row r="942" spans="14:17" ht="20" customHeight="1" x14ac:dyDescent="0.2">
      <c r="N942" s="13" t="s">
        <v>22</v>
      </c>
      <c r="O942" s="11" t="s">
        <v>27</v>
      </c>
      <c r="P942" s="11">
        <v>12.528807709151511</v>
      </c>
      <c r="Q942" s="9">
        <v>18.439088914585774</v>
      </c>
    </row>
    <row r="943" spans="14:17" ht="20" customHeight="1" x14ac:dyDescent="0.2">
      <c r="N943" s="13" t="s">
        <v>22</v>
      </c>
      <c r="O943" s="11" t="s">
        <v>27</v>
      </c>
      <c r="P943" s="11">
        <v>77.195733934713232</v>
      </c>
      <c r="Q943" s="9">
        <v>22.561028345356956</v>
      </c>
    </row>
    <row r="944" spans="14:17" ht="20" customHeight="1" x14ac:dyDescent="0.2">
      <c r="N944" s="13" t="s">
        <v>22</v>
      </c>
      <c r="O944" s="11" t="s">
        <v>27</v>
      </c>
      <c r="P944" s="11">
        <v>5.8560135854289568</v>
      </c>
      <c r="Q944" s="9">
        <v>39.204591567825318</v>
      </c>
    </row>
    <row r="945" spans="14:17" ht="20" customHeight="1" x14ac:dyDescent="0.2">
      <c r="N945" s="13" t="s">
        <v>22</v>
      </c>
      <c r="O945" s="11" t="s">
        <v>27</v>
      </c>
      <c r="P945" s="11">
        <v>82.405356631408551</v>
      </c>
      <c r="Q945" s="9">
        <v>15.132745950421556</v>
      </c>
    </row>
    <row r="946" spans="14:17" ht="20" customHeight="1" x14ac:dyDescent="0.2">
      <c r="N946" s="13" t="s">
        <v>22</v>
      </c>
      <c r="O946" s="11" t="s">
        <v>27</v>
      </c>
      <c r="P946" s="11">
        <v>48.012787504183343</v>
      </c>
      <c r="Q946" s="9">
        <v>13.45362404707371</v>
      </c>
    </row>
    <row r="947" spans="14:17" ht="20" customHeight="1" x14ac:dyDescent="0.2">
      <c r="N947" s="13" t="s">
        <v>22</v>
      </c>
      <c r="O947" s="11" t="s">
        <v>27</v>
      </c>
      <c r="P947" s="11">
        <v>5.1944289077347889</v>
      </c>
      <c r="Q947" s="9">
        <v>22.090722034374522</v>
      </c>
    </row>
    <row r="948" spans="14:17" ht="20" customHeight="1" x14ac:dyDescent="0.2">
      <c r="N948" s="13" t="s">
        <v>22</v>
      </c>
      <c r="O948" s="11" t="s">
        <v>27</v>
      </c>
      <c r="P948" s="11">
        <v>81.253837737444783</v>
      </c>
      <c r="Q948" s="9">
        <v>13.152946437965905</v>
      </c>
    </row>
    <row r="949" spans="14:17" ht="20" customHeight="1" x14ac:dyDescent="0.2">
      <c r="N949" s="13" t="s">
        <v>22</v>
      </c>
      <c r="O949" s="11" t="s">
        <v>27</v>
      </c>
      <c r="P949" s="11">
        <v>48.012787504183343</v>
      </c>
      <c r="Q949" s="9">
        <v>13.45362404707371</v>
      </c>
    </row>
    <row r="950" spans="14:17" ht="20" customHeight="1" x14ac:dyDescent="0.2">
      <c r="N950" s="13" t="s">
        <v>22</v>
      </c>
      <c r="O950" s="11" t="s">
        <v>27</v>
      </c>
      <c r="P950" s="11">
        <v>1.7899106082460605</v>
      </c>
      <c r="Q950" s="9">
        <v>32.015621187164243</v>
      </c>
    </row>
    <row r="951" spans="14:17" ht="20" customHeight="1" x14ac:dyDescent="0.2">
      <c r="N951" s="13" t="s">
        <v>22</v>
      </c>
      <c r="O951" s="11" t="s">
        <v>27</v>
      </c>
      <c r="P951" s="11">
        <v>90</v>
      </c>
      <c r="Q951" s="9">
        <v>28</v>
      </c>
    </row>
    <row r="952" spans="14:17" ht="20" customHeight="1" x14ac:dyDescent="0.2">
      <c r="N952" s="13" t="s">
        <v>22</v>
      </c>
      <c r="O952" s="11" t="s">
        <v>27</v>
      </c>
      <c r="P952" s="11">
        <v>53.13010235415598</v>
      </c>
      <c r="Q952" s="9">
        <v>20</v>
      </c>
    </row>
    <row r="953" spans="14:17" ht="20" customHeight="1" x14ac:dyDescent="0.2">
      <c r="N953" s="13" t="s">
        <v>22</v>
      </c>
      <c r="O953" s="11" t="s">
        <v>27</v>
      </c>
      <c r="P953" s="11">
        <v>4.0856167799748846</v>
      </c>
      <c r="Q953" s="9">
        <v>14.035668847618199</v>
      </c>
    </row>
    <row r="954" spans="14:17" ht="20" customHeight="1" x14ac:dyDescent="0.2">
      <c r="N954" s="13" t="s">
        <v>22</v>
      </c>
      <c r="O954" s="11" t="s">
        <v>27</v>
      </c>
      <c r="P954" s="11">
        <v>0</v>
      </c>
      <c r="Q954" s="9">
        <v>17</v>
      </c>
    </row>
    <row r="955" spans="14:17" ht="20" customHeight="1" x14ac:dyDescent="0.2">
      <c r="N955" s="13" t="s">
        <v>22</v>
      </c>
      <c r="O955" s="11" t="s">
        <v>27</v>
      </c>
      <c r="P955" s="11">
        <v>41.423665625002656</v>
      </c>
      <c r="Q955" s="9">
        <v>22.671568097509269</v>
      </c>
    </row>
    <row r="956" spans="14:17" ht="20" customHeight="1" x14ac:dyDescent="0.2">
      <c r="N956" s="13" t="s">
        <v>22</v>
      </c>
      <c r="O956" s="11" t="s">
        <v>27</v>
      </c>
      <c r="P956" s="11">
        <v>75.963756532073518</v>
      </c>
      <c r="Q956" s="9">
        <v>20.615528128088304</v>
      </c>
    </row>
    <row r="957" spans="14:17" ht="20" customHeight="1" x14ac:dyDescent="0.2">
      <c r="N957" s="13" t="s">
        <v>22</v>
      </c>
      <c r="O957" s="11" t="s">
        <v>27</v>
      </c>
      <c r="P957" s="11">
        <v>45</v>
      </c>
      <c r="Q957" s="9">
        <v>19.798989873223331</v>
      </c>
    </row>
    <row r="958" spans="14:17" ht="20" customHeight="1" x14ac:dyDescent="0.2">
      <c r="N958" s="13" t="s">
        <v>22</v>
      </c>
      <c r="O958" s="11" t="s">
        <v>27</v>
      </c>
      <c r="P958" s="11">
        <v>3.5763343749973444</v>
      </c>
      <c r="Q958" s="9">
        <v>16.031219541881399</v>
      </c>
    </row>
    <row r="959" spans="14:17" ht="20" customHeight="1" x14ac:dyDescent="0.2">
      <c r="N959" s="13" t="s">
        <v>22</v>
      </c>
      <c r="O959" s="11" t="s">
        <v>27</v>
      </c>
      <c r="P959" s="11">
        <v>28.300755766006375</v>
      </c>
      <c r="Q959" s="9">
        <v>29.529646120466801</v>
      </c>
    </row>
    <row r="960" spans="14:17" ht="20" customHeight="1" x14ac:dyDescent="0.2">
      <c r="N960" s="13" t="s">
        <v>22</v>
      </c>
      <c r="O960" s="11" t="s">
        <v>27</v>
      </c>
      <c r="P960" s="11">
        <v>12.264773727892401</v>
      </c>
      <c r="Q960" s="9">
        <v>23.53720459187964</v>
      </c>
    </row>
    <row r="961" spans="14:17" ht="20" customHeight="1" x14ac:dyDescent="0.2">
      <c r="N961" s="13" t="s">
        <v>22</v>
      </c>
      <c r="O961" s="11" t="s">
        <v>27</v>
      </c>
      <c r="P961" s="11">
        <v>79.380344723844857</v>
      </c>
      <c r="Q961" s="9">
        <v>16.278820596099706</v>
      </c>
    </row>
    <row r="962" spans="14:17" ht="20" customHeight="1" x14ac:dyDescent="0.2">
      <c r="N962" s="13" t="s">
        <v>22</v>
      </c>
      <c r="O962" s="11" t="s">
        <v>27</v>
      </c>
      <c r="P962" s="11">
        <v>25.709953780811265</v>
      </c>
      <c r="Q962" s="9">
        <v>29.966648127543394</v>
      </c>
    </row>
    <row r="963" spans="14:17" ht="20" customHeight="1" x14ac:dyDescent="0.2">
      <c r="N963" s="13" t="s">
        <v>22</v>
      </c>
      <c r="O963" s="11" t="s">
        <v>27</v>
      </c>
      <c r="P963" s="11">
        <v>41.423665625002656</v>
      </c>
      <c r="Q963" s="9">
        <v>22.671568097509269</v>
      </c>
    </row>
    <row r="964" spans="14:17" ht="20" customHeight="1" x14ac:dyDescent="0.2">
      <c r="N964" s="13" t="s">
        <v>22</v>
      </c>
      <c r="O964" s="11" t="s">
        <v>27</v>
      </c>
      <c r="P964" s="11">
        <v>82.647620640107633</v>
      </c>
      <c r="Q964" s="9">
        <v>31.256999216175569</v>
      </c>
    </row>
    <row r="965" spans="14:17" ht="20" customHeight="1" x14ac:dyDescent="0.2">
      <c r="N965" s="13" t="s">
        <v>22</v>
      </c>
      <c r="O965" s="11" t="s">
        <v>27</v>
      </c>
      <c r="P965" s="11">
        <v>83.480198248343015</v>
      </c>
      <c r="Q965" s="9">
        <v>35.227829907617071</v>
      </c>
    </row>
    <row r="966" spans="14:17" ht="20" customHeight="1" x14ac:dyDescent="0.2">
      <c r="N966" s="13" t="s">
        <v>22</v>
      </c>
      <c r="O966" s="11" t="s">
        <v>27</v>
      </c>
      <c r="P966" s="11">
        <v>68.198590513648185</v>
      </c>
      <c r="Q966" s="9">
        <v>5.3851648071345037</v>
      </c>
    </row>
    <row r="967" spans="14:17" ht="20" customHeight="1" x14ac:dyDescent="0.2">
      <c r="N967" s="13" t="s">
        <v>22</v>
      </c>
      <c r="O967" s="11" t="s">
        <v>27</v>
      </c>
      <c r="P967" s="11">
        <v>6.8427734126309403</v>
      </c>
      <c r="Q967" s="9">
        <v>25.179356624028344</v>
      </c>
    </row>
    <row r="968" spans="14:17" ht="20" customHeight="1" x14ac:dyDescent="0.2">
      <c r="N968" s="13" t="s">
        <v>22</v>
      </c>
      <c r="O968" s="11" t="s">
        <v>27</v>
      </c>
      <c r="P968" s="11">
        <v>13.671307132195833</v>
      </c>
      <c r="Q968" s="9">
        <v>38.078865529319543</v>
      </c>
    </row>
    <row r="969" spans="14:17" ht="20" customHeight="1" x14ac:dyDescent="0.2">
      <c r="N969" s="13" t="s">
        <v>22</v>
      </c>
      <c r="O969" s="11" t="s">
        <v>27</v>
      </c>
      <c r="P969" s="11">
        <v>82.405356631408566</v>
      </c>
      <c r="Q969" s="9">
        <v>15.132745950421556</v>
      </c>
    </row>
    <row r="970" spans="14:17" ht="20" customHeight="1" x14ac:dyDescent="0.2">
      <c r="N970" s="13" t="s">
        <v>22</v>
      </c>
      <c r="O970" s="11" t="s">
        <v>27</v>
      </c>
      <c r="P970" s="11">
        <v>47.045408488887233</v>
      </c>
      <c r="Q970" s="9">
        <v>39.623225512317902</v>
      </c>
    </row>
    <row r="971" spans="14:17" ht="20" customHeight="1" x14ac:dyDescent="0.2">
      <c r="N971" s="13" t="s">
        <v>22</v>
      </c>
      <c r="O971" s="11" t="s">
        <v>27</v>
      </c>
      <c r="P971" s="11">
        <v>71.56505117707799</v>
      </c>
      <c r="Q971" s="9">
        <v>15.811388300841896</v>
      </c>
    </row>
    <row r="972" spans="14:17" ht="20" customHeight="1" x14ac:dyDescent="0.2">
      <c r="N972" s="13" t="s">
        <v>22</v>
      </c>
      <c r="O972" s="11" t="s">
        <v>27</v>
      </c>
      <c r="P972" s="11">
        <v>7.594643368591445</v>
      </c>
      <c r="Q972" s="9">
        <v>15.132745950421556</v>
      </c>
    </row>
    <row r="973" spans="14:17" ht="20" customHeight="1" x14ac:dyDescent="0.2">
      <c r="N973" s="13" t="s">
        <v>22</v>
      </c>
      <c r="O973" s="11" t="s">
        <v>27</v>
      </c>
      <c r="P973" s="11">
        <v>42.709389957361452</v>
      </c>
      <c r="Q973" s="9">
        <v>17.691806012954132</v>
      </c>
    </row>
    <row r="974" spans="14:17" ht="20" customHeight="1" x14ac:dyDescent="0.2">
      <c r="N974" s="13" t="s">
        <v>22</v>
      </c>
      <c r="O974" s="11" t="s">
        <v>27</v>
      </c>
      <c r="P974" s="11">
        <v>56.768288932020646</v>
      </c>
      <c r="Q974" s="9">
        <v>34.669871646719429</v>
      </c>
    </row>
    <row r="975" spans="14:17" ht="20" customHeight="1" x14ac:dyDescent="0.2">
      <c r="N975" s="13" t="s">
        <v>22</v>
      </c>
      <c r="O975" s="11" t="s">
        <v>27</v>
      </c>
      <c r="P975" s="11">
        <v>60.642246457208728</v>
      </c>
      <c r="Q975" s="9">
        <v>18.357559750685819</v>
      </c>
    </row>
    <row r="976" spans="14:17" ht="20" customHeight="1" x14ac:dyDescent="0.2">
      <c r="N976" s="13" t="s">
        <v>22</v>
      </c>
      <c r="O976" s="11" t="s">
        <v>27</v>
      </c>
      <c r="P976" s="11">
        <v>83.480198248343001</v>
      </c>
      <c r="Q976" s="9">
        <v>35.227829907617071</v>
      </c>
    </row>
    <row r="977" spans="14:17" ht="20" customHeight="1" x14ac:dyDescent="0.2">
      <c r="N977" s="13" t="s">
        <v>22</v>
      </c>
      <c r="O977" s="11" t="s">
        <v>27</v>
      </c>
      <c r="P977" s="11">
        <v>10.304846468766033</v>
      </c>
      <c r="Q977" s="9">
        <v>11.180339887498949</v>
      </c>
    </row>
    <row r="978" spans="14:17" ht="20" customHeight="1" x14ac:dyDescent="0.2">
      <c r="N978" s="13" t="s">
        <v>22</v>
      </c>
      <c r="O978" s="11" t="s">
        <v>27</v>
      </c>
      <c r="P978" s="11">
        <v>77.905242922987895</v>
      </c>
      <c r="Q978" s="9">
        <v>28.635642126552707</v>
      </c>
    </row>
    <row r="979" spans="14:17" ht="20" customHeight="1" x14ac:dyDescent="0.2">
      <c r="N979" s="13" t="s">
        <v>22</v>
      </c>
      <c r="O979" s="11" t="s">
        <v>27</v>
      </c>
      <c r="P979" s="11">
        <v>43.363422958383282</v>
      </c>
      <c r="Q979" s="9">
        <v>24.758836806279895</v>
      </c>
    </row>
    <row r="980" spans="14:17" ht="20" customHeight="1" x14ac:dyDescent="0.2">
      <c r="N980" s="13" t="s">
        <v>22</v>
      </c>
      <c r="O980" s="11" t="s">
        <v>27</v>
      </c>
      <c r="P980" s="11">
        <v>16.260204708311932</v>
      </c>
      <c r="Q980" s="9">
        <v>25</v>
      </c>
    </row>
    <row r="981" spans="14:17" ht="20" customHeight="1" x14ac:dyDescent="0.2">
      <c r="N981" s="13" t="s">
        <v>22</v>
      </c>
      <c r="O981" s="11" t="s">
        <v>27</v>
      </c>
      <c r="P981" s="11">
        <v>23.198590513648185</v>
      </c>
      <c r="Q981" s="9">
        <v>15.231546211727817</v>
      </c>
    </row>
    <row r="982" spans="14:17" ht="20" customHeight="1" x14ac:dyDescent="0.2">
      <c r="N982" s="13" t="s">
        <v>22</v>
      </c>
      <c r="O982" s="11" t="s">
        <v>27</v>
      </c>
      <c r="P982" s="11">
        <v>0</v>
      </c>
      <c r="Q982" s="9">
        <v>18</v>
      </c>
    </row>
    <row r="983" spans="14:17" ht="20" customHeight="1" x14ac:dyDescent="0.2">
      <c r="N983" s="13" t="s">
        <v>22</v>
      </c>
      <c r="O983" s="11" t="s">
        <v>27</v>
      </c>
      <c r="P983" s="11">
        <v>90</v>
      </c>
      <c r="Q983" s="9">
        <v>16</v>
      </c>
    </row>
    <row r="984" spans="14:17" ht="20" customHeight="1" x14ac:dyDescent="0.2">
      <c r="N984" s="13" t="s">
        <v>22</v>
      </c>
      <c r="O984" s="11" t="s">
        <v>27</v>
      </c>
      <c r="P984" s="11">
        <v>19.798876354524928</v>
      </c>
      <c r="Q984" s="9">
        <v>26.570660511172846</v>
      </c>
    </row>
    <row r="985" spans="14:17" ht="20" customHeight="1" x14ac:dyDescent="0.2">
      <c r="N985" s="13" t="s">
        <v>22</v>
      </c>
      <c r="O985" s="11" t="s">
        <v>27</v>
      </c>
      <c r="P985" s="11">
        <v>39.289406862500357</v>
      </c>
      <c r="Q985" s="9">
        <v>14.212670403551895</v>
      </c>
    </row>
    <row r="986" spans="14:17" ht="20" customHeight="1" x14ac:dyDescent="0.2">
      <c r="N986" s="13" t="s">
        <v>22</v>
      </c>
      <c r="O986" s="11" t="s">
        <v>27</v>
      </c>
      <c r="P986" s="11">
        <v>84.559667968994489</v>
      </c>
      <c r="Q986" s="9">
        <v>21.095023109728988</v>
      </c>
    </row>
    <row r="987" spans="14:17" ht="20" customHeight="1" x14ac:dyDescent="0.2">
      <c r="N987" s="13" t="s">
        <v>22</v>
      </c>
      <c r="O987" s="11" t="s">
        <v>27</v>
      </c>
      <c r="P987" s="11">
        <v>26.56505117707799</v>
      </c>
      <c r="Q987" s="9">
        <v>17.888543819998318</v>
      </c>
    </row>
    <row r="988" spans="14:17" ht="20" customHeight="1" x14ac:dyDescent="0.2">
      <c r="N988" s="13" t="s">
        <v>22</v>
      </c>
      <c r="O988" s="11" t="s">
        <v>27</v>
      </c>
      <c r="P988" s="11">
        <v>11.309932474020201</v>
      </c>
      <c r="Q988" s="9">
        <v>20.396078054371138</v>
      </c>
    </row>
    <row r="989" spans="14:17" ht="20" customHeight="1" x14ac:dyDescent="0.2">
      <c r="N989" s="13" t="s">
        <v>22</v>
      </c>
      <c r="O989" s="11" t="s">
        <v>27</v>
      </c>
      <c r="P989" s="11">
        <v>70.346175941946683</v>
      </c>
      <c r="Q989" s="9">
        <v>14.866068747318506</v>
      </c>
    </row>
    <row r="990" spans="14:17" ht="20" customHeight="1" x14ac:dyDescent="0.2">
      <c r="N990" s="13" t="s">
        <v>22</v>
      </c>
      <c r="O990" s="11" t="s">
        <v>27</v>
      </c>
      <c r="P990" s="11">
        <v>29.357753542791276</v>
      </c>
      <c r="Q990" s="9">
        <v>18.357559750685819</v>
      </c>
    </row>
    <row r="991" spans="14:17" ht="20" customHeight="1" x14ac:dyDescent="0.2">
      <c r="N991" s="13" t="s">
        <v>22</v>
      </c>
      <c r="O991" s="11" t="s">
        <v>27</v>
      </c>
      <c r="P991" s="11">
        <v>8.7461622625552025</v>
      </c>
      <c r="Q991" s="9">
        <v>13.152946437965905</v>
      </c>
    </row>
    <row r="992" spans="14:17" ht="20" customHeight="1" x14ac:dyDescent="0.2">
      <c r="N992" s="13" t="s">
        <v>22</v>
      </c>
      <c r="O992" s="11" t="s">
        <v>27</v>
      </c>
      <c r="P992" s="11">
        <v>55.619655276155136</v>
      </c>
      <c r="Q992" s="9">
        <v>23.021728866442675</v>
      </c>
    </row>
    <row r="993" spans="14:17" ht="20" customHeight="1" x14ac:dyDescent="0.2">
      <c r="N993" s="13" t="s">
        <v>22</v>
      </c>
      <c r="O993" s="11" t="s">
        <v>27</v>
      </c>
      <c r="P993" s="11">
        <v>0</v>
      </c>
      <c r="Q993" s="9">
        <v>16</v>
      </c>
    </row>
    <row r="994" spans="14:17" ht="20" customHeight="1" x14ac:dyDescent="0.2">
      <c r="N994" s="13" t="s">
        <v>22</v>
      </c>
      <c r="O994" s="11" t="s">
        <v>27</v>
      </c>
      <c r="P994" s="11">
        <v>81.869897645844034</v>
      </c>
      <c r="Q994" s="9">
        <v>21.213203435596427</v>
      </c>
    </row>
    <row r="995" spans="14:17" ht="20" customHeight="1" x14ac:dyDescent="0.2">
      <c r="N995" s="13" t="s">
        <v>22</v>
      </c>
      <c r="O995" s="11" t="s">
        <v>27</v>
      </c>
      <c r="P995" s="11">
        <v>51.340191745909891</v>
      </c>
      <c r="Q995" s="9">
        <v>19.209372712298546</v>
      </c>
    </row>
    <row r="996" spans="14:17" ht="20" customHeight="1" x14ac:dyDescent="0.2">
      <c r="N996" s="13" t="s">
        <v>22</v>
      </c>
      <c r="O996" s="11" t="s">
        <v>27</v>
      </c>
      <c r="P996" s="11">
        <v>1.5074357587749678</v>
      </c>
      <c r="Q996" s="9">
        <v>38.013155617496423</v>
      </c>
    </row>
    <row r="997" spans="14:17" ht="20" customHeight="1" x14ac:dyDescent="0.2">
      <c r="N997" s="13" t="s">
        <v>22</v>
      </c>
      <c r="O997" s="11" t="s">
        <v>27</v>
      </c>
      <c r="P997" s="11">
        <v>85.914383220025115</v>
      </c>
      <c r="Q997" s="9">
        <v>28.071337695236398</v>
      </c>
    </row>
    <row r="998" spans="14:17" ht="20" customHeight="1" x14ac:dyDescent="0.2">
      <c r="N998" s="13" t="s">
        <v>22</v>
      </c>
      <c r="O998" s="11" t="s">
        <v>27</v>
      </c>
      <c r="P998" s="11">
        <v>25.016893478100023</v>
      </c>
      <c r="Q998" s="9">
        <v>16.552945357246848</v>
      </c>
    </row>
    <row r="999" spans="14:17" ht="20" customHeight="1" x14ac:dyDescent="0.2">
      <c r="N999" s="13" t="s">
        <v>22</v>
      </c>
      <c r="O999" s="11" t="s">
        <v>27</v>
      </c>
      <c r="P999" s="11">
        <v>8.13010235415598</v>
      </c>
      <c r="Q999" s="9">
        <v>7.0710678118654755</v>
      </c>
    </row>
    <row r="1000" spans="14:17" ht="20" customHeight="1" x14ac:dyDescent="0.2">
      <c r="N1000" s="13" t="s">
        <v>22</v>
      </c>
      <c r="O1000" s="11" t="s">
        <v>27</v>
      </c>
      <c r="P1000" s="11">
        <v>58.570434385161462</v>
      </c>
      <c r="Q1000" s="9">
        <v>21.095023109728988</v>
      </c>
    </row>
    <row r="1001" spans="14:17" ht="20" customHeight="1" x14ac:dyDescent="0.2">
      <c r="N1001" s="13" t="s">
        <v>22</v>
      </c>
      <c r="O1001" s="11" t="s">
        <v>27</v>
      </c>
      <c r="P1001" s="11">
        <v>45</v>
      </c>
      <c r="Q1001" s="9">
        <v>19.798989873223331</v>
      </c>
    </row>
    <row r="1002" spans="14:17" ht="20" customHeight="1" x14ac:dyDescent="0.2">
      <c r="N1002" s="13" t="s">
        <v>22</v>
      </c>
      <c r="O1002" s="11" t="s">
        <v>27</v>
      </c>
      <c r="P1002" s="11">
        <v>72.474431626277124</v>
      </c>
      <c r="Q1002" s="9">
        <v>19.924858845171276</v>
      </c>
    </row>
    <row r="1003" spans="14:17" ht="20" customHeight="1" x14ac:dyDescent="0.2">
      <c r="N1003" s="13" t="s">
        <v>22</v>
      </c>
      <c r="O1003" s="11" t="s">
        <v>27</v>
      </c>
      <c r="P1003" s="11">
        <v>7.125016348901795</v>
      </c>
      <c r="Q1003" s="9">
        <v>16.124515496597098</v>
      </c>
    </row>
    <row r="1004" spans="14:17" ht="20" customHeight="1" x14ac:dyDescent="0.2">
      <c r="N1004" s="13" t="s">
        <v>22</v>
      </c>
      <c r="O1004" s="11" t="s">
        <v>27</v>
      </c>
      <c r="P1004" s="11">
        <v>11.309932474020215</v>
      </c>
      <c r="Q1004" s="9">
        <v>20.396078054371138</v>
      </c>
    </row>
    <row r="1005" spans="14:17" ht="20" customHeight="1" x14ac:dyDescent="0.2">
      <c r="N1005" s="13" t="s">
        <v>22</v>
      </c>
      <c r="O1005" s="11" t="s">
        <v>27</v>
      </c>
      <c r="P1005" s="11">
        <v>63.43494882292201</v>
      </c>
      <c r="Q1005" s="9">
        <v>6.7082039324993694</v>
      </c>
    </row>
    <row r="1006" spans="14:17" ht="20" customHeight="1" x14ac:dyDescent="0.2">
      <c r="N1006" s="13" t="s">
        <v>22</v>
      </c>
      <c r="O1006" s="11" t="s">
        <v>27</v>
      </c>
      <c r="P1006" s="11">
        <v>26.56505117707799</v>
      </c>
      <c r="Q1006" s="9">
        <v>11.180339887498949</v>
      </c>
    </row>
    <row r="1007" spans="14:17" ht="20" customHeight="1" x14ac:dyDescent="0.2">
      <c r="N1007" s="13" t="s">
        <v>22</v>
      </c>
      <c r="O1007" s="11" t="s">
        <v>27</v>
      </c>
      <c r="P1007" s="11">
        <v>86.308614013548734</v>
      </c>
      <c r="Q1007" s="9">
        <v>31.064449134018133</v>
      </c>
    </row>
    <row r="1008" spans="14:17" ht="20" customHeight="1" x14ac:dyDescent="0.2">
      <c r="N1008" s="13" t="s">
        <v>22</v>
      </c>
      <c r="O1008" s="11" t="s">
        <v>27</v>
      </c>
      <c r="P1008" s="11">
        <v>30.963756532073521</v>
      </c>
      <c r="Q1008" s="9">
        <v>23.323807579381203</v>
      </c>
    </row>
    <row r="1009" spans="14:17" ht="20" customHeight="1" x14ac:dyDescent="0.2">
      <c r="N1009" s="13" t="s">
        <v>22</v>
      </c>
      <c r="O1009" s="11" t="s">
        <v>27</v>
      </c>
      <c r="P1009" s="11">
        <v>77.905242922987895</v>
      </c>
      <c r="Q1009" s="9">
        <v>28.635642126552707</v>
      </c>
    </row>
    <row r="1010" spans="14:17" ht="20" customHeight="1" x14ac:dyDescent="0.2">
      <c r="N1010" s="13" t="s">
        <v>22</v>
      </c>
      <c r="O1010" s="11" t="s">
        <v>27</v>
      </c>
      <c r="P1010" s="11">
        <v>18.43494882292201</v>
      </c>
      <c r="Q1010" s="9">
        <v>31.622776601683793</v>
      </c>
    </row>
    <row r="1011" spans="14:17" ht="20" customHeight="1" x14ac:dyDescent="0.2">
      <c r="N1011" s="13" t="s">
        <v>22</v>
      </c>
      <c r="O1011" s="11" t="s">
        <v>27</v>
      </c>
      <c r="P1011" s="11">
        <v>88.264295411071615</v>
      </c>
      <c r="Q1011" s="9">
        <v>33.015148038438355</v>
      </c>
    </row>
    <row r="1012" spans="14:17" ht="20" customHeight="1" x14ac:dyDescent="0.2">
      <c r="N1012" s="13" t="s">
        <v>22</v>
      </c>
      <c r="O1012" s="11" t="s">
        <v>27</v>
      </c>
      <c r="P1012" s="11">
        <v>33.690067525979785</v>
      </c>
      <c r="Q1012" s="9">
        <v>21.633307652783937</v>
      </c>
    </row>
    <row r="1013" spans="14:17" ht="20" customHeight="1" x14ac:dyDescent="0.2">
      <c r="N1013" s="13" t="s">
        <v>22</v>
      </c>
      <c r="O1013" s="11" t="s">
        <v>27</v>
      </c>
      <c r="P1013" s="11">
        <v>0</v>
      </c>
      <c r="Q1013" s="9">
        <v>13</v>
      </c>
    </row>
    <row r="1014" spans="14:17" ht="20" customHeight="1" x14ac:dyDescent="0.2">
      <c r="N1014" s="13" t="s">
        <v>22</v>
      </c>
      <c r="O1014" s="11" t="s">
        <v>27</v>
      </c>
      <c r="P1014" s="11">
        <v>84.472459848343831</v>
      </c>
      <c r="Q1014" s="9">
        <v>31.144823004794873</v>
      </c>
    </row>
    <row r="1015" spans="14:17" ht="20" customHeight="1" x14ac:dyDescent="0.2">
      <c r="N1015" s="13" t="s">
        <v>22</v>
      </c>
      <c r="O1015" s="11" t="s">
        <v>27</v>
      </c>
      <c r="P1015" s="11">
        <v>32.735226272107603</v>
      </c>
      <c r="Q1015" s="9">
        <v>16.643316977093239</v>
      </c>
    </row>
    <row r="1016" spans="14:17" ht="20" customHeight="1" x14ac:dyDescent="0.2">
      <c r="N1016" s="13" t="s">
        <v>22</v>
      </c>
      <c r="O1016" s="11" t="s">
        <v>27</v>
      </c>
      <c r="P1016" s="11">
        <v>32.275644314577619</v>
      </c>
      <c r="Q1016" s="9">
        <v>22.472205054244231</v>
      </c>
    </row>
    <row r="1017" spans="14:17" ht="20" customHeight="1" x14ac:dyDescent="0.2">
      <c r="N1017" s="13" t="s">
        <v>22</v>
      </c>
      <c r="O1017" s="11" t="s">
        <v>27</v>
      </c>
      <c r="P1017" s="11">
        <v>50.440332031005511</v>
      </c>
      <c r="Q1017" s="9">
        <v>29.832867780352597</v>
      </c>
    </row>
    <row r="1018" spans="14:17" ht="20" customHeight="1" x14ac:dyDescent="0.2">
      <c r="N1018" s="13" t="s">
        <v>22</v>
      </c>
      <c r="O1018" s="11" t="s">
        <v>27</v>
      </c>
      <c r="P1018" s="11">
        <v>5.355825042855173</v>
      </c>
      <c r="Q1018" s="9">
        <v>32.140317359976393</v>
      </c>
    </row>
    <row r="1019" spans="14:17" ht="20" customHeight="1" x14ac:dyDescent="0.2">
      <c r="N1019" s="13" t="s">
        <v>22</v>
      </c>
      <c r="O1019" s="11" t="s">
        <v>27</v>
      </c>
      <c r="P1019" s="11">
        <v>0</v>
      </c>
      <c r="Q1019" s="9">
        <v>4</v>
      </c>
    </row>
    <row r="1020" spans="14:17" ht="20" customHeight="1" x14ac:dyDescent="0.2">
      <c r="N1020" s="13" t="s">
        <v>22</v>
      </c>
      <c r="O1020" s="11" t="s">
        <v>27</v>
      </c>
      <c r="P1020" s="11">
        <v>31.607502246248885</v>
      </c>
      <c r="Q1020" s="9">
        <v>15.264337522473747</v>
      </c>
    </row>
    <row r="1021" spans="14:17" ht="20" customHeight="1" x14ac:dyDescent="0.2">
      <c r="N1021" s="13" t="s">
        <v>22</v>
      </c>
      <c r="O1021" s="11" t="s">
        <v>27</v>
      </c>
      <c r="P1021" s="11">
        <v>86.633539336570209</v>
      </c>
      <c r="Q1021" s="9">
        <v>17.029386365926403</v>
      </c>
    </row>
    <row r="1022" spans="14:17" ht="20" customHeight="1" x14ac:dyDescent="0.2">
      <c r="N1022" s="13" t="s">
        <v>22</v>
      </c>
      <c r="O1022" s="11" t="s">
        <v>27</v>
      </c>
      <c r="P1022" s="11">
        <v>38.65980825409008</v>
      </c>
      <c r="Q1022" s="9">
        <v>19.209372712298546</v>
      </c>
    </row>
    <row r="1023" spans="14:17" ht="20" customHeight="1" x14ac:dyDescent="0.2">
      <c r="N1023" s="13" t="s">
        <v>22</v>
      </c>
      <c r="O1023" s="11" t="s">
        <v>27</v>
      </c>
      <c r="P1023" s="11">
        <v>70.906507999514375</v>
      </c>
      <c r="Q1023" s="9">
        <v>27.513632984395208</v>
      </c>
    </row>
    <row r="1024" spans="14:17" ht="20" customHeight="1" x14ac:dyDescent="0.2">
      <c r="N1024" s="13" t="s">
        <v>22</v>
      </c>
      <c r="O1024" s="11" t="s">
        <v>27</v>
      </c>
      <c r="P1024" s="11">
        <v>78.310630824560803</v>
      </c>
      <c r="Q1024" s="9">
        <v>29.614185789921695</v>
      </c>
    </row>
    <row r="1025" spans="14:17" ht="20" customHeight="1" x14ac:dyDescent="0.2">
      <c r="N1025" s="13" t="s">
        <v>22</v>
      </c>
      <c r="O1025" s="11" t="s">
        <v>27</v>
      </c>
      <c r="P1025" s="11">
        <v>15.642246457208728</v>
      </c>
      <c r="Q1025" s="9">
        <v>25.96150997149434</v>
      </c>
    </row>
    <row r="1026" spans="14:17" ht="20" customHeight="1" x14ac:dyDescent="0.2">
      <c r="N1026" s="13" t="s">
        <v>22</v>
      </c>
      <c r="O1026" s="11" t="s">
        <v>27</v>
      </c>
      <c r="P1026" s="11">
        <v>63.43494882292201</v>
      </c>
      <c r="Q1026" s="9">
        <v>13.416407864998739</v>
      </c>
    </row>
    <row r="1027" spans="14:17" ht="20" customHeight="1" x14ac:dyDescent="0.2">
      <c r="N1027" s="13" t="s">
        <v>22</v>
      </c>
      <c r="O1027" s="11" t="s">
        <v>27</v>
      </c>
      <c r="P1027" s="11">
        <v>81.469234390051867</v>
      </c>
      <c r="Q1027" s="9">
        <v>20.223748416156685</v>
      </c>
    </row>
    <row r="1028" spans="14:17" ht="20" customHeight="1" x14ac:dyDescent="0.2">
      <c r="N1028" s="13" t="s">
        <v>22</v>
      </c>
      <c r="O1028" s="11" t="s">
        <v>27</v>
      </c>
      <c r="P1028" s="11">
        <v>0</v>
      </c>
      <c r="Q1028" s="9">
        <v>18</v>
      </c>
    </row>
    <row r="1029" spans="14:17" ht="20" customHeight="1" x14ac:dyDescent="0.2">
      <c r="N1029" s="13" t="s">
        <v>22</v>
      </c>
      <c r="O1029" s="11" t="s">
        <v>27</v>
      </c>
      <c r="P1029" s="11">
        <v>68.45902408146155</v>
      </c>
      <c r="Q1029" s="9">
        <v>40.853396431630991</v>
      </c>
    </row>
    <row r="1030" spans="14:17" ht="20" customHeight="1" x14ac:dyDescent="0.2">
      <c r="N1030" s="13" t="s">
        <v>22</v>
      </c>
      <c r="O1030" s="11" t="s">
        <v>27</v>
      </c>
      <c r="P1030" s="11">
        <v>38.659808254090095</v>
      </c>
      <c r="Q1030" s="9">
        <v>25.612496949731394</v>
      </c>
    </row>
    <row r="1031" spans="14:17" ht="20" customHeight="1" x14ac:dyDescent="0.2">
      <c r="N1031" s="13" t="s">
        <v>22</v>
      </c>
      <c r="O1031" s="11" t="s">
        <v>27</v>
      </c>
      <c r="P1031" s="11">
        <v>26.565051177078004</v>
      </c>
      <c r="Q1031" s="9">
        <v>8.9442719099991592</v>
      </c>
    </row>
    <row r="1032" spans="14:17" ht="20" customHeight="1" x14ac:dyDescent="0.2">
      <c r="N1032" s="13" t="s">
        <v>22</v>
      </c>
      <c r="O1032" s="11" t="s">
        <v>27</v>
      </c>
      <c r="P1032" s="11">
        <v>90</v>
      </c>
      <c r="Q1032" s="9">
        <v>14</v>
      </c>
    </row>
    <row r="1033" spans="14:17" ht="20" customHeight="1" x14ac:dyDescent="0.2">
      <c r="N1033" s="13" t="s">
        <v>22</v>
      </c>
      <c r="O1033" s="11" t="s">
        <v>27</v>
      </c>
      <c r="P1033" s="11">
        <v>23.198590513648185</v>
      </c>
      <c r="Q1033" s="9">
        <v>22.847319317591726</v>
      </c>
    </row>
    <row r="1034" spans="14:17" ht="20" customHeight="1" x14ac:dyDescent="0.2">
      <c r="N1034" s="13" t="s">
        <v>22</v>
      </c>
      <c r="O1034" s="11" t="s">
        <v>27</v>
      </c>
      <c r="P1034" s="11">
        <v>8.5307656099481335</v>
      </c>
      <c r="Q1034" s="9">
        <v>20.223748416156685</v>
      </c>
    </row>
    <row r="1035" spans="14:17" ht="20" customHeight="1" x14ac:dyDescent="0.2">
      <c r="N1035" s="13" t="s">
        <v>22</v>
      </c>
      <c r="O1035" s="11" t="s">
        <v>27</v>
      </c>
      <c r="P1035" s="11">
        <v>36.86989764584402</v>
      </c>
      <c r="Q1035" s="9">
        <v>5</v>
      </c>
    </row>
    <row r="1036" spans="14:17" ht="20" customHeight="1" x14ac:dyDescent="0.2">
      <c r="N1036" s="13" t="s">
        <v>22</v>
      </c>
      <c r="O1036" s="11" t="s">
        <v>27</v>
      </c>
      <c r="P1036" s="11">
        <v>41.633539336570202</v>
      </c>
      <c r="Q1036" s="9">
        <v>24.083189157584592</v>
      </c>
    </row>
    <row r="1037" spans="14:17" ht="20" customHeight="1" x14ac:dyDescent="0.2">
      <c r="N1037" s="13" t="s">
        <v>22</v>
      </c>
      <c r="O1037" s="11" t="s">
        <v>27</v>
      </c>
      <c r="P1037" s="11">
        <v>84.805571092265197</v>
      </c>
      <c r="Q1037" s="9">
        <v>22.090722034374522</v>
      </c>
    </row>
    <row r="1038" spans="14:17" ht="20" customHeight="1" x14ac:dyDescent="0.2">
      <c r="N1038" s="13" t="s">
        <v>22</v>
      </c>
      <c r="O1038" s="11" t="s">
        <v>27</v>
      </c>
      <c r="P1038" s="11">
        <v>8.1301023541559783</v>
      </c>
      <c r="Q1038" s="9">
        <v>7.0710678118654755</v>
      </c>
    </row>
    <row r="1039" spans="14:17" ht="20" customHeight="1" x14ac:dyDescent="0.2">
      <c r="N1039" s="13" t="s">
        <v>22</v>
      </c>
      <c r="O1039" s="11" t="s">
        <v>27</v>
      </c>
      <c r="P1039" s="11">
        <v>25.463345061871593</v>
      </c>
      <c r="Q1039" s="9">
        <v>23.259406699226016</v>
      </c>
    </row>
    <row r="1040" spans="14:17" ht="20" customHeight="1" x14ac:dyDescent="0.2">
      <c r="N1040" s="13" t="s">
        <v>22</v>
      </c>
      <c r="O1040" s="11" t="s">
        <v>27</v>
      </c>
      <c r="P1040" s="11">
        <v>15.255118703057775</v>
      </c>
      <c r="Q1040" s="9">
        <v>22.803508501982758</v>
      </c>
    </row>
    <row r="1041" spans="14:17" ht="20" customHeight="1" x14ac:dyDescent="0.2">
      <c r="N1041" s="13" t="s">
        <v>22</v>
      </c>
      <c r="O1041" s="11" t="s">
        <v>27</v>
      </c>
      <c r="P1041" s="11">
        <v>26.565051177078004</v>
      </c>
      <c r="Q1041" s="9">
        <v>15.652475842498529</v>
      </c>
    </row>
    <row r="1042" spans="14:17" ht="20" customHeight="1" x14ac:dyDescent="0.2">
      <c r="N1042" s="13" t="s">
        <v>22</v>
      </c>
      <c r="O1042" s="11" t="s">
        <v>27</v>
      </c>
      <c r="P1042" s="11">
        <v>45</v>
      </c>
      <c r="Q1042" s="9">
        <v>15.556349186104045</v>
      </c>
    </row>
    <row r="1043" spans="14:17" ht="20" customHeight="1" x14ac:dyDescent="0.2">
      <c r="N1043" s="13" t="s">
        <v>22</v>
      </c>
      <c r="O1043" s="11" t="s">
        <v>27</v>
      </c>
      <c r="P1043" s="11">
        <v>2.2906100426385296</v>
      </c>
      <c r="Q1043" s="9">
        <v>25.019992006393608</v>
      </c>
    </row>
    <row r="1044" spans="14:17" ht="20" customHeight="1" x14ac:dyDescent="0.2">
      <c r="N1044" s="13" t="s">
        <v>22</v>
      </c>
      <c r="O1044" s="11" t="s">
        <v>27</v>
      </c>
      <c r="P1044" s="11">
        <v>41.185925165709648</v>
      </c>
      <c r="Q1044" s="9">
        <v>21.2602916254693</v>
      </c>
    </row>
    <row r="1045" spans="14:17" ht="20" customHeight="1" x14ac:dyDescent="0.2">
      <c r="N1045" s="13" t="s">
        <v>22</v>
      </c>
      <c r="O1045" s="11" t="s">
        <v>27</v>
      </c>
      <c r="P1045" s="11">
        <v>81.384351815835899</v>
      </c>
      <c r="Q1045" s="9">
        <v>33.376638536557273</v>
      </c>
    </row>
    <row r="1046" spans="14:17" ht="20" customHeight="1" x14ac:dyDescent="0.2">
      <c r="N1046" s="13" t="s">
        <v>22</v>
      </c>
      <c r="O1046" s="11" t="s">
        <v>27</v>
      </c>
      <c r="P1046" s="11">
        <v>45</v>
      </c>
      <c r="Q1046" s="9">
        <v>24.041630560342615</v>
      </c>
    </row>
    <row r="1047" spans="14:17" ht="20" customHeight="1" x14ac:dyDescent="0.2">
      <c r="N1047" s="13" t="s">
        <v>22</v>
      </c>
      <c r="O1047" s="11" t="s">
        <v>27</v>
      </c>
      <c r="P1047" s="11">
        <v>72.645975363738671</v>
      </c>
      <c r="Q1047" s="9">
        <v>16.763054614240211</v>
      </c>
    </row>
    <row r="1048" spans="14:17" ht="20" customHeight="1" x14ac:dyDescent="0.2">
      <c r="N1048" s="13" t="s">
        <v>22</v>
      </c>
      <c r="O1048" s="11" t="s">
        <v>27</v>
      </c>
      <c r="P1048" s="11">
        <v>11.309932474020215</v>
      </c>
      <c r="Q1048" s="9">
        <v>30.594117081556711</v>
      </c>
    </row>
    <row r="1049" spans="14:17" ht="20" customHeight="1" x14ac:dyDescent="0.2">
      <c r="N1049" s="13" t="s">
        <v>22</v>
      </c>
      <c r="O1049" s="11" t="s">
        <v>27</v>
      </c>
      <c r="P1049" s="11">
        <v>79.69515353123397</v>
      </c>
      <c r="Q1049" s="9">
        <v>33.541019662496844</v>
      </c>
    </row>
    <row r="1050" spans="14:17" ht="20" customHeight="1" x14ac:dyDescent="0.2">
      <c r="N1050" s="13" t="s">
        <v>22</v>
      </c>
      <c r="O1050" s="11" t="s">
        <v>27</v>
      </c>
      <c r="P1050" s="11">
        <v>45</v>
      </c>
      <c r="Q1050" s="9">
        <v>7.0710678118654755</v>
      </c>
    </row>
    <row r="1051" spans="14:17" ht="20" customHeight="1" x14ac:dyDescent="0.2">
      <c r="N1051" s="13" t="s">
        <v>22</v>
      </c>
      <c r="O1051" s="11" t="s">
        <v>27</v>
      </c>
      <c r="P1051" s="11">
        <v>11.309932474020215</v>
      </c>
      <c r="Q1051" s="9">
        <v>20.396078054371138</v>
      </c>
    </row>
    <row r="1052" spans="14:17" ht="20" customHeight="1" x14ac:dyDescent="0.2">
      <c r="N1052" s="13" t="s">
        <v>22</v>
      </c>
      <c r="O1052" s="11" t="s">
        <v>27</v>
      </c>
      <c r="P1052" s="11">
        <v>81.573030978519313</v>
      </c>
      <c r="Q1052" s="9">
        <v>27.294688127912362</v>
      </c>
    </row>
    <row r="1053" spans="14:17" ht="20" customHeight="1" x14ac:dyDescent="0.2">
      <c r="N1053" s="13" t="s">
        <v>22</v>
      </c>
      <c r="O1053" s="11" t="s">
        <v>27</v>
      </c>
      <c r="P1053" s="11">
        <v>0</v>
      </c>
      <c r="Q1053" s="9">
        <v>24</v>
      </c>
    </row>
    <row r="1054" spans="14:17" ht="20" customHeight="1" x14ac:dyDescent="0.2">
      <c r="N1054" s="13" t="s">
        <v>22</v>
      </c>
      <c r="O1054" s="11" t="s">
        <v>27</v>
      </c>
      <c r="P1054" s="11">
        <v>79.69515353123397</v>
      </c>
      <c r="Q1054" s="9">
        <v>33.541019662496844</v>
      </c>
    </row>
    <row r="1055" spans="14:17" ht="20" customHeight="1" x14ac:dyDescent="0.2">
      <c r="N1055" s="13" t="s">
        <v>22</v>
      </c>
      <c r="O1055" s="11" t="s">
        <v>27</v>
      </c>
      <c r="P1055" s="11">
        <v>81.869897645844034</v>
      </c>
      <c r="Q1055" s="9">
        <v>21.213203435596427</v>
      </c>
    </row>
    <row r="1056" spans="14:17" ht="20" customHeight="1" x14ac:dyDescent="0.2">
      <c r="N1056" s="13" t="s">
        <v>22</v>
      </c>
      <c r="O1056" s="11" t="s">
        <v>27</v>
      </c>
      <c r="P1056" s="11">
        <v>43.602818972703624</v>
      </c>
      <c r="Q1056" s="9">
        <v>29</v>
      </c>
    </row>
    <row r="1057" spans="14:17" ht="20" customHeight="1" x14ac:dyDescent="0.2">
      <c r="N1057" s="13" t="s">
        <v>22</v>
      </c>
      <c r="O1057" s="11" t="s">
        <v>27</v>
      </c>
      <c r="P1057" s="11">
        <v>7.1250163489017977</v>
      </c>
      <c r="Q1057" s="9">
        <v>16.124515496597098</v>
      </c>
    </row>
    <row r="1058" spans="14:17" ht="20" customHeight="1" x14ac:dyDescent="0.2">
      <c r="N1058" s="13" t="s">
        <v>22</v>
      </c>
      <c r="O1058" s="11" t="s">
        <v>27</v>
      </c>
      <c r="P1058" s="11">
        <v>72.474431626277124</v>
      </c>
      <c r="Q1058" s="9">
        <v>19.924858845171276</v>
      </c>
    </row>
    <row r="1059" spans="14:17" ht="20" customHeight="1" x14ac:dyDescent="0.2">
      <c r="N1059" s="13" t="s">
        <v>22</v>
      </c>
      <c r="O1059" s="11" t="s">
        <v>27</v>
      </c>
      <c r="P1059" s="11">
        <v>71.56505117707799</v>
      </c>
      <c r="Q1059" s="9">
        <v>15.811388300841896</v>
      </c>
    </row>
    <row r="1060" spans="14:17" ht="20" customHeight="1" thickBot="1" x14ac:dyDescent="0.25">
      <c r="N1060" s="14" t="s">
        <v>22</v>
      </c>
      <c r="O1060" s="12" t="s">
        <v>27</v>
      </c>
      <c r="P1060" s="12">
        <v>64.983106521899984</v>
      </c>
      <c r="Q1060" s="10">
        <v>33.105890714493697</v>
      </c>
    </row>
    <row r="1061" spans="14:17" ht="20" customHeight="1" x14ac:dyDescent="0.2"/>
    <row r="1062" spans="14:17" ht="20" customHeight="1" x14ac:dyDescent="0.2"/>
    <row r="1063" spans="14:17" ht="20" customHeight="1" x14ac:dyDescent="0.2"/>
    <row r="1064" spans="14:17" ht="20" customHeight="1" x14ac:dyDescent="0.2"/>
    <row r="1065" spans="14:17" ht="20" customHeight="1" x14ac:dyDescent="0.2"/>
    <row r="1066" spans="14:17" ht="20" customHeight="1" x14ac:dyDescent="0.2"/>
    <row r="1067" spans="14:17" ht="20" customHeight="1" x14ac:dyDescent="0.2"/>
    <row r="1068" spans="14:17" ht="20" customHeight="1" x14ac:dyDescent="0.2"/>
    <row r="1069" spans="14:17" ht="20" customHeight="1" x14ac:dyDescent="0.2"/>
    <row r="1070" spans="14:17" ht="20" customHeight="1" x14ac:dyDescent="0.2"/>
    <row r="1071" spans="14:17" ht="20" customHeight="1" x14ac:dyDescent="0.2"/>
    <row r="1072" spans="14:17" ht="20" customHeight="1" x14ac:dyDescent="0.2"/>
    <row r="1073" ht="20" customHeight="1" x14ac:dyDescent="0.2"/>
    <row r="1074" ht="20" customHeight="1" x14ac:dyDescent="0.2"/>
    <row r="1075" ht="20" customHeight="1" x14ac:dyDescent="0.2"/>
    <row r="1076" ht="20" customHeight="1" x14ac:dyDescent="0.2"/>
  </sheetData>
  <sortState ref="H4:K69">
    <sortCondition descending="1" ref="I4"/>
  </sortState>
  <pageMargins left="0.7" right="0.7" top="0.75" bottom="0.75" header="0.3" footer="0.3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Measurements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Luis M. Escudero</cp:lastModifiedBy>
  <dcterms:created xsi:type="dcterms:W3CDTF">2017-08-09T09:38:47Z</dcterms:created>
  <dcterms:modified xsi:type="dcterms:W3CDTF">2018-02-27T11:06:14Z</dcterms:modified>
</cp:coreProperties>
</file>