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660" yWindow="1020" windowWidth="25125" windowHeight="13695" tabRatio="500"/>
  </bookViews>
  <sheets>
    <sheet name="S6" sheetId="1" r:id="rId1"/>
  </sheets>
  <definedNames>
    <definedName name="IGC_reads_gluten" localSheetId="0">'S6'!$M$4:$M$225</definedName>
    <definedName name="IGC_reads_gluten_1" localSheetId="0">'S6'!$M$4:$M$210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199" i="1" l="1"/>
  <c r="G199" i="1"/>
  <c r="J199" i="1"/>
  <c r="L199" i="1"/>
  <c r="I199" i="1"/>
  <c r="N198" i="1"/>
  <c r="G198" i="1"/>
  <c r="J198" i="1"/>
  <c r="L198" i="1"/>
  <c r="I198" i="1"/>
  <c r="N197" i="1"/>
  <c r="G197" i="1"/>
  <c r="J197" i="1"/>
  <c r="L197" i="1"/>
  <c r="I197" i="1"/>
  <c r="N196" i="1"/>
  <c r="G196" i="1"/>
  <c r="J196" i="1"/>
  <c r="L196" i="1"/>
  <c r="I196" i="1"/>
  <c r="N89" i="1"/>
  <c r="G89" i="1"/>
  <c r="J89" i="1"/>
  <c r="L89" i="1"/>
  <c r="I89" i="1"/>
  <c r="N243" i="1"/>
  <c r="G243" i="1"/>
  <c r="J243" i="1"/>
  <c r="L243" i="1"/>
  <c r="I243" i="1"/>
  <c r="N242" i="1"/>
  <c r="G242" i="1"/>
  <c r="J242" i="1"/>
  <c r="L242" i="1"/>
  <c r="I242" i="1"/>
  <c r="N241" i="1"/>
  <c r="G241" i="1"/>
  <c r="J241" i="1"/>
  <c r="L241" i="1"/>
  <c r="I241" i="1"/>
  <c r="N240" i="1"/>
  <c r="G240" i="1"/>
  <c r="J240" i="1"/>
  <c r="L240" i="1"/>
  <c r="I240" i="1"/>
  <c r="N239" i="1"/>
  <c r="G239" i="1"/>
  <c r="J239" i="1"/>
  <c r="L239" i="1"/>
  <c r="I239" i="1"/>
  <c r="N238" i="1"/>
  <c r="G238" i="1"/>
  <c r="J238" i="1"/>
  <c r="L238" i="1"/>
  <c r="I238" i="1"/>
  <c r="N237" i="1"/>
  <c r="G237" i="1"/>
  <c r="J237" i="1"/>
  <c r="L237" i="1"/>
  <c r="I237" i="1"/>
  <c r="N236" i="1"/>
  <c r="G236" i="1"/>
  <c r="J236" i="1"/>
  <c r="L236" i="1"/>
  <c r="I236" i="1"/>
  <c r="N235" i="1"/>
  <c r="G235" i="1"/>
  <c r="J235" i="1"/>
  <c r="L235" i="1"/>
  <c r="I235" i="1"/>
  <c r="N234" i="1"/>
  <c r="G234" i="1"/>
  <c r="J234" i="1"/>
  <c r="L234" i="1"/>
  <c r="I234" i="1"/>
  <c r="N233" i="1"/>
  <c r="G233" i="1"/>
  <c r="J233" i="1"/>
  <c r="L233" i="1"/>
  <c r="I233" i="1"/>
  <c r="N232" i="1"/>
  <c r="G232" i="1"/>
  <c r="J232" i="1"/>
  <c r="L232" i="1"/>
  <c r="I232" i="1"/>
  <c r="N231" i="1"/>
  <c r="G231" i="1"/>
  <c r="J231" i="1"/>
  <c r="L231" i="1"/>
  <c r="I231" i="1"/>
  <c r="N230" i="1"/>
  <c r="G230" i="1"/>
  <c r="J230" i="1"/>
  <c r="L230" i="1"/>
  <c r="I230" i="1"/>
  <c r="N229" i="1"/>
  <c r="G229" i="1"/>
  <c r="J229" i="1"/>
  <c r="L229" i="1"/>
  <c r="I229" i="1"/>
  <c r="N228" i="1"/>
  <c r="G228" i="1"/>
  <c r="J228" i="1"/>
  <c r="L228" i="1"/>
  <c r="I228" i="1"/>
  <c r="N227" i="1"/>
  <c r="G227" i="1"/>
  <c r="J227" i="1"/>
  <c r="L227" i="1"/>
  <c r="I227" i="1"/>
  <c r="N226" i="1"/>
  <c r="G226" i="1"/>
  <c r="J226" i="1"/>
  <c r="L226" i="1"/>
  <c r="I226" i="1"/>
  <c r="N225" i="1"/>
  <c r="G225" i="1"/>
  <c r="J225" i="1"/>
  <c r="L225" i="1"/>
  <c r="I225" i="1"/>
  <c r="N224" i="1"/>
  <c r="G224" i="1"/>
  <c r="J224" i="1"/>
  <c r="L224" i="1"/>
  <c r="I224" i="1"/>
  <c r="N223" i="1"/>
  <c r="G223" i="1"/>
  <c r="J223" i="1"/>
  <c r="L223" i="1"/>
  <c r="I223" i="1"/>
  <c r="N222" i="1"/>
  <c r="G222" i="1"/>
  <c r="J222" i="1"/>
  <c r="L222" i="1"/>
  <c r="I222" i="1"/>
  <c r="N221" i="1"/>
  <c r="G221" i="1"/>
  <c r="J221" i="1"/>
  <c r="L221" i="1"/>
  <c r="I221" i="1"/>
  <c r="N220" i="1"/>
  <c r="G220" i="1"/>
  <c r="J220" i="1"/>
  <c r="L220" i="1"/>
  <c r="I220" i="1"/>
  <c r="N219" i="1"/>
  <c r="G219" i="1"/>
  <c r="J219" i="1"/>
  <c r="L219" i="1"/>
  <c r="I219" i="1"/>
  <c r="N218" i="1"/>
  <c r="G218" i="1"/>
  <c r="J218" i="1"/>
  <c r="L218" i="1"/>
  <c r="I218" i="1"/>
  <c r="N215" i="1"/>
  <c r="G215" i="1"/>
  <c r="J215" i="1"/>
  <c r="L215" i="1"/>
  <c r="I215" i="1"/>
  <c r="N214" i="1"/>
  <c r="G214" i="1"/>
  <c r="J214" i="1"/>
  <c r="L214" i="1"/>
  <c r="I214" i="1"/>
  <c r="N213" i="1"/>
  <c r="G213" i="1"/>
  <c r="J213" i="1"/>
  <c r="L213" i="1"/>
  <c r="I213" i="1"/>
  <c r="N212" i="1"/>
  <c r="G212" i="1"/>
  <c r="J212" i="1"/>
  <c r="L212" i="1"/>
  <c r="I212" i="1"/>
  <c r="N211" i="1"/>
  <c r="G211" i="1"/>
  <c r="J211" i="1"/>
  <c r="L211" i="1"/>
  <c r="I211" i="1"/>
  <c r="N210" i="1"/>
  <c r="G210" i="1"/>
  <c r="J210" i="1"/>
  <c r="L210" i="1"/>
  <c r="I210" i="1"/>
  <c r="N207" i="1"/>
  <c r="G207" i="1"/>
  <c r="J207" i="1"/>
  <c r="L207" i="1"/>
  <c r="I207" i="1"/>
  <c r="N206" i="1"/>
  <c r="G206" i="1"/>
  <c r="J206" i="1"/>
  <c r="L206" i="1"/>
  <c r="I206" i="1"/>
  <c r="N205" i="1"/>
  <c r="G205" i="1"/>
  <c r="J205" i="1"/>
  <c r="L205" i="1"/>
  <c r="I205" i="1"/>
  <c r="N204" i="1"/>
  <c r="G204" i="1"/>
  <c r="J204" i="1"/>
  <c r="L204" i="1"/>
  <c r="I204" i="1"/>
  <c r="N203" i="1"/>
  <c r="G203" i="1"/>
  <c r="J203" i="1"/>
  <c r="L203" i="1"/>
  <c r="I203" i="1"/>
  <c r="N202" i="1"/>
  <c r="G202" i="1"/>
  <c r="J202" i="1"/>
  <c r="L202" i="1"/>
  <c r="I202" i="1"/>
  <c r="N201" i="1"/>
  <c r="G201" i="1"/>
  <c r="J201" i="1"/>
  <c r="L201" i="1"/>
  <c r="I201" i="1"/>
  <c r="N200" i="1"/>
  <c r="G200" i="1"/>
  <c r="J200" i="1"/>
  <c r="L200" i="1"/>
  <c r="I200" i="1"/>
  <c r="N195" i="1"/>
  <c r="G195" i="1"/>
  <c r="J195" i="1"/>
  <c r="L195" i="1"/>
  <c r="I195" i="1"/>
  <c r="N194" i="1"/>
  <c r="G194" i="1"/>
  <c r="J194" i="1"/>
  <c r="L194" i="1"/>
  <c r="I194" i="1"/>
  <c r="N193" i="1"/>
  <c r="G193" i="1"/>
  <c r="J193" i="1"/>
  <c r="L193" i="1"/>
  <c r="I193" i="1"/>
  <c r="N192" i="1"/>
  <c r="G192" i="1"/>
  <c r="J192" i="1"/>
  <c r="L192" i="1"/>
  <c r="I192" i="1"/>
  <c r="N188" i="1"/>
  <c r="G188" i="1"/>
  <c r="J188" i="1"/>
  <c r="L188" i="1"/>
  <c r="I188" i="1"/>
  <c r="N187" i="1"/>
  <c r="G187" i="1"/>
  <c r="J187" i="1"/>
  <c r="L187" i="1"/>
  <c r="I187" i="1"/>
  <c r="N186" i="1"/>
  <c r="G186" i="1"/>
  <c r="J186" i="1"/>
  <c r="L186" i="1"/>
  <c r="I186" i="1"/>
  <c r="N185" i="1"/>
  <c r="G185" i="1"/>
  <c r="J185" i="1"/>
  <c r="L185" i="1"/>
  <c r="I185" i="1"/>
  <c r="N184" i="1"/>
  <c r="G184" i="1"/>
  <c r="J184" i="1"/>
  <c r="L184" i="1"/>
  <c r="I184" i="1"/>
  <c r="N183" i="1"/>
  <c r="G183" i="1"/>
  <c r="J183" i="1"/>
  <c r="L183" i="1"/>
  <c r="I183" i="1"/>
  <c r="N182" i="1"/>
  <c r="G182" i="1"/>
  <c r="J182" i="1"/>
  <c r="L182" i="1"/>
  <c r="I182" i="1"/>
  <c r="N181" i="1"/>
  <c r="G181" i="1"/>
  <c r="J181" i="1"/>
  <c r="L181" i="1"/>
  <c r="I181" i="1"/>
  <c r="N180" i="1"/>
  <c r="G180" i="1"/>
  <c r="J180" i="1"/>
  <c r="L180" i="1"/>
  <c r="I180" i="1"/>
  <c r="N179" i="1"/>
  <c r="G179" i="1"/>
  <c r="J179" i="1"/>
  <c r="L179" i="1"/>
  <c r="I179" i="1"/>
  <c r="N178" i="1"/>
  <c r="G178" i="1"/>
  <c r="J178" i="1"/>
  <c r="L178" i="1"/>
  <c r="I178" i="1"/>
  <c r="N177" i="1"/>
  <c r="G177" i="1"/>
  <c r="J177" i="1"/>
  <c r="L177" i="1"/>
  <c r="I177" i="1"/>
  <c r="N176" i="1"/>
  <c r="G176" i="1"/>
  <c r="J176" i="1"/>
  <c r="L176" i="1"/>
  <c r="I176" i="1"/>
  <c r="N175" i="1"/>
  <c r="G175" i="1"/>
  <c r="J175" i="1"/>
  <c r="L175" i="1"/>
  <c r="I175" i="1"/>
  <c r="N174" i="1"/>
  <c r="G174" i="1"/>
  <c r="J174" i="1"/>
  <c r="L174" i="1"/>
  <c r="I174" i="1"/>
  <c r="N173" i="1"/>
  <c r="G173" i="1"/>
  <c r="J173" i="1"/>
  <c r="L173" i="1"/>
  <c r="I173" i="1"/>
  <c r="N172" i="1"/>
  <c r="G172" i="1"/>
  <c r="J172" i="1"/>
  <c r="L172" i="1"/>
  <c r="I172" i="1"/>
  <c r="N168" i="1"/>
  <c r="G168" i="1"/>
  <c r="J168" i="1"/>
  <c r="L168" i="1"/>
  <c r="I168" i="1"/>
  <c r="N167" i="1"/>
  <c r="G167" i="1"/>
  <c r="J167" i="1"/>
  <c r="L167" i="1"/>
  <c r="I167" i="1"/>
  <c r="N166" i="1"/>
  <c r="G166" i="1"/>
  <c r="J166" i="1"/>
  <c r="L166" i="1"/>
  <c r="I166" i="1"/>
  <c r="N165" i="1"/>
  <c r="G165" i="1"/>
  <c r="J165" i="1"/>
  <c r="L165" i="1"/>
  <c r="I165" i="1"/>
  <c r="N164" i="1"/>
  <c r="G164" i="1"/>
  <c r="J164" i="1"/>
  <c r="L164" i="1"/>
  <c r="I164" i="1"/>
  <c r="N163" i="1"/>
  <c r="G163" i="1"/>
  <c r="J163" i="1"/>
  <c r="L163" i="1"/>
  <c r="I163" i="1"/>
  <c r="N162" i="1"/>
  <c r="G162" i="1"/>
  <c r="J162" i="1"/>
  <c r="L162" i="1"/>
  <c r="I162" i="1"/>
  <c r="N161" i="1"/>
  <c r="G161" i="1"/>
  <c r="J161" i="1"/>
  <c r="L161" i="1"/>
  <c r="I161" i="1"/>
  <c r="N160" i="1"/>
  <c r="G160" i="1"/>
  <c r="J160" i="1"/>
  <c r="L160" i="1"/>
  <c r="I160" i="1"/>
  <c r="N159" i="1"/>
  <c r="G159" i="1"/>
  <c r="J159" i="1"/>
  <c r="L159" i="1"/>
  <c r="I159" i="1"/>
  <c r="N158" i="1"/>
  <c r="G158" i="1"/>
  <c r="J158" i="1"/>
  <c r="L158" i="1"/>
  <c r="I158" i="1"/>
  <c r="N157" i="1"/>
  <c r="G157" i="1"/>
  <c r="J157" i="1"/>
  <c r="L157" i="1"/>
  <c r="I157" i="1"/>
  <c r="N156" i="1"/>
  <c r="G156" i="1"/>
  <c r="J156" i="1"/>
  <c r="L156" i="1"/>
  <c r="I156" i="1"/>
  <c r="N155" i="1"/>
  <c r="G155" i="1"/>
  <c r="J155" i="1"/>
  <c r="L155" i="1"/>
  <c r="I155" i="1"/>
  <c r="N154" i="1"/>
  <c r="G154" i="1"/>
  <c r="J154" i="1"/>
  <c r="L154" i="1"/>
  <c r="I154" i="1"/>
  <c r="N153" i="1"/>
  <c r="G153" i="1"/>
  <c r="J153" i="1"/>
  <c r="L153" i="1"/>
  <c r="I153" i="1"/>
  <c r="N152" i="1"/>
  <c r="G152" i="1"/>
  <c r="J152" i="1"/>
  <c r="L152" i="1"/>
  <c r="I152" i="1"/>
  <c r="N151" i="1"/>
  <c r="G151" i="1"/>
  <c r="J151" i="1"/>
  <c r="L151" i="1"/>
  <c r="I151" i="1"/>
  <c r="N150" i="1"/>
  <c r="G150" i="1"/>
  <c r="J150" i="1"/>
  <c r="L150" i="1"/>
  <c r="I150" i="1"/>
  <c r="N149" i="1"/>
  <c r="G149" i="1"/>
  <c r="J149" i="1"/>
  <c r="L149" i="1"/>
  <c r="I149" i="1"/>
  <c r="N148" i="1"/>
  <c r="G148" i="1"/>
  <c r="J148" i="1"/>
  <c r="L148" i="1"/>
  <c r="I148" i="1"/>
  <c r="N144" i="1"/>
  <c r="G144" i="1"/>
  <c r="J144" i="1"/>
  <c r="L144" i="1"/>
  <c r="I144" i="1"/>
  <c r="N143" i="1"/>
  <c r="G143" i="1"/>
  <c r="J143" i="1"/>
  <c r="L143" i="1"/>
  <c r="I143" i="1"/>
  <c r="N142" i="1"/>
  <c r="G142" i="1"/>
  <c r="J142" i="1"/>
  <c r="L142" i="1"/>
  <c r="I142" i="1"/>
  <c r="N141" i="1"/>
  <c r="G141" i="1"/>
  <c r="J141" i="1"/>
  <c r="L141" i="1"/>
  <c r="I141" i="1"/>
  <c r="N140" i="1"/>
  <c r="G140" i="1"/>
  <c r="J140" i="1"/>
  <c r="L140" i="1"/>
  <c r="I140" i="1"/>
  <c r="N139" i="1"/>
  <c r="G139" i="1"/>
  <c r="J139" i="1"/>
  <c r="L139" i="1"/>
  <c r="I139" i="1"/>
  <c r="N138" i="1"/>
  <c r="G138" i="1"/>
  <c r="J138" i="1"/>
  <c r="L138" i="1"/>
  <c r="I138" i="1"/>
  <c r="N137" i="1"/>
  <c r="G137" i="1"/>
  <c r="J137" i="1"/>
  <c r="L137" i="1"/>
  <c r="I137" i="1"/>
  <c r="N136" i="1"/>
  <c r="G136" i="1"/>
  <c r="J136" i="1"/>
  <c r="L136" i="1"/>
  <c r="I136" i="1"/>
  <c r="N135" i="1"/>
  <c r="G135" i="1"/>
  <c r="J135" i="1"/>
  <c r="L135" i="1"/>
  <c r="I135" i="1"/>
  <c r="N134" i="1"/>
  <c r="G134" i="1"/>
  <c r="J134" i="1"/>
  <c r="L134" i="1"/>
  <c r="I134" i="1"/>
  <c r="N133" i="1"/>
  <c r="G133" i="1"/>
  <c r="J133" i="1"/>
  <c r="L133" i="1"/>
  <c r="I133" i="1"/>
  <c r="N132" i="1"/>
  <c r="G132" i="1"/>
  <c r="J132" i="1"/>
  <c r="L132" i="1"/>
  <c r="I132" i="1"/>
  <c r="N131" i="1"/>
  <c r="G131" i="1"/>
  <c r="J131" i="1"/>
  <c r="L131" i="1"/>
  <c r="I131" i="1"/>
  <c r="N130" i="1"/>
  <c r="G130" i="1"/>
  <c r="J130" i="1"/>
  <c r="L130" i="1"/>
  <c r="I130" i="1"/>
  <c r="N129" i="1"/>
  <c r="G129" i="1"/>
  <c r="J129" i="1"/>
  <c r="L129" i="1"/>
  <c r="I129" i="1"/>
  <c r="N128" i="1"/>
  <c r="G128" i="1"/>
  <c r="J128" i="1"/>
  <c r="L128" i="1"/>
  <c r="I128" i="1"/>
  <c r="N127" i="1"/>
  <c r="G127" i="1"/>
  <c r="J127" i="1"/>
  <c r="L127" i="1"/>
  <c r="I127" i="1"/>
  <c r="N126" i="1"/>
  <c r="G126" i="1"/>
  <c r="J126" i="1"/>
  <c r="L126" i="1"/>
  <c r="I126" i="1"/>
  <c r="N125" i="1"/>
  <c r="G125" i="1"/>
  <c r="J125" i="1"/>
  <c r="L125" i="1"/>
  <c r="I125" i="1"/>
  <c r="N124" i="1"/>
  <c r="G124" i="1"/>
  <c r="J124" i="1"/>
  <c r="L124" i="1"/>
  <c r="I124" i="1"/>
  <c r="N123" i="1"/>
  <c r="G123" i="1"/>
  <c r="J123" i="1"/>
  <c r="L123" i="1"/>
  <c r="I123" i="1"/>
  <c r="N122" i="1"/>
  <c r="G122" i="1"/>
  <c r="J122" i="1"/>
  <c r="L122" i="1"/>
  <c r="I122" i="1"/>
  <c r="N121" i="1"/>
  <c r="G121" i="1"/>
  <c r="J121" i="1"/>
  <c r="L121" i="1"/>
  <c r="I121" i="1"/>
  <c r="N120" i="1"/>
  <c r="G120" i="1"/>
  <c r="J120" i="1"/>
  <c r="L120" i="1"/>
  <c r="I120" i="1"/>
  <c r="N119" i="1"/>
  <c r="G119" i="1"/>
  <c r="J119" i="1"/>
  <c r="L119" i="1"/>
  <c r="I119" i="1"/>
  <c r="N118" i="1"/>
  <c r="G118" i="1"/>
  <c r="J118" i="1"/>
  <c r="L118" i="1"/>
  <c r="I118" i="1"/>
  <c r="N117" i="1"/>
  <c r="G117" i="1"/>
  <c r="J117" i="1"/>
  <c r="L117" i="1"/>
  <c r="I117" i="1"/>
  <c r="N116" i="1"/>
  <c r="G116" i="1"/>
  <c r="J116" i="1"/>
  <c r="L116" i="1"/>
  <c r="I116" i="1"/>
  <c r="N115" i="1"/>
  <c r="G115" i="1"/>
  <c r="J115" i="1"/>
  <c r="L115" i="1"/>
  <c r="I115" i="1"/>
  <c r="N114" i="1"/>
  <c r="G114" i="1"/>
  <c r="J114" i="1"/>
  <c r="L114" i="1"/>
  <c r="I114" i="1"/>
  <c r="N113" i="1"/>
  <c r="G113" i="1"/>
  <c r="J113" i="1"/>
  <c r="L113" i="1"/>
  <c r="I113" i="1"/>
  <c r="N112" i="1"/>
  <c r="G112" i="1"/>
  <c r="J112" i="1"/>
  <c r="L112" i="1"/>
  <c r="I112" i="1"/>
  <c r="N111" i="1"/>
  <c r="G111" i="1"/>
  <c r="J111" i="1"/>
  <c r="L111" i="1"/>
  <c r="I111" i="1"/>
  <c r="N110" i="1"/>
  <c r="G110" i="1"/>
  <c r="J110" i="1"/>
  <c r="L110" i="1"/>
  <c r="I110" i="1"/>
  <c r="N109" i="1"/>
  <c r="G109" i="1"/>
  <c r="J109" i="1"/>
  <c r="L109" i="1"/>
  <c r="I109" i="1"/>
  <c r="N108" i="1"/>
  <c r="G108" i="1"/>
  <c r="J108" i="1"/>
  <c r="L108" i="1"/>
  <c r="I108" i="1"/>
  <c r="N107" i="1"/>
  <c r="G107" i="1"/>
  <c r="J107" i="1"/>
  <c r="L107" i="1"/>
  <c r="I107" i="1"/>
  <c r="N106" i="1"/>
  <c r="G106" i="1"/>
  <c r="J106" i="1"/>
  <c r="L106" i="1"/>
  <c r="I106" i="1"/>
  <c r="N105" i="1"/>
  <c r="G105" i="1"/>
  <c r="J105" i="1"/>
  <c r="L105" i="1"/>
  <c r="I105" i="1"/>
  <c r="N104" i="1"/>
  <c r="G104" i="1"/>
  <c r="J104" i="1"/>
  <c r="L104" i="1"/>
  <c r="I104" i="1"/>
  <c r="N99" i="1"/>
  <c r="G99" i="1"/>
  <c r="J99" i="1"/>
  <c r="L99" i="1"/>
  <c r="I99" i="1"/>
  <c r="N98" i="1"/>
  <c r="G98" i="1"/>
  <c r="J98" i="1"/>
  <c r="L98" i="1"/>
  <c r="I98" i="1"/>
  <c r="N97" i="1"/>
  <c r="G97" i="1"/>
  <c r="J97" i="1"/>
  <c r="L97" i="1"/>
  <c r="I97" i="1"/>
  <c r="N96" i="1"/>
  <c r="G96" i="1"/>
  <c r="J96" i="1"/>
  <c r="L96" i="1"/>
  <c r="I96" i="1"/>
  <c r="N95" i="1"/>
  <c r="G95" i="1"/>
  <c r="J95" i="1"/>
  <c r="L95" i="1"/>
  <c r="I95" i="1"/>
  <c r="N94" i="1"/>
  <c r="G94" i="1"/>
  <c r="J94" i="1"/>
  <c r="L94" i="1"/>
  <c r="I94" i="1"/>
  <c r="N93" i="1"/>
  <c r="G93" i="1"/>
  <c r="J93" i="1"/>
  <c r="L93" i="1"/>
  <c r="I93" i="1"/>
  <c r="N92" i="1"/>
  <c r="G92" i="1"/>
  <c r="J92" i="1"/>
  <c r="L92" i="1"/>
  <c r="I92" i="1"/>
  <c r="N91" i="1"/>
  <c r="G91" i="1"/>
  <c r="J91" i="1"/>
  <c r="L91" i="1"/>
  <c r="I91" i="1"/>
  <c r="N90" i="1"/>
  <c r="G90" i="1"/>
  <c r="J90" i="1"/>
  <c r="L90" i="1"/>
  <c r="I90" i="1"/>
  <c r="N88" i="1"/>
  <c r="G88" i="1"/>
  <c r="J88" i="1"/>
  <c r="L88" i="1"/>
  <c r="I88" i="1"/>
  <c r="N87" i="1"/>
  <c r="G87" i="1"/>
  <c r="J87" i="1"/>
  <c r="L87" i="1"/>
  <c r="I87" i="1"/>
  <c r="N86" i="1"/>
  <c r="G86" i="1"/>
  <c r="J86" i="1"/>
  <c r="L86" i="1"/>
  <c r="I86" i="1"/>
  <c r="N85" i="1"/>
  <c r="G85" i="1"/>
  <c r="J85" i="1"/>
  <c r="L85" i="1"/>
  <c r="I85" i="1"/>
  <c r="N84" i="1"/>
  <c r="G84" i="1"/>
  <c r="J84" i="1"/>
  <c r="L84" i="1"/>
  <c r="I84" i="1"/>
  <c r="N83" i="1"/>
  <c r="G83" i="1"/>
  <c r="J83" i="1"/>
  <c r="L83" i="1"/>
  <c r="I83" i="1"/>
  <c r="N82" i="1"/>
  <c r="G82" i="1"/>
  <c r="J82" i="1"/>
  <c r="L82" i="1"/>
  <c r="I82" i="1"/>
  <c r="N81" i="1"/>
  <c r="G81" i="1"/>
  <c r="J81" i="1"/>
  <c r="L81" i="1"/>
  <c r="I81" i="1"/>
  <c r="N80" i="1"/>
  <c r="G80" i="1"/>
  <c r="J80" i="1"/>
  <c r="L80" i="1"/>
  <c r="I80" i="1"/>
  <c r="N79" i="1"/>
  <c r="G79" i="1"/>
  <c r="J79" i="1"/>
  <c r="L79" i="1"/>
  <c r="I79" i="1"/>
  <c r="N78" i="1"/>
  <c r="G78" i="1"/>
  <c r="J78" i="1"/>
  <c r="L78" i="1"/>
  <c r="I78" i="1"/>
  <c r="N77" i="1"/>
  <c r="G77" i="1"/>
  <c r="J77" i="1"/>
  <c r="L77" i="1"/>
  <c r="I77" i="1"/>
  <c r="N76" i="1"/>
  <c r="G76" i="1"/>
  <c r="J76" i="1"/>
  <c r="L76" i="1"/>
  <c r="I76" i="1"/>
  <c r="N75" i="1"/>
  <c r="G75" i="1"/>
  <c r="J75" i="1"/>
  <c r="L75" i="1"/>
  <c r="I75" i="1"/>
  <c r="N74" i="1"/>
  <c r="G74" i="1"/>
  <c r="J74" i="1"/>
  <c r="L74" i="1"/>
  <c r="I74" i="1"/>
  <c r="N73" i="1"/>
  <c r="G73" i="1"/>
  <c r="J73" i="1"/>
  <c r="L73" i="1"/>
  <c r="I73" i="1"/>
  <c r="N72" i="1"/>
  <c r="G72" i="1"/>
  <c r="J72" i="1"/>
  <c r="L72" i="1"/>
  <c r="I72" i="1"/>
  <c r="N71" i="1"/>
  <c r="G71" i="1"/>
  <c r="J71" i="1"/>
  <c r="L71" i="1"/>
  <c r="I71" i="1"/>
  <c r="N70" i="1"/>
  <c r="G70" i="1"/>
  <c r="J70" i="1"/>
  <c r="L70" i="1"/>
  <c r="I70" i="1"/>
  <c r="N69" i="1"/>
  <c r="G69" i="1"/>
  <c r="J69" i="1"/>
  <c r="L69" i="1"/>
  <c r="I69" i="1"/>
  <c r="N68" i="1"/>
  <c r="G68" i="1"/>
  <c r="J68" i="1"/>
  <c r="L68" i="1"/>
  <c r="I68" i="1"/>
  <c r="N64" i="1"/>
  <c r="G64" i="1"/>
  <c r="J64" i="1"/>
  <c r="L64" i="1"/>
  <c r="I64" i="1"/>
  <c r="N63" i="1"/>
  <c r="G63" i="1"/>
  <c r="J63" i="1"/>
  <c r="L63" i="1"/>
  <c r="I63" i="1"/>
  <c r="N62" i="1"/>
  <c r="G62" i="1"/>
  <c r="J62" i="1"/>
  <c r="L62" i="1"/>
  <c r="I62" i="1"/>
  <c r="N61" i="1"/>
  <c r="G61" i="1"/>
  <c r="J61" i="1"/>
  <c r="L61" i="1"/>
  <c r="I61" i="1"/>
  <c r="N60" i="1"/>
  <c r="G60" i="1"/>
  <c r="J60" i="1"/>
  <c r="L60" i="1"/>
  <c r="I60" i="1"/>
  <c r="N55" i="1"/>
  <c r="G55" i="1"/>
  <c r="J55" i="1"/>
  <c r="L55" i="1"/>
  <c r="I55" i="1"/>
  <c r="N54" i="1"/>
  <c r="G54" i="1"/>
  <c r="J54" i="1"/>
  <c r="L54" i="1"/>
  <c r="I54" i="1"/>
  <c r="N53" i="1"/>
  <c r="G53" i="1"/>
  <c r="J53" i="1"/>
  <c r="L53" i="1"/>
  <c r="I53" i="1"/>
  <c r="N52" i="1"/>
  <c r="G52" i="1"/>
  <c r="J52" i="1"/>
  <c r="L52" i="1"/>
  <c r="I52" i="1"/>
  <c r="N47" i="1"/>
  <c r="G47" i="1"/>
  <c r="J47" i="1"/>
  <c r="L47" i="1"/>
  <c r="I47" i="1"/>
  <c r="N46" i="1"/>
  <c r="G46" i="1"/>
  <c r="J46" i="1"/>
  <c r="L46" i="1"/>
  <c r="I46" i="1"/>
  <c r="N45" i="1"/>
  <c r="G45" i="1"/>
  <c r="J45" i="1"/>
  <c r="L45" i="1"/>
  <c r="I45" i="1"/>
  <c r="N44" i="1"/>
  <c r="G44" i="1"/>
  <c r="J44" i="1"/>
  <c r="L44" i="1"/>
  <c r="I44" i="1"/>
  <c r="N43" i="1"/>
  <c r="G43" i="1"/>
  <c r="J43" i="1"/>
  <c r="L43" i="1"/>
  <c r="I43" i="1"/>
  <c r="N42" i="1"/>
  <c r="G42" i="1"/>
  <c r="J42" i="1"/>
  <c r="L42" i="1"/>
  <c r="I42" i="1"/>
  <c r="N41" i="1"/>
  <c r="G41" i="1"/>
  <c r="J41" i="1"/>
  <c r="L41" i="1"/>
  <c r="I41" i="1"/>
  <c r="N40" i="1"/>
  <c r="G40" i="1"/>
  <c r="J40" i="1"/>
  <c r="L40" i="1"/>
  <c r="I40" i="1"/>
  <c r="N36" i="1"/>
  <c r="G36" i="1"/>
  <c r="J36" i="1"/>
  <c r="L36" i="1"/>
  <c r="I36" i="1"/>
  <c r="N32" i="1"/>
  <c r="G32" i="1"/>
  <c r="J32" i="1"/>
  <c r="L32" i="1"/>
  <c r="I32" i="1"/>
  <c r="N31" i="1"/>
  <c r="G31" i="1"/>
  <c r="J31" i="1"/>
  <c r="L31" i="1"/>
  <c r="I31" i="1"/>
  <c r="N30" i="1"/>
  <c r="G30" i="1"/>
  <c r="J30" i="1"/>
  <c r="L30" i="1"/>
  <c r="I30" i="1"/>
  <c r="N29" i="1"/>
  <c r="G29" i="1"/>
  <c r="J29" i="1"/>
  <c r="L29" i="1"/>
  <c r="I29" i="1"/>
  <c r="N28" i="1"/>
  <c r="G28" i="1"/>
  <c r="J28" i="1"/>
  <c r="L28" i="1"/>
  <c r="I28" i="1"/>
  <c r="N25" i="1"/>
  <c r="G25" i="1"/>
  <c r="J25" i="1"/>
  <c r="L25" i="1"/>
  <c r="I25" i="1"/>
  <c r="N24" i="1"/>
  <c r="G24" i="1"/>
  <c r="J24" i="1"/>
  <c r="L24" i="1"/>
  <c r="I24" i="1"/>
  <c r="N23" i="1"/>
  <c r="G23" i="1"/>
  <c r="J23" i="1"/>
  <c r="L23" i="1"/>
  <c r="I23" i="1"/>
  <c r="N22" i="1"/>
  <c r="G22" i="1"/>
  <c r="J22" i="1"/>
  <c r="L22" i="1"/>
  <c r="I22" i="1"/>
  <c r="N21" i="1"/>
  <c r="G21" i="1"/>
  <c r="J21" i="1"/>
  <c r="L21" i="1"/>
  <c r="I21" i="1"/>
  <c r="N20" i="1"/>
  <c r="G20" i="1"/>
  <c r="J20" i="1"/>
  <c r="L20" i="1"/>
  <c r="I20" i="1"/>
  <c r="N19" i="1"/>
  <c r="G19" i="1"/>
  <c r="J19" i="1"/>
  <c r="L19" i="1"/>
  <c r="I19" i="1"/>
  <c r="N18" i="1"/>
  <c r="G18" i="1"/>
  <c r="J18" i="1"/>
  <c r="L18" i="1"/>
  <c r="I18" i="1"/>
  <c r="N17" i="1"/>
  <c r="G17" i="1"/>
  <c r="J17" i="1"/>
  <c r="L17" i="1"/>
  <c r="I17" i="1"/>
  <c r="N16" i="1"/>
  <c r="G16" i="1"/>
  <c r="J16" i="1"/>
  <c r="L16" i="1"/>
  <c r="I16" i="1"/>
  <c r="N15" i="1"/>
  <c r="G15" i="1"/>
  <c r="J15" i="1"/>
  <c r="L15" i="1"/>
  <c r="I15" i="1"/>
  <c r="N14" i="1"/>
  <c r="G14" i="1"/>
  <c r="J14" i="1"/>
  <c r="L14" i="1"/>
  <c r="I14" i="1"/>
  <c r="N13" i="1"/>
  <c r="G13" i="1"/>
  <c r="J13" i="1"/>
  <c r="L13" i="1"/>
  <c r="I13" i="1"/>
  <c r="N12" i="1"/>
  <c r="G12" i="1"/>
  <c r="J12" i="1"/>
  <c r="L12" i="1"/>
  <c r="I12" i="1"/>
  <c r="N11" i="1"/>
  <c r="G11" i="1"/>
  <c r="J11" i="1"/>
  <c r="L11" i="1"/>
  <c r="I11" i="1"/>
  <c r="N10" i="1"/>
  <c r="G10" i="1"/>
  <c r="J10" i="1"/>
  <c r="L10" i="1"/>
  <c r="I10" i="1"/>
  <c r="N9" i="1"/>
  <c r="G9" i="1"/>
  <c r="J9" i="1"/>
  <c r="L9" i="1"/>
  <c r="I9" i="1"/>
  <c r="N8" i="1"/>
  <c r="G8" i="1"/>
  <c r="J8" i="1"/>
  <c r="L8" i="1"/>
  <c r="I8" i="1"/>
  <c r="N7" i="1"/>
  <c r="G7" i="1"/>
  <c r="J7" i="1"/>
  <c r="L7" i="1"/>
  <c r="I7" i="1"/>
  <c r="N6" i="1"/>
  <c r="G6" i="1"/>
  <c r="J6" i="1"/>
  <c r="L6" i="1"/>
  <c r="I6" i="1"/>
  <c r="N5" i="1"/>
  <c r="G5" i="1"/>
  <c r="J5" i="1"/>
  <c r="L5" i="1"/>
  <c r="I5" i="1"/>
  <c r="N4" i="1"/>
  <c r="G4" i="1"/>
  <c r="J4" i="1"/>
  <c r="L4" i="1"/>
  <c r="I4" i="1"/>
</calcChain>
</file>

<file path=xl/sharedStrings.xml><?xml version="1.0" encoding="utf-8"?>
<sst xmlns="http://schemas.openxmlformats.org/spreadsheetml/2006/main" count="257" uniqueCount="255">
  <si>
    <t>Raw reads</t>
  </si>
  <si>
    <t>Total</t>
  </si>
  <si>
    <t>ID</t>
  </si>
  <si>
    <t>Person</t>
  </si>
  <si>
    <t>Visit</t>
  </si>
  <si>
    <t>First</t>
  </si>
  <si>
    <t>Second</t>
  </si>
  <si>
    <t>Third</t>
  </si>
  <si>
    <t>Reads trim</t>
  </si>
  <si>
    <t>%</t>
  </si>
  <si>
    <t>Raw bp</t>
  </si>
  <si>
    <t>Trim bp</t>
  </si>
  <si>
    <t>Reads mapping to IGC</t>
  </si>
  <si>
    <t>5411-1</t>
  </si>
  <si>
    <t>5411-2</t>
  </si>
  <si>
    <t>5411-3</t>
  </si>
  <si>
    <t>5411-4</t>
  </si>
  <si>
    <t>5412-1</t>
  </si>
  <si>
    <t>5412-2</t>
  </si>
  <si>
    <t>5412-3</t>
  </si>
  <si>
    <t>5412-4</t>
  </si>
  <si>
    <t>5413-1</t>
  </si>
  <si>
    <t>5413-2</t>
  </si>
  <si>
    <t>5413-3</t>
  </si>
  <si>
    <t>5413-4</t>
  </si>
  <si>
    <t>5414-1</t>
  </si>
  <si>
    <t>5414-2</t>
  </si>
  <si>
    <t>5414-3</t>
  </si>
  <si>
    <t>5414-4</t>
  </si>
  <si>
    <t>5415-1</t>
  </si>
  <si>
    <t>5415-2</t>
  </si>
  <si>
    <t>5415-3</t>
  </si>
  <si>
    <t>5415-4</t>
  </si>
  <si>
    <t>5416-1</t>
  </si>
  <si>
    <t>5416-2</t>
  </si>
  <si>
    <t>5416-3</t>
  </si>
  <si>
    <t>5416-4</t>
  </si>
  <si>
    <t>5417-1</t>
  </si>
  <si>
    <t>5417-2</t>
  </si>
  <si>
    <t>5417-3</t>
  </si>
  <si>
    <t>5417-4</t>
  </si>
  <si>
    <t>5418-1</t>
  </si>
  <si>
    <t>5418-2</t>
  </si>
  <si>
    <t>5418-3</t>
  </si>
  <si>
    <t>5418-4</t>
  </si>
  <si>
    <t>5419-1</t>
  </si>
  <si>
    <t>5419-2</t>
  </si>
  <si>
    <t>5419-3</t>
  </si>
  <si>
    <t>5419-4</t>
  </si>
  <si>
    <t>5420-1</t>
  </si>
  <si>
    <t>5420-2</t>
  </si>
  <si>
    <t>5420-3</t>
  </si>
  <si>
    <t>5420-4</t>
  </si>
  <si>
    <t>5421-1</t>
  </si>
  <si>
    <t>5421-2</t>
  </si>
  <si>
    <t>5421-3</t>
  </si>
  <si>
    <t>5421-4</t>
  </si>
  <si>
    <t>5422-1</t>
  </si>
  <si>
    <t>5422-2</t>
  </si>
  <si>
    <t>5422-3</t>
  </si>
  <si>
    <t>5422-4</t>
  </si>
  <si>
    <t>5423-1</t>
  </si>
  <si>
    <t>5423-2</t>
  </si>
  <si>
    <t>5423-3</t>
  </si>
  <si>
    <t>5423-4</t>
  </si>
  <si>
    <t>5424-1</t>
  </si>
  <si>
    <t>5424-2</t>
  </si>
  <si>
    <t>5424-3</t>
  </si>
  <si>
    <t>5424-4</t>
  </si>
  <si>
    <t>5425-1</t>
  </si>
  <si>
    <t>5425-2</t>
  </si>
  <si>
    <t>5425-3</t>
  </si>
  <si>
    <t>5425-4</t>
  </si>
  <si>
    <t>5426-1</t>
  </si>
  <si>
    <t>5426-2</t>
  </si>
  <si>
    <t>5426-3</t>
  </si>
  <si>
    <t>5426-4</t>
  </si>
  <si>
    <t>5427-1</t>
  </si>
  <si>
    <t>5427-2</t>
  </si>
  <si>
    <t>5427-3</t>
  </si>
  <si>
    <t>5427-4</t>
  </si>
  <si>
    <t>5428-1</t>
  </si>
  <si>
    <t>5428-2</t>
  </si>
  <si>
    <t>5428-3</t>
  </si>
  <si>
    <t>5428-4</t>
  </si>
  <si>
    <t>5429-1</t>
  </si>
  <si>
    <t>5429-2</t>
  </si>
  <si>
    <t>5429-3</t>
  </si>
  <si>
    <t>5429-4</t>
  </si>
  <si>
    <t>5433-1</t>
  </si>
  <si>
    <t>5433-2</t>
  </si>
  <si>
    <t>5433-3</t>
  </si>
  <si>
    <t>5433-4</t>
  </si>
  <si>
    <t>5434-1</t>
  </si>
  <si>
    <t>5434-2</t>
  </si>
  <si>
    <t>5434-3</t>
  </si>
  <si>
    <t>5434-4</t>
  </si>
  <si>
    <t>5435-1</t>
  </si>
  <si>
    <t>5435-2</t>
  </si>
  <si>
    <t>5435-3</t>
  </si>
  <si>
    <t>5435-4</t>
  </si>
  <si>
    <t>5438-1</t>
  </si>
  <si>
    <t>5438-2</t>
  </si>
  <si>
    <t>5438-3</t>
  </si>
  <si>
    <t>5438-4</t>
  </si>
  <si>
    <t>5439-1</t>
  </si>
  <si>
    <t>5439-2</t>
  </si>
  <si>
    <t>5439-3</t>
  </si>
  <si>
    <t>5439-4</t>
  </si>
  <si>
    <t>5440-1</t>
  </si>
  <si>
    <t>5440-2</t>
  </si>
  <si>
    <t>5440-3</t>
  </si>
  <si>
    <t>5440-4</t>
  </si>
  <si>
    <t>5441-1</t>
  </si>
  <si>
    <t>5441-2</t>
  </si>
  <si>
    <t>5441-3</t>
  </si>
  <si>
    <t>5441-4</t>
  </si>
  <si>
    <t>5442-1</t>
  </si>
  <si>
    <t>5442-2</t>
  </si>
  <si>
    <t>5442-3</t>
  </si>
  <si>
    <t>5442-4</t>
  </si>
  <si>
    <t>5443-1</t>
  </si>
  <si>
    <t>5443-2</t>
  </si>
  <si>
    <t>5443-3</t>
  </si>
  <si>
    <t>5443-4</t>
  </si>
  <si>
    <t>5444-1</t>
  </si>
  <si>
    <t>5444-2</t>
  </si>
  <si>
    <t>5444-3</t>
  </si>
  <si>
    <t>5444-4</t>
  </si>
  <si>
    <t>5445-1</t>
  </si>
  <si>
    <t>5445-2</t>
  </si>
  <si>
    <t>5445-3</t>
  </si>
  <si>
    <t>5445-4</t>
  </si>
  <si>
    <t>5446-1</t>
  </si>
  <si>
    <t>5446-2</t>
  </si>
  <si>
    <t>5446-3</t>
  </si>
  <si>
    <t>5446-4</t>
  </si>
  <si>
    <t>5448-1</t>
  </si>
  <si>
    <t>5448-2</t>
  </si>
  <si>
    <t>5448-3</t>
  </si>
  <si>
    <t>5448-4</t>
  </si>
  <si>
    <t>5449-1</t>
  </si>
  <si>
    <t>5449-2</t>
  </si>
  <si>
    <t>5449-3</t>
  </si>
  <si>
    <t>5449-4</t>
  </si>
  <si>
    <t>5450-1</t>
  </si>
  <si>
    <t>5450-2</t>
  </si>
  <si>
    <t>5450-3</t>
  </si>
  <si>
    <t>5450-4</t>
  </si>
  <si>
    <t>5451-1</t>
  </si>
  <si>
    <t>5451-2</t>
  </si>
  <si>
    <t>5451-3</t>
  </si>
  <si>
    <t>5451-4</t>
  </si>
  <si>
    <t>5452-1</t>
  </si>
  <si>
    <t>5452-2</t>
  </si>
  <si>
    <t>5452-3</t>
  </si>
  <si>
    <t>5452-4</t>
  </si>
  <si>
    <t>5453-1</t>
  </si>
  <si>
    <t>5453-2</t>
  </si>
  <si>
    <t>5453-3</t>
  </si>
  <si>
    <t>5453-4</t>
  </si>
  <si>
    <t>5454-1</t>
  </si>
  <si>
    <t>5454-2</t>
  </si>
  <si>
    <t>5454-3</t>
  </si>
  <si>
    <t>5454-4</t>
  </si>
  <si>
    <t>5455-1</t>
  </si>
  <si>
    <t>5455-2</t>
  </si>
  <si>
    <t>5455-3</t>
  </si>
  <si>
    <t>5455-4</t>
  </si>
  <si>
    <t>5457-1</t>
  </si>
  <si>
    <t>5457-2</t>
  </si>
  <si>
    <t>5457-3</t>
  </si>
  <si>
    <t>5457-4</t>
  </si>
  <si>
    <t>5458-1</t>
  </si>
  <si>
    <t>5458-2</t>
  </si>
  <si>
    <t>5458-3</t>
  </si>
  <si>
    <t>5458-4</t>
  </si>
  <si>
    <t>5459-1</t>
  </si>
  <si>
    <t>5459-2</t>
  </si>
  <si>
    <t>5459-3</t>
  </si>
  <si>
    <t>5459-4</t>
  </si>
  <si>
    <t>5460-1</t>
  </si>
  <si>
    <t>5460-2</t>
  </si>
  <si>
    <t>5460-3</t>
  </si>
  <si>
    <t>5460-4</t>
  </si>
  <si>
    <t>5461-1</t>
  </si>
  <si>
    <t>5461-2</t>
  </si>
  <si>
    <t>5461-3</t>
  </si>
  <si>
    <t>5461-4</t>
  </si>
  <si>
    <t>5462-1</t>
  </si>
  <si>
    <t>5462-2</t>
  </si>
  <si>
    <t>5462-3</t>
  </si>
  <si>
    <t>5462-4</t>
  </si>
  <si>
    <t>5463-1</t>
  </si>
  <si>
    <t>5463-2</t>
  </si>
  <si>
    <t>5463-3</t>
  </si>
  <si>
    <t>5463-4</t>
  </si>
  <si>
    <t>5465-1</t>
  </si>
  <si>
    <t>5465-2</t>
  </si>
  <si>
    <t>5465-3</t>
  </si>
  <si>
    <t>5465-4</t>
  </si>
  <si>
    <t>5466-1</t>
  </si>
  <si>
    <t>5466-2</t>
  </si>
  <si>
    <t>5466-3</t>
  </si>
  <si>
    <t>5466-4</t>
  </si>
  <si>
    <t>5467-1</t>
  </si>
  <si>
    <t>5467-2</t>
  </si>
  <si>
    <t>5467-3</t>
  </si>
  <si>
    <t>5467-4</t>
  </si>
  <si>
    <t>5468-1</t>
  </si>
  <si>
    <t>5468-2</t>
  </si>
  <si>
    <t>5468-3</t>
  </si>
  <si>
    <t>5468-4</t>
  </si>
  <si>
    <t>5469-1</t>
  </si>
  <si>
    <t>5469-2</t>
  </si>
  <si>
    <t>5469-3</t>
  </si>
  <si>
    <t>5469-4</t>
  </si>
  <si>
    <t>5470-1</t>
  </si>
  <si>
    <t>5470-2</t>
  </si>
  <si>
    <t>5470-3</t>
  </si>
  <si>
    <t>5470-4</t>
  </si>
  <si>
    <t>5473-1</t>
  </si>
  <si>
    <t>5473-2</t>
  </si>
  <si>
    <t>5473-3</t>
  </si>
  <si>
    <t>5473-4</t>
  </si>
  <si>
    <t>5474-1</t>
  </si>
  <si>
    <t>5474-2</t>
  </si>
  <si>
    <t>5474-3</t>
  </si>
  <si>
    <t>5474-4</t>
  </si>
  <si>
    <t>5476-1</t>
  </si>
  <si>
    <t>5476-2</t>
  </si>
  <si>
    <t>5476-3</t>
  </si>
  <si>
    <t>5476-4</t>
  </si>
  <si>
    <t>5477-1</t>
  </si>
  <si>
    <t>5477-2</t>
  </si>
  <si>
    <t>5477-3</t>
  </si>
  <si>
    <t>5477-4</t>
  </si>
  <si>
    <t>5478-1</t>
  </si>
  <si>
    <t>5478-2</t>
  </si>
  <si>
    <t>5478-3</t>
  </si>
  <si>
    <t>5478-4</t>
  </si>
  <si>
    <t>5479-1</t>
  </si>
  <si>
    <t>5479-2</t>
  </si>
  <si>
    <t>5479-3</t>
  </si>
  <si>
    <t>5479-4</t>
  </si>
  <si>
    <t>5480-1</t>
  </si>
  <si>
    <t>5480-2</t>
  </si>
  <si>
    <t>5480-3</t>
  </si>
  <si>
    <t>5480-4</t>
  </si>
  <si>
    <t>5481-1</t>
  </si>
  <si>
    <t>5481-2</t>
  </si>
  <si>
    <t>5481-3</t>
  </si>
  <si>
    <t>5481-4</t>
  </si>
  <si>
    <t xml:space="preserve">Sequencing data presented as raw reads, trimmed reads, raw base pairs, trimmed base pairs and reads mapping to the integrated gene catalog. The individuals; 5418, 5419, 5420, 5422, 5424, 5426, 5452, 5459 and 5465 were not included in the further anaylses due to missing samples or failed sequencing. The individuals; 5416, 5470 and 5474 were included in the further analyses as incomplete datasets due to missing samples or incomplete sequencing. </t>
  </si>
  <si>
    <t>Supplementary Data 1 Metagenomics sequencing results for each stool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</si>
</sst>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D_K_K_-;\-* #,##0.00\ _D_K_K_-;_-* &quot;-&quot;??\ _D_K_K_-;_-@_-"/>
    <numFmt numFmtId="165" formatCode="_ * #,##0.00_ ;_ * \-#,##0.00_ ;_ * &quot;-&quot;??_ ;_ @_ "/>
    <numFmt numFmtId="166" formatCode="_-* #,##0\ _D_K_K_-;\-* #,##0\ _D_K_K_-;_-* &quot;-&quot;??\ _D_K_K_-;_-@_-"/>
    <numFmt numFmtId="167" formatCode="_ * #,##0_ ;_ * \-#,##0_ ;_ * &quot;-&quot;??_ ;_ @_ 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1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0">
    <xf numFmtId="0" fontId="0" fillId="0" borderId="0"/>
    <xf numFmtId="165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" fillId="0" borderId="0"/>
    <xf numFmtId="0" fontId="10" fillId="0" borderId="0"/>
    <xf numFmtId="0" fontId="1" fillId="0" borderId="0"/>
    <xf numFmtId="0" fontId="11" fillId="0" borderId="0"/>
  </cellStyleXfs>
  <cellXfs count="47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6" fontId="4" fillId="0" borderId="0" xfId="1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0" fontId="5" fillId="0" borderId="0" xfId="0" quotePrefix="1" applyFont="1" applyAlignment="1">
      <alignment horizontal="left"/>
    </xf>
    <xf numFmtId="0" fontId="6" fillId="0" borderId="0" xfId="0" applyFont="1"/>
    <xf numFmtId="0" fontId="0" fillId="0" borderId="0" xfId="0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166" fontId="4" fillId="0" borderId="0" xfId="1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66" fontId="4" fillId="0" borderId="7" xfId="1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6" fontId="4" fillId="0" borderId="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6" fontId="7" fillId="0" borderId="0" xfId="1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66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166" fontId="7" fillId="0" borderId="0" xfId="1" applyNumberFormat="1" applyFont="1"/>
    <xf numFmtId="167" fontId="7" fillId="0" borderId="0" xfId="1" applyNumberFormat="1" applyFont="1" applyAlignment="1">
      <alignment horizontal="center"/>
    </xf>
    <xf numFmtId="167" fontId="4" fillId="0" borderId="0" xfId="1" applyNumberFormat="1" applyFont="1" applyAlignment="1">
      <alignment horizontal="center"/>
    </xf>
    <xf numFmtId="167" fontId="3" fillId="0" borderId="3" xfId="1" applyNumberFormat="1" applyFont="1" applyBorder="1" applyAlignment="1">
      <alignment horizontal="center"/>
    </xf>
    <xf numFmtId="167" fontId="4" fillId="0" borderId="7" xfId="1" applyNumberFormat="1" applyFont="1" applyBorder="1" applyAlignment="1">
      <alignment horizontal="center"/>
    </xf>
    <xf numFmtId="167" fontId="0" fillId="0" borderId="0" xfId="1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3" fillId="0" borderId="0" xfId="1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166" fontId="13" fillId="0" borderId="0" xfId="0" applyNumberFormat="1" applyFont="1"/>
    <xf numFmtId="164" fontId="13" fillId="0" borderId="0" xfId="0" applyNumberFormat="1" applyFont="1" applyAlignment="1">
      <alignment horizontal="center"/>
    </xf>
    <xf numFmtId="167" fontId="13" fillId="0" borderId="0" xfId="1" applyNumberFormat="1" applyFont="1" applyAlignment="1">
      <alignment horizontal="right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</cellXfs>
  <cellStyles count="20">
    <cellStyle name="Besøgt link 2" xfId="2"/>
    <cellStyle name="Besøgt link 3" xfId="3"/>
    <cellStyle name="Besøgt link 4" xfId="4"/>
    <cellStyle name="Besøgt link 5" xfId="5"/>
    <cellStyle name="Besøgt link 6" xfId="6"/>
    <cellStyle name="Besøgt link 7" xfId="7"/>
    <cellStyle name="Besøgt link 8" xfId="8"/>
    <cellStyle name="Comma" xfId="1" builtinId="3"/>
    <cellStyle name="Link 2" xfId="9"/>
    <cellStyle name="Link 3" xfId="10"/>
    <cellStyle name="Link 4" xfId="11"/>
    <cellStyle name="Link 5" xfId="12"/>
    <cellStyle name="Link 6" xfId="13"/>
    <cellStyle name="Link 7" xfId="14"/>
    <cellStyle name="Link 8" xfId="15"/>
    <cellStyle name="Normal" xfId="0" builtinId="0"/>
    <cellStyle name="Normal 2" xfId="16"/>
    <cellStyle name="Normal 3" xfId="17"/>
    <cellStyle name="Normal 4" xfId="18"/>
    <cellStyle name="Standaard_Blad4" xfId="19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4"/>
  <sheetViews>
    <sheetView tabSelected="1" workbookViewId="0">
      <selection activeCell="C6" sqref="C6"/>
    </sheetView>
  </sheetViews>
  <sheetFormatPr defaultColWidth="8.85546875" defaultRowHeight="15" x14ac:dyDescent="0.25"/>
  <cols>
    <col min="1" max="1" width="8.85546875" style="20"/>
    <col min="2" max="2" width="9.42578125" style="20" bestFit="1" customWidth="1"/>
    <col min="3" max="3" width="8.5703125" style="20" customWidth="1"/>
    <col min="4" max="7" width="14.85546875" style="20" bestFit="1" customWidth="1"/>
    <col min="8" max="8" width="14.42578125" style="20" bestFit="1" customWidth="1"/>
    <col min="9" max="9" width="10.5703125" style="20" customWidth="1"/>
    <col min="10" max="10" width="18.42578125" style="31" bestFit="1" customWidth="1"/>
    <col min="11" max="11" width="16" style="20" bestFit="1" customWidth="1"/>
    <col min="12" max="12" width="10.5703125" style="20" customWidth="1"/>
    <col min="13" max="13" width="17.42578125" style="20" customWidth="1"/>
    <col min="14" max="14" width="9.42578125" style="20" bestFit="1" customWidth="1"/>
    <col min="17" max="17" width="25" customWidth="1"/>
    <col min="18" max="18" width="14.42578125" customWidth="1"/>
  </cols>
  <sheetData>
    <row r="1" spans="1:14" ht="14.45" x14ac:dyDescent="0.35">
      <c r="A1" s="1" t="s">
        <v>254</v>
      </c>
      <c r="B1" s="2"/>
      <c r="C1" s="2"/>
      <c r="D1" s="2"/>
      <c r="E1" s="2"/>
      <c r="F1" s="2"/>
      <c r="G1" s="2"/>
      <c r="H1" s="2"/>
      <c r="I1" s="2"/>
      <c r="J1" s="28"/>
      <c r="K1" s="2"/>
      <c r="L1" s="2"/>
      <c r="M1" s="2"/>
      <c r="N1" s="2"/>
    </row>
    <row r="2" spans="1:14" ht="14.45" x14ac:dyDescent="0.35">
      <c r="A2" s="38"/>
      <c r="B2" s="38"/>
      <c r="C2" s="38"/>
      <c r="D2" s="39" t="s">
        <v>0</v>
      </c>
      <c r="E2" s="40"/>
      <c r="F2" s="41"/>
      <c r="G2" s="42" t="s">
        <v>1</v>
      </c>
      <c r="H2" s="43"/>
      <c r="I2" s="43"/>
      <c r="J2" s="43"/>
      <c r="K2" s="43"/>
      <c r="L2" s="43"/>
      <c r="M2" s="43"/>
      <c r="N2" s="44"/>
    </row>
    <row r="3" spans="1:14" ht="14.45" x14ac:dyDescent="0.35">
      <c r="A3" s="3" t="s">
        <v>2</v>
      </c>
      <c r="B3" s="3" t="s">
        <v>3</v>
      </c>
      <c r="C3" s="3" t="s">
        <v>4</v>
      </c>
      <c r="D3" s="4" t="s">
        <v>5</v>
      </c>
      <c r="E3" s="5" t="s">
        <v>6</v>
      </c>
      <c r="F3" s="6" t="s">
        <v>7</v>
      </c>
      <c r="G3" s="4" t="s">
        <v>0</v>
      </c>
      <c r="H3" s="5" t="s">
        <v>8</v>
      </c>
      <c r="I3" s="5" t="s">
        <v>9</v>
      </c>
      <c r="J3" s="29" t="s">
        <v>10</v>
      </c>
      <c r="K3" s="5" t="s">
        <v>11</v>
      </c>
      <c r="L3" s="5" t="s">
        <v>9</v>
      </c>
      <c r="M3" s="5" t="s">
        <v>12</v>
      </c>
      <c r="N3" s="6"/>
    </row>
    <row r="4" spans="1:14" ht="15" customHeight="1" x14ac:dyDescent="0.35">
      <c r="A4" s="2" t="s">
        <v>13</v>
      </c>
      <c r="B4" s="2">
        <v>5411</v>
      </c>
      <c r="C4" s="2">
        <v>1</v>
      </c>
      <c r="D4" s="7">
        <v>6352817</v>
      </c>
      <c r="E4" s="7">
        <v>6207068</v>
      </c>
      <c r="F4" s="7">
        <v>6009336</v>
      </c>
      <c r="G4" s="7">
        <f t="shared" ref="G4:G25" si="0">D4+E4+F4</f>
        <v>18569221</v>
      </c>
      <c r="H4" s="2">
        <v>17819542</v>
      </c>
      <c r="I4" s="8">
        <f t="shared" ref="I4:I25" si="1">H4/G4</f>
        <v>0.95962787022675855</v>
      </c>
      <c r="J4" s="28">
        <f t="shared" ref="J4:J25" si="2">G4*200</f>
        <v>3713844200</v>
      </c>
      <c r="K4" s="28">
        <v>3473129422</v>
      </c>
      <c r="L4" s="8">
        <f t="shared" ref="L4:L25" si="3">K4/J4</f>
        <v>0.93518447058172227</v>
      </c>
      <c r="M4" s="9">
        <v>14969540</v>
      </c>
      <c r="N4" s="8">
        <f t="shared" ref="N4:N25" si="4">M4/H4</f>
        <v>0.8400631172226537</v>
      </c>
    </row>
    <row r="5" spans="1:14" ht="15" customHeight="1" x14ac:dyDescent="0.35">
      <c r="A5" s="2" t="s">
        <v>14</v>
      </c>
      <c r="B5" s="10"/>
      <c r="C5" s="2">
        <v>2</v>
      </c>
      <c r="D5" s="7">
        <v>17627361</v>
      </c>
      <c r="E5" s="7">
        <v>17785151</v>
      </c>
      <c r="F5" s="7">
        <v>16899206</v>
      </c>
      <c r="G5" s="7">
        <f t="shared" si="0"/>
        <v>52311718</v>
      </c>
      <c r="H5" s="2">
        <v>49646795</v>
      </c>
      <c r="I5" s="8">
        <f t="shared" si="1"/>
        <v>0.94905686332075734</v>
      </c>
      <c r="J5" s="28">
        <f t="shared" si="2"/>
        <v>10462343600</v>
      </c>
      <c r="K5" s="28">
        <v>9630227633</v>
      </c>
      <c r="L5" s="8">
        <f t="shared" si="3"/>
        <v>0.92046562426032352</v>
      </c>
      <c r="M5" s="9">
        <v>38852507</v>
      </c>
      <c r="N5" s="8">
        <f t="shared" si="4"/>
        <v>0.78257835173448764</v>
      </c>
    </row>
    <row r="6" spans="1:14" ht="15" customHeight="1" x14ac:dyDescent="0.35">
      <c r="A6" s="2" t="s">
        <v>15</v>
      </c>
      <c r="B6" s="2"/>
      <c r="C6" s="2">
        <v>3</v>
      </c>
      <c r="D6" s="7">
        <v>7236916</v>
      </c>
      <c r="E6" s="7">
        <v>7196633</v>
      </c>
      <c r="F6" s="7">
        <v>6889494</v>
      </c>
      <c r="G6" s="7">
        <f t="shared" si="0"/>
        <v>21323043</v>
      </c>
      <c r="H6" s="2">
        <v>20398046</v>
      </c>
      <c r="I6" s="8">
        <f t="shared" si="1"/>
        <v>0.95661984079852014</v>
      </c>
      <c r="J6" s="28">
        <f t="shared" si="2"/>
        <v>4264608600</v>
      </c>
      <c r="K6" s="28">
        <v>3997504167</v>
      </c>
      <c r="L6" s="8">
        <f t="shared" si="3"/>
        <v>0.93736718699108756</v>
      </c>
      <c r="M6" s="9">
        <v>16917648</v>
      </c>
      <c r="N6" s="8">
        <f t="shared" si="4"/>
        <v>0.82937591179076664</v>
      </c>
    </row>
    <row r="7" spans="1:14" ht="15" customHeight="1" x14ac:dyDescent="0.35">
      <c r="A7" s="2" t="s">
        <v>16</v>
      </c>
      <c r="B7" s="2"/>
      <c r="C7" s="2">
        <v>4</v>
      </c>
      <c r="D7" s="7">
        <v>14609337</v>
      </c>
      <c r="E7" s="7">
        <v>14700730</v>
      </c>
      <c r="F7" s="7">
        <v>14004729</v>
      </c>
      <c r="G7" s="7">
        <f t="shared" si="0"/>
        <v>43314796</v>
      </c>
      <c r="H7" s="2">
        <v>41555251</v>
      </c>
      <c r="I7" s="8">
        <f t="shared" si="1"/>
        <v>0.9593777378058066</v>
      </c>
      <c r="J7" s="28">
        <f t="shared" si="2"/>
        <v>8662959200</v>
      </c>
      <c r="K7" s="28">
        <v>8145652279</v>
      </c>
      <c r="L7" s="8">
        <f t="shared" si="3"/>
        <v>0.94028519480964423</v>
      </c>
      <c r="M7" s="9">
        <v>34572368</v>
      </c>
      <c r="N7" s="8">
        <f t="shared" si="4"/>
        <v>0.83196147702248269</v>
      </c>
    </row>
    <row r="8" spans="1:14" ht="15" customHeight="1" x14ac:dyDescent="0.35">
      <c r="A8" s="2" t="s">
        <v>17</v>
      </c>
      <c r="B8" s="2">
        <v>5412</v>
      </c>
      <c r="C8" s="2">
        <v>1</v>
      </c>
      <c r="D8" s="7">
        <v>6255229</v>
      </c>
      <c r="E8" s="7">
        <v>7205540</v>
      </c>
      <c r="F8" s="7">
        <v>7411697</v>
      </c>
      <c r="G8" s="7">
        <f t="shared" si="0"/>
        <v>20872466</v>
      </c>
      <c r="H8" s="2">
        <v>19773136</v>
      </c>
      <c r="I8" s="8">
        <f t="shared" si="1"/>
        <v>0.94733109159214823</v>
      </c>
      <c r="J8" s="28">
        <f t="shared" si="2"/>
        <v>4174493200</v>
      </c>
      <c r="K8" s="28">
        <v>3895288812</v>
      </c>
      <c r="L8" s="8">
        <f t="shared" si="3"/>
        <v>0.93311657855856611</v>
      </c>
      <c r="M8" s="9">
        <v>16565255</v>
      </c>
      <c r="N8" s="8">
        <f t="shared" si="4"/>
        <v>0.83776569381811772</v>
      </c>
    </row>
    <row r="9" spans="1:14" ht="15" customHeight="1" x14ac:dyDescent="0.35">
      <c r="A9" s="2" t="s">
        <v>18</v>
      </c>
      <c r="B9" s="2"/>
      <c r="C9" s="2">
        <v>2</v>
      </c>
      <c r="D9" s="7">
        <v>9229972</v>
      </c>
      <c r="E9" s="7">
        <v>11008857</v>
      </c>
      <c r="F9" s="7">
        <v>11397531</v>
      </c>
      <c r="G9" s="7">
        <f t="shared" si="0"/>
        <v>31636360</v>
      </c>
      <c r="H9" s="2">
        <v>30113227</v>
      </c>
      <c r="I9" s="8">
        <f t="shared" si="1"/>
        <v>0.95185498584540063</v>
      </c>
      <c r="J9" s="28">
        <f t="shared" si="2"/>
        <v>6327272000</v>
      </c>
      <c r="K9" s="28">
        <v>5777577750</v>
      </c>
      <c r="L9" s="8">
        <f t="shared" si="3"/>
        <v>0.91312302521529021</v>
      </c>
      <c r="M9" s="9">
        <v>24371713</v>
      </c>
      <c r="N9" s="8">
        <f t="shared" si="4"/>
        <v>0.80933581113707942</v>
      </c>
    </row>
    <row r="10" spans="1:14" ht="15" customHeight="1" x14ac:dyDescent="0.35">
      <c r="A10" s="2" t="s">
        <v>19</v>
      </c>
      <c r="B10" s="2"/>
      <c r="C10" s="2">
        <v>3</v>
      </c>
      <c r="D10" s="7">
        <v>9230110</v>
      </c>
      <c r="E10" s="7">
        <v>10010598</v>
      </c>
      <c r="F10" s="7">
        <v>10999018</v>
      </c>
      <c r="G10" s="7">
        <f t="shared" si="0"/>
        <v>30239726</v>
      </c>
      <c r="H10" s="2">
        <v>29096373</v>
      </c>
      <c r="I10" s="8">
        <f t="shared" si="1"/>
        <v>0.96219036508465716</v>
      </c>
      <c r="J10" s="28">
        <f t="shared" si="2"/>
        <v>6047945200</v>
      </c>
      <c r="K10" s="28">
        <v>5677535724</v>
      </c>
      <c r="L10" s="8">
        <f t="shared" si="3"/>
        <v>0.93875449202152161</v>
      </c>
      <c r="M10" s="9">
        <v>22975837</v>
      </c>
      <c r="N10" s="8">
        <f t="shared" si="4"/>
        <v>0.78964608406690417</v>
      </c>
    </row>
    <row r="11" spans="1:14" ht="15" customHeight="1" x14ac:dyDescent="0.35">
      <c r="A11" s="2" t="s">
        <v>20</v>
      </c>
      <c r="B11" s="2"/>
      <c r="C11" s="2">
        <v>4</v>
      </c>
      <c r="D11" s="7">
        <v>5518808</v>
      </c>
      <c r="E11" s="7">
        <v>6380718</v>
      </c>
      <c r="F11" s="7">
        <v>6655634</v>
      </c>
      <c r="G11" s="7">
        <f t="shared" si="0"/>
        <v>18555160</v>
      </c>
      <c r="H11" s="2">
        <v>17564317</v>
      </c>
      <c r="I11" s="8">
        <f t="shared" si="1"/>
        <v>0.94660013710471913</v>
      </c>
      <c r="J11" s="28">
        <f t="shared" si="2"/>
        <v>3711032000</v>
      </c>
      <c r="K11" s="28">
        <v>3352120623</v>
      </c>
      <c r="L11" s="8">
        <f t="shared" si="3"/>
        <v>0.90328529180023243</v>
      </c>
      <c r="M11" s="9">
        <v>14296495</v>
      </c>
      <c r="N11" s="8">
        <f t="shared" si="4"/>
        <v>0.81395109186426096</v>
      </c>
    </row>
    <row r="12" spans="1:14" ht="15" customHeight="1" x14ac:dyDescent="0.35">
      <c r="A12" s="2" t="s">
        <v>21</v>
      </c>
      <c r="B12" s="2">
        <v>5413</v>
      </c>
      <c r="C12" s="2">
        <v>1</v>
      </c>
      <c r="D12" s="7">
        <v>8948544</v>
      </c>
      <c r="E12" s="7">
        <v>9926876</v>
      </c>
      <c r="F12" s="7">
        <v>10842652</v>
      </c>
      <c r="G12" s="7">
        <f t="shared" si="0"/>
        <v>29718072</v>
      </c>
      <c r="H12" s="2">
        <v>28154578</v>
      </c>
      <c r="I12" s="8">
        <f t="shared" si="1"/>
        <v>0.94738911730209152</v>
      </c>
      <c r="J12" s="28">
        <f t="shared" si="2"/>
        <v>5943614400</v>
      </c>
      <c r="K12" s="28">
        <v>5429179108</v>
      </c>
      <c r="L12" s="8">
        <f t="shared" si="3"/>
        <v>0.91344739793348639</v>
      </c>
      <c r="M12" s="9">
        <v>23047973</v>
      </c>
      <c r="N12" s="8">
        <f t="shared" si="4"/>
        <v>0.81862257001330296</v>
      </c>
    </row>
    <row r="13" spans="1:14" ht="15" customHeight="1" x14ac:dyDescent="0.35">
      <c r="A13" s="2" t="s">
        <v>22</v>
      </c>
      <c r="B13" s="2"/>
      <c r="C13" s="2">
        <v>2</v>
      </c>
      <c r="D13" s="7">
        <v>7379964</v>
      </c>
      <c r="E13" s="7">
        <v>8484181</v>
      </c>
      <c r="F13" s="7">
        <v>9005057</v>
      </c>
      <c r="G13" s="7">
        <f t="shared" si="0"/>
        <v>24869202</v>
      </c>
      <c r="H13" s="2">
        <v>23492671</v>
      </c>
      <c r="I13" s="8">
        <f t="shared" si="1"/>
        <v>0.94464916887964478</v>
      </c>
      <c r="J13" s="28">
        <f t="shared" si="2"/>
        <v>4973840400</v>
      </c>
      <c r="K13" s="28">
        <v>4492029810</v>
      </c>
      <c r="L13" s="8">
        <f t="shared" si="3"/>
        <v>0.90313107151568439</v>
      </c>
      <c r="M13" s="9">
        <v>18927927</v>
      </c>
      <c r="N13" s="8">
        <f t="shared" si="4"/>
        <v>0.80569497610552665</v>
      </c>
    </row>
    <row r="14" spans="1:14" ht="15" customHeight="1" x14ac:dyDescent="0.35">
      <c r="A14" s="2" t="s">
        <v>23</v>
      </c>
      <c r="B14" s="2"/>
      <c r="C14" s="2">
        <v>3</v>
      </c>
      <c r="D14" s="7">
        <v>9694226</v>
      </c>
      <c r="E14" s="7">
        <v>10817000</v>
      </c>
      <c r="F14" s="7">
        <v>11647365</v>
      </c>
      <c r="G14" s="7">
        <f t="shared" si="0"/>
        <v>32158591</v>
      </c>
      <c r="H14" s="2">
        <v>30692613</v>
      </c>
      <c r="I14" s="8">
        <f t="shared" si="1"/>
        <v>0.95441410974753216</v>
      </c>
      <c r="J14" s="28">
        <f t="shared" si="2"/>
        <v>6431718200</v>
      </c>
      <c r="K14" s="28">
        <v>5966833536</v>
      </c>
      <c r="L14" s="8">
        <f t="shared" si="3"/>
        <v>0.92771998872711803</v>
      </c>
      <c r="M14" s="9">
        <v>24997867</v>
      </c>
      <c r="N14" s="8">
        <f t="shared" si="4"/>
        <v>0.81445874289034959</v>
      </c>
    </row>
    <row r="15" spans="1:14" ht="15" customHeight="1" x14ac:dyDescent="0.35">
      <c r="A15" s="2" t="s">
        <v>24</v>
      </c>
      <c r="B15" s="2"/>
      <c r="C15" s="2">
        <v>4</v>
      </c>
      <c r="D15" s="7">
        <v>6334667</v>
      </c>
      <c r="E15" s="7">
        <v>6949503</v>
      </c>
      <c r="F15" s="7">
        <v>7514726</v>
      </c>
      <c r="G15" s="7">
        <f t="shared" si="0"/>
        <v>20798896</v>
      </c>
      <c r="H15" s="2">
        <v>19978483</v>
      </c>
      <c r="I15" s="8">
        <f t="shared" si="1"/>
        <v>0.96055497368706488</v>
      </c>
      <c r="J15" s="28">
        <f t="shared" si="2"/>
        <v>4159779200</v>
      </c>
      <c r="K15" s="28">
        <v>3922577913</v>
      </c>
      <c r="L15" s="8">
        <f t="shared" si="3"/>
        <v>0.94297743327338146</v>
      </c>
      <c r="M15" s="9">
        <v>16239148</v>
      </c>
      <c r="N15" s="8">
        <f t="shared" si="4"/>
        <v>0.81283188518367488</v>
      </c>
    </row>
    <row r="16" spans="1:14" ht="15" customHeight="1" x14ac:dyDescent="0.35">
      <c r="A16" s="2" t="s">
        <v>25</v>
      </c>
      <c r="B16" s="2">
        <v>5414</v>
      </c>
      <c r="C16" s="2">
        <v>1</v>
      </c>
      <c r="D16" s="7">
        <v>12146781</v>
      </c>
      <c r="E16" s="7">
        <v>13482730</v>
      </c>
      <c r="F16" s="7">
        <v>14148045</v>
      </c>
      <c r="G16" s="7">
        <f t="shared" si="0"/>
        <v>39777556</v>
      </c>
      <c r="H16" s="2">
        <v>37949029</v>
      </c>
      <c r="I16" s="8">
        <f t="shared" si="1"/>
        <v>0.95403118783868979</v>
      </c>
      <c r="J16" s="28">
        <f t="shared" si="2"/>
        <v>7955511200</v>
      </c>
      <c r="K16" s="28">
        <v>7405035279</v>
      </c>
      <c r="L16" s="8">
        <f t="shared" si="3"/>
        <v>0.93080571352850339</v>
      </c>
      <c r="M16" s="9">
        <v>31367733</v>
      </c>
      <c r="N16" s="8">
        <f t="shared" si="4"/>
        <v>0.82657537825276106</v>
      </c>
    </row>
    <row r="17" spans="1:14" ht="15" customHeight="1" x14ac:dyDescent="0.35">
      <c r="A17" s="2" t="s">
        <v>26</v>
      </c>
      <c r="B17" s="2"/>
      <c r="C17" s="2">
        <v>2</v>
      </c>
      <c r="D17" s="7">
        <v>10128033</v>
      </c>
      <c r="E17" s="7">
        <v>11158281</v>
      </c>
      <c r="F17" s="7">
        <v>11673301</v>
      </c>
      <c r="G17" s="7">
        <f t="shared" si="0"/>
        <v>32959615</v>
      </c>
      <c r="H17" s="2">
        <v>31724929</v>
      </c>
      <c r="I17" s="8">
        <f t="shared" si="1"/>
        <v>0.96253942893447031</v>
      </c>
      <c r="J17" s="28">
        <f t="shared" si="2"/>
        <v>6591923000</v>
      </c>
      <c r="K17" s="28">
        <v>6128355102</v>
      </c>
      <c r="L17" s="8">
        <f t="shared" si="3"/>
        <v>0.92967637850138718</v>
      </c>
      <c r="M17" s="9">
        <v>24651759</v>
      </c>
      <c r="N17" s="8">
        <f t="shared" si="4"/>
        <v>0.77704693996320684</v>
      </c>
    </row>
    <row r="18" spans="1:14" ht="15" customHeight="1" x14ac:dyDescent="0.35">
      <c r="A18" s="2" t="s">
        <v>27</v>
      </c>
      <c r="B18" s="2"/>
      <c r="C18" s="2">
        <v>3</v>
      </c>
      <c r="D18" s="7">
        <v>9002467</v>
      </c>
      <c r="E18" s="7">
        <v>10248819</v>
      </c>
      <c r="F18" s="7">
        <v>10840606</v>
      </c>
      <c r="G18" s="7">
        <f t="shared" si="0"/>
        <v>30091892</v>
      </c>
      <c r="H18" s="2">
        <v>28346440</v>
      </c>
      <c r="I18" s="8">
        <f t="shared" si="1"/>
        <v>0.94199593697863859</v>
      </c>
      <c r="J18" s="28">
        <f t="shared" si="2"/>
        <v>6018378400</v>
      </c>
      <c r="K18" s="28">
        <v>5379959545</v>
      </c>
      <c r="L18" s="8">
        <f t="shared" si="3"/>
        <v>0.89392178215314611</v>
      </c>
      <c r="M18" s="9">
        <v>22695606</v>
      </c>
      <c r="N18" s="8">
        <f t="shared" si="4"/>
        <v>0.80065101649448744</v>
      </c>
    </row>
    <row r="19" spans="1:14" ht="15" customHeight="1" x14ac:dyDescent="0.35">
      <c r="A19" s="2" t="s">
        <v>28</v>
      </c>
      <c r="B19" s="2"/>
      <c r="C19" s="2">
        <v>4</v>
      </c>
      <c r="D19" s="7">
        <v>12311019</v>
      </c>
      <c r="E19" s="7">
        <v>13722472</v>
      </c>
      <c r="F19" s="7">
        <v>14424429</v>
      </c>
      <c r="G19" s="7">
        <f t="shared" si="0"/>
        <v>40457920</v>
      </c>
      <c r="H19" s="2">
        <v>38440911</v>
      </c>
      <c r="I19" s="8">
        <f t="shared" si="1"/>
        <v>0.95014550921055752</v>
      </c>
      <c r="J19" s="28">
        <f t="shared" si="2"/>
        <v>8091584000</v>
      </c>
      <c r="K19" s="28">
        <v>7320918629</v>
      </c>
      <c r="L19" s="8">
        <f t="shared" si="3"/>
        <v>0.90475716855933275</v>
      </c>
      <c r="M19" s="9">
        <v>30481963</v>
      </c>
      <c r="N19" s="8">
        <f t="shared" si="4"/>
        <v>0.79295631157128399</v>
      </c>
    </row>
    <row r="20" spans="1:14" ht="15" customHeight="1" x14ac:dyDescent="0.35">
      <c r="A20" s="2" t="s">
        <v>29</v>
      </c>
      <c r="B20" s="2">
        <v>5415</v>
      </c>
      <c r="C20" s="2">
        <v>1</v>
      </c>
      <c r="D20" s="7">
        <v>7685340</v>
      </c>
      <c r="E20" s="7">
        <v>8619107</v>
      </c>
      <c r="F20" s="7">
        <v>9294136</v>
      </c>
      <c r="G20" s="7">
        <f t="shared" si="0"/>
        <v>25598583</v>
      </c>
      <c r="H20" s="2">
        <v>24528388</v>
      </c>
      <c r="I20" s="8">
        <f t="shared" si="1"/>
        <v>0.95819319374045042</v>
      </c>
      <c r="J20" s="28">
        <f t="shared" si="2"/>
        <v>5119716600</v>
      </c>
      <c r="K20" s="28">
        <v>4783623757</v>
      </c>
      <c r="L20" s="8">
        <f t="shared" si="3"/>
        <v>0.93435323295043327</v>
      </c>
      <c r="M20" s="9">
        <v>20727130</v>
      </c>
      <c r="N20" s="8">
        <f t="shared" si="4"/>
        <v>0.84502617946193614</v>
      </c>
    </row>
    <row r="21" spans="1:14" ht="15" customHeight="1" x14ac:dyDescent="0.35">
      <c r="A21" s="2" t="s">
        <v>30</v>
      </c>
      <c r="B21" s="2"/>
      <c r="C21" s="2">
        <v>2</v>
      </c>
      <c r="D21" s="7">
        <v>8019525</v>
      </c>
      <c r="E21" s="7">
        <v>8606362</v>
      </c>
      <c r="F21" s="7">
        <v>9462222</v>
      </c>
      <c r="G21" s="7">
        <f t="shared" si="0"/>
        <v>26088109</v>
      </c>
      <c r="H21" s="2">
        <v>24050684</v>
      </c>
      <c r="I21" s="8">
        <f t="shared" si="1"/>
        <v>0.92190215856580482</v>
      </c>
      <c r="J21" s="28">
        <f t="shared" si="2"/>
        <v>5217621800</v>
      </c>
      <c r="K21" s="28">
        <v>4540003077</v>
      </c>
      <c r="L21" s="8">
        <f t="shared" si="3"/>
        <v>0.87012881558414223</v>
      </c>
      <c r="M21" s="9">
        <v>19574803</v>
      </c>
      <c r="N21" s="8">
        <f t="shared" si="4"/>
        <v>0.81389797479356507</v>
      </c>
    </row>
    <row r="22" spans="1:14" s="11" customFormat="1" ht="15" customHeight="1" x14ac:dyDescent="0.35">
      <c r="A22" s="2" t="s">
        <v>31</v>
      </c>
      <c r="B22" s="2"/>
      <c r="C22" s="2">
        <v>3</v>
      </c>
      <c r="D22" s="7">
        <v>8469160</v>
      </c>
      <c r="E22" s="7">
        <v>10458683</v>
      </c>
      <c r="F22" s="7">
        <v>10586158</v>
      </c>
      <c r="G22" s="7">
        <f t="shared" si="0"/>
        <v>29514001</v>
      </c>
      <c r="H22" s="2">
        <v>28112289</v>
      </c>
      <c r="I22" s="8">
        <f t="shared" si="1"/>
        <v>0.95250687970092562</v>
      </c>
      <c r="J22" s="28">
        <f t="shared" si="2"/>
        <v>5902800200</v>
      </c>
      <c r="K22" s="28">
        <v>5420154809</v>
      </c>
      <c r="L22" s="8">
        <f t="shared" si="3"/>
        <v>0.91823450317698374</v>
      </c>
      <c r="M22" s="9">
        <v>23437634</v>
      </c>
      <c r="N22" s="8">
        <f t="shared" si="4"/>
        <v>0.83371489244436836</v>
      </c>
    </row>
    <row r="23" spans="1:14" ht="15" customHeight="1" x14ac:dyDescent="0.35">
      <c r="A23" s="2" t="s">
        <v>32</v>
      </c>
      <c r="B23" s="2"/>
      <c r="C23" s="2">
        <v>4</v>
      </c>
      <c r="D23" s="7">
        <v>11188139</v>
      </c>
      <c r="E23" s="7">
        <v>12503284</v>
      </c>
      <c r="F23" s="7">
        <v>13610012</v>
      </c>
      <c r="G23" s="7">
        <f t="shared" si="0"/>
        <v>37301435</v>
      </c>
      <c r="H23" s="2">
        <v>35523421</v>
      </c>
      <c r="I23" s="8">
        <f t="shared" si="1"/>
        <v>0.95233389814627778</v>
      </c>
      <c r="J23" s="28">
        <f t="shared" si="2"/>
        <v>7460287000</v>
      </c>
      <c r="K23" s="28">
        <v>6824416815</v>
      </c>
      <c r="L23" s="8">
        <f t="shared" si="3"/>
        <v>0.91476598889560146</v>
      </c>
      <c r="M23" s="9">
        <v>28248736</v>
      </c>
      <c r="N23" s="8">
        <f t="shared" si="4"/>
        <v>0.79521440235162033</v>
      </c>
    </row>
    <row r="24" spans="1:14" ht="15" customHeight="1" x14ac:dyDescent="0.35">
      <c r="A24" s="2" t="s">
        <v>33</v>
      </c>
      <c r="B24" s="2">
        <v>5416</v>
      </c>
      <c r="C24" s="2">
        <v>1</v>
      </c>
      <c r="D24" s="7">
        <v>20765849</v>
      </c>
      <c r="E24" s="7">
        <v>23588522</v>
      </c>
      <c r="F24" s="7">
        <v>23886088</v>
      </c>
      <c r="G24" s="7">
        <f t="shared" si="0"/>
        <v>68240459</v>
      </c>
      <c r="H24" s="2">
        <v>62646914</v>
      </c>
      <c r="I24" s="8">
        <f t="shared" si="1"/>
        <v>0.91803183797459509</v>
      </c>
      <c r="J24" s="28">
        <f t="shared" si="2"/>
        <v>13648091800</v>
      </c>
      <c r="K24" s="28">
        <v>12037976889</v>
      </c>
      <c r="L24" s="8">
        <f t="shared" si="3"/>
        <v>0.88202637155473995</v>
      </c>
      <c r="M24" s="9">
        <v>49117474</v>
      </c>
      <c r="N24" s="8">
        <f t="shared" si="4"/>
        <v>0.78403660873063918</v>
      </c>
    </row>
    <row r="25" spans="1:14" ht="15" customHeight="1" x14ac:dyDescent="0.35">
      <c r="A25" s="2" t="s">
        <v>34</v>
      </c>
      <c r="B25" s="2"/>
      <c r="C25" s="2">
        <v>2</v>
      </c>
      <c r="D25" s="7">
        <v>10270488</v>
      </c>
      <c r="E25" s="7">
        <v>11769297</v>
      </c>
      <c r="F25" s="7">
        <v>11917603</v>
      </c>
      <c r="G25" s="7">
        <f t="shared" si="0"/>
        <v>33957388</v>
      </c>
      <c r="H25" s="2">
        <v>31716623</v>
      </c>
      <c r="I25" s="8">
        <f t="shared" si="1"/>
        <v>0.93401244524461069</v>
      </c>
      <c r="J25" s="28">
        <f t="shared" si="2"/>
        <v>6791477600</v>
      </c>
      <c r="K25" s="28">
        <v>6070781380</v>
      </c>
      <c r="L25" s="8">
        <f t="shared" si="3"/>
        <v>0.8938822650316921</v>
      </c>
      <c r="M25" s="9">
        <v>24518226</v>
      </c>
      <c r="N25" s="8">
        <f t="shared" si="4"/>
        <v>0.77304024454305875</v>
      </c>
    </row>
    <row r="26" spans="1:14" ht="15" customHeight="1" x14ac:dyDescent="0.35">
      <c r="A26" s="2" t="s">
        <v>35</v>
      </c>
      <c r="B26" s="2"/>
      <c r="C26" s="2">
        <v>3</v>
      </c>
      <c r="D26" s="7"/>
      <c r="E26" s="7"/>
      <c r="F26" s="7"/>
      <c r="G26" s="7"/>
      <c r="H26" s="2"/>
      <c r="I26" s="8"/>
      <c r="J26" s="28"/>
      <c r="K26" s="28"/>
      <c r="L26" s="8"/>
      <c r="M26" s="9"/>
      <c r="N26" s="8"/>
    </row>
    <row r="27" spans="1:14" ht="15" customHeight="1" x14ac:dyDescent="0.25">
      <c r="A27" s="2" t="s">
        <v>36</v>
      </c>
      <c r="B27" s="2"/>
      <c r="C27" s="2">
        <v>4</v>
      </c>
      <c r="D27" s="7"/>
      <c r="E27" s="7"/>
      <c r="F27" s="7"/>
      <c r="G27" s="7"/>
      <c r="H27" s="2"/>
      <c r="I27" s="8"/>
      <c r="J27" s="28"/>
      <c r="K27" s="28"/>
      <c r="L27" s="8"/>
      <c r="M27" s="9"/>
      <c r="N27" s="8"/>
    </row>
    <row r="28" spans="1:14" ht="15" customHeight="1" x14ac:dyDescent="0.25">
      <c r="A28" s="2" t="s">
        <v>37</v>
      </c>
      <c r="B28" s="2">
        <v>5417</v>
      </c>
      <c r="C28" s="2">
        <v>1</v>
      </c>
      <c r="D28" s="7">
        <v>7292274</v>
      </c>
      <c r="E28" s="7">
        <v>8411246</v>
      </c>
      <c r="F28" s="7">
        <v>8650950</v>
      </c>
      <c r="G28" s="7">
        <f>D28+E28+F28</f>
        <v>24354470</v>
      </c>
      <c r="H28" s="2">
        <v>23271645</v>
      </c>
      <c r="I28" s="8">
        <f>H28/G28</f>
        <v>0.95553896266270633</v>
      </c>
      <c r="J28" s="28">
        <f>G28*200</f>
        <v>4870894000</v>
      </c>
      <c r="K28" s="28">
        <v>4542954235</v>
      </c>
      <c r="L28" s="8">
        <f>K28/J28</f>
        <v>0.93267359852216036</v>
      </c>
      <c r="M28" s="9">
        <v>19975618</v>
      </c>
      <c r="N28" s="8">
        <f>M28/H28</f>
        <v>0.85836725336777864</v>
      </c>
    </row>
    <row r="29" spans="1:14" ht="15" customHeight="1" x14ac:dyDescent="0.25">
      <c r="A29" s="2" t="s">
        <v>38</v>
      </c>
      <c r="B29" s="2"/>
      <c r="C29" s="2">
        <v>2</v>
      </c>
      <c r="D29" s="7">
        <v>7744311</v>
      </c>
      <c r="E29" s="7">
        <v>8717683</v>
      </c>
      <c r="F29" s="7">
        <v>9270986</v>
      </c>
      <c r="G29" s="7">
        <f>D29+E29+F29</f>
        <v>25732980</v>
      </c>
      <c r="H29" s="2">
        <v>24826249</v>
      </c>
      <c r="I29" s="8">
        <f>H29/G29</f>
        <v>0.9647638555658925</v>
      </c>
      <c r="J29" s="28">
        <f>G29*200</f>
        <v>5146596000</v>
      </c>
      <c r="K29" s="28">
        <v>4854390171</v>
      </c>
      <c r="L29" s="8">
        <f>K29/J29</f>
        <v>0.94322347644928806</v>
      </c>
      <c r="M29" s="9">
        <v>20301622</v>
      </c>
      <c r="N29" s="8">
        <f>M29/H29</f>
        <v>0.81774826313874482</v>
      </c>
    </row>
    <row r="30" spans="1:14" ht="15" customHeight="1" x14ac:dyDescent="0.25">
      <c r="A30" s="2" t="s">
        <v>39</v>
      </c>
      <c r="B30" s="2"/>
      <c r="C30" s="2">
        <v>3</v>
      </c>
      <c r="D30" s="7">
        <v>21120973</v>
      </c>
      <c r="E30" s="7">
        <v>23790185</v>
      </c>
      <c r="F30" s="7">
        <v>25460169</v>
      </c>
      <c r="G30" s="7">
        <f>D30+E30+F30</f>
        <v>70371327</v>
      </c>
      <c r="H30" s="2">
        <v>67793447</v>
      </c>
      <c r="I30" s="8">
        <f>H30/G30</f>
        <v>0.96336746641142634</v>
      </c>
      <c r="J30" s="28">
        <f>G30*200</f>
        <v>14074265400</v>
      </c>
      <c r="K30" s="28">
        <v>13250193072</v>
      </c>
      <c r="L30" s="8">
        <f>K30/J30</f>
        <v>0.94144828844850403</v>
      </c>
      <c r="M30" s="9">
        <v>58715163</v>
      </c>
      <c r="N30" s="8">
        <f>M30/H30</f>
        <v>0.86608906315089718</v>
      </c>
    </row>
    <row r="31" spans="1:14" ht="15" customHeight="1" x14ac:dyDescent="0.25">
      <c r="A31" s="2" t="s">
        <v>40</v>
      </c>
      <c r="B31" s="2"/>
      <c r="C31" s="2">
        <v>4</v>
      </c>
      <c r="D31" s="7">
        <v>7896140</v>
      </c>
      <c r="E31" s="7">
        <v>9170132</v>
      </c>
      <c r="F31" s="7">
        <v>9349128</v>
      </c>
      <c r="G31" s="7">
        <f>D31+E31+F31</f>
        <v>26415400</v>
      </c>
      <c r="H31" s="2">
        <v>25365035</v>
      </c>
      <c r="I31" s="8">
        <f>H31/G31</f>
        <v>0.96023664226171102</v>
      </c>
      <c r="J31" s="28">
        <f>G31*200</f>
        <v>5283080000</v>
      </c>
      <c r="K31" s="28">
        <v>4968011973</v>
      </c>
      <c r="L31" s="8">
        <f>K31/J31</f>
        <v>0.94036281354815754</v>
      </c>
      <c r="M31" s="9">
        <v>21174720</v>
      </c>
      <c r="N31" s="8">
        <f>M31/H31</f>
        <v>0.83479955773764947</v>
      </c>
    </row>
    <row r="32" spans="1:14" ht="15" customHeight="1" x14ac:dyDescent="0.25">
      <c r="A32" s="2" t="s">
        <v>41</v>
      </c>
      <c r="B32" s="2">
        <v>5418</v>
      </c>
      <c r="C32" s="2">
        <v>1</v>
      </c>
      <c r="D32" s="7">
        <v>8240988</v>
      </c>
      <c r="E32" s="7">
        <v>8149016</v>
      </c>
      <c r="F32" s="7">
        <v>8259169</v>
      </c>
      <c r="G32" s="7">
        <f>D32+E32+F32</f>
        <v>24649173</v>
      </c>
      <c r="H32" s="2">
        <v>23277916</v>
      </c>
      <c r="I32" s="8">
        <f>H32/G32</f>
        <v>0.94436904637733687</v>
      </c>
      <c r="J32" s="28">
        <f>G32*200</f>
        <v>4929834600</v>
      </c>
      <c r="K32" s="28">
        <v>4555488564</v>
      </c>
      <c r="L32" s="8">
        <f>K32/J32</f>
        <v>0.92406519358681938</v>
      </c>
      <c r="M32" s="9">
        <v>18927892</v>
      </c>
      <c r="N32" s="8">
        <f>M32/H32</f>
        <v>0.8131265702651389</v>
      </c>
    </row>
    <row r="33" spans="1:19" ht="15" customHeight="1" x14ac:dyDescent="0.25">
      <c r="A33" s="2" t="s">
        <v>42</v>
      </c>
      <c r="B33" s="2"/>
      <c r="C33" s="2">
        <v>2</v>
      </c>
      <c r="D33" s="7"/>
      <c r="E33" s="7"/>
      <c r="F33" s="7"/>
      <c r="G33" s="7"/>
      <c r="H33" s="2"/>
      <c r="I33" s="8"/>
      <c r="J33" s="28"/>
      <c r="K33" s="28"/>
      <c r="L33" s="8"/>
      <c r="M33" s="9"/>
      <c r="N33" s="8"/>
    </row>
    <row r="34" spans="1:19" ht="15" customHeight="1" x14ac:dyDescent="0.25">
      <c r="A34" s="2" t="s">
        <v>43</v>
      </c>
      <c r="B34" s="2"/>
      <c r="C34" s="2">
        <v>3</v>
      </c>
      <c r="D34" s="7"/>
      <c r="E34" s="7"/>
      <c r="F34" s="7"/>
      <c r="G34" s="7"/>
      <c r="H34" s="2"/>
      <c r="I34" s="8"/>
      <c r="J34" s="28"/>
      <c r="K34" s="28"/>
      <c r="L34" s="8"/>
      <c r="M34" s="9"/>
      <c r="N34" s="8"/>
    </row>
    <row r="35" spans="1:19" ht="15" customHeight="1" x14ac:dyDescent="0.25">
      <c r="A35" s="2" t="s">
        <v>44</v>
      </c>
      <c r="B35" s="2"/>
      <c r="C35" s="2">
        <v>4</v>
      </c>
      <c r="D35" s="7"/>
      <c r="E35" s="7"/>
      <c r="F35" s="7"/>
      <c r="G35" s="7"/>
      <c r="H35" s="2"/>
      <c r="I35" s="8"/>
      <c r="J35" s="28"/>
      <c r="K35" s="28"/>
      <c r="L35" s="8"/>
      <c r="M35" s="9"/>
      <c r="N35" s="8"/>
    </row>
    <row r="36" spans="1:19" ht="15" customHeight="1" x14ac:dyDescent="0.25">
      <c r="A36" s="2" t="s">
        <v>45</v>
      </c>
      <c r="B36" s="2">
        <v>5419</v>
      </c>
      <c r="C36" s="2">
        <v>1</v>
      </c>
      <c r="D36" s="7">
        <v>10339881</v>
      </c>
      <c r="E36" s="7">
        <v>10293755</v>
      </c>
      <c r="F36" s="7">
        <v>10445179</v>
      </c>
      <c r="G36" s="7">
        <f>D36+E36+F36</f>
        <v>31078815</v>
      </c>
      <c r="H36" s="2">
        <v>29158806</v>
      </c>
      <c r="I36" s="8">
        <f>H36/G36</f>
        <v>0.93822129318637149</v>
      </c>
      <c r="J36" s="28">
        <f>G36*200</f>
        <v>6215763000</v>
      </c>
      <c r="K36" s="28">
        <v>5685557173</v>
      </c>
      <c r="L36" s="8">
        <f>K36/J36</f>
        <v>0.9146998000084624</v>
      </c>
      <c r="M36" s="9">
        <v>23269323</v>
      </c>
      <c r="N36" s="8">
        <f>M36/H36</f>
        <v>0.79802043334696215</v>
      </c>
    </row>
    <row r="37" spans="1:19" ht="15" customHeight="1" x14ac:dyDescent="0.25">
      <c r="A37" s="2" t="s">
        <v>46</v>
      </c>
      <c r="B37" s="2"/>
      <c r="C37" s="2">
        <v>2</v>
      </c>
      <c r="D37" s="7"/>
      <c r="E37" s="7"/>
      <c r="F37" s="7"/>
      <c r="G37" s="7"/>
      <c r="H37" s="2"/>
      <c r="I37" s="8"/>
      <c r="J37" s="28"/>
      <c r="K37" s="28"/>
      <c r="L37" s="8"/>
      <c r="M37" s="9"/>
      <c r="N37" s="8"/>
    </row>
    <row r="38" spans="1:19" ht="15" customHeight="1" x14ac:dyDescent="0.25">
      <c r="A38" s="2" t="s">
        <v>47</v>
      </c>
      <c r="B38" s="2"/>
      <c r="C38" s="2">
        <v>3</v>
      </c>
      <c r="D38" s="7"/>
      <c r="E38" s="7"/>
      <c r="F38" s="7"/>
      <c r="G38" s="7"/>
      <c r="H38" s="2"/>
      <c r="I38" s="8"/>
      <c r="J38" s="28"/>
      <c r="K38" s="28"/>
      <c r="L38" s="8"/>
      <c r="M38" s="9"/>
      <c r="N38" s="8"/>
    </row>
    <row r="39" spans="1:19" ht="15" customHeight="1" x14ac:dyDescent="0.25">
      <c r="A39" s="2" t="s">
        <v>48</v>
      </c>
      <c r="B39" s="2"/>
      <c r="C39" s="2">
        <v>4</v>
      </c>
      <c r="D39" s="7"/>
      <c r="E39" s="7"/>
      <c r="F39" s="7"/>
      <c r="G39" s="7"/>
      <c r="H39" s="2"/>
      <c r="I39" s="8"/>
      <c r="J39" s="28"/>
      <c r="K39" s="28"/>
      <c r="L39" s="8"/>
      <c r="M39" s="9"/>
      <c r="N39" s="8"/>
    </row>
    <row r="40" spans="1:19" ht="15" customHeight="1" x14ac:dyDescent="0.25">
      <c r="A40" s="2" t="s">
        <v>49</v>
      </c>
      <c r="B40" s="2">
        <v>5420</v>
      </c>
      <c r="C40" s="2">
        <v>1</v>
      </c>
      <c r="D40" s="7">
        <v>9315009</v>
      </c>
      <c r="E40" s="7">
        <v>10367583</v>
      </c>
      <c r="F40" s="7">
        <v>10829882</v>
      </c>
      <c r="G40" s="7">
        <f t="shared" ref="G40:G47" si="5">D40+E40+F40</f>
        <v>30512474</v>
      </c>
      <c r="H40" s="2">
        <v>29237503</v>
      </c>
      <c r="I40" s="8">
        <f t="shared" ref="I40:I47" si="6">H40/G40</f>
        <v>0.95821476160864572</v>
      </c>
      <c r="J40" s="28">
        <f t="shared" ref="J40:J47" si="7">G40*200</f>
        <v>6102494800</v>
      </c>
      <c r="K40" s="28">
        <v>5701278043</v>
      </c>
      <c r="L40" s="8">
        <f t="shared" ref="L40:L47" si="8">K40/J40</f>
        <v>0.93425365032674834</v>
      </c>
      <c r="M40" s="9">
        <v>24234232</v>
      </c>
      <c r="N40" s="8">
        <f t="shared" ref="N40:N47" si="9">M40/H40</f>
        <v>0.82887488716119162</v>
      </c>
    </row>
    <row r="41" spans="1:19" ht="15" customHeight="1" x14ac:dyDescent="0.25">
      <c r="A41" s="2" t="s">
        <v>50</v>
      </c>
      <c r="B41" s="2"/>
      <c r="C41" s="2">
        <v>2</v>
      </c>
      <c r="D41" s="7">
        <v>3093444</v>
      </c>
      <c r="E41" s="7">
        <v>3467340</v>
      </c>
      <c r="F41" s="7">
        <v>3655801</v>
      </c>
      <c r="G41" s="7">
        <f t="shared" si="5"/>
        <v>10216585</v>
      </c>
      <c r="H41" s="2">
        <v>8693711</v>
      </c>
      <c r="I41" s="8">
        <f t="shared" si="6"/>
        <v>0.85094099447124461</v>
      </c>
      <c r="J41" s="28">
        <f t="shared" si="7"/>
        <v>2043317000</v>
      </c>
      <c r="K41" s="28">
        <v>1649842870</v>
      </c>
      <c r="L41" s="8">
        <f t="shared" si="8"/>
        <v>0.80743363364568488</v>
      </c>
      <c r="M41" s="9">
        <v>5938688</v>
      </c>
      <c r="N41" s="8">
        <f t="shared" si="9"/>
        <v>0.68310161218839682</v>
      </c>
    </row>
    <row r="42" spans="1:19" s="11" customFormat="1" ht="15" customHeight="1" x14ac:dyDescent="0.25">
      <c r="A42" s="2" t="s">
        <v>51</v>
      </c>
      <c r="B42" s="2"/>
      <c r="C42" s="2">
        <v>3</v>
      </c>
      <c r="D42" s="7">
        <v>2656813</v>
      </c>
      <c r="E42" s="7">
        <v>2953795</v>
      </c>
      <c r="F42" s="7">
        <v>3091294</v>
      </c>
      <c r="G42" s="7">
        <f t="shared" si="5"/>
        <v>8701902</v>
      </c>
      <c r="H42" s="2">
        <v>8321848</v>
      </c>
      <c r="I42" s="8">
        <f t="shared" si="6"/>
        <v>0.95632518040308889</v>
      </c>
      <c r="J42" s="28">
        <f t="shared" si="7"/>
        <v>1740380400</v>
      </c>
      <c r="K42" s="28">
        <v>1606463556</v>
      </c>
      <c r="L42" s="8">
        <f t="shared" si="8"/>
        <v>0.92305311873197382</v>
      </c>
      <c r="M42" s="9">
        <v>6719284</v>
      </c>
      <c r="N42" s="8">
        <f t="shared" si="9"/>
        <v>0.80742690806176709</v>
      </c>
    </row>
    <row r="43" spans="1:19" ht="15" customHeight="1" x14ac:dyDescent="0.25">
      <c r="A43" s="2" t="s">
        <v>52</v>
      </c>
      <c r="B43" s="2"/>
      <c r="C43" s="2">
        <v>4</v>
      </c>
      <c r="D43" s="7">
        <v>1246</v>
      </c>
      <c r="E43" s="7">
        <v>1419</v>
      </c>
      <c r="F43" s="7">
        <v>1549</v>
      </c>
      <c r="G43" s="7">
        <f t="shared" si="5"/>
        <v>4214</v>
      </c>
      <c r="H43" s="2">
        <v>3922</v>
      </c>
      <c r="I43" s="8">
        <f t="shared" si="6"/>
        <v>0.93070716658756525</v>
      </c>
      <c r="J43" s="28">
        <f t="shared" si="7"/>
        <v>842800</v>
      </c>
      <c r="K43" s="28">
        <v>738087</v>
      </c>
      <c r="L43" s="8">
        <f t="shared" si="8"/>
        <v>0.87575581395348834</v>
      </c>
      <c r="M43" s="9">
        <v>3214</v>
      </c>
      <c r="N43" s="8">
        <f t="shared" si="9"/>
        <v>0.81947985721570626</v>
      </c>
    </row>
    <row r="44" spans="1:19" ht="15" customHeight="1" x14ac:dyDescent="0.25">
      <c r="A44" s="2" t="s">
        <v>53</v>
      </c>
      <c r="B44" s="2">
        <v>5421</v>
      </c>
      <c r="C44" s="2">
        <v>1</v>
      </c>
      <c r="D44" s="7">
        <v>8250224</v>
      </c>
      <c r="E44" s="7">
        <v>7643607</v>
      </c>
      <c r="F44" s="7">
        <v>7635159</v>
      </c>
      <c r="G44" s="7">
        <f t="shared" si="5"/>
        <v>23528990</v>
      </c>
      <c r="H44" s="2">
        <v>22220483</v>
      </c>
      <c r="I44" s="8">
        <f t="shared" si="6"/>
        <v>0.94438745564514248</v>
      </c>
      <c r="J44" s="28">
        <f t="shared" si="7"/>
        <v>4705798000</v>
      </c>
      <c r="K44" s="28">
        <v>4353708985</v>
      </c>
      <c r="L44" s="8">
        <f t="shared" si="8"/>
        <v>0.92517974315939611</v>
      </c>
      <c r="M44" s="9">
        <v>19009976</v>
      </c>
      <c r="N44" s="8">
        <f t="shared" si="9"/>
        <v>0.85551587695010956</v>
      </c>
    </row>
    <row r="45" spans="1:19" ht="15" customHeight="1" x14ac:dyDescent="0.25">
      <c r="A45" s="2" t="s">
        <v>54</v>
      </c>
      <c r="B45" s="2"/>
      <c r="C45" s="2">
        <v>2</v>
      </c>
      <c r="D45" s="7">
        <v>10847133</v>
      </c>
      <c r="E45" s="7">
        <v>10721278</v>
      </c>
      <c r="F45" s="7">
        <v>10781241</v>
      </c>
      <c r="G45" s="7">
        <f t="shared" si="5"/>
        <v>32349652</v>
      </c>
      <c r="H45" s="2">
        <v>30533201</v>
      </c>
      <c r="I45" s="8">
        <f t="shared" si="6"/>
        <v>0.94384944233712309</v>
      </c>
      <c r="J45" s="28">
        <f t="shared" si="7"/>
        <v>6469930400</v>
      </c>
      <c r="K45" s="28">
        <v>5971614404</v>
      </c>
      <c r="L45" s="8">
        <f t="shared" si="8"/>
        <v>0.92297969758685505</v>
      </c>
      <c r="M45" s="9">
        <v>26374911</v>
      </c>
      <c r="N45" s="8">
        <f t="shared" si="9"/>
        <v>0.86381087263009204</v>
      </c>
    </row>
    <row r="46" spans="1:19" ht="15" customHeight="1" x14ac:dyDescent="0.25">
      <c r="A46" s="2" t="s">
        <v>55</v>
      </c>
      <c r="B46" s="2"/>
      <c r="C46" s="2">
        <v>3</v>
      </c>
      <c r="D46" s="7">
        <v>12345869</v>
      </c>
      <c r="E46" s="7">
        <v>11413947</v>
      </c>
      <c r="F46" s="7">
        <v>11576303</v>
      </c>
      <c r="G46" s="7">
        <f t="shared" si="5"/>
        <v>35336119</v>
      </c>
      <c r="H46" s="2">
        <v>33726332</v>
      </c>
      <c r="I46" s="8">
        <f t="shared" si="6"/>
        <v>0.95444358221682468</v>
      </c>
      <c r="J46" s="28">
        <f t="shared" si="7"/>
        <v>7067223800</v>
      </c>
      <c r="K46" s="28">
        <v>6566628223</v>
      </c>
      <c r="L46" s="8">
        <f t="shared" si="8"/>
        <v>0.92916658773421046</v>
      </c>
      <c r="M46" s="9">
        <v>28013155</v>
      </c>
      <c r="N46" s="8">
        <f t="shared" si="9"/>
        <v>0.83060188697662107</v>
      </c>
    </row>
    <row r="47" spans="1:19" ht="15" customHeight="1" x14ac:dyDescent="0.25">
      <c r="A47" s="2" t="s">
        <v>56</v>
      </c>
      <c r="B47" s="2"/>
      <c r="C47" s="2">
        <v>4</v>
      </c>
      <c r="D47" s="7">
        <v>7063209</v>
      </c>
      <c r="E47" s="7">
        <v>6464735</v>
      </c>
      <c r="F47" s="7">
        <v>6405880</v>
      </c>
      <c r="G47" s="7">
        <f t="shared" si="5"/>
        <v>19933824</v>
      </c>
      <c r="H47" s="2">
        <v>18915624</v>
      </c>
      <c r="I47" s="8">
        <f t="shared" si="6"/>
        <v>0.94892098977095418</v>
      </c>
      <c r="J47" s="28">
        <f t="shared" si="7"/>
        <v>3986764800</v>
      </c>
      <c r="K47" s="28">
        <v>3682407699</v>
      </c>
      <c r="L47" s="8">
        <f t="shared" si="8"/>
        <v>0.92365812475318332</v>
      </c>
      <c r="M47" s="9">
        <v>15597501</v>
      </c>
      <c r="N47" s="8">
        <f t="shared" si="9"/>
        <v>0.82458294793764142</v>
      </c>
      <c r="S47" s="12"/>
    </row>
    <row r="48" spans="1:19" ht="15" customHeight="1" x14ac:dyDescent="0.25">
      <c r="A48" s="2" t="s">
        <v>57</v>
      </c>
      <c r="B48" s="2">
        <v>5422</v>
      </c>
      <c r="C48" s="2">
        <v>1</v>
      </c>
      <c r="D48" s="7"/>
      <c r="E48" s="7"/>
      <c r="F48" s="7"/>
      <c r="G48" s="7"/>
      <c r="H48" s="2"/>
      <c r="I48" s="8"/>
      <c r="J48" s="28"/>
      <c r="K48" s="28"/>
      <c r="L48" s="8"/>
      <c r="M48" s="9"/>
      <c r="N48" s="8"/>
      <c r="S48" s="12"/>
    </row>
    <row r="49" spans="1:19" ht="15" customHeight="1" x14ac:dyDescent="0.25">
      <c r="A49" s="2" t="s">
        <v>58</v>
      </c>
      <c r="B49" s="2"/>
      <c r="C49" s="2">
        <v>2</v>
      </c>
      <c r="D49" s="7"/>
      <c r="E49" s="7"/>
      <c r="F49" s="7"/>
      <c r="G49" s="7"/>
      <c r="H49" s="2"/>
      <c r="I49" s="8"/>
      <c r="J49" s="28"/>
      <c r="K49" s="28"/>
      <c r="L49" s="8"/>
      <c r="M49" s="9"/>
      <c r="N49" s="8"/>
      <c r="S49" s="12"/>
    </row>
    <row r="50" spans="1:19" ht="15" customHeight="1" x14ac:dyDescent="0.25">
      <c r="A50" s="2" t="s">
        <v>59</v>
      </c>
      <c r="B50" s="2"/>
      <c r="C50" s="2">
        <v>3</v>
      </c>
      <c r="D50" s="7"/>
      <c r="E50" s="7"/>
      <c r="F50" s="7"/>
      <c r="G50" s="7"/>
      <c r="H50" s="2"/>
      <c r="I50" s="8"/>
      <c r="J50" s="28"/>
      <c r="K50" s="28"/>
      <c r="L50" s="8"/>
      <c r="M50" s="9"/>
      <c r="N50" s="8"/>
      <c r="S50" s="12"/>
    </row>
    <row r="51" spans="1:19" ht="15" customHeight="1" x14ac:dyDescent="0.25">
      <c r="A51" s="2" t="s">
        <v>60</v>
      </c>
      <c r="B51" s="2"/>
      <c r="C51" s="2">
        <v>4</v>
      </c>
      <c r="D51" s="7"/>
      <c r="E51" s="7"/>
      <c r="F51" s="7"/>
      <c r="G51" s="7"/>
      <c r="H51" s="2"/>
      <c r="I51" s="8"/>
      <c r="J51" s="28"/>
      <c r="K51" s="28"/>
      <c r="L51" s="8"/>
      <c r="M51" s="9"/>
      <c r="N51" s="8"/>
      <c r="S51" s="12"/>
    </row>
    <row r="52" spans="1:19" ht="15" customHeight="1" x14ac:dyDescent="0.25">
      <c r="A52" s="2" t="s">
        <v>61</v>
      </c>
      <c r="B52" s="2">
        <v>5423</v>
      </c>
      <c r="C52" s="2">
        <v>1</v>
      </c>
      <c r="D52" s="7">
        <v>13985809</v>
      </c>
      <c r="E52" s="7">
        <v>15799221</v>
      </c>
      <c r="F52" s="7">
        <v>12720170</v>
      </c>
      <c r="G52" s="7">
        <f>D52+E52+F52</f>
        <v>42505200</v>
      </c>
      <c r="H52" s="2">
        <v>40822706</v>
      </c>
      <c r="I52" s="8">
        <f>H52/G52</f>
        <v>0.960416749009533</v>
      </c>
      <c r="J52" s="28">
        <f>G52*200</f>
        <v>8501040000</v>
      </c>
      <c r="K52" s="28">
        <v>8023017065</v>
      </c>
      <c r="L52" s="8">
        <f>K52/J52</f>
        <v>0.94376888768903566</v>
      </c>
      <c r="M52" s="9">
        <v>34530339</v>
      </c>
      <c r="N52" s="8">
        <f>M52/H52</f>
        <v>0.84586109994766145</v>
      </c>
      <c r="S52" s="12"/>
    </row>
    <row r="53" spans="1:19" ht="15" customHeight="1" x14ac:dyDescent="0.25">
      <c r="A53" s="2" t="s">
        <v>62</v>
      </c>
      <c r="B53" s="2"/>
      <c r="C53" s="2">
        <v>2</v>
      </c>
      <c r="D53" s="7">
        <v>11202783</v>
      </c>
      <c r="E53" s="7">
        <v>12094314</v>
      </c>
      <c r="F53" s="7">
        <v>10151954</v>
      </c>
      <c r="G53" s="7">
        <f>D53+E53+F53</f>
        <v>33449051</v>
      </c>
      <c r="H53" s="2">
        <v>32163611</v>
      </c>
      <c r="I53" s="8">
        <f>H53/G53</f>
        <v>0.96157021016829447</v>
      </c>
      <c r="J53" s="28">
        <f>G53*200</f>
        <v>6689810200</v>
      </c>
      <c r="K53" s="28">
        <v>6316883719</v>
      </c>
      <c r="L53" s="8">
        <f>K53/J53</f>
        <v>0.94425454985255042</v>
      </c>
      <c r="M53" s="9">
        <v>26753395</v>
      </c>
      <c r="N53" s="8">
        <f>M53/H53</f>
        <v>0.83179077747209418</v>
      </c>
      <c r="S53" s="12"/>
    </row>
    <row r="54" spans="1:19" ht="15" customHeight="1" x14ac:dyDescent="0.25">
      <c r="A54" s="2" t="s">
        <v>63</v>
      </c>
      <c r="B54" s="2"/>
      <c r="C54" s="2">
        <v>3</v>
      </c>
      <c r="D54" s="7">
        <v>11092251</v>
      </c>
      <c r="E54" s="7">
        <v>10677304</v>
      </c>
      <c r="F54" s="7">
        <v>9063293</v>
      </c>
      <c r="G54" s="7">
        <f>D54+E54+F54</f>
        <v>30832848</v>
      </c>
      <c r="H54" s="2">
        <v>29627370</v>
      </c>
      <c r="I54" s="8">
        <f>H54/G54</f>
        <v>0.96090280080516732</v>
      </c>
      <c r="J54" s="28">
        <f>G54*200</f>
        <v>6166569600</v>
      </c>
      <c r="K54" s="28">
        <v>5815206300</v>
      </c>
      <c r="L54" s="8">
        <f>K54/J54</f>
        <v>0.94302127069156894</v>
      </c>
      <c r="M54" s="9">
        <v>24690400</v>
      </c>
      <c r="N54" s="8">
        <f>M54/H54</f>
        <v>0.83336455446433488</v>
      </c>
      <c r="S54" s="12"/>
    </row>
    <row r="55" spans="1:19" ht="15" customHeight="1" x14ac:dyDescent="0.25">
      <c r="A55" s="2" t="s">
        <v>64</v>
      </c>
      <c r="B55" s="2"/>
      <c r="C55" s="2">
        <v>4</v>
      </c>
      <c r="D55" s="7">
        <v>11082998</v>
      </c>
      <c r="E55" s="7">
        <v>12364434</v>
      </c>
      <c r="F55" s="7">
        <v>10010730</v>
      </c>
      <c r="G55" s="7">
        <f>D55+E55+F55</f>
        <v>33458162</v>
      </c>
      <c r="H55" s="2">
        <v>32190023</v>
      </c>
      <c r="I55" s="8">
        <f>H55/G55</f>
        <v>0.96209776855046614</v>
      </c>
      <c r="J55" s="28">
        <f>G55*200</f>
        <v>6691632400</v>
      </c>
      <c r="K55" s="28">
        <v>6325188834</v>
      </c>
      <c r="L55" s="8">
        <f>K55/J55</f>
        <v>0.94523853910444933</v>
      </c>
      <c r="M55" s="9">
        <v>26866122</v>
      </c>
      <c r="N55" s="8">
        <f>M55/H55</f>
        <v>0.83461021447546035</v>
      </c>
      <c r="S55" s="12"/>
    </row>
    <row r="56" spans="1:19" ht="15" customHeight="1" x14ac:dyDescent="0.25">
      <c r="A56" s="2" t="s">
        <v>65</v>
      </c>
      <c r="B56" s="2">
        <v>5424</v>
      </c>
      <c r="C56" s="2">
        <v>1</v>
      </c>
      <c r="D56" s="7"/>
      <c r="E56" s="7"/>
      <c r="F56" s="7"/>
      <c r="G56" s="7"/>
      <c r="H56" s="2"/>
      <c r="I56" s="8"/>
      <c r="J56" s="28"/>
      <c r="K56" s="28"/>
      <c r="L56" s="8"/>
      <c r="M56" s="9"/>
      <c r="N56" s="8"/>
      <c r="S56" s="12"/>
    </row>
    <row r="57" spans="1:19" ht="15" customHeight="1" x14ac:dyDescent="0.25">
      <c r="A57" s="2" t="s">
        <v>66</v>
      </c>
      <c r="B57" s="2"/>
      <c r="C57" s="2">
        <v>2</v>
      </c>
      <c r="D57" s="7"/>
      <c r="E57" s="7"/>
      <c r="F57" s="7"/>
      <c r="G57" s="7"/>
      <c r="H57" s="2"/>
      <c r="I57" s="8"/>
      <c r="J57" s="28"/>
      <c r="K57" s="28"/>
      <c r="L57" s="8"/>
      <c r="M57" s="9"/>
      <c r="N57" s="8"/>
      <c r="S57" s="12"/>
    </row>
    <row r="58" spans="1:19" ht="15" customHeight="1" x14ac:dyDescent="0.25">
      <c r="A58" s="2" t="s">
        <v>67</v>
      </c>
      <c r="B58" s="2"/>
      <c r="C58" s="2">
        <v>3</v>
      </c>
      <c r="D58" s="7"/>
      <c r="E58" s="7"/>
      <c r="F58" s="7"/>
      <c r="G58" s="7"/>
      <c r="H58" s="2"/>
      <c r="I58" s="8"/>
      <c r="J58" s="28"/>
      <c r="K58" s="28"/>
      <c r="L58" s="8"/>
      <c r="M58" s="9"/>
      <c r="N58" s="8"/>
      <c r="S58" s="12"/>
    </row>
    <row r="59" spans="1:19" ht="15" customHeight="1" x14ac:dyDescent="0.25">
      <c r="A59" s="2" t="s">
        <v>68</v>
      </c>
      <c r="B59" s="2"/>
      <c r="C59" s="2">
        <v>4</v>
      </c>
      <c r="D59" s="7"/>
      <c r="E59" s="7"/>
      <c r="F59" s="7"/>
      <c r="G59" s="7"/>
      <c r="H59" s="2"/>
      <c r="I59" s="8"/>
      <c r="J59" s="28"/>
      <c r="K59" s="28"/>
      <c r="L59" s="8"/>
      <c r="M59" s="9"/>
      <c r="N59" s="8"/>
      <c r="S59" s="12"/>
    </row>
    <row r="60" spans="1:19" ht="15" customHeight="1" x14ac:dyDescent="0.25">
      <c r="A60" s="2" t="s">
        <v>69</v>
      </c>
      <c r="B60" s="2">
        <v>5425</v>
      </c>
      <c r="C60" s="2">
        <v>1</v>
      </c>
      <c r="D60" s="7">
        <v>12242594</v>
      </c>
      <c r="E60" s="7">
        <v>12534178</v>
      </c>
      <c r="F60" s="7">
        <v>14517852</v>
      </c>
      <c r="G60" s="7">
        <f>D60+E60+F60</f>
        <v>39294624</v>
      </c>
      <c r="H60" s="2">
        <v>37357014</v>
      </c>
      <c r="I60" s="8">
        <f>H60/G60</f>
        <v>0.95069020128554993</v>
      </c>
      <c r="J60" s="28">
        <f>G60*200</f>
        <v>7858924800</v>
      </c>
      <c r="K60" s="28">
        <v>7314525157</v>
      </c>
      <c r="L60" s="8">
        <f>K60/J60</f>
        <v>0.93072848298535693</v>
      </c>
      <c r="M60" s="9">
        <v>30794523</v>
      </c>
      <c r="N60" s="8">
        <f>M60/H60</f>
        <v>0.82433041891410275</v>
      </c>
      <c r="S60" s="12"/>
    </row>
    <row r="61" spans="1:19" ht="15" customHeight="1" x14ac:dyDescent="0.25">
      <c r="A61" s="2" t="s">
        <v>70</v>
      </c>
      <c r="B61" s="2"/>
      <c r="C61" s="2">
        <v>2</v>
      </c>
      <c r="D61" s="7">
        <v>9047187</v>
      </c>
      <c r="E61" s="7">
        <v>9666186</v>
      </c>
      <c r="F61" s="7">
        <v>11198240</v>
      </c>
      <c r="G61" s="7">
        <f>D61+E61+F61</f>
        <v>29911613</v>
      </c>
      <c r="H61" s="2">
        <v>28428290</v>
      </c>
      <c r="I61" s="8">
        <f>H61/G61</f>
        <v>0.95040979568704631</v>
      </c>
      <c r="J61" s="28">
        <f>G61*200</f>
        <v>5982322600</v>
      </c>
      <c r="K61" s="28">
        <v>5558072364</v>
      </c>
      <c r="L61" s="8">
        <f>K61/J61</f>
        <v>0.92908268838594565</v>
      </c>
      <c r="M61" s="9">
        <v>23671158</v>
      </c>
      <c r="N61" s="8">
        <f>M61/H61</f>
        <v>0.83266204193076687</v>
      </c>
      <c r="S61" s="12"/>
    </row>
    <row r="62" spans="1:19" ht="15" customHeight="1" x14ac:dyDescent="0.25">
      <c r="A62" s="2" t="s">
        <v>71</v>
      </c>
      <c r="B62" s="2"/>
      <c r="C62" s="2">
        <v>3</v>
      </c>
      <c r="D62" s="7">
        <v>11292727</v>
      </c>
      <c r="E62" s="7">
        <v>11568519</v>
      </c>
      <c r="F62" s="7">
        <v>13292496</v>
      </c>
      <c r="G62" s="7">
        <f>D62+E62+F62</f>
        <v>36153742</v>
      </c>
      <c r="H62" s="2">
        <v>34279566</v>
      </c>
      <c r="I62" s="8">
        <f>H62/G62</f>
        <v>0.94816094002109108</v>
      </c>
      <c r="J62" s="28">
        <f>G62*200</f>
        <v>7230748400</v>
      </c>
      <c r="K62" s="28">
        <v>6671362362</v>
      </c>
      <c r="L62" s="8">
        <f>K62/J62</f>
        <v>0.92263787825890886</v>
      </c>
      <c r="M62" s="9">
        <v>27315929</v>
      </c>
      <c r="N62" s="8">
        <f>M62/H62</f>
        <v>0.79685749230314062</v>
      </c>
      <c r="S62" s="12"/>
    </row>
    <row r="63" spans="1:19" ht="15" customHeight="1" x14ac:dyDescent="0.25">
      <c r="A63" s="2" t="s">
        <v>72</v>
      </c>
      <c r="B63" s="2"/>
      <c r="C63" s="2">
        <v>4</v>
      </c>
      <c r="D63" s="7">
        <v>9518073</v>
      </c>
      <c r="E63" s="7">
        <v>9970010</v>
      </c>
      <c r="F63" s="7">
        <v>11633223</v>
      </c>
      <c r="G63" s="7">
        <f>D63+E63+F63</f>
        <v>31121306</v>
      </c>
      <c r="H63" s="2">
        <v>29620023</v>
      </c>
      <c r="I63" s="8">
        <f>H63/G63</f>
        <v>0.95176028281075353</v>
      </c>
      <c r="J63" s="28">
        <f>G63*200</f>
        <v>6224261200</v>
      </c>
      <c r="K63" s="28">
        <v>5770454037</v>
      </c>
      <c r="L63" s="8">
        <f>K63/J63</f>
        <v>0.92709059783673597</v>
      </c>
      <c r="M63" s="9">
        <v>24700127</v>
      </c>
      <c r="N63" s="8">
        <f>M63/H63</f>
        <v>0.833899656323697</v>
      </c>
      <c r="S63" s="12"/>
    </row>
    <row r="64" spans="1:19" ht="15" customHeight="1" x14ac:dyDescent="0.25">
      <c r="A64" s="2" t="s">
        <v>73</v>
      </c>
      <c r="B64" s="2">
        <v>5426</v>
      </c>
      <c r="C64" s="2">
        <v>1</v>
      </c>
      <c r="D64" s="7">
        <v>12394146</v>
      </c>
      <c r="E64" s="7">
        <v>11730300</v>
      </c>
      <c r="F64" s="7">
        <v>11768420</v>
      </c>
      <c r="G64" s="7">
        <f>D64+E64+F64</f>
        <v>35892866</v>
      </c>
      <c r="H64" s="2">
        <v>33656109</v>
      </c>
      <c r="I64" s="8">
        <f>H64/G64</f>
        <v>0.93768240741767461</v>
      </c>
      <c r="J64" s="28">
        <f>G64*200</f>
        <v>7178573200</v>
      </c>
      <c r="K64" s="28">
        <v>6536887482</v>
      </c>
      <c r="L64" s="8">
        <f>K64/J64</f>
        <v>0.91061096681440823</v>
      </c>
      <c r="M64" s="9">
        <v>27531377</v>
      </c>
      <c r="N64" s="8">
        <f>M64/H64</f>
        <v>0.81802019954237726</v>
      </c>
      <c r="S64" s="12"/>
    </row>
    <row r="65" spans="1:19" ht="15" customHeight="1" x14ac:dyDescent="0.25">
      <c r="A65" s="2" t="s">
        <v>74</v>
      </c>
      <c r="B65" s="2"/>
      <c r="C65" s="2">
        <v>2</v>
      </c>
      <c r="D65" s="7"/>
      <c r="E65" s="7"/>
      <c r="F65" s="7"/>
      <c r="G65" s="7"/>
      <c r="H65" s="2"/>
      <c r="I65" s="8"/>
      <c r="J65" s="28"/>
      <c r="K65" s="28"/>
      <c r="L65" s="8"/>
      <c r="M65" s="9"/>
      <c r="N65" s="8"/>
      <c r="S65" s="12"/>
    </row>
    <row r="66" spans="1:19" ht="15" customHeight="1" x14ac:dyDescent="0.25">
      <c r="A66" s="2" t="s">
        <v>75</v>
      </c>
      <c r="B66" s="2"/>
      <c r="C66" s="2">
        <v>3</v>
      </c>
      <c r="D66" s="7"/>
      <c r="E66" s="7"/>
      <c r="F66" s="7"/>
      <c r="G66" s="7"/>
      <c r="H66" s="2"/>
      <c r="I66" s="8"/>
      <c r="J66" s="28"/>
      <c r="K66" s="28"/>
      <c r="L66" s="8"/>
      <c r="M66" s="9"/>
      <c r="N66" s="8"/>
      <c r="S66" s="12"/>
    </row>
    <row r="67" spans="1:19" ht="15" customHeight="1" x14ac:dyDescent="0.25">
      <c r="A67" s="2" t="s">
        <v>76</v>
      </c>
      <c r="B67" s="2"/>
      <c r="C67" s="2">
        <v>4</v>
      </c>
      <c r="D67" s="7"/>
      <c r="E67" s="7"/>
      <c r="F67" s="7"/>
      <c r="G67" s="7"/>
      <c r="H67" s="2"/>
      <c r="I67" s="8"/>
      <c r="J67" s="28"/>
      <c r="K67" s="28"/>
      <c r="L67" s="8"/>
      <c r="M67" s="9"/>
      <c r="N67" s="8"/>
      <c r="S67" s="12"/>
    </row>
    <row r="68" spans="1:19" ht="15" customHeight="1" x14ac:dyDescent="0.25">
      <c r="A68" s="2" t="s">
        <v>77</v>
      </c>
      <c r="B68" s="2">
        <v>5427</v>
      </c>
      <c r="C68" s="2">
        <v>1</v>
      </c>
      <c r="D68" s="7">
        <v>11955709</v>
      </c>
      <c r="E68" s="7">
        <v>11640461</v>
      </c>
      <c r="F68" s="7">
        <v>11798902</v>
      </c>
      <c r="G68" s="7">
        <f t="shared" ref="G68:G131" si="10">D68+E68+F68</f>
        <v>35395072</v>
      </c>
      <c r="H68" s="2">
        <v>33760078</v>
      </c>
      <c r="I68" s="8">
        <f t="shared" ref="I68:I131" si="11">H68/G68</f>
        <v>0.95380729837193157</v>
      </c>
      <c r="J68" s="28">
        <f t="shared" ref="J68:J131" si="12">G68*200</f>
        <v>7079014400</v>
      </c>
      <c r="K68" s="28">
        <v>6587459962</v>
      </c>
      <c r="L68" s="8">
        <f t="shared" ref="L68:L131" si="13">K68/J68</f>
        <v>0.93056174062875197</v>
      </c>
      <c r="M68" s="9">
        <v>27435713</v>
      </c>
      <c r="N68" s="8">
        <f t="shared" ref="N68:N131" si="14">M68/H68</f>
        <v>0.81266734632544391</v>
      </c>
      <c r="S68" s="12"/>
    </row>
    <row r="69" spans="1:19" ht="15" customHeight="1" x14ac:dyDescent="0.25">
      <c r="A69" s="2" t="s">
        <v>78</v>
      </c>
      <c r="B69" s="2"/>
      <c r="C69" s="2">
        <v>2</v>
      </c>
      <c r="D69" s="7">
        <v>10691774</v>
      </c>
      <c r="E69" s="7">
        <v>10400079</v>
      </c>
      <c r="F69" s="7">
        <v>10412558</v>
      </c>
      <c r="G69" s="7">
        <f t="shared" si="10"/>
        <v>31504411</v>
      </c>
      <c r="H69" s="2">
        <v>30011010</v>
      </c>
      <c r="I69" s="8">
        <f t="shared" si="11"/>
        <v>0.95259708235776885</v>
      </c>
      <c r="J69" s="28">
        <f t="shared" si="12"/>
        <v>6300882200</v>
      </c>
      <c r="K69" s="28">
        <v>5895818704</v>
      </c>
      <c r="L69" s="8">
        <f t="shared" si="13"/>
        <v>0.93571320917569289</v>
      </c>
      <c r="M69" s="9">
        <v>25064628</v>
      </c>
      <c r="N69" s="8">
        <f t="shared" si="14"/>
        <v>0.83518108854050566</v>
      </c>
      <c r="S69" s="12"/>
    </row>
    <row r="70" spans="1:19" ht="15" customHeight="1" x14ac:dyDescent="0.25">
      <c r="A70" s="2" t="s">
        <v>79</v>
      </c>
      <c r="B70" s="2"/>
      <c r="C70" s="2">
        <v>3</v>
      </c>
      <c r="D70" s="7">
        <v>8288392</v>
      </c>
      <c r="E70" s="7">
        <v>7340871</v>
      </c>
      <c r="F70" s="7">
        <v>7348741</v>
      </c>
      <c r="G70" s="7">
        <f t="shared" si="10"/>
        <v>22978004</v>
      </c>
      <c r="H70" s="2">
        <v>21890431</v>
      </c>
      <c r="I70" s="8">
        <f t="shared" si="11"/>
        <v>0.95266895244687044</v>
      </c>
      <c r="J70" s="28">
        <f t="shared" si="12"/>
        <v>4595600800</v>
      </c>
      <c r="K70" s="28">
        <v>4297012092</v>
      </c>
      <c r="L70" s="8">
        <f t="shared" si="13"/>
        <v>0.93502727477982861</v>
      </c>
      <c r="M70" s="9">
        <v>18127615</v>
      </c>
      <c r="N70" s="8">
        <f t="shared" si="14"/>
        <v>0.82810681068819525</v>
      </c>
      <c r="S70" s="12"/>
    </row>
    <row r="71" spans="1:19" ht="15" customHeight="1" x14ac:dyDescent="0.25">
      <c r="A71" s="2" t="s">
        <v>80</v>
      </c>
      <c r="B71" s="2"/>
      <c r="C71" s="2">
        <v>4</v>
      </c>
      <c r="D71" s="7">
        <v>6766014</v>
      </c>
      <c r="E71" s="7">
        <v>7473807</v>
      </c>
      <c r="F71" s="7">
        <v>7462118</v>
      </c>
      <c r="G71" s="7">
        <f t="shared" si="10"/>
        <v>21701939</v>
      </c>
      <c r="H71" s="2">
        <v>20658195</v>
      </c>
      <c r="I71" s="8">
        <f t="shared" si="11"/>
        <v>0.95190549563336257</v>
      </c>
      <c r="J71" s="28">
        <f t="shared" si="12"/>
        <v>4340387800</v>
      </c>
      <c r="K71" s="28">
        <v>4043128675</v>
      </c>
      <c r="L71" s="8">
        <f t="shared" si="13"/>
        <v>0.93151323367925787</v>
      </c>
      <c r="M71" s="9">
        <v>16641317</v>
      </c>
      <c r="N71" s="8">
        <f t="shared" si="14"/>
        <v>0.80555522880871244</v>
      </c>
      <c r="S71" s="12"/>
    </row>
    <row r="72" spans="1:19" ht="15" customHeight="1" x14ac:dyDescent="0.25">
      <c r="A72" s="2" t="s">
        <v>81</v>
      </c>
      <c r="B72" s="2">
        <v>5428</v>
      </c>
      <c r="C72" s="2">
        <v>1</v>
      </c>
      <c r="D72" s="7">
        <v>12951262</v>
      </c>
      <c r="E72" s="7">
        <v>13719623</v>
      </c>
      <c r="F72" s="7">
        <v>11310061</v>
      </c>
      <c r="G72" s="7">
        <f t="shared" si="10"/>
        <v>37980946</v>
      </c>
      <c r="H72" s="2">
        <v>36265528</v>
      </c>
      <c r="I72" s="8">
        <f t="shared" si="11"/>
        <v>0.95483477425759744</v>
      </c>
      <c r="J72" s="28">
        <f t="shared" si="12"/>
        <v>7596189200</v>
      </c>
      <c r="K72" s="28">
        <v>7085819618</v>
      </c>
      <c r="L72" s="8">
        <f t="shared" si="13"/>
        <v>0.93281241836367113</v>
      </c>
      <c r="M72" s="9">
        <v>27552027</v>
      </c>
      <c r="N72" s="8">
        <f t="shared" si="14"/>
        <v>0.75973048014081035</v>
      </c>
      <c r="S72" s="12"/>
    </row>
    <row r="73" spans="1:19" ht="15" customHeight="1" x14ac:dyDescent="0.25">
      <c r="A73" s="2" t="s">
        <v>82</v>
      </c>
      <c r="B73" s="2"/>
      <c r="C73" s="2">
        <v>2</v>
      </c>
      <c r="D73" s="7">
        <v>8269094</v>
      </c>
      <c r="E73" s="7">
        <v>10254567</v>
      </c>
      <c r="F73" s="7">
        <v>8373108</v>
      </c>
      <c r="G73" s="7">
        <f t="shared" si="10"/>
        <v>26896769</v>
      </c>
      <c r="H73" s="2">
        <v>25499656</v>
      </c>
      <c r="I73" s="8">
        <f t="shared" si="11"/>
        <v>0.94805647473865728</v>
      </c>
      <c r="J73" s="28">
        <f t="shared" si="12"/>
        <v>5379353800</v>
      </c>
      <c r="K73" s="28">
        <v>4994173237</v>
      </c>
      <c r="L73" s="8">
        <f t="shared" si="13"/>
        <v>0.92839649940853486</v>
      </c>
      <c r="M73" s="9">
        <v>19346721</v>
      </c>
      <c r="N73" s="8">
        <f t="shared" si="14"/>
        <v>0.758705176258064</v>
      </c>
    </row>
    <row r="74" spans="1:19" ht="15" customHeight="1" x14ac:dyDescent="0.25">
      <c r="A74" s="2" t="s">
        <v>83</v>
      </c>
      <c r="B74" s="2"/>
      <c r="C74" s="2">
        <v>3</v>
      </c>
      <c r="D74" s="7">
        <v>7924769</v>
      </c>
      <c r="E74" s="7">
        <v>8958946</v>
      </c>
      <c r="F74" s="7">
        <v>7436137</v>
      </c>
      <c r="G74" s="7">
        <f t="shared" si="10"/>
        <v>24319852</v>
      </c>
      <c r="H74" s="2">
        <v>23085559</v>
      </c>
      <c r="I74" s="8">
        <f t="shared" si="11"/>
        <v>0.94924751186808209</v>
      </c>
      <c r="J74" s="28">
        <f t="shared" si="12"/>
        <v>4863970400</v>
      </c>
      <c r="K74" s="28">
        <v>4512748085</v>
      </c>
      <c r="L74" s="8">
        <f t="shared" si="13"/>
        <v>0.92779102541413494</v>
      </c>
      <c r="M74" s="9">
        <v>17899609</v>
      </c>
      <c r="N74" s="8">
        <f t="shared" si="14"/>
        <v>0.77535956569212816</v>
      </c>
    </row>
    <row r="75" spans="1:19" ht="15" customHeight="1" x14ac:dyDescent="0.25">
      <c r="A75" s="2" t="s">
        <v>84</v>
      </c>
      <c r="B75" s="2"/>
      <c r="C75" s="2">
        <v>4</v>
      </c>
      <c r="D75" s="7">
        <v>9009288</v>
      </c>
      <c r="E75" s="7">
        <v>10620520</v>
      </c>
      <c r="F75" s="7">
        <v>8841538</v>
      </c>
      <c r="G75" s="7">
        <f t="shared" si="10"/>
        <v>28471346</v>
      </c>
      <c r="H75" s="2">
        <v>27020241</v>
      </c>
      <c r="I75" s="8">
        <f t="shared" si="11"/>
        <v>0.94903279247844485</v>
      </c>
      <c r="J75" s="28">
        <f t="shared" si="12"/>
        <v>5694269200</v>
      </c>
      <c r="K75" s="28">
        <v>5295518902</v>
      </c>
      <c r="L75" s="8">
        <f t="shared" si="13"/>
        <v>0.92997340238146797</v>
      </c>
      <c r="M75" s="9">
        <v>21460031</v>
      </c>
      <c r="N75" s="8">
        <f t="shared" si="14"/>
        <v>0.79422056228143934</v>
      </c>
    </row>
    <row r="76" spans="1:19" ht="15" customHeight="1" x14ac:dyDescent="0.25">
      <c r="A76" s="2" t="s">
        <v>85</v>
      </c>
      <c r="B76" s="2">
        <v>5429</v>
      </c>
      <c r="C76" s="2">
        <v>1</v>
      </c>
      <c r="D76" s="7">
        <v>17509109</v>
      </c>
      <c r="E76" s="7">
        <v>18036582</v>
      </c>
      <c r="F76" s="7">
        <v>20412247</v>
      </c>
      <c r="G76" s="7">
        <f t="shared" si="10"/>
        <v>55957938</v>
      </c>
      <c r="H76" s="2">
        <v>52521301</v>
      </c>
      <c r="I76" s="8">
        <f t="shared" si="11"/>
        <v>0.93858535316294178</v>
      </c>
      <c r="J76" s="28">
        <f t="shared" si="12"/>
        <v>11191587600</v>
      </c>
      <c r="K76" s="28">
        <v>10195225725</v>
      </c>
      <c r="L76" s="8">
        <f t="shared" si="13"/>
        <v>0.91097224892382556</v>
      </c>
      <c r="M76" s="9">
        <v>42601459</v>
      </c>
      <c r="N76" s="8">
        <f t="shared" si="14"/>
        <v>0.81112726053758644</v>
      </c>
    </row>
    <row r="77" spans="1:19" ht="15" customHeight="1" x14ac:dyDescent="0.25">
      <c r="A77" s="2" t="s">
        <v>86</v>
      </c>
      <c r="B77" s="2"/>
      <c r="C77" s="2">
        <v>2</v>
      </c>
      <c r="D77" s="7">
        <v>12088333</v>
      </c>
      <c r="E77" s="7">
        <v>12501091</v>
      </c>
      <c r="F77" s="7">
        <v>14353926</v>
      </c>
      <c r="G77" s="7">
        <f t="shared" si="10"/>
        <v>38943350</v>
      </c>
      <c r="H77" s="2">
        <v>36654839</v>
      </c>
      <c r="I77" s="8">
        <f t="shared" si="11"/>
        <v>0.94123487065185707</v>
      </c>
      <c r="J77" s="28">
        <f t="shared" si="12"/>
        <v>7788670000</v>
      </c>
      <c r="K77" s="28">
        <v>7127563368</v>
      </c>
      <c r="L77" s="8">
        <f t="shared" si="13"/>
        <v>0.91511944504003895</v>
      </c>
      <c r="M77" s="9">
        <v>29213013</v>
      </c>
      <c r="N77" s="8">
        <f t="shared" si="14"/>
        <v>0.79697561896261504</v>
      </c>
    </row>
    <row r="78" spans="1:19" ht="15" customHeight="1" x14ac:dyDescent="0.25">
      <c r="A78" s="2" t="s">
        <v>87</v>
      </c>
      <c r="B78" s="2"/>
      <c r="C78" s="2">
        <v>3</v>
      </c>
      <c r="D78" s="7">
        <v>12296212</v>
      </c>
      <c r="E78" s="7">
        <v>12774992</v>
      </c>
      <c r="F78" s="7">
        <v>14718411</v>
      </c>
      <c r="G78" s="7">
        <f t="shared" si="10"/>
        <v>39789615</v>
      </c>
      <c r="H78" s="2">
        <v>37231810</v>
      </c>
      <c r="I78" s="8">
        <f t="shared" si="11"/>
        <v>0.93571676931279679</v>
      </c>
      <c r="J78" s="28">
        <f t="shared" si="12"/>
        <v>7957923000</v>
      </c>
      <c r="K78" s="28">
        <v>7222926029</v>
      </c>
      <c r="L78" s="8">
        <f t="shared" si="13"/>
        <v>0.90763959754322832</v>
      </c>
      <c r="M78" s="9">
        <v>29243232</v>
      </c>
      <c r="N78" s="8">
        <f t="shared" si="14"/>
        <v>0.78543675421635428</v>
      </c>
    </row>
    <row r="79" spans="1:19" ht="15" customHeight="1" x14ac:dyDescent="0.25">
      <c r="A79" s="2" t="s">
        <v>88</v>
      </c>
      <c r="B79" s="2"/>
      <c r="C79" s="2">
        <v>4</v>
      </c>
      <c r="D79" s="7">
        <v>10209952</v>
      </c>
      <c r="E79" s="7">
        <v>11092955</v>
      </c>
      <c r="F79" s="7">
        <v>12731998</v>
      </c>
      <c r="G79" s="7">
        <f t="shared" si="10"/>
        <v>34034905</v>
      </c>
      <c r="H79" s="2">
        <v>31838611</v>
      </c>
      <c r="I79" s="8">
        <f t="shared" si="11"/>
        <v>0.93546936593476604</v>
      </c>
      <c r="J79" s="28">
        <f t="shared" si="12"/>
        <v>6806981000</v>
      </c>
      <c r="K79" s="28">
        <v>6219967393</v>
      </c>
      <c r="L79" s="8">
        <f t="shared" si="13"/>
        <v>0.91376300198281735</v>
      </c>
      <c r="M79" s="9">
        <v>26176865</v>
      </c>
      <c r="N79" s="8">
        <f t="shared" si="14"/>
        <v>0.82217358665552343</v>
      </c>
    </row>
    <row r="80" spans="1:19" ht="15" customHeight="1" x14ac:dyDescent="0.25">
      <c r="A80" s="2" t="s">
        <v>89</v>
      </c>
      <c r="B80" s="2">
        <v>5433</v>
      </c>
      <c r="C80" s="2">
        <v>1</v>
      </c>
      <c r="D80" s="7">
        <v>14568979</v>
      </c>
      <c r="E80" s="7">
        <v>13075448</v>
      </c>
      <c r="F80" s="7">
        <v>13361980</v>
      </c>
      <c r="G80" s="7">
        <f t="shared" si="10"/>
        <v>41006407</v>
      </c>
      <c r="H80" s="2">
        <v>39245363</v>
      </c>
      <c r="I80" s="8">
        <f t="shared" si="11"/>
        <v>0.95705441834979588</v>
      </c>
      <c r="J80" s="28">
        <f t="shared" si="12"/>
        <v>8201281400</v>
      </c>
      <c r="K80" s="28">
        <v>7583806727</v>
      </c>
      <c r="L80" s="8">
        <f t="shared" si="13"/>
        <v>0.92470997605325433</v>
      </c>
      <c r="M80" s="9">
        <v>32295539</v>
      </c>
      <c r="N80" s="8">
        <f t="shared" si="14"/>
        <v>0.82291349936042124</v>
      </c>
    </row>
    <row r="81" spans="1:14" ht="15" customHeight="1" x14ac:dyDescent="0.25">
      <c r="A81" s="2" t="s">
        <v>90</v>
      </c>
      <c r="B81" s="2"/>
      <c r="C81" s="2">
        <v>2</v>
      </c>
      <c r="D81" s="7">
        <v>15204356</v>
      </c>
      <c r="E81" s="7">
        <v>15074183</v>
      </c>
      <c r="F81" s="7">
        <v>15250485</v>
      </c>
      <c r="G81" s="7">
        <f t="shared" si="10"/>
        <v>45529024</v>
      </c>
      <c r="H81" s="2">
        <v>43119224</v>
      </c>
      <c r="I81" s="8">
        <f t="shared" si="11"/>
        <v>0.94707112544297023</v>
      </c>
      <c r="J81" s="28">
        <f t="shared" si="12"/>
        <v>9105804800</v>
      </c>
      <c r="K81" s="28">
        <v>8179619744</v>
      </c>
      <c r="L81" s="8">
        <f t="shared" si="13"/>
        <v>0.89828630457793257</v>
      </c>
      <c r="M81" s="9">
        <v>32437330</v>
      </c>
      <c r="N81" s="8">
        <f t="shared" si="14"/>
        <v>0.75227072732106681</v>
      </c>
    </row>
    <row r="82" spans="1:14" ht="15" customHeight="1" x14ac:dyDescent="0.25">
      <c r="A82" s="2" t="s">
        <v>91</v>
      </c>
      <c r="B82" s="2"/>
      <c r="C82" s="2">
        <v>3</v>
      </c>
      <c r="D82" s="7">
        <v>13819409</v>
      </c>
      <c r="E82" s="7">
        <v>12789216</v>
      </c>
      <c r="F82" s="7">
        <v>13142160</v>
      </c>
      <c r="G82" s="7">
        <f t="shared" si="10"/>
        <v>39750785</v>
      </c>
      <c r="H82" s="2">
        <v>38070322</v>
      </c>
      <c r="I82" s="8">
        <f t="shared" si="11"/>
        <v>0.95772503612192816</v>
      </c>
      <c r="J82" s="28">
        <f t="shared" si="12"/>
        <v>7950157000</v>
      </c>
      <c r="K82" s="28">
        <v>7310313097</v>
      </c>
      <c r="L82" s="8">
        <f t="shared" si="13"/>
        <v>0.9195180795800636</v>
      </c>
      <c r="M82" s="9">
        <v>30328578</v>
      </c>
      <c r="N82" s="8">
        <f t="shared" si="14"/>
        <v>0.79664621696659144</v>
      </c>
    </row>
    <row r="83" spans="1:14" ht="15" customHeight="1" x14ac:dyDescent="0.25">
      <c r="A83" s="2" t="s">
        <v>92</v>
      </c>
      <c r="B83" s="2"/>
      <c r="C83" s="2">
        <v>4</v>
      </c>
      <c r="D83" s="7">
        <v>10083304</v>
      </c>
      <c r="E83" s="7">
        <v>9525949</v>
      </c>
      <c r="F83" s="7">
        <v>9560542</v>
      </c>
      <c r="G83" s="7">
        <f t="shared" si="10"/>
        <v>29169795</v>
      </c>
      <c r="H83" s="2">
        <v>27739254</v>
      </c>
      <c r="I83" s="8">
        <f t="shared" si="11"/>
        <v>0.95095814008977442</v>
      </c>
      <c r="J83" s="28">
        <f t="shared" si="12"/>
        <v>5833959000</v>
      </c>
      <c r="K83" s="28">
        <v>5396602095</v>
      </c>
      <c r="L83" s="8">
        <f t="shared" si="13"/>
        <v>0.92503257136363148</v>
      </c>
      <c r="M83" s="9">
        <v>22813135</v>
      </c>
      <c r="N83" s="8">
        <f t="shared" si="14"/>
        <v>0.82241342899848713</v>
      </c>
    </row>
    <row r="84" spans="1:14" ht="15" customHeight="1" x14ac:dyDescent="0.25">
      <c r="A84" s="2" t="s">
        <v>93</v>
      </c>
      <c r="B84" s="2">
        <v>5434</v>
      </c>
      <c r="C84" s="2">
        <v>1</v>
      </c>
      <c r="D84" s="7">
        <v>10435219</v>
      </c>
      <c r="E84" s="7">
        <v>12512046</v>
      </c>
      <c r="F84" s="7">
        <v>10359359</v>
      </c>
      <c r="G84" s="7">
        <f t="shared" si="10"/>
        <v>33306624</v>
      </c>
      <c r="H84" s="2">
        <v>31955374</v>
      </c>
      <c r="I84" s="8">
        <f t="shared" si="11"/>
        <v>0.95942999206404112</v>
      </c>
      <c r="J84" s="28">
        <f t="shared" si="12"/>
        <v>6661324800</v>
      </c>
      <c r="K84" s="28">
        <v>6182961193</v>
      </c>
      <c r="L84" s="8">
        <f t="shared" si="13"/>
        <v>0.92818791736442574</v>
      </c>
      <c r="M84" s="9">
        <v>26425550</v>
      </c>
      <c r="N84" s="8">
        <f t="shared" si="14"/>
        <v>0.82695167329288655</v>
      </c>
    </row>
    <row r="85" spans="1:14" ht="15" customHeight="1" x14ac:dyDescent="0.25">
      <c r="A85" s="2" t="s">
        <v>94</v>
      </c>
      <c r="B85" s="2"/>
      <c r="C85" s="2">
        <v>2</v>
      </c>
      <c r="D85" s="7">
        <v>8814461</v>
      </c>
      <c r="E85" s="7">
        <v>10100749</v>
      </c>
      <c r="F85" s="7">
        <v>8516290</v>
      </c>
      <c r="G85" s="7">
        <f t="shared" si="10"/>
        <v>27431500</v>
      </c>
      <c r="H85" s="2">
        <v>26261271</v>
      </c>
      <c r="I85" s="8">
        <f t="shared" si="11"/>
        <v>0.95733995589012633</v>
      </c>
      <c r="J85" s="28">
        <f t="shared" si="12"/>
        <v>5486300000</v>
      </c>
      <c r="K85" s="28">
        <v>5135254802</v>
      </c>
      <c r="L85" s="8">
        <f t="shared" si="13"/>
        <v>0.93601421759655867</v>
      </c>
      <c r="M85" s="9">
        <v>21759263</v>
      </c>
      <c r="N85" s="8">
        <f t="shared" si="14"/>
        <v>0.82856854110374167</v>
      </c>
    </row>
    <row r="86" spans="1:14" ht="15" customHeight="1" x14ac:dyDescent="0.25">
      <c r="A86" s="2" t="s">
        <v>95</v>
      </c>
      <c r="B86" s="2"/>
      <c r="C86" s="2">
        <v>3</v>
      </c>
      <c r="D86" s="7">
        <v>11069697</v>
      </c>
      <c r="E86" s="7">
        <v>11894343</v>
      </c>
      <c r="F86" s="7">
        <v>9978819</v>
      </c>
      <c r="G86" s="7">
        <f t="shared" si="10"/>
        <v>32942859</v>
      </c>
      <c r="H86" s="2">
        <v>31930435</v>
      </c>
      <c r="I86" s="8">
        <f t="shared" si="11"/>
        <v>0.96926726972907851</v>
      </c>
      <c r="J86" s="28">
        <f t="shared" si="12"/>
        <v>6588571800</v>
      </c>
      <c r="K86" s="28">
        <v>6210427332</v>
      </c>
      <c r="L86" s="8">
        <f t="shared" si="13"/>
        <v>0.94260600332229816</v>
      </c>
      <c r="M86" s="9">
        <v>25839655</v>
      </c>
      <c r="N86" s="8">
        <f t="shared" si="14"/>
        <v>0.80924844901110804</v>
      </c>
    </row>
    <row r="87" spans="1:14" ht="15" customHeight="1" x14ac:dyDescent="0.25">
      <c r="A87" s="2" t="s">
        <v>96</v>
      </c>
      <c r="B87" s="2"/>
      <c r="C87" s="2">
        <v>4</v>
      </c>
      <c r="D87" s="7">
        <v>11809550</v>
      </c>
      <c r="E87" s="7">
        <v>13221188</v>
      </c>
      <c r="F87" s="7">
        <v>15639488</v>
      </c>
      <c r="G87" s="7">
        <f t="shared" si="10"/>
        <v>40670226</v>
      </c>
      <c r="H87" s="2">
        <v>38761249</v>
      </c>
      <c r="I87" s="8">
        <f t="shared" si="11"/>
        <v>0.95306205084771356</v>
      </c>
      <c r="J87" s="28">
        <f t="shared" si="12"/>
        <v>8134045200</v>
      </c>
      <c r="K87" s="28">
        <v>7580148971</v>
      </c>
      <c r="L87" s="8">
        <f t="shared" si="13"/>
        <v>0.93190396470872816</v>
      </c>
      <c r="M87" s="9">
        <v>32538518</v>
      </c>
      <c r="N87" s="8">
        <f t="shared" si="14"/>
        <v>0.83945999779315672</v>
      </c>
    </row>
    <row r="88" spans="1:14" ht="15" customHeight="1" x14ac:dyDescent="0.25">
      <c r="A88" s="2" t="s">
        <v>97</v>
      </c>
      <c r="B88" s="2">
        <v>5435</v>
      </c>
      <c r="C88" s="2">
        <v>1</v>
      </c>
      <c r="D88" s="7">
        <v>11538396</v>
      </c>
      <c r="E88" s="7">
        <v>13520095</v>
      </c>
      <c r="F88" s="7">
        <v>11616995</v>
      </c>
      <c r="G88" s="7">
        <f t="shared" si="10"/>
        <v>36675486</v>
      </c>
      <c r="H88" s="2">
        <v>35031967</v>
      </c>
      <c r="I88" s="8">
        <f t="shared" si="11"/>
        <v>0.95518753316588634</v>
      </c>
      <c r="J88" s="28">
        <f t="shared" si="12"/>
        <v>7335097200</v>
      </c>
      <c r="K88" s="28">
        <v>6719256576</v>
      </c>
      <c r="L88" s="8">
        <f t="shared" si="13"/>
        <v>0.91604192729715972</v>
      </c>
      <c r="M88" s="9">
        <v>28200072</v>
      </c>
      <c r="N88" s="8">
        <f t="shared" si="14"/>
        <v>0.80498111910187631</v>
      </c>
    </row>
    <row r="89" spans="1:14" ht="15" customHeight="1" x14ac:dyDescent="0.25">
      <c r="A89" s="2" t="s">
        <v>98</v>
      </c>
      <c r="B89" s="2"/>
      <c r="C89" s="2">
        <v>2</v>
      </c>
      <c r="D89" s="21">
        <v>7395899</v>
      </c>
      <c r="E89" s="21">
        <v>8377426</v>
      </c>
      <c r="F89" s="21">
        <v>8496600</v>
      </c>
      <c r="G89" s="21">
        <f t="shared" si="10"/>
        <v>24269925</v>
      </c>
      <c r="H89" s="22">
        <v>22699878</v>
      </c>
      <c r="I89" s="23">
        <f t="shared" si="11"/>
        <v>0.93530894718463287</v>
      </c>
      <c r="J89" s="27">
        <f t="shared" si="12"/>
        <v>4853985000</v>
      </c>
      <c r="K89" s="27">
        <v>4376862852</v>
      </c>
      <c r="L89" s="23">
        <f t="shared" si="13"/>
        <v>0.90170506336546152</v>
      </c>
      <c r="M89" s="24">
        <v>18436253</v>
      </c>
      <c r="N89" s="23">
        <f t="shared" si="14"/>
        <v>0.81217410067137807</v>
      </c>
    </row>
    <row r="90" spans="1:14" ht="15" customHeight="1" x14ac:dyDescent="0.25">
      <c r="A90" s="2" t="s">
        <v>99</v>
      </c>
      <c r="B90" s="2"/>
      <c r="C90" s="2">
        <v>3</v>
      </c>
      <c r="D90" s="7">
        <v>13518212</v>
      </c>
      <c r="E90" s="7">
        <v>14957739</v>
      </c>
      <c r="F90" s="7">
        <v>17440989</v>
      </c>
      <c r="G90" s="7">
        <f t="shared" si="10"/>
        <v>45916940</v>
      </c>
      <c r="H90" s="2">
        <v>43530905</v>
      </c>
      <c r="I90" s="8">
        <f t="shared" si="11"/>
        <v>0.94803584472310221</v>
      </c>
      <c r="J90" s="28">
        <f t="shared" si="12"/>
        <v>9183388000</v>
      </c>
      <c r="K90" s="28">
        <v>8386540463</v>
      </c>
      <c r="L90" s="8">
        <f t="shared" si="13"/>
        <v>0.91322945986818804</v>
      </c>
      <c r="M90" s="9">
        <v>27755545</v>
      </c>
      <c r="N90" s="8">
        <f t="shared" si="14"/>
        <v>0.63760551268116294</v>
      </c>
    </row>
    <row r="91" spans="1:14" ht="15" customHeight="1" x14ac:dyDescent="0.25">
      <c r="A91" s="2" t="s">
        <v>100</v>
      </c>
      <c r="B91" s="2"/>
      <c r="C91" s="2">
        <v>4</v>
      </c>
      <c r="D91" s="7">
        <v>14249938</v>
      </c>
      <c r="E91" s="7">
        <v>14937716</v>
      </c>
      <c r="F91" s="7">
        <v>17717937</v>
      </c>
      <c r="G91" s="7">
        <f t="shared" si="10"/>
        <v>46905591</v>
      </c>
      <c r="H91" s="2">
        <v>44280016</v>
      </c>
      <c r="I91" s="8">
        <f t="shared" si="11"/>
        <v>0.94402426354674862</v>
      </c>
      <c r="J91" s="28">
        <f t="shared" si="12"/>
        <v>9381118200</v>
      </c>
      <c r="K91" s="28">
        <v>8549098763</v>
      </c>
      <c r="L91" s="8">
        <f t="shared" si="13"/>
        <v>0.91130914041782352</v>
      </c>
      <c r="M91" s="9">
        <v>35279308</v>
      </c>
      <c r="N91" s="8">
        <f t="shared" si="14"/>
        <v>0.79673205176800299</v>
      </c>
    </row>
    <row r="92" spans="1:14" s="11" customFormat="1" ht="15" customHeight="1" x14ac:dyDescent="0.25">
      <c r="A92" s="2" t="s">
        <v>101</v>
      </c>
      <c r="B92" s="2">
        <v>5438</v>
      </c>
      <c r="C92" s="2">
        <v>1</v>
      </c>
      <c r="D92" s="7">
        <v>13410199</v>
      </c>
      <c r="E92" s="7">
        <v>12876865</v>
      </c>
      <c r="F92" s="7">
        <v>13083924</v>
      </c>
      <c r="G92" s="7">
        <f t="shared" si="10"/>
        <v>39370988</v>
      </c>
      <c r="H92" s="2">
        <v>37260221</v>
      </c>
      <c r="I92" s="8">
        <f t="shared" si="11"/>
        <v>0.94638775638548878</v>
      </c>
      <c r="J92" s="28">
        <f t="shared" si="12"/>
        <v>7874197600</v>
      </c>
      <c r="K92" s="28">
        <v>7015044729</v>
      </c>
      <c r="L92" s="8">
        <f t="shared" si="13"/>
        <v>0.89089010529784007</v>
      </c>
      <c r="M92" s="9">
        <v>28904338</v>
      </c>
      <c r="N92" s="8">
        <f t="shared" si="14"/>
        <v>0.77574252713101188</v>
      </c>
    </row>
    <row r="93" spans="1:14" ht="15" customHeight="1" x14ac:dyDescent="0.25">
      <c r="A93" s="2" t="s">
        <v>102</v>
      </c>
      <c r="B93" s="2"/>
      <c r="C93" s="2">
        <v>2</v>
      </c>
      <c r="D93" s="7">
        <v>11832788</v>
      </c>
      <c r="E93" s="7">
        <v>10835824</v>
      </c>
      <c r="F93" s="7">
        <v>10884819</v>
      </c>
      <c r="G93" s="7">
        <f t="shared" si="10"/>
        <v>33553431</v>
      </c>
      <c r="H93" s="2">
        <v>31932542</v>
      </c>
      <c r="I93" s="8">
        <f t="shared" si="11"/>
        <v>0.95169230234607005</v>
      </c>
      <c r="J93" s="28">
        <f t="shared" si="12"/>
        <v>6710686200</v>
      </c>
      <c r="K93" s="28">
        <v>6167557525</v>
      </c>
      <c r="L93" s="8">
        <f t="shared" si="13"/>
        <v>0.91906510618839543</v>
      </c>
      <c r="M93" s="9">
        <v>26451408</v>
      </c>
      <c r="N93" s="8">
        <f t="shared" si="14"/>
        <v>0.82835271930433851</v>
      </c>
    </row>
    <row r="94" spans="1:14" ht="15" customHeight="1" x14ac:dyDescent="0.25">
      <c r="A94" s="2" t="s">
        <v>103</v>
      </c>
      <c r="B94" s="2"/>
      <c r="C94" s="2">
        <v>3</v>
      </c>
      <c r="D94" s="7">
        <v>16241625</v>
      </c>
      <c r="E94" s="7">
        <v>15970628</v>
      </c>
      <c r="F94" s="7">
        <v>16182675</v>
      </c>
      <c r="G94" s="7">
        <f t="shared" si="10"/>
        <v>48394928</v>
      </c>
      <c r="H94" s="2">
        <v>45762840</v>
      </c>
      <c r="I94" s="8">
        <f t="shared" si="11"/>
        <v>0.94561231705934146</v>
      </c>
      <c r="J94" s="28">
        <f t="shared" si="12"/>
        <v>9678985600</v>
      </c>
      <c r="K94" s="28">
        <v>8798690104</v>
      </c>
      <c r="L94" s="8">
        <f t="shared" si="13"/>
        <v>0.90905085177521083</v>
      </c>
      <c r="M94" s="9">
        <v>36896992</v>
      </c>
      <c r="N94" s="8">
        <f t="shared" si="14"/>
        <v>0.80626534541999584</v>
      </c>
    </row>
    <row r="95" spans="1:14" ht="15" customHeight="1" x14ac:dyDescent="0.25">
      <c r="A95" s="2" t="s">
        <v>104</v>
      </c>
      <c r="B95" s="2"/>
      <c r="C95" s="2">
        <v>4</v>
      </c>
      <c r="D95" s="7">
        <v>10465166</v>
      </c>
      <c r="E95" s="7">
        <v>9963920</v>
      </c>
      <c r="F95" s="7">
        <v>10178003</v>
      </c>
      <c r="G95" s="7">
        <f t="shared" si="10"/>
        <v>30607089</v>
      </c>
      <c r="H95" s="2">
        <v>29416169</v>
      </c>
      <c r="I95" s="8">
        <f t="shared" si="11"/>
        <v>0.96109005988775997</v>
      </c>
      <c r="J95" s="28">
        <f t="shared" si="12"/>
        <v>6121417800</v>
      </c>
      <c r="K95" s="28">
        <v>5705836880</v>
      </c>
      <c r="L95" s="8">
        <f t="shared" si="13"/>
        <v>0.93211034868425413</v>
      </c>
      <c r="M95" s="9">
        <v>24002846</v>
      </c>
      <c r="N95" s="8">
        <f t="shared" si="14"/>
        <v>0.81597457507128135</v>
      </c>
    </row>
    <row r="96" spans="1:14" ht="15" customHeight="1" x14ac:dyDescent="0.25">
      <c r="A96" s="2" t="s">
        <v>105</v>
      </c>
      <c r="B96" s="2">
        <v>5439</v>
      </c>
      <c r="C96" s="2">
        <v>1</v>
      </c>
      <c r="D96" s="7">
        <v>13017448</v>
      </c>
      <c r="E96" s="7">
        <v>16257958</v>
      </c>
      <c r="F96" s="7">
        <v>14689923</v>
      </c>
      <c r="G96" s="7">
        <f t="shared" si="10"/>
        <v>43965329</v>
      </c>
      <c r="H96" s="2">
        <v>41460864</v>
      </c>
      <c r="I96" s="8">
        <f t="shared" si="11"/>
        <v>0.94303545414160328</v>
      </c>
      <c r="J96" s="28">
        <f t="shared" si="12"/>
        <v>8793065800</v>
      </c>
      <c r="K96" s="28">
        <v>7761352593</v>
      </c>
      <c r="L96" s="8">
        <f t="shared" si="13"/>
        <v>0.88266740742460947</v>
      </c>
      <c r="M96" s="9">
        <v>35187610</v>
      </c>
      <c r="N96" s="8">
        <f t="shared" si="14"/>
        <v>0.84869456651940489</v>
      </c>
    </row>
    <row r="97" spans="1:14" ht="15" customHeight="1" x14ac:dyDescent="0.25">
      <c r="A97" s="2" t="s">
        <v>106</v>
      </c>
      <c r="B97" s="2"/>
      <c r="C97" s="2">
        <v>2</v>
      </c>
      <c r="D97" s="7">
        <v>10227670</v>
      </c>
      <c r="E97" s="7">
        <v>11965050</v>
      </c>
      <c r="F97" s="7">
        <v>10489722</v>
      </c>
      <c r="G97" s="7">
        <f t="shared" si="10"/>
        <v>32682442</v>
      </c>
      <c r="H97" s="2">
        <v>31530584</v>
      </c>
      <c r="I97" s="8">
        <f t="shared" si="11"/>
        <v>0.96475606076192222</v>
      </c>
      <c r="J97" s="28">
        <f t="shared" si="12"/>
        <v>6536488400</v>
      </c>
      <c r="K97" s="28">
        <v>6127802997</v>
      </c>
      <c r="L97" s="8">
        <f t="shared" si="13"/>
        <v>0.93747630562612183</v>
      </c>
      <c r="M97" s="9">
        <v>26312767</v>
      </c>
      <c r="N97" s="8">
        <f t="shared" si="14"/>
        <v>0.83451568800628617</v>
      </c>
    </row>
    <row r="98" spans="1:14" ht="15" customHeight="1" x14ac:dyDescent="0.25">
      <c r="A98" s="2" t="s">
        <v>107</v>
      </c>
      <c r="B98" s="2"/>
      <c r="C98" s="2">
        <v>3</v>
      </c>
      <c r="D98" s="7">
        <v>12815586</v>
      </c>
      <c r="E98" s="7">
        <v>15127748</v>
      </c>
      <c r="F98" s="7">
        <v>12743329</v>
      </c>
      <c r="G98" s="7">
        <f t="shared" si="10"/>
        <v>40686663</v>
      </c>
      <c r="H98" s="2">
        <v>39118494</v>
      </c>
      <c r="I98" s="8">
        <f t="shared" si="11"/>
        <v>0.96145741910561699</v>
      </c>
      <c r="J98" s="28">
        <f t="shared" si="12"/>
        <v>8137332600</v>
      </c>
      <c r="K98" s="28">
        <v>7595269535</v>
      </c>
      <c r="L98" s="8">
        <f t="shared" si="13"/>
        <v>0.93338565699035092</v>
      </c>
      <c r="M98" s="9">
        <v>32284388</v>
      </c>
      <c r="N98" s="8">
        <f t="shared" si="14"/>
        <v>0.82529731333726697</v>
      </c>
    </row>
    <row r="99" spans="1:14" ht="15" customHeight="1" x14ac:dyDescent="0.25">
      <c r="A99" s="2" t="s">
        <v>108</v>
      </c>
      <c r="B99" s="2"/>
      <c r="C99" s="2">
        <v>4</v>
      </c>
      <c r="D99" s="7">
        <v>7542739</v>
      </c>
      <c r="E99" s="7">
        <v>8417399</v>
      </c>
      <c r="F99" s="7">
        <v>6944202</v>
      </c>
      <c r="G99" s="7">
        <f t="shared" si="10"/>
        <v>22904340</v>
      </c>
      <c r="H99" s="2">
        <v>22080719</v>
      </c>
      <c r="I99" s="8">
        <f t="shared" si="11"/>
        <v>0.96404083243612348</v>
      </c>
      <c r="J99" s="28">
        <f t="shared" si="12"/>
        <v>4580868000</v>
      </c>
      <c r="K99" s="28">
        <v>4317978101</v>
      </c>
      <c r="L99" s="8">
        <f t="shared" si="13"/>
        <v>0.94261133501336425</v>
      </c>
      <c r="M99" s="9">
        <v>18584150</v>
      </c>
      <c r="N99" s="8">
        <f t="shared" si="14"/>
        <v>0.84164605328295694</v>
      </c>
    </row>
    <row r="100" spans="1:14" ht="15" customHeight="1" x14ac:dyDescent="0.25">
      <c r="A100" s="2" t="s">
        <v>109</v>
      </c>
      <c r="B100" s="2">
        <v>5440</v>
      </c>
      <c r="C100" s="2">
        <v>1</v>
      </c>
      <c r="D100" s="33">
        <v>10043893</v>
      </c>
      <c r="E100" s="33">
        <v>9600298</v>
      </c>
      <c r="F100" s="33">
        <v>9632638</v>
      </c>
      <c r="G100" s="33">
        <v>29276829</v>
      </c>
      <c r="H100" s="33">
        <v>26978058</v>
      </c>
      <c r="I100" s="32">
        <v>0.92</v>
      </c>
      <c r="J100" s="37">
        <v>5855365800</v>
      </c>
      <c r="K100" s="37">
        <v>5286660807</v>
      </c>
      <c r="L100" s="34">
        <v>0.9</v>
      </c>
      <c r="M100" s="35">
        <v>22137175</v>
      </c>
      <c r="N100" s="36">
        <v>0.82</v>
      </c>
    </row>
    <row r="101" spans="1:14" ht="15" customHeight="1" x14ac:dyDescent="0.25">
      <c r="A101" s="2" t="s">
        <v>110</v>
      </c>
      <c r="B101" s="13"/>
      <c r="C101" s="2">
        <v>2</v>
      </c>
      <c r="D101" s="33">
        <v>14268408</v>
      </c>
      <c r="E101" s="33">
        <v>13616841</v>
      </c>
      <c r="F101" s="33">
        <v>13646090</v>
      </c>
      <c r="G101" s="33">
        <v>41531339</v>
      </c>
      <c r="H101" s="33">
        <v>39016362</v>
      </c>
      <c r="I101" s="32">
        <v>0.94</v>
      </c>
      <c r="J101" s="37">
        <v>8306267800</v>
      </c>
      <c r="K101" s="37">
        <v>7637669211</v>
      </c>
      <c r="L101" s="34">
        <v>0.92</v>
      </c>
      <c r="M101" s="35">
        <v>33173225</v>
      </c>
      <c r="N101" s="36">
        <v>0.85</v>
      </c>
    </row>
    <row r="102" spans="1:14" ht="15" customHeight="1" x14ac:dyDescent="0.25">
      <c r="A102" s="2" t="s">
        <v>111</v>
      </c>
      <c r="B102" s="13"/>
      <c r="C102" s="2">
        <v>3</v>
      </c>
      <c r="D102" s="33">
        <v>19065733</v>
      </c>
      <c r="E102" s="33">
        <v>18247048</v>
      </c>
      <c r="F102" s="33">
        <v>18243345</v>
      </c>
      <c r="G102" s="33">
        <v>55556126</v>
      </c>
      <c r="H102" s="33">
        <v>51397732</v>
      </c>
      <c r="I102" s="32">
        <v>0.93</v>
      </c>
      <c r="J102" s="37">
        <v>11111225200</v>
      </c>
      <c r="K102" s="37">
        <v>10054804107</v>
      </c>
      <c r="L102" s="34">
        <v>0.9</v>
      </c>
      <c r="M102" s="35">
        <v>43484636</v>
      </c>
      <c r="N102" s="36">
        <v>0.85</v>
      </c>
    </row>
    <row r="103" spans="1:14" ht="15" customHeight="1" x14ac:dyDescent="0.25">
      <c r="A103" s="2" t="s">
        <v>112</v>
      </c>
      <c r="B103" s="13"/>
      <c r="C103" s="2">
        <v>4</v>
      </c>
      <c r="D103" s="33">
        <v>14765959</v>
      </c>
      <c r="E103" s="33">
        <v>13779204</v>
      </c>
      <c r="F103" s="33">
        <v>13887582</v>
      </c>
      <c r="G103" s="33">
        <v>42432745</v>
      </c>
      <c r="H103" s="33">
        <v>39140915</v>
      </c>
      <c r="I103" s="32">
        <v>0.92</v>
      </c>
      <c r="J103" s="37">
        <v>8486549000</v>
      </c>
      <c r="K103" s="37">
        <v>7668711793</v>
      </c>
      <c r="L103" s="34">
        <v>0.9</v>
      </c>
      <c r="M103" s="35">
        <v>33534005</v>
      </c>
      <c r="N103" s="36">
        <v>0.86</v>
      </c>
    </row>
    <row r="104" spans="1:14" s="11" customFormat="1" ht="15" customHeight="1" x14ac:dyDescent="0.25">
      <c r="A104" s="2" t="s">
        <v>113</v>
      </c>
      <c r="B104" s="2">
        <v>5441</v>
      </c>
      <c r="C104" s="2">
        <v>1</v>
      </c>
      <c r="D104" s="7">
        <v>11640129</v>
      </c>
      <c r="E104" s="7">
        <v>11575771</v>
      </c>
      <c r="F104" s="7">
        <v>11203115</v>
      </c>
      <c r="G104" s="7">
        <f t="shared" si="10"/>
        <v>34419015</v>
      </c>
      <c r="H104" s="2">
        <v>33015172</v>
      </c>
      <c r="I104" s="8">
        <f t="shared" si="11"/>
        <v>0.95921315586747613</v>
      </c>
      <c r="J104" s="28">
        <f t="shared" si="12"/>
        <v>6883803000</v>
      </c>
      <c r="K104" s="28">
        <v>6336577599</v>
      </c>
      <c r="L104" s="8">
        <f t="shared" si="13"/>
        <v>0.92050536585663478</v>
      </c>
      <c r="M104" s="9">
        <v>26144790</v>
      </c>
      <c r="N104" s="8">
        <f t="shared" si="14"/>
        <v>0.79190228056361478</v>
      </c>
    </row>
    <row r="105" spans="1:14" s="11" customFormat="1" ht="15" customHeight="1" x14ac:dyDescent="0.25">
      <c r="A105" s="2" t="s">
        <v>114</v>
      </c>
      <c r="B105" s="2"/>
      <c r="C105" s="2">
        <v>2</v>
      </c>
      <c r="D105" s="7">
        <v>12620132</v>
      </c>
      <c r="E105" s="7">
        <v>13048045</v>
      </c>
      <c r="F105" s="7">
        <v>12491989</v>
      </c>
      <c r="G105" s="7">
        <f t="shared" si="10"/>
        <v>38160166</v>
      </c>
      <c r="H105" s="2">
        <v>36244029</v>
      </c>
      <c r="I105" s="8">
        <f t="shared" si="11"/>
        <v>0.94978698467925948</v>
      </c>
      <c r="J105" s="28">
        <f t="shared" si="12"/>
        <v>7632033200</v>
      </c>
      <c r="K105" s="28">
        <v>7049001547</v>
      </c>
      <c r="L105" s="8">
        <f t="shared" si="13"/>
        <v>0.92360729602172065</v>
      </c>
      <c r="M105" s="9">
        <v>29384408</v>
      </c>
      <c r="N105" s="8">
        <f t="shared" si="14"/>
        <v>0.81073790113124566</v>
      </c>
    </row>
    <row r="106" spans="1:14" ht="15" customHeight="1" x14ac:dyDescent="0.25">
      <c r="A106" s="14" t="s">
        <v>115</v>
      </c>
      <c r="B106" s="13"/>
      <c r="C106" s="13">
        <v>3</v>
      </c>
      <c r="D106" s="7">
        <v>6851438</v>
      </c>
      <c r="E106" s="7">
        <v>7755221</v>
      </c>
      <c r="F106" s="7">
        <v>7862785</v>
      </c>
      <c r="G106" s="7">
        <f t="shared" si="10"/>
        <v>22469444</v>
      </c>
      <c r="H106" s="2">
        <v>21227376</v>
      </c>
      <c r="I106" s="8">
        <f t="shared" si="11"/>
        <v>0.9447219076715917</v>
      </c>
      <c r="J106" s="28">
        <f t="shared" si="12"/>
        <v>4493888800</v>
      </c>
      <c r="K106" s="28">
        <v>4134568397</v>
      </c>
      <c r="L106" s="8">
        <f t="shared" si="13"/>
        <v>0.92004243562947086</v>
      </c>
      <c r="M106" s="9">
        <v>16040321</v>
      </c>
      <c r="N106" s="8">
        <f t="shared" si="14"/>
        <v>0.75564313742781963</v>
      </c>
    </row>
    <row r="107" spans="1:14" s="11" customFormat="1" ht="15" customHeight="1" x14ac:dyDescent="0.25">
      <c r="A107" s="2" t="s">
        <v>116</v>
      </c>
      <c r="B107" s="2"/>
      <c r="C107" s="2">
        <v>4</v>
      </c>
      <c r="D107" s="7">
        <v>12737198</v>
      </c>
      <c r="E107" s="7">
        <v>12908890</v>
      </c>
      <c r="F107" s="7">
        <v>12460001</v>
      </c>
      <c r="G107" s="7">
        <f t="shared" si="10"/>
        <v>38106089</v>
      </c>
      <c r="H107" s="2">
        <v>36476339</v>
      </c>
      <c r="I107" s="8">
        <f t="shared" si="11"/>
        <v>0.95723124459190756</v>
      </c>
      <c r="J107" s="28">
        <f t="shared" si="12"/>
        <v>7621217800</v>
      </c>
      <c r="K107" s="28">
        <v>7030370195</v>
      </c>
      <c r="L107" s="8">
        <f t="shared" si="13"/>
        <v>0.92247333424849765</v>
      </c>
      <c r="M107" s="9">
        <v>28568248</v>
      </c>
      <c r="N107" s="8">
        <f t="shared" si="14"/>
        <v>0.78319943237724599</v>
      </c>
    </row>
    <row r="108" spans="1:14" ht="15" customHeight="1" x14ac:dyDescent="0.25">
      <c r="A108" s="2" t="s">
        <v>117</v>
      </c>
      <c r="B108" s="2">
        <v>5442</v>
      </c>
      <c r="C108" s="2">
        <v>1</v>
      </c>
      <c r="D108" s="7">
        <v>7803092</v>
      </c>
      <c r="E108" s="7">
        <v>7386768</v>
      </c>
      <c r="F108" s="7">
        <v>8082846</v>
      </c>
      <c r="G108" s="7">
        <f t="shared" si="10"/>
        <v>23272706</v>
      </c>
      <c r="H108" s="2">
        <v>21799831</v>
      </c>
      <c r="I108" s="8">
        <f t="shared" si="11"/>
        <v>0.93671234449487739</v>
      </c>
      <c r="J108" s="28">
        <f t="shared" si="12"/>
        <v>4654541200</v>
      </c>
      <c r="K108" s="28">
        <v>4214522021</v>
      </c>
      <c r="L108" s="8">
        <f t="shared" si="13"/>
        <v>0.9054645431004027</v>
      </c>
      <c r="M108" s="9">
        <v>17474906</v>
      </c>
      <c r="N108" s="8">
        <f t="shared" si="14"/>
        <v>0.80160740695650345</v>
      </c>
    </row>
    <row r="109" spans="1:14" s="11" customFormat="1" ht="15" customHeight="1" x14ac:dyDescent="0.25">
      <c r="A109" s="2" t="s">
        <v>118</v>
      </c>
      <c r="B109" s="2"/>
      <c r="C109" s="2">
        <v>2</v>
      </c>
      <c r="D109" s="7">
        <v>10582846</v>
      </c>
      <c r="E109" s="7">
        <v>11692950</v>
      </c>
      <c r="F109" s="7">
        <v>12413913</v>
      </c>
      <c r="G109" s="7">
        <f t="shared" si="10"/>
        <v>34689709</v>
      </c>
      <c r="H109" s="2">
        <v>32587259</v>
      </c>
      <c r="I109" s="8">
        <f t="shared" si="11"/>
        <v>0.93939268847715041</v>
      </c>
      <c r="J109" s="28">
        <f t="shared" si="12"/>
        <v>6937941800</v>
      </c>
      <c r="K109" s="28">
        <v>6267066372</v>
      </c>
      <c r="L109" s="8">
        <f t="shared" si="13"/>
        <v>0.90330339352226907</v>
      </c>
      <c r="M109" s="9">
        <v>26025916</v>
      </c>
      <c r="N109" s="8">
        <f t="shared" si="14"/>
        <v>0.79865311777219439</v>
      </c>
    </row>
    <row r="110" spans="1:14" ht="15" customHeight="1" x14ac:dyDescent="0.25">
      <c r="A110" s="2" t="s">
        <v>119</v>
      </c>
      <c r="B110" s="2"/>
      <c r="C110" s="2">
        <v>3</v>
      </c>
      <c r="D110" s="7">
        <v>10928861</v>
      </c>
      <c r="E110" s="7">
        <v>10556646</v>
      </c>
      <c r="F110" s="7">
        <v>11393662</v>
      </c>
      <c r="G110" s="7">
        <f t="shared" si="10"/>
        <v>32879169</v>
      </c>
      <c r="H110" s="2">
        <v>30930479</v>
      </c>
      <c r="I110" s="8">
        <f t="shared" si="11"/>
        <v>0.94073177457739277</v>
      </c>
      <c r="J110" s="28">
        <f t="shared" si="12"/>
        <v>6575833800</v>
      </c>
      <c r="K110" s="28">
        <v>5965402909</v>
      </c>
      <c r="L110" s="8">
        <f t="shared" si="13"/>
        <v>0.90717057189006212</v>
      </c>
      <c r="M110" s="9">
        <v>24608920</v>
      </c>
      <c r="N110" s="8">
        <f t="shared" si="14"/>
        <v>0.79562039760198988</v>
      </c>
    </row>
    <row r="111" spans="1:14" s="11" customFormat="1" ht="15" customHeight="1" x14ac:dyDescent="0.25">
      <c r="A111" s="2" t="s">
        <v>120</v>
      </c>
      <c r="B111" s="2"/>
      <c r="C111" s="2">
        <v>4</v>
      </c>
      <c r="D111" s="7">
        <v>7995499</v>
      </c>
      <c r="E111" s="7">
        <v>8453685</v>
      </c>
      <c r="F111" s="7">
        <v>9029232</v>
      </c>
      <c r="G111" s="7">
        <f t="shared" si="10"/>
        <v>25478416</v>
      </c>
      <c r="H111" s="2">
        <v>23801188</v>
      </c>
      <c r="I111" s="8">
        <f t="shared" si="11"/>
        <v>0.93417063289962765</v>
      </c>
      <c r="J111" s="28">
        <f t="shared" si="12"/>
        <v>5095683200</v>
      </c>
      <c r="K111" s="28">
        <v>4604607971</v>
      </c>
      <c r="L111" s="8">
        <f t="shared" si="13"/>
        <v>0.90362916811625971</v>
      </c>
      <c r="M111" s="9">
        <v>19370747</v>
      </c>
      <c r="N111" s="8">
        <f t="shared" si="14"/>
        <v>0.81385630834897826</v>
      </c>
    </row>
    <row r="112" spans="1:14" ht="15" customHeight="1" x14ac:dyDescent="0.25">
      <c r="A112" s="14" t="s">
        <v>121</v>
      </c>
      <c r="B112" s="13">
        <v>5443</v>
      </c>
      <c r="C112" s="13">
        <v>1</v>
      </c>
      <c r="D112" s="7">
        <v>9880436</v>
      </c>
      <c r="E112" s="7">
        <v>9496200</v>
      </c>
      <c r="F112" s="7">
        <v>9634820</v>
      </c>
      <c r="G112" s="7">
        <f t="shared" si="10"/>
        <v>29011456</v>
      </c>
      <c r="H112" s="2">
        <v>27561921</v>
      </c>
      <c r="I112" s="8">
        <f t="shared" si="11"/>
        <v>0.95003577207569312</v>
      </c>
      <c r="J112" s="28">
        <f t="shared" si="12"/>
        <v>5802291200</v>
      </c>
      <c r="K112" s="28">
        <v>5361845585</v>
      </c>
      <c r="L112" s="8">
        <f t="shared" si="13"/>
        <v>0.9240910875000552</v>
      </c>
      <c r="M112" s="9">
        <v>22047536</v>
      </c>
      <c r="N112" s="8">
        <f t="shared" si="14"/>
        <v>0.79992740709183519</v>
      </c>
    </row>
    <row r="113" spans="1:14" ht="15" customHeight="1" x14ac:dyDescent="0.25">
      <c r="A113" s="2" t="s">
        <v>122</v>
      </c>
      <c r="B113" s="2"/>
      <c r="C113" s="2">
        <v>2</v>
      </c>
      <c r="D113" s="7">
        <v>12779248</v>
      </c>
      <c r="E113" s="7">
        <v>12474300</v>
      </c>
      <c r="F113" s="7">
        <v>12975513</v>
      </c>
      <c r="G113" s="7">
        <f t="shared" si="10"/>
        <v>38229061</v>
      </c>
      <c r="H113" s="2">
        <v>36067696</v>
      </c>
      <c r="I113" s="8">
        <f t="shared" si="11"/>
        <v>0.9434627756093722</v>
      </c>
      <c r="J113" s="28">
        <f t="shared" si="12"/>
        <v>7645812200</v>
      </c>
      <c r="K113" s="28">
        <v>7008782708</v>
      </c>
      <c r="L113" s="8">
        <f t="shared" si="13"/>
        <v>0.91668256094493139</v>
      </c>
      <c r="M113" s="9">
        <v>28896850</v>
      </c>
      <c r="N113" s="8">
        <f t="shared" si="14"/>
        <v>0.80118369634700259</v>
      </c>
    </row>
    <row r="114" spans="1:14" ht="15" customHeight="1" x14ac:dyDescent="0.25">
      <c r="A114" s="2" t="s">
        <v>123</v>
      </c>
      <c r="B114" s="2"/>
      <c r="C114" s="2">
        <v>3</v>
      </c>
      <c r="D114" s="7">
        <v>10827553</v>
      </c>
      <c r="E114" s="7">
        <v>10654910</v>
      </c>
      <c r="F114" s="7">
        <v>11032911</v>
      </c>
      <c r="G114" s="7">
        <f t="shared" si="10"/>
        <v>32515374</v>
      </c>
      <c r="H114" s="2">
        <v>31051433</v>
      </c>
      <c r="I114" s="8">
        <f t="shared" si="11"/>
        <v>0.9549769595145976</v>
      </c>
      <c r="J114" s="28">
        <f t="shared" si="12"/>
        <v>6503074800</v>
      </c>
      <c r="K114" s="28">
        <v>6026086108</v>
      </c>
      <c r="L114" s="8">
        <f t="shared" si="13"/>
        <v>0.92665182138147939</v>
      </c>
      <c r="M114" s="9">
        <v>24902347</v>
      </c>
      <c r="N114" s="8">
        <f t="shared" si="14"/>
        <v>0.8019709428547146</v>
      </c>
    </row>
    <row r="115" spans="1:14" s="11" customFormat="1" ht="15" customHeight="1" x14ac:dyDescent="0.25">
      <c r="A115" s="2" t="s">
        <v>124</v>
      </c>
      <c r="B115" s="2"/>
      <c r="C115" s="2">
        <v>4</v>
      </c>
      <c r="D115" s="7">
        <v>11030605</v>
      </c>
      <c r="E115" s="7">
        <v>11083440</v>
      </c>
      <c r="F115" s="7">
        <v>11116652</v>
      </c>
      <c r="G115" s="7">
        <f t="shared" si="10"/>
        <v>33230697</v>
      </c>
      <c r="H115" s="2">
        <v>31660623</v>
      </c>
      <c r="I115" s="8">
        <f t="shared" si="11"/>
        <v>0.95275230007965228</v>
      </c>
      <c r="J115" s="28">
        <f t="shared" si="12"/>
        <v>6646139400</v>
      </c>
      <c r="K115" s="28">
        <v>6140503873</v>
      </c>
      <c r="L115" s="8">
        <f t="shared" si="13"/>
        <v>0.92392041506080957</v>
      </c>
      <c r="M115" s="9">
        <v>24865758</v>
      </c>
      <c r="N115" s="8">
        <f t="shared" si="14"/>
        <v>0.78538435582900568</v>
      </c>
    </row>
    <row r="116" spans="1:14" ht="15" customHeight="1" x14ac:dyDescent="0.25">
      <c r="A116" s="2" t="s">
        <v>125</v>
      </c>
      <c r="B116" s="2">
        <v>5444</v>
      </c>
      <c r="C116" s="2">
        <v>1</v>
      </c>
      <c r="D116" s="7">
        <v>12272223</v>
      </c>
      <c r="E116" s="7">
        <v>12358637</v>
      </c>
      <c r="F116" s="7">
        <v>11750452</v>
      </c>
      <c r="G116" s="7">
        <f t="shared" si="10"/>
        <v>36381312</v>
      </c>
      <c r="H116" s="2">
        <v>34930889</v>
      </c>
      <c r="I116" s="8">
        <f t="shared" si="11"/>
        <v>0.96013274617473943</v>
      </c>
      <c r="J116" s="28">
        <f t="shared" si="12"/>
        <v>7276262400</v>
      </c>
      <c r="K116" s="28">
        <v>6797825953</v>
      </c>
      <c r="L116" s="8">
        <f t="shared" si="13"/>
        <v>0.93424694978015088</v>
      </c>
      <c r="M116" s="9">
        <v>29013127</v>
      </c>
      <c r="N116" s="8">
        <f t="shared" si="14"/>
        <v>0.83058656193949143</v>
      </c>
    </row>
    <row r="117" spans="1:14" ht="15" customHeight="1" x14ac:dyDescent="0.25">
      <c r="A117" s="2" t="s">
        <v>126</v>
      </c>
      <c r="B117" s="2"/>
      <c r="C117" s="2">
        <v>2</v>
      </c>
      <c r="D117" s="7">
        <v>10989488</v>
      </c>
      <c r="E117" s="7">
        <v>10394009</v>
      </c>
      <c r="F117" s="7">
        <v>10086813</v>
      </c>
      <c r="G117" s="7">
        <f t="shared" si="10"/>
        <v>31470310</v>
      </c>
      <c r="H117" s="2">
        <v>29840786</v>
      </c>
      <c r="I117" s="8">
        <f t="shared" si="11"/>
        <v>0.94822027491943994</v>
      </c>
      <c r="J117" s="28">
        <f t="shared" si="12"/>
        <v>6294062000</v>
      </c>
      <c r="K117" s="28">
        <v>5754790422</v>
      </c>
      <c r="L117" s="8">
        <f t="shared" si="13"/>
        <v>0.91432058057260956</v>
      </c>
      <c r="M117" s="9">
        <v>24499487</v>
      </c>
      <c r="N117" s="8">
        <f t="shared" si="14"/>
        <v>0.82100675900427023</v>
      </c>
    </row>
    <row r="118" spans="1:14" s="11" customFormat="1" ht="15" customHeight="1" x14ac:dyDescent="0.25">
      <c r="A118" s="2" t="s">
        <v>127</v>
      </c>
      <c r="B118" s="2"/>
      <c r="C118" s="2">
        <v>3</v>
      </c>
      <c r="D118" s="7">
        <v>12357789</v>
      </c>
      <c r="E118" s="7">
        <v>11815628</v>
      </c>
      <c r="F118" s="7">
        <v>11367248</v>
      </c>
      <c r="G118" s="7">
        <f t="shared" si="10"/>
        <v>35540665</v>
      </c>
      <c r="H118" s="2">
        <v>33861013</v>
      </c>
      <c r="I118" s="8">
        <f t="shared" si="11"/>
        <v>0.9527399951576595</v>
      </c>
      <c r="J118" s="28">
        <f t="shared" si="12"/>
        <v>7108133000</v>
      </c>
      <c r="K118" s="28">
        <v>6552644200</v>
      </c>
      <c r="L118" s="8">
        <f t="shared" si="13"/>
        <v>0.92185165921909451</v>
      </c>
      <c r="M118" s="9">
        <v>27467605</v>
      </c>
      <c r="N118" s="8">
        <f t="shared" si="14"/>
        <v>0.81118674742542407</v>
      </c>
    </row>
    <row r="119" spans="1:14" ht="15" customHeight="1" x14ac:dyDescent="0.25">
      <c r="A119" s="2" t="s">
        <v>128</v>
      </c>
      <c r="B119" s="2"/>
      <c r="C119" s="2">
        <v>4</v>
      </c>
      <c r="D119" s="7">
        <v>12445728</v>
      </c>
      <c r="E119" s="7">
        <v>12375024</v>
      </c>
      <c r="F119" s="7">
        <v>11866296</v>
      </c>
      <c r="G119" s="7">
        <f t="shared" si="10"/>
        <v>36687048</v>
      </c>
      <c r="H119" s="2">
        <v>34903532</v>
      </c>
      <c r="I119" s="8">
        <f t="shared" si="11"/>
        <v>0.95138567703784727</v>
      </c>
      <c r="J119" s="28">
        <f t="shared" si="12"/>
        <v>7337409600</v>
      </c>
      <c r="K119" s="28">
        <v>6788214165</v>
      </c>
      <c r="L119" s="8">
        <f t="shared" si="13"/>
        <v>0.92515131838898568</v>
      </c>
      <c r="M119" s="9">
        <v>28545730</v>
      </c>
      <c r="N119" s="8">
        <f t="shared" si="14"/>
        <v>0.81784645748745433</v>
      </c>
    </row>
    <row r="120" spans="1:14" ht="15" customHeight="1" x14ac:dyDescent="0.25">
      <c r="A120" s="2" t="s">
        <v>129</v>
      </c>
      <c r="B120" s="2">
        <v>5445</v>
      </c>
      <c r="C120" s="2">
        <v>1</v>
      </c>
      <c r="D120" s="7">
        <v>11970645</v>
      </c>
      <c r="E120" s="7">
        <v>13082737</v>
      </c>
      <c r="F120" s="7">
        <v>14207706</v>
      </c>
      <c r="G120" s="7">
        <f t="shared" si="10"/>
        <v>39261088</v>
      </c>
      <c r="H120" s="2">
        <v>37420548</v>
      </c>
      <c r="I120" s="8">
        <f t="shared" si="11"/>
        <v>0.95312050445469065</v>
      </c>
      <c r="J120" s="28">
        <f t="shared" si="12"/>
        <v>7852217600</v>
      </c>
      <c r="K120" s="28">
        <v>7271610894</v>
      </c>
      <c r="L120" s="8">
        <f t="shared" si="13"/>
        <v>0.92605825060171532</v>
      </c>
      <c r="M120" s="9">
        <v>30520242</v>
      </c>
      <c r="N120" s="8">
        <f t="shared" si="14"/>
        <v>0.81560115046952275</v>
      </c>
    </row>
    <row r="121" spans="1:14" ht="15" customHeight="1" x14ac:dyDescent="0.25">
      <c r="A121" s="2" t="s">
        <v>130</v>
      </c>
      <c r="B121" s="2"/>
      <c r="C121" s="2">
        <v>2</v>
      </c>
      <c r="D121" s="7">
        <v>10375605</v>
      </c>
      <c r="E121" s="7">
        <v>10442850</v>
      </c>
      <c r="F121" s="7">
        <v>11192223</v>
      </c>
      <c r="G121" s="7">
        <f t="shared" si="10"/>
        <v>32010678</v>
      </c>
      <c r="H121" s="2">
        <v>30352042</v>
      </c>
      <c r="I121" s="8">
        <f t="shared" si="11"/>
        <v>0.94818491504616054</v>
      </c>
      <c r="J121" s="28">
        <f t="shared" si="12"/>
        <v>6402135600</v>
      </c>
      <c r="K121" s="28">
        <v>5917371673</v>
      </c>
      <c r="L121" s="8">
        <f t="shared" si="13"/>
        <v>0.92428090292245602</v>
      </c>
      <c r="M121" s="9">
        <v>25309935</v>
      </c>
      <c r="N121" s="8">
        <f t="shared" si="14"/>
        <v>0.83387915053623085</v>
      </c>
    </row>
    <row r="122" spans="1:14" s="11" customFormat="1" ht="15" customHeight="1" x14ac:dyDescent="0.25">
      <c r="A122" s="2" t="s">
        <v>131</v>
      </c>
      <c r="B122" s="2"/>
      <c r="C122" s="2">
        <v>3</v>
      </c>
      <c r="D122" s="7">
        <v>11706352</v>
      </c>
      <c r="E122" s="7">
        <v>10697117</v>
      </c>
      <c r="F122" s="7">
        <v>11781296</v>
      </c>
      <c r="G122" s="7">
        <f t="shared" si="10"/>
        <v>34184765</v>
      </c>
      <c r="H122" s="2">
        <v>32380526</v>
      </c>
      <c r="I122" s="8">
        <f t="shared" si="11"/>
        <v>0.94722096232049569</v>
      </c>
      <c r="J122" s="28">
        <f t="shared" si="12"/>
        <v>6836953000</v>
      </c>
      <c r="K122" s="28">
        <v>6309637359</v>
      </c>
      <c r="L122" s="8">
        <f t="shared" si="13"/>
        <v>0.92287271230327306</v>
      </c>
      <c r="M122" s="9">
        <v>26719175</v>
      </c>
      <c r="N122" s="8">
        <f t="shared" si="14"/>
        <v>0.82516185808717257</v>
      </c>
    </row>
    <row r="123" spans="1:14" ht="15" customHeight="1" x14ac:dyDescent="0.25">
      <c r="A123" s="2" t="s">
        <v>132</v>
      </c>
      <c r="B123" s="2"/>
      <c r="C123" s="2">
        <v>4</v>
      </c>
      <c r="D123" s="7">
        <v>12025355</v>
      </c>
      <c r="E123" s="7">
        <v>12421908</v>
      </c>
      <c r="F123" s="7">
        <v>13316953</v>
      </c>
      <c r="G123" s="7">
        <f t="shared" si="10"/>
        <v>37764216</v>
      </c>
      <c r="H123" s="2">
        <v>35791028</v>
      </c>
      <c r="I123" s="8">
        <f t="shared" si="11"/>
        <v>0.94774979573255269</v>
      </c>
      <c r="J123" s="28">
        <f t="shared" si="12"/>
        <v>7552843200</v>
      </c>
      <c r="K123" s="28">
        <v>6976871066</v>
      </c>
      <c r="L123" s="8">
        <f t="shared" si="13"/>
        <v>0.92374101795202102</v>
      </c>
      <c r="M123" s="9">
        <v>29797427</v>
      </c>
      <c r="N123" s="8">
        <f t="shared" si="14"/>
        <v>0.83253900949701698</v>
      </c>
    </row>
    <row r="124" spans="1:14" ht="15" customHeight="1" x14ac:dyDescent="0.25">
      <c r="A124" s="2" t="s">
        <v>133</v>
      </c>
      <c r="B124" s="2">
        <v>5446</v>
      </c>
      <c r="C124" s="2">
        <v>1</v>
      </c>
      <c r="D124" s="7">
        <v>13988183</v>
      </c>
      <c r="E124" s="7">
        <v>13905188</v>
      </c>
      <c r="F124" s="7">
        <v>13965769</v>
      </c>
      <c r="G124" s="7">
        <f t="shared" si="10"/>
        <v>41859140</v>
      </c>
      <c r="H124" s="2">
        <v>39478041</v>
      </c>
      <c r="I124" s="8">
        <f t="shared" si="11"/>
        <v>0.94311638987327495</v>
      </c>
      <c r="J124" s="28">
        <f t="shared" si="12"/>
        <v>8371828000</v>
      </c>
      <c r="K124" s="28">
        <v>7626129576</v>
      </c>
      <c r="L124" s="8">
        <f t="shared" si="13"/>
        <v>0.91092764638738399</v>
      </c>
      <c r="M124" s="9">
        <v>33299955</v>
      </c>
      <c r="N124" s="8">
        <f t="shared" si="14"/>
        <v>0.84350576058219306</v>
      </c>
    </row>
    <row r="125" spans="1:14" ht="15" customHeight="1" x14ac:dyDescent="0.25">
      <c r="A125" s="2" t="s">
        <v>134</v>
      </c>
      <c r="B125" s="2"/>
      <c r="C125" s="2">
        <v>2</v>
      </c>
      <c r="D125" s="7">
        <v>10689654</v>
      </c>
      <c r="E125" s="7">
        <v>10525674</v>
      </c>
      <c r="F125" s="7">
        <v>10886181</v>
      </c>
      <c r="G125" s="7">
        <f t="shared" si="10"/>
        <v>32101509</v>
      </c>
      <c r="H125" s="2">
        <v>30377196</v>
      </c>
      <c r="I125" s="8">
        <f t="shared" si="11"/>
        <v>0.94628560919052118</v>
      </c>
      <c r="J125" s="28">
        <f t="shared" si="12"/>
        <v>6420301800</v>
      </c>
      <c r="K125" s="28">
        <v>5820867842</v>
      </c>
      <c r="L125" s="8">
        <f t="shared" si="13"/>
        <v>0.90663461365632381</v>
      </c>
      <c r="M125" s="9">
        <v>25043626</v>
      </c>
      <c r="N125" s="8">
        <f t="shared" si="14"/>
        <v>0.82442191175248691</v>
      </c>
    </row>
    <row r="126" spans="1:14" ht="15" customHeight="1" x14ac:dyDescent="0.25">
      <c r="A126" s="2" t="s">
        <v>135</v>
      </c>
      <c r="B126" s="2"/>
      <c r="C126" s="2">
        <v>3</v>
      </c>
      <c r="D126" s="7">
        <v>12129120</v>
      </c>
      <c r="E126" s="7">
        <v>12214880</v>
      </c>
      <c r="F126" s="7">
        <v>12138821</v>
      </c>
      <c r="G126" s="7">
        <f t="shared" si="10"/>
        <v>36482821</v>
      </c>
      <c r="H126" s="2">
        <v>35006480</v>
      </c>
      <c r="I126" s="8">
        <f t="shared" si="11"/>
        <v>0.9595332553916267</v>
      </c>
      <c r="J126" s="28">
        <f t="shared" si="12"/>
        <v>7296564200</v>
      </c>
      <c r="K126" s="28">
        <v>6765844709</v>
      </c>
      <c r="L126" s="8">
        <f t="shared" si="13"/>
        <v>0.92726446633608728</v>
      </c>
      <c r="M126" s="9">
        <v>29422113</v>
      </c>
      <c r="N126" s="8">
        <f t="shared" si="14"/>
        <v>0.84047619183648281</v>
      </c>
    </row>
    <row r="127" spans="1:14" ht="15" customHeight="1" x14ac:dyDescent="0.25">
      <c r="A127" s="2" t="s">
        <v>136</v>
      </c>
      <c r="B127" s="2"/>
      <c r="C127" s="2">
        <v>4</v>
      </c>
      <c r="D127" s="7">
        <v>16126103</v>
      </c>
      <c r="E127" s="7">
        <v>15659455</v>
      </c>
      <c r="F127" s="7">
        <v>16090614</v>
      </c>
      <c r="G127" s="7">
        <f t="shared" si="10"/>
        <v>47876172</v>
      </c>
      <c r="H127" s="2">
        <v>45636708</v>
      </c>
      <c r="I127" s="8">
        <f t="shared" si="11"/>
        <v>0.95322382917330983</v>
      </c>
      <c r="J127" s="28">
        <f t="shared" si="12"/>
        <v>9575234400</v>
      </c>
      <c r="K127" s="28">
        <v>8862510197</v>
      </c>
      <c r="L127" s="8">
        <f t="shared" si="13"/>
        <v>0.92556587408450286</v>
      </c>
      <c r="M127" s="9">
        <v>37174039</v>
      </c>
      <c r="N127" s="8">
        <f t="shared" si="14"/>
        <v>0.81456442914331162</v>
      </c>
    </row>
    <row r="128" spans="1:14" ht="15" customHeight="1" x14ac:dyDescent="0.25">
      <c r="A128" s="2" t="s">
        <v>137</v>
      </c>
      <c r="B128" s="2">
        <v>5448</v>
      </c>
      <c r="C128" s="2">
        <v>1</v>
      </c>
      <c r="D128" s="7">
        <v>15851007</v>
      </c>
      <c r="E128" s="7">
        <v>15038646</v>
      </c>
      <c r="F128" s="7">
        <v>15123391</v>
      </c>
      <c r="G128" s="7">
        <f t="shared" si="10"/>
        <v>46013044</v>
      </c>
      <c r="H128" s="2">
        <v>43380219</v>
      </c>
      <c r="I128" s="8">
        <f t="shared" si="11"/>
        <v>0.94278089925978381</v>
      </c>
      <c r="J128" s="28">
        <f t="shared" si="12"/>
        <v>9202608800</v>
      </c>
      <c r="K128" s="28">
        <v>8113985962</v>
      </c>
      <c r="L128" s="8">
        <f t="shared" si="13"/>
        <v>0.88170497500665246</v>
      </c>
      <c r="M128" s="9">
        <v>37522090</v>
      </c>
      <c r="N128" s="8">
        <f t="shared" si="14"/>
        <v>0.86495851945791236</v>
      </c>
    </row>
    <row r="129" spans="1:14" ht="15" customHeight="1" x14ac:dyDescent="0.25">
      <c r="A129" s="2" t="s">
        <v>138</v>
      </c>
      <c r="B129" s="2"/>
      <c r="C129" s="2">
        <v>2</v>
      </c>
      <c r="D129" s="7">
        <v>15805118</v>
      </c>
      <c r="E129" s="7">
        <v>16409438</v>
      </c>
      <c r="F129" s="7">
        <v>15853259</v>
      </c>
      <c r="G129" s="7">
        <f t="shared" si="10"/>
        <v>48067815</v>
      </c>
      <c r="H129" s="2">
        <v>45496302</v>
      </c>
      <c r="I129" s="8">
        <f t="shared" si="11"/>
        <v>0.94650239458564944</v>
      </c>
      <c r="J129" s="28">
        <f t="shared" si="12"/>
        <v>9613563000</v>
      </c>
      <c r="K129" s="28">
        <v>8803709927</v>
      </c>
      <c r="L129" s="8">
        <f t="shared" si="13"/>
        <v>0.9157593211798789</v>
      </c>
      <c r="M129" s="9">
        <v>39123966</v>
      </c>
      <c r="N129" s="8">
        <f t="shared" si="14"/>
        <v>0.85993727578122725</v>
      </c>
    </row>
    <row r="130" spans="1:14" ht="15" customHeight="1" x14ac:dyDescent="0.25">
      <c r="A130" s="2" t="s">
        <v>139</v>
      </c>
      <c r="B130" s="2"/>
      <c r="C130" s="2">
        <v>3</v>
      </c>
      <c r="D130" s="7">
        <v>12063512</v>
      </c>
      <c r="E130" s="7">
        <v>12145342</v>
      </c>
      <c r="F130" s="7">
        <v>11516663</v>
      </c>
      <c r="G130" s="7">
        <f t="shared" si="10"/>
        <v>35725517</v>
      </c>
      <c r="H130" s="2">
        <v>34490444</v>
      </c>
      <c r="I130" s="8">
        <f t="shared" si="11"/>
        <v>0.96542882780394756</v>
      </c>
      <c r="J130" s="28">
        <f t="shared" si="12"/>
        <v>7145103400</v>
      </c>
      <c r="K130" s="28">
        <v>6756321891</v>
      </c>
      <c r="L130" s="8">
        <f t="shared" si="13"/>
        <v>0.94558770010242255</v>
      </c>
      <c r="M130" s="9">
        <v>29445910</v>
      </c>
      <c r="N130" s="8">
        <f t="shared" si="14"/>
        <v>0.85374111159601196</v>
      </c>
    </row>
    <row r="131" spans="1:14" ht="15" customHeight="1" x14ac:dyDescent="0.25">
      <c r="A131" s="2" t="s">
        <v>140</v>
      </c>
      <c r="B131" s="2"/>
      <c r="C131" s="2">
        <v>4</v>
      </c>
      <c r="D131" s="7">
        <v>8153663</v>
      </c>
      <c r="E131" s="7">
        <v>7593431</v>
      </c>
      <c r="F131" s="7">
        <v>7464069</v>
      </c>
      <c r="G131" s="7">
        <f t="shared" si="10"/>
        <v>23211163</v>
      </c>
      <c r="H131" s="2">
        <v>22021099</v>
      </c>
      <c r="I131" s="8">
        <f t="shared" si="11"/>
        <v>0.94872880777236368</v>
      </c>
      <c r="J131" s="28">
        <f t="shared" si="12"/>
        <v>4642232600</v>
      </c>
      <c r="K131" s="28">
        <v>4246911918</v>
      </c>
      <c r="L131" s="8">
        <f t="shared" si="13"/>
        <v>0.9148425518359421</v>
      </c>
      <c r="M131" s="9">
        <v>18874328</v>
      </c>
      <c r="N131" s="8">
        <f t="shared" si="14"/>
        <v>0.85710200022260474</v>
      </c>
    </row>
    <row r="132" spans="1:14" ht="15" customHeight="1" x14ac:dyDescent="0.25">
      <c r="A132" s="2" t="s">
        <v>141</v>
      </c>
      <c r="B132" s="2">
        <v>5449</v>
      </c>
      <c r="C132" s="2">
        <v>1</v>
      </c>
      <c r="D132" s="7">
        <v>11619039</v>
      </c>
      <c r="E132" s="7">
        <v>12473882</v>
      </c>
      <c r="F132" s="7">
        <v>13343575</v>
      </c>
      <c r="G132" s="7">
        <f t="shared" ref="G132:G144" si="15">D132+E132+F132</f>
        <v>37436496</v>
      </c>
      <c r="H132" s="2">
        <v>35214892</v>
      </c>
      <c r="I132" s="8">
        <f t="shared" ref="I132:I144" si="16">H132/G132</f>
        <v>0.94065673240358816</v>
      </c>
      <c r="J132" s="28">
        <f t="shared" ref="J132:J144" si="17">G132*200</f>
        <v>7487299200</v>
      </c>
      <c r="K132" s="28">
        <v>6854573630</v>
      </c>
      <c r="L132" s="8">
        <f t="shared" ref="L132:L144" si="18">K132/J132</f>
        <v>0.91549348395213059</v>
      </c>
      <c r="M132" s="9">
        <v>29565972</v>
      </c>
      <c r="N132" s="8">
        <f t="shared" ref="N132:N144" si="19">M132/H132</f>
        <v>0.83958718374033348</v>
      </c>
    </row>
    <row r="133" spans="1:14" ht="15" customHeight="1" x14ac:dyDescent="0.25">
      <c r="A133" s="2" t="s">
        <v>142</v>
      </c>
      <c r="B133" s="2"/>
      <c r="C133" s="2">
        <v>2</v>
      </c>
      <c r="D133" s="7">
        <v>14019995</v>
      </c>
      <c r="E133" s="7">
        <v>14857687</v>
      </c>
      <c r="F133" s="7">
        <v>16122580</v>
      </c>
      <c r="G133" s="7">
        <f t="shared" si="15"/>
        <v>45000262</v>
      </c>
      <c r="H133" s="2">
        <v>42437329</v>
      </c>
      <c r="I133" s="8">
        <f t="shared" si="16"/>
        <v>0.94304626493063526</v>
      </c>
      <c r="J133" s="28">
        <f t="shared" si="17"/>
        <v>9000052400</v>
      </c>
      <c r="K133" s="28">
        <v>8227029485</v>
      </c>
      <c r="L133" s="8">
        <f t="shared" si="18"/>
        <v>0.91410906507611001</v>
      </c>
      <c r="M133" s="9">
        <v>35049041</v>
      </c>
      <c r="N133" s="8">
        <f t="shared" si="19"/>
        <v>0.8259012012749436</v>
      </c>
    </row>
    <row r="134" spans="1:14" ht="15" customHeight="1" x14ac:dyDescent="0.25">
      <c r="A134" s="2" t="s">
        <v>143</v>
      </c>
      <c r="B134" s="2"/>
      <c r="C134" s="2">
        <v>3</v>
      </c>
      <c r="D134" s="7">
        <v>14397660</v>
      </c>
      <c r="E134" s="7">
        <v>15381028</v>
      </c>
      <c r="F134" s="7">
        <v>16715793</v>
      </c>
      <c r="G134" s="7">
        <f t="shared" si="15"/>
        <v>46494481</v>
      </c>
      <c r="H134" s="2">
        <v>43529333</v>
      </c>
      <c r="I134" s="8">
        <f t="shared" si="16"/>
        <v>0.93622580710170744</v>
      </c>
      <c r="J134" s="28">
        <f t="shared" si="17"/>
        <v>9298896200</v>
      </c>
      <c r="K134" s="28">
        <v>8424266664</v>
      </c>
      <c r="L134" s="8">
        <f t="shared" si="18"/>
        <v>0.90594264983837547</v>
      </c>
      <c r="M134" s="9">
        <v>36378609</v>
      </c>
      <c r="N134" s="8">
        <f t="shared" si="19"/>
        <v>0.83572631356423499</v>
      </c>
    </row>
    <row r="135" spans="1:14" ht="15" customHeight="1" x14ac:dyDescent="0.25">
      <c r="A135" s="2" t="s">
        <v>144</v>
      </c>
      <c r="B135" s="2"/>
      <c r="C135" s="2">
        <v>4</v>
      </c>
      <c r="D135" s="7">
        <v>8696005</v>
      </c>
      <c r="E135" s="7">
        <v>9647113</v>
      </c>
      <c r="F135" s="7">
        <v>10585074</v>
      </c>
      <c r="G135" s="7">
        <f t="shared" si="15"/>
        <v>28928192</v>
      </c>
      <c r="H135" s="2">
        <v>27400533</v>
      </c>
      <c r="I135" s="8">
        <f t="shared" si="16"/>
        <v>0.94719134192693411</v>
      </c>
      <c r="J135" s="28">
        <f t="shared" si="17"/>
        <v>5785638400</v>
      </c>
      <c r="K135" s="28">
        <v>5310905577</v>
      </c>
      <c r="L135" s="8">
        <f t="shared" si="18"/>
        <v>0.91794633708874718</v>
      </c>
      <c r="M135" s="9">
        <v>23072012</v>
      </c>
      <c r="N135" s="8">
        <f t="shared" si="19"/>
        <v>0.84202785398371627</v>
      </c>
    </row>
    <row r="136" spans="1:14" ht="15" customHeight="1" x14ac:dyDescent="0.25">
      <c r="A136" s="2" t="s">
        <v>145</v>
      </c>
      <c r="B136" s="2">
        <v>5450</v>
      </c>
      <c r="C136" s="2">
        <v>1</v>
      </c>
      <c r="D136" s="7">
        <v>11341017</v>
      </c>
      <c r="E136" s="7">
        <v>11073637</v>
      </c>
      <c r="F136" s="7">
        <v>11461955</v>
      </c>
      <c r="G136" s="7">
        <f t="shared" si="15"/>
        <v>33876609</v>
      </c>
      <c r="H136" s="2">
        <v>32120928</v>
      </c>
      <c r="I136" s="8">
        <f t="shared" si="16"/>
        <v>0.9481742402257558</v>
      </c>
      <c r="J136" s="28">
        <f t="shared" si="17"/>
        <v>6775321800</v>
      </c>
      <c r="K136" s="28">
        <v>6210377632</v>
      </c>
      <c r="L136" s="8">
        <f t="shared" si="18"/>
        <v>0.91661736745847255</v>
      </c>
      <c r="M136" s="9">
        <v>26629764</v>
      </c>
      <c r="N136" s="8">
        <f t="shared" si="19"/>
        <v>0.82904715579823851</v>
      </c>
    </row>
    <row r="137" spans="1:14" ht="15" customHeight="1" x14ac:dyDescent="0.25">
      <c r="A137" s="2" t="s">
        <v>146</v>
      </c>
      <c r="B137" s="2"/>
      <c r="C137" s="2">
        <v>2</v>
      </c>
      <c r="D137" s="7">
        <v>10571602</v>
      </c>
      <c r="E137" s="7">
        <v>10612502</v>
      </c>
      <c r="F137" s="7">
        <v>10538910</v>
      </c>
      <c r="G137" s="7">
        <f t="shared" si="15"/>
        <v>31723014</v>
      </c>
      <c r="H137" s="2">
        <v>30082617</v>
      </c>
      <c r="I137" s="8">
        <f t="shared" si="16"/>
        <v>0.94829000170034283</v>
      </c>
      <c r="J137" s="28">
        <f t="shared" si="17"/>
        <v>6344602800</v>
      </c>
      <c r="K137" s="28">
        <v>5823521230</v>
      </c>
      <c r="L137" s="8">
        <f t="shared" si="18"/>
        <v>0.91787010370452193</v>
      </c>
      <c r="M137" s="9">
        <v>25100093</v>
      </c>
      <c r="N137" s="8">
        <f t="shared" si="19"/>
        <v>0.83437198964438497</v>
      </c>
    </row>
    <row r="138" spans="1:14" ht="15" customHeight="1" x14ac:dyDescent="0.25">
      <c r="A138" s="2" t="s">
        <v>147</v>
      </c>
      <c r="B138" s="2"/>
      <c r="C138" s="2">
        <v>3</v>
      </c>
      <c r="D138" s="7">
        <v>10874951</v>
      </c>
      <c r="E138" s="7">
        <v>10816590</v>
      </c>
      <c r="F138" s="7">
        <v>11225463</v>
      </c>
      <c r="G138" s="7">
        <f t="shared" si="15"/>
        <v>32917004</v>
      </c>
      <c r="H138" s="2">
        <v>31132062</v>
      </c>
      <c r="I138" s="8">
        <f t="shared" si="16"/>
        <v>0.945774469632777</v>
      </c>
      <c r="J138" s="28">
        <f t="shared" si="17"/>
        <v>6583400800</v>
      </c>
      <c r="K138" s="28">
        <v>5985251844</v>
      </c>
      <c r="L138" s="8">
        <f t="shared" si="18"/>
        <v>0.90914286184732973</v>
      </c>
      <c r="M138" s="9">
        <v>26043456</v>
      </c>
      <c r="N138" s="8">
        <f t="shared" si="19"/>
        <v>0.83654773654247505</v>
      </c>
    </row>
    <row r="139" spans="1:14" ht="15" customHeight="1" x14ac:dyDescent="0.25">
      <c r="A139" s="2" t="s">
        <v>148</v>
      </c>
      <c r="B139" s="2"/>
      <c r="C139" s="2">
        <v>4</v>
      </c>
      <c r="D139" s="7">
        <v>11773840</v>
      </c>
      <c r="E139" s="7">
        <v>11791131</v>
      </c>
      <c r="F139" s="7">
        <v>11720799</v>
      </c>
      <c r="G139" s="7">
        <f t="shared" si="15"/>
        <v>35285770</v>
      </c>
      <c r="H139" s="2">
        <v>33176016</v>
      </c>
      <c r="I139" s="8">
        <f t="shared" si="16"/>
        <v>0.94020949521577679</v>
      </c>
      <c r="J139" s="28">
        <f t="shared" si="17"/>
        <v>7057154000</v>
      </c>
      <c r="K139" s="28">
        <v>6433216651</v>
      </c>
      <c r="L139" s="8">
        <f t="shared" si="18"/>
        <v>0.91158796463843639</v>
      </c>
      <c r="M139" s="9">
        <v>27959523</v>
      </c>
      <c r="N139" s="8">
        <f t="shared" si="19"/>
        <v>0.84276312743519299</v>
      </c>
    </row>
    <row r="140" spans="1:14" ht="15" customHeight="1" x14ac:dyDescent="0.25">
      <c r="A140" s="2" t="s">
        <v>149</v>
      </c>
      <c r="B140" s="2">
        <v>5451</v>
      </c>
      <c r="C140" s="2">
        <v>1</v>
      </c>
      <c r="D140" s="7">
        <v>10637848</v>
      </c>
      <c r="E140" s="7">
        <v>10842407</v>
      </c>
      <c r="F140" s="7">
        <v>10687075</v>
      </c>
      <c r="G140" s="7">
        <f t="shared" si="15"/>
        <v>32167330</v>
      </c>
      <c r="H140" s="2">
        <v>30274199</v>
      </c>
      <c r="I140" s="8">
        <f t="shared" si="16"/>
        <v>0.94114740017278398</v>
      </c>
      <c r="J140" s="28">
        <f t="shared" si="17"/>
        <v>6433466000</v>
      </c>
      <c r="K140" s="28">
        <v>5816060345</v>
      </c>
      <c r="L140" s="8">
        <f t="shared" si="18"/>
        <v>0.90403218809270147</v>
      </c>
      <c r="M140" s="9">
        <v>24217016</v>
      </c>
      <c r="N140" s="8">
        <f t="shared" si="19"/>
        <v>0.7999226007598087</v>
      </c>
    </row>
    <row r="141" spans="1:14" ht="15" customHeight="1" x14ac:dyDescent="0.25">
      <c r="A141" s="2" t="s">
        <v>150</v>
      </c>
      <c r="B141" s="2"/>
      <c r="C141" s="2">
        <v>2</v>
      </c>
      <c r="D141" s="7">
        <v>14403491</v>
      </c>
      <c r="E141" s="7">
        <v>15152803</v>
      </c>
      <c r="F141" s="7">
        <v>14619294</v>
      </c>
      <c r="G141" s="7">
        <f t="shared" si="15"/>
        <v>44175588</v>
      </c>
      <c r="H141" s="2">
        <v>41740958</v>
      </c>
      <c r="I141" s="8">
        <f t="shared" si="16"/>
        <v>0.94488743420913834</v>
      </c>
      <c r="J141" s="28">
        <f t="shared" si="17"/>
        <v>8835117600</v>
      </c>
      <c r="K141" s="28">
        <v>8076060148</v>
      </c>
      <c r="L141" s="8">
        <f t="shared" si="18"/>
        <v>0.91408632161274228</v>
      </c>
      <c r="M141" s="9">
        <v>32075582</v>
      </c>
      <c r="N141" s="8">
        <f t="shared" si="19"/>
        <v>0.7684438387830006</v>
      </c>
    </row>
    <row r="142" spans="1:14" ht="15" customHeight="1" x14ac:dyDescent="0.25">
      <c r="A142" s="2" t="s">
        <v>151</v>
      </c>
      <c r="B142" s="2"/>
      <c r="C142" s="2">
        <v>3</v>
      </c>
      <c r="D142" s="7">
        <v>11726586</v>
      </c>
      <c r="E142" s="7">
        <v>11618139</v>
      </c>
      <c r="F142" s="7">
        <v>11139715</v>
      </c>
      <c r="G142" s="7">
        <f t="shared" si="15"/>
        <v>34484440</v>
      </c>
      <c r="H142" s="2">
        <v>32767481</v>
      </c>
      <c r="I142" s="8">
        <f t="shared" si="16"/>
        <v>0.95021061673032825</v>
      </c>
      <c r="J142" s="28">
        <f t="shared" si="17"/>
        <v>6896888000</v>
      </c>
      <c r="K142" s="28">
        <v>6400073277</v>
      </c>
      <c r="L142" s="8">
        <f t="shared" si="18"/>
        <v>0.92796537757318953</v>
      </c>
      <c r="M142" s="9">
        <v>25238906</v>
      </c>
      <c r="N142" s="8">
        <f t="shared" si="19"/>
        <v>0.77024248522490946</v>
      </c>
    </row>
    <row r="143" spans="1:14" ht="15" customHeight="1" x14ac:dyDescent="0.25">
      <c r="A143" s="2" t="s">
        <v>152</v>
      </c>
      <c r="B143" s="2"/>
      <c r="C143" s="2">
        <v>4</v>
      </c>
      <c r="D143" s="7">
        <v>10757261</v>
      </c>
      <c r="E143" s="7">
        <v>10767794</v>
      </c>
      <c r="F143" s="7">
        <v>10298745</v>
      </c>
      <c r="G143" s="7">
        <f t="shared" si="15"/>
        <v>31823800</v>
      </c>
      <c r="H143" s="2">
        <v>30073565</v>
      </c>
      <c r="I143" s="8">
        <f t="shared" si="16"/>
        <v>0.94500232530370354</v>
      </c>
      <c r="J143" s="28">
        <f t="shared" si="17"/>
        <v>6364760000</v>
      </c>
      <c r="K143" s="28">
        <v>5869044959</v>
      </c>
      <c r="L143" s="8">
        <f t="shared" si="18"/>
        <v>0.922115674275228</v>
      </c>
      <c r="M143" s="9">
        <v>22954812</v>
      </c>
      <c r="N143" s="8">
        <f t="shared" si="19"/>
        <v>0.76328868891998669</v>
      </c>
    </row>
    <row r="144" spans="1:14" ht="15" customHeight="1" x14ac:dyDescent="0.25">
      <c r="A144" s="2" t="s">
        <v>153</v>
      </c>
      <c r="B144" s="2">
        <v>5452</v>
      </c>
      <c r="C144" s="2">
        <v>1</v>
      </c>
      <c r="D144" s="7">
        <v>9584868</v>
      </c>
      <c r="E144" s="7">
        <v>9091239</v>
      </c>
      <c r="F144" s="7">
        <v>9121619</v>
      </c>
      <c r="G144" s="7">
        <f t="shared" si="15"/>
        <v>27797726</v>
      </c>
      <c r="H144" s="2">
        <v>26283060</v>
      </c>
      <c r="I144" s="8">
        <f t="shared" si="16"/>
        <v>0.94551115440162259</v>
      </c>
      <c r="J144" s="28">
        <f t="shared" si="17"/>
        <v>5559545200</v>
      </c>
      <c r="K144" s="28">
        <v>5148380401</v>
      </c>
      <c r="L144" s="8">
        <f t="shared" si="18"/>
        <v>0.92604344704311425</v>
      </c>
      <c r="M144" s="9">
        <v>21534793</v>
      </c>
      <c r="N144" s="8">
        <f t="shared" si="19"/>
        <v>0.819341164993726</v>
      </c>
    </row>
    <row r="145" spans="1:14" ht="15" customHeight="1" x14ac:dyDescent="0.25">
      <c r="A145" s="2" t="s">
        <v>154</v>
      </c>
      <c r="B145" s="2"/>
      <c r="C145" s="2">
        <v>2</v>
      </c>
      <c r="D145" s="7"/>
      <c r="E145" s="7"/>
      <c r="F145" s="7"/>
      <c r="G145" s="7"/>
      <c r="H145" s="2"/>
      <c r="I145" s="8"/>
      <c r="J145" s="28"/>
      <c r="K145" s="28"/>
      <c r="L145" s="8"/>
      <c r="M145" s="9"/>
      <c r="N145" s="8"/>
    </row>
    <row r="146" spans="1:14" ht="15" customHeight="1" x14ac:dyDescent="0.25">
      <c r="A146" s="2" t="s">
        <v>155</v>
      </c>
      <c r="B146" s="2"/>
      <c r="C146" s="2">
        <v>3</v>
      </c>
      <c r="D146" s="7"/>
      <c r="E146" s="7"/>
      <c r="F146" s="7"/>
      <c r="G146" s="7"/>
      <c r="H146" s="2"/>
      <c r="I146" s="8"/>
      <c r="J146" s="28"/>
      <c r="K146" s="28"/>
      <c r="L146" s="8"/>
      <c r="M146" s="9"/>
      <c r="N146" s="8"/>
    </row>
    <row r="147" spans="1:14" ht="15" customHeight="1" x14ac:dyDescent="0.25">
      <c r="A147" s="2" t="s">
        <v>156</v>
      </c>
      <c r="B147" s="2"/>
      <c r="C147" s="2">
        <v>4</v>
      </c>
      <c r="D147" s="7"/>
      <c r="E147" s="7"/>
      <c r="F147" s="7"/>
      <c r="G147" s="7"/>
      <c r="H147" s="2"/>
      <c r="I147" s="8"/>
      <c r="J147" s="28"/>
      <c r="K147" s="28"/>
      <c r="L147" s="8"/>
      <c r="M147" s="9"/>
      <c r="N147" s="8"/>
    </row>
    <row r="148" spans="1:14" ht="15" customHeight="1" x14ac:dyDescent="0.25">
      <c r="A148" s="2" t="s">
        <v>157</v>
      </c>
      <c r="B148" s="2">
        <v>5453</v>
      </c>
      <c r="C148" s="2">
        <v>1</v>
      </c>
      <c r="D148" s="7">
        <v>11593167</v>
      </c>
      <c r="E148" s="7">
        <v>11753946</v>
      </c>
      <c r="F148" s="7">
        <v>12805002</v>
      </c>
      <c r="G148" s="7">
        <f t="shared" ref="G148:G168" si="20">D148+E148+F148</f>
        <v>36152115</v>
      </c>
      <c r="H148" s="2">
        <v>34390344</v>
      </c>
      <c r="I148" s="8">
        <f t="shared" ref="I148:I168" si="21">H148/G148</f>
        <v>0.95126783038834661</v>
      </c>
      <c r="J148" s="28">
        <f t="shared" ref="J148:J168" si="22">G148*200</f>
        <v>7230423000</v>
      </c>
      <c r="K148" s="28">
        <v>6687839132</v>
      </c>
      <c r="L148" s="8">
        <f t="shared" ref="L148:L168" si="23">K148/J148</f>
        <v>0.92495821226503627</v>
      </c>
      <c r="M148" s="9">
        <v>27642054</v>
      </c>
      <c r="N148" s="8">
        <f t="shared" ref="N148:N168" si="24">M148/H148</f>
        <v>0.8037736988033618</v>
      </c>
    </row>
    <row r="149" spans="1:14" ht="15" customHeight="1" x14ac:dyDescent="0.25">
      <c r="A149" s="2" t="s">
        <v>158</v>
      </c>
      <c r="B149" s="2"/>
      <c r="C149" s="2">
        <v>2</v>
      </c>
      <c r="D149" s="7">
        <v>13896354</v>
      </c>
      <c r="E149" s="7">
        <v>14657275</v>
      </c>
      <c r="F149" s="7">
        <v>16009976</v>
      </c>
      <c r="G149" s="7">
        <f t="shared" si="20"/>
        <v>44563605</v>
      </c>
      <c r="H149" s="2">
        <v>41476049</v>
      </c>
      <c r="I149" s="8">
        <f t="shared" si="21"/>
        <v>0.93071574887175312</v>
      </c>
      <c r="J149" s="28">
        <f t="shared" si="22"/>
        <v>8912721000</v>
      </c>
      <c r="K149" s="28">
        <v>8044004353</v>
      </c>
      <c r="L149" s="8">
        <f t="shared" si="23"/>
        <v>0.90253070336208208</v>
      </c>
      <c r="M149" s="9">
        <v>32829872</v>
      </c>
      <c r="N149" s="8">
        <f t="shared" si="24"/>
        <v>0.79153807538418142</v>
      </c>
    </row>
    <row r="150" spans="1:14" ht="15" customHeight="1" x14ac:dyDescent="0.25">
      <c r="A150" s="2" t="s">
        <v>159</v>
      </c>
      <c r="B150" s="2"/>
      <c r="C150" s="2">
        <v>3</v>
      </c>
      <c r="D150" s="7">
        <v>14541556</v>
      </c>
      <c r="E150" s="7">
        <v>15013474</v>
      </c>
      <c r="F150" s="7">
        <v>16465906</v>
      </c>
      <c r="G150" s="7">
        <f t="shared" si="20"/>
        <v>46020936</v>
      </c>
      <c r="H150" s="2">
        <v>43209003</v>
      </c>
      <c r="I150" s="8">
        <f t="shared" si="21"/>
        <v>0.93889883074086111</v>
      </c>
      <c r="J150" s="28">
        <f t="shared" si="22"/>
        <v>9204187200</v>
      </c>
      <c r="K150" s="28">
        <v>8345507084</v>
      </c>
      <c r="L150" s="8">
        <f t="shared" si="23"/>
        <v>0.90670766496361566</v>
      </c>
      <c r="M150" s="9">
        <v>33718622</v>
      </c>
      <c r="N150" s="8">
        <f t="shared" si="24"/>
        <v>0.78036102800150242</v>
      </c>
    </row>
    <row r="151" spans="1:14" ht="15" customHeight="1" x14ac:dyDescent="0.25">
      <c r="A151" s="2" t="s">
        <v>160</v>
      </c>
      <c r="B151" s="2"/>
      <c r="C151" s="2">
        <v>4</v>
      </c>
      <c r="D151" s="7">
        <v>15014974</v>
      </c>
      <c r="E151" s="7">
        <v>15503982</v>
      </c>
      <c r="F151" s="7">
        <v>17002323</v>
      </c>
      <c r="G151" s="7">
        <f t="shared" si="20"/>
        <v>47521279</v>
      </c>
      <c r="H151" s="2">
        <v>45280279</v>
      </c>
      <c r="I151" s="8">
        <f t="shared" si="21"/>
        <v>0.95284217834288509</v>
      </c>
      <c r="J151" s="28">
        <f t="shared" si="22"/>
        <v>9504255800</v>
      </c>
      <c r="K151" s="28">
        <v>8750835634</v>
      </c>
      <c r="L151" s="8">
        <f t="shared" si="23"/>
        <v>0.920728126235828</v>
      </c>
      <c r="M151" s="9">
        <v>35165568</v>
      </c>
      <c r="N151" s="8">
        <f t="shared" si="24"/>
        <v>0.77661994971364912</v>
      </c>
    </row>
    <row r="152" spans="1:14" ht="15" customHeight="1" x14ac:dyDescent="0.25">
      <c r="A152" s="2" t="s">
        <v>161</v>
      </c>
      <c r="B152" s="2">
        <v>5454</v>
      </c>
      <c r="C152" s="2">
        <v>1</v>
      </c>
      <c r="D152" s="7">
        <v>16986478</v>
      </c>
      <c r="E152" s="7">
        <v>17145805</v>
      </c>
      <c r="F152" s="7">
        <v>16966050</v>
      </c>
      <c r="G152" s="7">
        <f t="shared" si="20"/>
        <v>51098333</v>
      </c>
      <c r="H152" s="2">
        <v>48079143</v>
      </c>
      <c r="I152" s="8">
        <f t="shared" si="21"/>
        <v>0.94091411944886738</v>
      </c>
      <c r="J152" s="28">
        <f t="shared" si="22"/>
        <v>10219666600</v>
      </c>
      <c r="K152" s="28">
        <v>9123025088</v>
      </c>
      <c r="L152" s="8">
        <f t="shared" si="23"/>
        <v>0.89269302464328926</v>
      </c>
      <c r="M152" s="9">
        <v>39400888</v>
      </c>
      <c r="N152" s="8">
        <f t="shared" si="24"/>
        <v>0.81950063045008936</v>
      </c>
    </row>
    <row r="153" spans="1:14" ht="15" customHeight="1" x14ac:dyDescent="0.25">
      <c r="A153" s="2" t="s">
        <v>162</v>
      </c>
      <c r="B153" s="2"/>
      <c r="C153" s="2">
        <v>2</v>
      </c>
      <c r="D153" s="7">
        <v>14254809</v>
      </c>
      <c r="E153" s="7">
        <v>13738727</v>
      </c>
      <c r="F153" s="7">
        <v>14583577</v>
      </c>
      <c r="G153" s="7">
        <f t="shared" si="20"/>
        <v>42577113</v>
      </c>
      <c r="H153" s="2">
        <v>40489985</v>
      </c>
      <c r="I153" s="8">
        <f t="shared" si="21"/>
        <v>0.95098004883515708</v>
      </c>
      <c r="J153" s="28">
        <f t="shared" si="22"/>
        <v>8515422600</v>
      </c>
      <c r="K153" s="28">
        <v>7829358620</v>
      </c>
      <c r="L153" s="8">
        <f t="shared" si="23"/>
        <v>0.91943277365940712</v>
      </c>
      <c r="M153" s="9">
        <v>34305078</v>
      </c>
      <c r="N153" s="8">
        <f t="shared" si="24"/>
        <v>0.8472484739127466</v>
      </c>
    </row>
    <row r="154" spans="1:14" ht="15" customHeight="1" x14ac:dyDescent="0.25">
      <c r="A154" s="2" t="s">
        <v>163</v>
      </c>
      <c r="B154" s="2"/>
      <c r="C154" s="2">
        <v>3</v>
      </c>
      <c r="D154" s="7">
        <v>13741535</v>
      </c>
      <c r="E154" s="7">
        <v>13847443</v>
      </c>
      <c r="F154" s="7">
        <v>13694617</v>
      </c>
      <c r="G154" s="7">
        <f t="shared" si="20"/>
        <v>41283595</v>
      </c>
      <c r="H154" s="2">
        <v>39263156</v>
      </c>
      <c r="I154" s="8">
        <f t="shared" si="21"/>
        <v>0.95105951892028784</v>
      </c>
      <c r="J154" s="28">
        <f t="shared" si="22"/>
        <v>8256719000</v>
      </c>
      <c r="K154" s="28">
        <v>7669397824</v>
      </c>
      <c r="L154" s="8">
        <f t="shared" si="23"/>
        <v>0.92886748646768769</v>
      </c>
      <c r="M154" s="9">
        <v>33409982</v>
      </c>
      <c r="N154" s="8">
        <f t="shared" si="24"/>
        <v>0.85092451559421256</v>
      </c>
    </row>
    <row r="155" spans="1:14" ht="15" customHeight="1" x14ac:dyDescent="0.25">
      <c r="A155" s="2" t="s">
        <v>164</v>
      </c>
      <c r="B155" s="2"/>
      <c r="C155" s="2">
        <v>4</v>
      </c>
      <c r="D155" s="7">
        <v>14751350</v>
      </c>
      <c r="E155" s="7">
        <v>14483694</v>
      </c>
      <c r="F155" s="7">
        <v>14592871</v>
      </c>
      <c r="G155" s="7">
        <f t="shared" si="20"/>
        <v>43827915</v>
      </c>
      <c r="H155" s="2">
        <v>41834724</v>
      </c>
      <c r="I155" s="8">
        <f t="shared" si="21"/>
        <v>0.95452234038511752</v>
      </c>
      <c r="J155" s="28">
        <f t="shared" si="22"/>
        <v>8765583000</v>
      </c>
      <c r="K155" s="28">
        <v>8181287284</v>
      </c>
      <c r="L155" s="8">
        <f t="shared" si="23"/>
        <v>0.93334205882255639</v>
      </c>
      <c r="M155" s="9">
        <v>35694567</v>
      </c>
      <c r="N155" s="8">
        <f t="shared" si="24"/>
        <v>0.85322821778386781</v>
      </c>
    </row>
    <row r="156" spans="1:14" ht="15" customHeight="1" x14ac:dyDescent="0.25">
      <c r="A156" s="2" t="s">
        <v>165</v>
      </c>
      <c r="B156" s="2">
        <v>5455</v>
      </c>
      <c r="C156" s="2">
        <v>1</v>
      </c>
      <c r="D156" s="7">
        <v>22123649</v>
      </c>
      <c r="E156" s="7">
        <v>18165040</v>
      </c>
      <c r="F156" s="7">
        <v>18037578</v>
      </c>
      <c r="G156" s="7">
        <f t="shared" si="20"/>
        <v>58326267</v>
      </c>
      <c r="H156" s="2">
        <v>55129965</v>
      </c>
      <c r="I156" s="8">
        <f t="shared" si="21"/>
        <v>0.94519961306627076</v>
      </c>
      <c r="J156" s="28">
        <f t="shared" si="22"/>
        <v>11665253400</v>
      </c>
      <c r="K156" s="28">
        <v>10609924459</v>
      </c>
      <c r="L156" s="8">
        <f t="shared" si="23"/>
        <v>0.90953227462679898</v>
      </c>
      <c r="M156" s="9">
        <v>46009212</v>
      </c>
      <c r="N156" s="8">
        <f t="shared" si="24"/>
        <v>0.83455906420401316</v>
      </c>
    </row>
    <row r="157" spans="1:14" ht="15" customHeight="1" x14ac:dyDescent="0.25">
      <c r="A157" s="2" t="s">
        <v>166</v>
      </c>
      <c r="B157" s="2"/>
      <c r="C157" s="2">
        <v>2</v>
      </c>
      <c r="D157" s="7">
        <v>13216699</v>
      </c>
      <c r="E157" s="7">
        <v>10532743</v>
      </c>
      <c r="F157" s="7">
        <v>10464403</v>
      </c>
      <c r="G157" s="7">
        <f t="shared" si="20"/>
        <v>34213845</v>
      </c>
      <c r="H157" s="2">
        <v>32412122</v>
      </c>
      <c r="I157" s="8">
        <f t="shared" si="21"/>
        <v>0.94733935925646473</v>
      </c>
      <c r="J157" s="28">
        <f t="shared" si="22"/>
        <v>6842769000</v>
      </c>
      <c r="K157" s="28">
        <v>6279123205</v>
      </c>
      <c r="L157" s="8">
        <f t="shared" si="23"/>
        <v>0.91762898981391894</v>
      </c>
      <c r="M157" s="9">
        <v>27894298</v>
      </c>
      <c r="N157" s="8">
        <f t="shared" si="24"/>
        <v>0.86061313727006206</v>
      </c>
    </row>
    <row r="158" spans="1:14" ht="15" customHeight="1" x14ac:dyDescent="0.25">
      <c r="A158" s="2" t="s">
        <v>167</v>
      </c>
      <c r="B158" s="2"/>
      <c r="C158" s="2">
        <v>3</v>
      </c>
      <c r="D158" s="7">
        <v>18587946</v>
      </c>
      <c r="E158" s="7">
        <v>16587490</v>
      </c>
      <c r="F158" s="7">
        <v>16525247</v>
      </c>
      <c r="G158" s="7">
        <f t="shared" si="20"/>
        <v>51700683</v>
      </c>
      <c r="H158" s="2">
        <v>49647510</v>
      </c>
      <c r="I158" s="8">
        <f t="shared" si="21"/>
        <v>0.96028731380589305</v>
      </c>
      <c r="J158" s="28">
        <f t="shared" si="22"/>
        <v>10340136600</v>
      </c>
      <c r="K158" s="28">
        <v>9639617149</v>
      </c>
      <c r="L158" s="8">
        <f t="shared" si="23"/>
        <v>0.93225239877391952</v>
      </c>
      <c r="M158" s="9">
        <v>41637861</v>
      </c>
      <c r="N158" s="8">
        <f t="shared" si="24"/>
        <v>0.83866967346398646</v>
      </c>
    </row>
    <row r="159" spans="1:14" ht="15" customHeight="1" x14ac:dyDescent="0.25">
      <c r="A159" s="2" t="s">
        <v>168</v>
      </c>
      <c r="B159" s="2"/>
      <c r="C159" s="2">
        <v>4</v>
      </c>
      <c r="D159" s="7">
        <v>14618440</v>
      </c>
      <c r="E159" s="7">
        <v>11768723</v>
      </c>
      <c r="F159" s="7">
        <v>11729468</v>
      </c>
      <c r="G159" s="7">
        <f t="shared" si="20"/>
        <v>38116631</v>
      </c>
      <c r="H159" s="2">
        <v>36283043</v>
      </c>
      <c r="I159" s="8">
        <f t="shared" si="21"/>
        <v>0.95189532883952943</v>
      </c>
      <c r="J159" s="28">
        <f t="shared" si="22"/>
        <v>7623326200</v>
      </c>
      <c r="K159" s="28">
        <v>7088462657</v>
      </c>
      <c r="L159" s="8">
        <f t="shared" si="23"/>
        <v>0.92983856010254418</v>
      </c>
      <c r="M159" s="9">
        <v>30546109</v>
      </c>
      <c r="N159" s="8">
        <f t="shared" si="24"/>
        <v>0.84188387947504839</v>
      </c>
    </row>
    <row r="160" spans="1:14" ht="15" customHeight="1" x14ac:dyDescent="0.25">
      <c r="A160" s="2" t="s">
        <v>169</v>
      </c>
      <c r="B160" s="2">
        <v>5457</v>
      </c>
      <c r="C160" s="2">
        <v>1</v>
      </c>
      <c r="D160" s="15">
        <v>16114847</v>
      </c>
      <c r="E160" s="15">
        <v>14430727</v>
      </c>
      <c r="F160" s="7">
        <v>14237385</v>
      </c>
      <c r="G160" s="7">
        <f t="shared" si="20"/>
        <v>44782959</v>
      </c>
      <c r="H160" s="2">
        <v>42090688</v>
      </c>
      <c r="I160" s="8">
        <f t="shared" si="21"/>
        <v>0.93988179744889122</v>
      </c>
      <c r="J160" s="28">
        <f t="shared" si="22"/>
        <v>8956591800</v>
      </c>
      <c r="K160" s="28">
        <v>8055940401</v>
      </c>
      <c r="L160" s="8">
        <f t="shared" si="23"/>
        <v>0.89944262068524772</v>
      </c>
      <c r="M160" s="9">
        <v>34376680</v>
      </c>
      <c r="N160" s="8">
        <f t="shared" si="24"/>
        <v>0.81672886886524643</v>
      </c>
    </row>
    <row r="161" spans="1:14" ht="15" customHeight="1" x14ac:dyDescent="0.25">
      <c r="A161" s="2" t="s">
        <v>170</v>
      </c>
      <c r="B161" s="2"/>
      <c r="C161" s="2">
        <v>2</v>
      </c>
      <c r="D161" s="15">
        <v>21486824</v>
      </c>
      <c r="E161" s="15">
        <v>18817611</v>
      </c>
      <c r="F161" s="7">
        <v>18648711</v>
      </c>
      <c r="G161" s="7">
        <f t="shared" si="20"/>
        <v>58953146</v>
      </c>
      <c r="H161" s="2">
        <v>55251783</v>
      </c>
      <c r="I161" s="8">
        <f t="shared" si="21"/>
        <v>0.93721517423344969</v>
      </c>
      <c r="J161" s="28">
        <f t="shared" si="22"/>
        <v>11790629200</v>
      </c>
      <c r="K161" s="28">
        <v>10655688505</v>
      </c>
      <c r="L161" s="8">
        <f t="shared" si="23"/>
        <v>0.90374214337942205</v>
      </c>
      <c r="M161" s="9">
        <v>45030185</v>
      </c>
      <c r="N161" s="8">
        <f t="shared" si="24"/>
        <v>0.81499967159430853</v>
      </c>
    </row>
    <row r="162" spans="1:14" ht="15" customHeight="1" x14ac:dyDescent="0.25">
      <c r="A162" s="2" t="s">
        <v>171</v>
      </c>
      <c r="B162" s="2"/>
      <c r="C162" s="2">
        <v>3</v>
      </c>
      <c r="D162" s="15">
        <v>18516901</v>
      </c>
      <c r="E162" s="15">
        <v>15699185</v>
      </c>
      <c r="F162" s="7">
        <v>15598671</v>
      </c>
      <c r="G162" s="7">
        <f t="shared" si="20"/>
        <v>49814757</v>
      </c>
      <c r="H162" s="2">
        <v>47145873</v>
      </c>
      <c r="I162" s="8">
        <f t="shared" si="21"/>
        <v>0.94642382778259859</v>
      </c>
      <c r="J162" s="28">
        <f t="shared" si="22"/>
        <v>9962951400</v>
      </c>
      <c r="K162" s="28">
        <v>9130292777</v>
      </c>
      <c r="L162" s="8">
        <f t="shared" si="23"/>
        <v>0.9164245021811509</v>
      </c>
      <c r="M162" s="9">
        <v>39419165</v>
      </c>
      <c r="N162" s="8">
        <f t="shared" si="24"/>
        <v>0.83611061778408469</v>
      </c>
    </row>
    <row r="163" spans="1:14" ht="15" customHeight="1" x14ac:dyDescent="0.25">
      <c r="A163" s="2" t="s">
        <v>172</v>
      </c>
      <c r="B163" s="2"/>
      <c r="C163" s="2">
        <v>4</v>
      </c>
      <c r="D163" s="15">
        <v>25521216</v>
      </c>
      <c r="E163" s="7">
        <v>22604168</v>
      </c>
      <c r="F163" s="7">
        <v>22352395</v>
      </c>
      <c r="G163" s="7">
        <f t="shared" si="20"/>
        <v>70477779</v>
      </c>
      <c r="H163" s="2">
        <v>66755845</v>
      </c>
      <c r="I163" s="8">
        <f t="shared" si="21"/>
        <v>0.94718996465538452</v>
      </c>
      <c r="J163" s="28">
        <f t="shared" si="22"/>
        <v>14095555800</v>
      </c>
      <c r="K163" s="28">
        <v>12928252674</v>
      </c>
      <c r="L163" s="8">
        <f t="shared" si="23"/>
        <v>0.91718644212667366</v>
      </c>
      <c r="M163" s="9">
        <v>56134714</v>
      </c>
      <c r="N163" s="8">
        <f t="shared" si="24"/>
        <v>0.84089586462428867</v>
      </c>
    </row>
    <row r="164" spans="1:14" ht="15" customHeight="1" x14ac:dyDescent="0.25">
      <c r="A164" s="2" t="s">
        <v>173</v>
      </c>
      <c r="B164" s="2">
        <v>5458</v>
      </c>
      <c r="C164" s="2">
        <v>1</v>
      </c>
      <c r="D164" s="7">
        <v>12011756</v>
      </c>
      <c r="E164" s="7">
        <v>12011756</v>
      </c>
      <c r="F164" s="7">
        <v>13238387</v>
      </c>
      <c r="G164" s="7">
        <f t="shared" si="20"/>
        <v>37261899</v>
      </c>
      <c r="H164" s="2">
        <v>36644859</v>
      </c>
      <c r="I164" s="8">
        <f t="shared" si="21"/>
        <v>0.98344045750325282</v>
      </c>
      <c r="J164" s="28">
        <f t="shared" si="22"/>
        <v>7452379800</v>
      </c>
      <c r="K164" s="28">
        <v>7135469599</v>
      </c>
      <c r="L164" s="8">
        <f t="shared" si="23"/>
        <v>0.9574753019163087</v>
      </c>
      <c r="M164" s="9">
        <v>29973644</v>
      </c>
      <c r="N164" s="8">
        <f t="shared" si="24"/>
        <v>0.81794949736332723</v>
      </c>
    </row>
    <row r="165" spans="1:14" ht="15" customHeight="1" x14ac:dyDescent="0.25">
      <c r="A165" s="2" t="s">
        <v>174</v>
      </c>
      <c r="B165" s="2"/>
      <c r="C165" s="2">
        <v>2</v>
      </c>
      <c r="D165" s="7">
        <v>21083858</v>
      </c>
      <c r="E165" s="7">
        <v>21083858</v>
      </c>
      <c r="F165" s="7">
        <v>23347488</v>
      </c>
      <c r="G165" s="7">
        <f t="shared" si="20"/>
        <v>65515204</v>
      </c>
      <c r="H165" s="2">
        <v>64203417</v>
      </c>
      <c r="I165" s="8">
        <f t="shared" si="21"/>
        <v>0.97997736525402557</v>
      </c>
      <c r="J165" s="28">
        <f t="shared" si="22"/>
        <v>13103040800</v>
      </c>
      <c r="K165" s="28">
        <v>12536343880</v>
      </c>
      <c r="L165" s="8">
        <f t="shared" si="23"/>
        <v>0.95675073224224405</v>
      </c>
      <c r="M165" s="9">
        <v>52719018</v>
      </c>
      <c r="N165" s="8">
        <f t="shared" si="24"/>
        <v>0.8211248008809251</v>
      </c>
    </row>
    <row r="166" spans="1:14" ht="15" customHeight="1" x14ac:dyDescent="0.25">
      <c r="A166" s="2" t="s">
        <v>175</v>
      </c>
      <c r="B166" s="2"/>
      <c r="C166" s="2">
        <v>3</v>
      </c>
      <c r="D166" s="7">
        <v>10661312</v>
      </c>
      <c r="E166" s="7">
        <v>10661312</v>
      </c>
      <c r="F166" s="7">
        <v>11747528</v>
      </c>
      <c r="G166" s="7">
        <f t="shared" si="20"/>
        <v>33070152</v>
      </c>
      <c r="H166" s="2">
        <v>32390088</v>
      </c>
      <c r="I166" s="8">
        <f t="shared" si="21"/>
        <v>0.97943571592897427</v>
      </c>
      <c r="J166" s="28">
        <f t="shared" si="22"/>
        <v>6614030400</v>
      </c>
      <c r="K166" s="28">
        <v>6284241328</v>
      </c>
      <c r="L166" s="8">
        <f t="shared" si="23"/>
        <v>0.95013795642668952</v>
      </c>
      <c r="M166" s="9">
        <v>26247014</v>
      </c>
      <c r="N166" s="8">
        <f t="shared" si="24"/>
        <v>0.81034092899037513</v>
      </c>
    </row>
    <row r="167" spans="1:14" ht="15" customHeight="1" x14ac:dyDescent="0.25">
      <c r="A167" s="2" t="s">
        <v>176</v>
      </c>
      <c r="B167" s="2"/>
      <c r="C167" s="2">
        <v>4</v>
      </c>
      <c r="D167" s="7">
        <v>18807793</v>
      </c>
      <c r="E167" s="7">
        <v>18807793</v>
      </c>
      <c r="F167" s="7">
        <v>21024571</v>
      </c>
      <c r="G167" s="7">
        <f t="shared" si="20"/>
        <v>58640157</v>
      </c>
      <c r="H167" s="2">
        <v>58351294</v>
      </c>
      <c r="I167" s="8">
        <f t="shared" si="21"/>
        <v>0.99507397294314881</v>
      </c>
      <c r="J167" s="28">
        <f t="shared" si="22"/>
        <v>11728031400</v>
      </c>
      <c r="K167" s="28">
        <v>11404011520</v>
      </c>
      <c r="L167" s="8">
        <f t="shared" si="23"/>
        <v>0.97237218515632551</v>
      </c>
      <c r="M167" s="9">
        <v>50340745</v>
      </c>
      <c r="N167" s="8">
        <f t="shared" si="24"/>
        <v>0.862718571416771</v>
      </c>
    </row>
    <row r="168" spans="1:14" ht="15" customHeight="1" x14ac:dyDescent="0.25">
      <c r="A168" s="2" t="s">
        <v>177</v>
      </c>
      <c r="B168" s="2">
        <v>5459</v>
      </c>
      <c r="C168" s="2">
        <v>1</v>
      </c>
      <c r="D168" s="7">
        <v>10498441</v>
      </c>
      <c r="E168" s="7">
        <v>9875250</v>
      </c>
      <c r="F168" s="7">
        <v>9901225</v>
      </c>
      <c r="G168" s="7">
        <f t="shared" si="20"/>
        <v>30274916</v>
      </c>
      <c r="H168" s="2">
        <v>28595298</v>
      </c>
      <c r="I168" s="8">
        <f t="shared" si="21"/>
        <v>0.94452113426177631</v>
      </c>
      <c r="J168" s="28">
        <f t="shared" si="22"/>
        <v>6054983200</v>
      </c>
      <c r="K168" s="28">
        <v>5547970546</v>
      </c>
      <c r="L168" s="8">
        <f t="shared" si="23"/>
        <v>0.91626522531061683</v>
      </c>
      <c r="M168" s="9">
        <v>21001105</v>
      </c>
      <c r="N168" s="8">
        <f t="shared" si="24"/>
        <v>0.73442511422682144</v>
      </c>
    </row>
    <row r="169" spans="1:14" ht="15" customHeight="1" x14ac:dyDescent="0.25">
      <c r="A169" s="2" t="s">
        <v>178</v>
      </c>
      <c r="B169" s="2"/>
      <c r="C169" s="2">
        <v>2</v>
      </c>
      <c r="D169" s="7"/>
      <c r="E169" s="7"/>
      <c r="F169" s="7"/>
      <c r="G169" s="7"/>
      <c r="H169" s="2"/>
      <c r="I169" s="8"/>
      <c r="J169" s="28"/>
      <c r="K169" s="28"/>
      <c r="L169" s="8"/>
      <c r="M169" s="9"/>
      <c r="N169" s="8"/>
    </row>
    <row r="170" spans="1:14" ht="15" customHeight="1" x14ac:dyDescent="0.25">
      <c r="A170" s="2" t="s">
        <v>179</v>
      </c>
      <c r="B170" s="2"/>
      <c r="C170" s="2">
        <v>3</v>
      </c>
      <c r="D170" s="7"/>
      <c r="E170" s="7"/>
      <c r="F170" s="7"/>
      <c r="G170" s="7"/>
      <c r="H170" s="2"/>
      <c r="I170" s="8"/>
      <c r="J170" s="28"/>
      <c r="K170" s="28"/>
      <c r="L170" s="8"/>
      <c r="M170" s="9"/>
      <c r="N170" s="8"/>
    </row>
    <row r="171" spans="1:14" ht="15" customHeight="1" x14ac:dyDescent="0.25">
      <c r="A171" s="2" t="s">
        <v>180</v>
      </c>
      <c r="B171" s="2"/>
      <c r="C171" s="2">
        <v>4</v>
      </c>
      <c r="D171" s="7"/>
      <c r="E171" s="7"/>
      <c r="F171" s="7"/>
      <c r="G171" s="7"/>
      <c r="H171" s="2"/>
      <c r="I171" s="8"/>
      <c r="J171" s="28"/>
      <c r="K171" s="28"/>
      <c r="L171" s="8"/>
      <c r="M171" s="9"/>
      <c r="N171" s="8"/>
    </row>
    <row r="172" spans="1:14" ht="15" customHeight="1" x14ac:dyDescent="0.25">
      <c r="A172" s="2" t="s">
        <v>181</v>
      </c>
      <c r="B172" s="2">
        <v>5460</v>
      </c>
      <c r="C172" s="2">
        <v>1</v>
      </c>
      <c r="D172" s="7">
        <v>26629224</v>
      </c>
      <c r="E172" s="7">
        <v>23537951</v>
      </c>
      <c r="F172" s="7">
        <v>23535743</v>
      </c>
      <c r="G172" s="7">
        <f t="shared" ref="G172:G188" si="25">D172+E172+F172</f>
        <v>73702918</v>
      </c>
      <c r="H172" s="2">
        <v>69578995</v>
      </c>
      <c r="I172" s="8">
        <f t="shared" ref="I172:I188" si="26">H172/G172</f>
        <v>0.9440466794001291</v>
      </c>
      <c r="J172" s="28">
        <f t="shared" ref="J172:J188" si="27">G172*200</f>
        <v>14740583600</v>
      </c>
      <c r="K172" s="28">
        <v>13399976441</v>
      </c>
      <c r="L172" s="8">
        <f t="shared" ref="L172:L188" si="28">K172/J172</f>
        <v>0.90905331868949879</v>
      </c>
      <c r="M172" s="9">
        <v>55971186</v>
      </c>
      <c r="N172" s="8">
        <f t="shared" ref="N172:N188" si="29">M172/H172</f>
        <v>0.80442647957188806</v>
      </c>
    </row>
    <row r="173" spans="1:14" ht="15" customHeight="1" x14ac:dyDescent="0.25">
      <c r="A173" s="2" t="s">
        <v>182</v>
      </c>
      <c r="B173" s="2"/>
      <c r="C173" s="2">
        <v>2</v>
      </c>
      <c r="D173" s="7">
        <v>20152541</v>
      </c>
      <c r="E173" s="7">
        <v>18024961</v>
      </c>
      <c r="F173" s="7">
        <v>17932968</v>
      </c>
      <c r="G173" s="7">
        <f t="shared" si="25"/>
        <v>56110470</v>
      </c>
      <c r="H173" s="2">
        <v>52663891</v>
      </c>
      <c r="I173" s="8">
        <f t="shared" si="26"/>
        <v>0.93857511797709059</v>
      </c>
      <c r="J173" s="28">
        <f t="shared" si="27"/>
        <v>11222094000</v>
      </c>
      <c r="K173" s="28">
        <v>10113420434</v>
      </c>
      <c r="L173" s="8">
        <f t="shared" si="28"/>
        <v>0.90120617720721286</v>
      </c>
      <c r="M173" s="9">
        <v>40917587</v>
      </c>
      <c r="N173" s="8">
        <f t="shared" si="29"/>
        <v>0.77695715646988561</v>
      </c>
    </row>
    <row r="174" spans="1:14" ht="15" customHeight="1" x14ac:dyDescent="0.25">
      <c r="A174" s="2" t="s">
        <v>183</v>
      </c>
      <c r="B174" s="2"/>
      <c r="C174" s="2">
        <v>3</v>
      </c>
      <c r="D174" s="7">
        <v>27437584</v>
      </c>
      <c r="E174" s="7">
        <v>21624411</v>
      </c>
      <c r="F174" s="7">
        <v>21453533</v>
      </c>
      <c r="G174" s="7">
        <f t="shared" si="25"/>
        <v>70515528</v>
      </c>
      <c r="H174" s="2">
        <v>66938531</v>
      </c>
      <c r="I174" s="8">
        <f t="shared" si="26"/>
        <v>0.94927362665425974</v>
      </c>
      <c r="J174" s="28">
        <f t="shared" si="27"/>
        <v>14103105600</v>
      </c>
      <c r="K174" s="28">
        <v>12901257503</v>
      </c>
      <c r="L174" s="8">
        <f t="shared" si="28"/>
        <v>0.91478131618045888</v>
      </c>
      <c r="M174" s="9">
        <v>54498775</v>
      </c>
      <c r="N174" s="8">
        <f t="shared" si="29"/>
        <v>0.81416150288687994</v>
      </c>
    </row>
    <row r="175" spans="1:14" ht="15" customHeight="1" x14ac:dyDescent="0.25">
      <c r="A175" s="2" t="s">
        <v>184</v>
      </c>
      <c r="B175" s="2"/>
      <c r="C175" s="2">
        <v>4</v>
      </c>
      <c r="D175" s="7">
        <v>27021153</v>
      </c>
      <c r="E175" s="7">
        <v>23030959</v>
      </c>
      <c r="F175" s="7">
        <v>23023536</v>
      </c>
      <c r="G175" s="7">
        <f t="shared" si="25"/>
        <v>73075648</v>
      </c>
      <c r="H175" s="2">
        <v>69691695</v>
      </c>
      <c r="I175" s="8">
        <f t="shared" si="26"/>
        <v>0.95369246674350394</v>
      </c>
      <c r="J175" s="28">
        <f t="shared" si="27"/>
        <v>14615129600</v>
      </c>
      <c r="K175" s="28">
        <v>13625672766</v>
      </c>
      <c r="L175" s="8">
        <f t="shared" si="28"/>
        <v>0.9322991406111103</v>
      </c>
      <c r="M175" s="9">
        <v>57309965</v>
      </c>
      <c r="N175" s="8">
        <f t="shared" si="29"/>
        <v>0.8223356455887606</v>
      </c>
    </row>
    <row r="176" spans="1:14" ht="15" customHeight="1" x14ac:dyDescent="0.25">
      <c r="A176" s="2" t="s">
        <v>185</v>
      </c>
      <c r="B176" s="2">
        <v>5461</v>
      </c>
      <c r="C176" s="2">
        <v>1</v>
      </c>
      <c r="D176" s="15">
        <v>16374719</v>
      </c>
      <c r="E176" s="15">
        <v>14630145</v>
      </c>
      <c r="F176" s="7">
        <v>14430555</v>
      </c>
      <c r="G176" s="7">
        <f t="shared" si="25"/>
        <v>45435419</v>
      </c>
      <c r="H176" s="2">
        <v>43099234</v>
      </c>
      <c r="I176" s="8">
        <f t="shared" si="26"/>
        <v>0.94858229435498331</v>
      </c>
      <c r="J176" s="28">
        <f t="shared" si="27"/>
        <v>9087083800</v>
      </c>
      <c r="K176" s="28">
        <v>8225512158</v>
      </c>
      <c r="L176" s="8">
        <f t="shared" si="28"/>
        <v>0.9051872238704346</v>
      </c>
      <c r="M176" s="9">
        <v>35001860</v>
      </c>
      <c r="N176" s="8">
        <f t="shared" si="29"/>
        <v>0.8121225541966709</v>
      </c>
    </row>
    <row r="177" spans="1:14" ht="15" customHeight="1" x14ac:dyDescent="0.25">
      <c r="A177" s="2" t="s">
        <v>186</v>
      </c>
      <c r="B177" s="2"/>
      <c r="C177" s="2">
        <v>2</v>
      </c>
      <c r="D177" s="15">
        <v>25504329</v>
      </c>
      <c r="E177" s="15">
        <v>22258339</v>
      </c>
      <c r="F177" s="7">
        <v>22056797</v>
      </c>
      <c r="G177" s="7">
        <f t="shared" si="25"/>
        <v>69819465</v>
      </c>
      <c r="H177" s="2">
        <v>66275706</v>
      </c>
      <c r="I177" s="8">
        <f t="shared" si="26"/>
        <v>0.94924396799660382</v>
      </c>
      <c r="J177" s="28">
        <f t="shared" si="27"/>
        <v>13963893000</v>
      </c>
      <c r="K177" s="28">
        <v>12779437515</v>
      </c>
      <c r="L177" s="8">
        <f t="shared" si="28"/>
        <v>0.91517727291379269</v>
      </c>
      <c r="M177" s="9">
        <v>53763129</v>
      </c>
      <c r="N177" s="8">
        <f t="shared" si="29"/>
        <v>0.81120416883978574</v>
      </c>
    </row>
    <row r="178" spans="1:14" ht="15" customHeight="1" x14ac:dyDescent="0.25">
      <c r="A178" s="2" t="s">
        <v>187</v>
      </c>
      <c r="B178" s="2"/>
      <c r="C178" s="2">
        <v>3</v>
      </c>
      <c r="D178" s="15">
        <v>14414479</v>
      </c>
      <c r="E178" s="7">
        <v>12908674</v>
      </c>
      <c r="F178" s="7">
        <v>12778539</v>
      </c>
      <c r="G178" s="7">
        <f t="shared" si="25"/>
        <v>40101692</v>
      </c>
      <c r="H178" s="2">
        <v>38342652</v>
      </c>
      <c r="I178" s="8">
        <f t="shared" si="26"/>
        <v>0.95613551667595476</v>
      </c>
      <c r="J178" s="28">
        <f t="shared" si="27"/>
        <v>8020338400</v>
      </c>
      <c r="K178" s="28">
        <v>7505486123</v>
      </c>
      <c r="L178" s="8">
        <f t="shared" si="28"/>
        <v>0.93580666409287672</v>
      </c>
      <c r="M178" s="9">
        <v>32346286</v>
      </c>
      <c r="N178" s="8">
        <f t="shared" si="29"/>
        <v>0.84361107833646976</v>
      </c>
    </row>
    <row r="179" spans="1:14" ht="15" customHeight="1" x14ac:dyDescent="0.25">
      <c r="A179" s="2" t="s">
        <v>188</v>
      </c>
      <c r="B179" s="2"/>
      <c r="C179" s="2">
        <v>4</v>
      </c>
      <c r="D179" s="15">
        <v>15801663</v>
      </c>
      <c r="E179" s="15">
        <v>13674128</v>
      </c>
      <c r="F179" s="7">
        <v>13548077</v>
      </c>
      <c r="G179" s="7">
        <f t="shared" si="25"/>
        <v>43023868</v>
      </c>
      <c r="H179" s="2">
        <v>40879981</v>
      </c>
      <c r="I179" s="8">
        <f t="shared" si="26"/>
        <v>0.95016982201600286</v>
      </c>
      <c r="J179" s="28">
        <f t="shared" si="27"/>
        <v>8604773600</v>
      </c>
      <c r="K179" s="28">
        <v>7865750308</v>
      </c>
      <c r="L179" s="8">
        <f t="shared" si="28"/>
        <v>0.91411473138584376</v>
      </c>
      <c r="M179" s="9">
        <v>33512396</v>
      </c>
      <c r="N179" s="8">
        <f t="shared" si="29"/>
        <v>0.81977523423995724</v>
      </c>
    </row>
    <row r="180" spans="1:14" ht="15" customHeight="1" x14ac:dyDescent="0.25">
      <c r="A180" s="2" t="s">
        <v>189</v>
      </c>
      <c r="B180" s="2">
        <v>5462</v>
      </c>
      <c r="C180" s="2">
        <v>1</v>
      </c>
      <c r="D180" s="7">
        <v>11055212</v>
      </c>
      <c r="E180" s="7">
        <v>11055212</v>
      </c>
      <c r="F180" s="7">
        <v>12194894</v>
      </c>
      <c r="G180" s="7">
        <f t="shared" si="25"/>
        <v>34305318</v>
      </c>
      <c r="H180" s="2">
        <v>33768173</v>
      </c>
      <c r="I180" s="8">
        <f t="shared" si="26"/>
        <v>0.98434222355845824</v>
      </c>
      <c r="J180" s="28">
        <f t="shared" si="27"/>
        <v>6861063600</v>
      </c>
      <c r="K180" s="28">
        <v>6601822432</v>
      </c>
      <c r="L180" s="8">
        <f t="shared" si="28"/>
        <v>0.96221560050835264</v>
      </c>
      <c r="M180" s="9">
        <v>27248383</v>
      </c>
      <c r="N180" s="8">
        <f t="shared" si="29"/>
        <v>0.806925000058487</v>
      </c>
    </row>
    <row r="181" spans="1:14" ht="15" customHeight="1" x14ac:dyDescent="0.25">
      <c r="A181" s="2" t="s">
        <v>190</v>
      </c>
      <c r="B181" s="2"/>
      <c r="C181" s="2">
        <v>2</v>
      </c>
      <c r="D181" s="7">
        <v>17041593</v>
      </c>
      <c r="E181" s="7">
        <v>17041593</v>
      </c>
      <c r="F181" s="7">
        <v>18932155</v>
      </c>
      <c r="G181" s="7">
        <f t="shared" si="25"/>
        <v>53015341</v>
      </c>
      <c r="H181" s="2">
        <v>52193675</v>
      </c>
      <c r="I181" s="8">
        <f t="shared" si="26"/>
        <v>0.98450135405146222</v>
      </c>
      <c r="J181" s="28">
        <f t="shared" si="27"/>
        <v>10603068200</v>
      </c>
      <c r="K181" s="28">
        <v>10061114738</v>
      </c>
      <c r="L181" s="8">
        <f t="shared" si="28"/>
        <v>0.94888710967642365</v>
      </c>
      <c r="M181" s="9">
        <v>42396896</v>
      </c>
      <c r="N181" s="8">
        <f t="shared" si="29"/>
        <v>0.81229949797556888</v>
      </c>
    </row>
    <row r="182" spans="1:14" ht="15" customHeight="1" x14ac:dyDescent="0.25">
      <c r="A182" s="2" t="s">
        <v>191</v>
      </c>
      <c r="B182" s="2"/>
      <c r="C182" s="2">
        <v>3</v>
      </c>
      <c r="D182" s="7">
        <v>12076712</v>
      </c>
      <c r="E182" s="7">
        <v>12076712</v>
      </c>
      <c r="F182" s="7">
        <v>13516111</v>
      </c>
      <c r="G182" s="7">
        <f t="shared" si="25"/>
        <v>37669535</v>
      </c>
      <c r="H182" s="2">
        <v>37342304</v>
      </c>
      <c r="I182" s="8">
        <f t="shared" si="26"/>
        <v>0.99131311283773482</v>
      </c>
      <c r="J182" s="28">
        <f t="shared" si="27"/>
        <v>7533907000</v>
      </c>
      <c r="K182" s="28">
        <v>7251211361</v>
      </c>
      <c r="L182" s="8">
        <f t="shared" si="28"/>
        <v>0.96247688762284955</v>
      </c>
      <c r="M182" s="9">
        <v>29961265</v>
      </c>
      <c r="N182" s="8">
        <f t="shared" si="29"/>
        <v>0.80234109282598098</v>
      </c>
    </row>
    <row r="183" spans="1:14" ht="15" customHeight="1" x14ac:dyDescent="0.25">
      <c r="A183" s="2" t="s">
        <v>192</v>
      </c>
      <c r="B183" s="2"/>
      <c r="C183" s="2">
        <v>4</v>
      </c>
      <c r="D183" s="7">
        <v>18416579</v>
      </c>
      <c r="E183" s="7">
        <v>18416579</v>
      </c>
      <c r="F183" s="7">
        <v>20253305</v>
      </c>
      <c r="G183" s="7">
        <f t="shared" si="25"/>
        <v>57086463</v>
      </c>
      <c r="H183" s="2">
        <v>56213150</v>
      </c>
      <c r="I183" s="8">
        <f t="shared" si="26"/>
        <v>0.98470192486789732</v>
      </c>
      <c r="J183" s="28">
        <f t="shared" si="27"/>
        <v>11417292600</v>
      </c>
      <c r="K183" s="28">
        <v>11034692908</v>
      </c>
      <c r="L183" s="8">
        <f t="shared" si="28"/>
        <v>0.96648945547738696</v>
      </c>
      <c r="M183" s="9">
        <v>44912825</v>
      </c>
      <c r="N183" s="8">
        <f t="shared" si="29"/>
        <v>0.79897363873043936</v>
      </c>
    </row>
    <row r="184" spans="1:14" ht="15" customHeight="1" x14ac:dyDescent="0.25">
      <c r="A184" s="2" t="s">
        <v>193</v>
      </c>
      <c r="B184" s="2">
        <v>5463</v>
      </c>
      <c r="C184" s="2">
        <v>1</v>
      </c>
      <c r="D184" s="7">
        <v>16237822</v>
      </c>
      <c r="E184" s="7">
        <v>14549249</v>
      </c>
      <c r="F184" s="7">
        <v>14467366</v>
      </c>
      <c r="G184" s="7">
        <f t="shared" si="25"/>
        <v>45254437</v>
      </c>
      <c r="H184" s="2">
        <v>43303808</v>
      </c>
      <c r="I184" s="8">
        <f t="shared" si="26"/>
        <v>0.95689640332946801</v>
      </c>
      <c r="J184" s="28">
        <f t="shared" si="27"/>
        <v>9050887400</v>
      </c>
      <c r="K184" s="28">
        <v>8256161618</v>
      </c>
      <c r="L184" s="8">
        <f t="shared" si="28"/>
        <v>0.91219360634184887</v>
      </c>
      <c r="M184" s="9">
        <v>34182287</v>
      </c>
      <c r="N184" s="8">
        <f t="shared" si="29"/>
        <v>0.78935984105601065</v>
      </c>
    </row>
    <row r="185" spans="1:14" ht="15" customHeight="1" x14ac:dyDescent="0.25">
      <c r="A185" s="2" t="s">
        <v>194</v>
      </c>
      <c r="B185" s="2"/>
      <c r="C185" s="2">
        <v>2</v>
      </c>
      <c r="D185" s="7">
        <v>8620342</v>
      </c>
      <c r="E185" s="7">
        <v>7704471</v>
      </c>
      <c r="F185" s="7">
        <v>7732336</v>
      </c>
      <c r="G185" s="7">
        <f t="shared" si="25"/>
        <v>24057149</v>
      </c>
      <c r="H185" s="2">
        <v>22477978</v>
      </c>
      <c r="I185" s="8">
        <f t="shared" si="26"/>
        <v>0.93435751676144163</v>
      </c>
      <c r="J185" s="28">
        <f t="shared" si="27"/>
        <v>4811429800</v>
      </c>
      <c r="K185" s="28">
        <v>4327214455</v>
      </c>
      <c r="L185" s="8">
        <f t="shared" si="28"/>
        <v>0.89936144449203026</v>
      </c>
      <c r="M185" s="9">
        <v>16365884</v>
      </c>
      <c r="N185" s="8">
        <f t="shared" si="29"/>
        <v>0.72808523969549221</v>
      </c>
    </row>
    <row r="186" spans="1:14" ht="15" customHeight="1" x14ac:dyDescent="0.25">
      <c r="A186" s="2" t="s">
        <v>195</v>
      </c>
      <c r="B186" s="2"/>
      <c r="C186" s="2">
        <v>3</v>
      </c>
      <c r="D186" s="7">
        <v>7566685</v>
      </c>
      <c r="E186" s="7">
        <v>6102715</v>
      </c>
      <c r="F186" s="7">
        <v>6060695</v>
      </c>
      <c r="G186" s="7">
        <f t="shared" si="25"/>
        <v>19730095</v>
      </c>
      <c r="H186" s="2">
        <v>18532173</v>
      </c>
      <c r="I186" s="8">
        <f t="shared" si="26"/>
        <v>0.93928452954737418</v>
      </c>
      <c r="J186" s="28">
        <f t="shared" si="27"/>
        <v>3946019000</v>
      </c>
      <c r="K186" s="28">
        <v>3577029760</v>
      </c>
      <c r="L186" s="8">
        <f t="shared" si="28"/>
        <v>0.90649075942107726</v>
      </c>
      <c r="M186" s="9">
        <v>13496377</v>
      </c>
      <c r="N186" s="8">
        <f t="shared" si="29"/>
        <v>0.72826737587653645</v>
      </c>
    </row>
    <row r="187" spans="1:14" ht="15" customHeight="1" x14ac:dyDescent="0.25">
      <c r="A187" s="2" t="s">
        <v>196</v>
      </c>
      <c r="B187" s="2"/>
      <c r="C187" s="2">
        <v>4</v>
      </c>
      <c r="D187" s="7">
        <v>7738811</v>
      </c>
      <c r="E187" s="7">
        <v>6935267</v>
      </c>
      <c r="F187" s="7">
        <v>6916906</v>
      </c>
      <c r="G187" s="7">
        <f t="shared" si="25"/>
        <v>21590984</v>
      </c>
      <c r="H187" s="2">
        <v>20332324</v>
      </c>
      <c r="I187" s="8">
        <f t="shared" si="26"/>
        <v>0.94170437067620449</v>
      </c>
      <c r="J187" s="28">
        <f t="shared" si="27"/>
        <v>4318196800</v>
      </c>
      <c r="K187" s="28">
        <v>3893049020</v>
      </c>
      <c r="L187" s="8">
        <f t="shared" si="28"/>
        <v>0.90154506621838082</v>
      </c>
      <c r="M187" s="9">
        <v>16052131</v>
      </c>
      <c r="N187" s="8">
        <f t="shared" si="29"/>
        <v>0.78948825525306399</v>
      </c>
    </row>
    <row r="188" spans="1:14" ht="15" customHeight="1" x14ac:dyDescent="0.25">
      <c r="A188" s="2" t="s">
        <v>197</v>
      </c>
      <c r="B188" s="2">
        <v>5465</v>
      </c>
      <c r="C188" s="2">
        <v>1</v>
      </c>
      <c r="D188" s="7">
        <v>12632067</v>
      </c>
      <c r="E188" s="7">
        <v>11982519</v>
      </c>
      <c r="F188" s="7">
        <v>12011887</v>
      </c>
      <c r="G188" s="7">
        <f t="shared" si="25"/>
        <v>36626473</v>
      </c>
      <c r="H188" s="2">
        <v>34812511</v>
      </c>
      <c r="I188" s="8">
        <f t="shared" si="26"/>
        <v>0.95047401916094953</v>
      </c>
      <c r="J188" s="28">
        <f t="shared" si="27"/>
        <v>7325294600</v>
      </c>
      <c r="K188" s="28">
        <v>6714787532</v>
      </c>
      <c r="L188" s="8">
        <f t="shared" si="28"/>
        <v>0.91665767708509638</v>
      </c>
      <c r="M188" s="9">
        <v>26467278</v>
      </c>
      <c r="N188" s="8">
        <f t="shared" si="29"/>
        <v>0.76028063588978112</v>
      </c>
    </row>
    <row r="189" spans="1:14" ht="15" customHeight="1" x14ac:dyDescent="0.25">
      <c r="A189" s="2" t="s">
        <v>198</v>
      </c>
      <c r="B189" s="2"/>
      <c r="C189" s="2">
        <v>2</v>
      </c>
      <c r="D189" s="7"/>
      <c r="E189" s="7"/>
      <c r="F189" s="7"/>
      <c r="G189" s="7"/>
      <c r="H189" s="2"/>
      <c r="I189" s="8"/>
      <c r="J189" s="28"/>
      <c r="K189" s="28"/>
      <c r="L189" s="8"/>
      <c r="M189" s="9"/>
      <c r="N189" s="8"/>
    </row>
    <row r="190" spans="1:14" ht="15" customHeight="1" x14ac:dyDescent="0.25">
      <c r="A190" s="2" t="s">
        <v>199</v>
      </c>
      <c r="B190" s="2"/>
      <c r="C190" s="2">
        <v>3</v>
      </c>
      <c r="D190" s="7"/>
      <c r="E190" s="7"/>
      <c r="F190" s="7"/>
      <c r="G190" s="7"/>
      <c r="H190" s="2"/>
      <c r="I190" s="8"/>
      <c r="J190" s="28"/>
      <c r="K190" s="28"/>
      <c r="L190" s="8"/>
      <c r="M190" s="9"/>
      <c r="N190" s="8"/>
    </row>
    <row r="191" spans="1:14" ht="15" customHeight="1" x14ac:dyDescent="0.25">
      <c r="A191" s="2" t="s">
        <v>200</v>
      </c>
      <c r="B191" s="2"/>
      <c r="C191" s="2">
        <v>4</v>
      </c>
      <c r="D191" s="7"/>
      <c r="E191" s="7"/>
      <c r="F191" s="7"/>
      <c r="G191" s="7"/>
      <c r="H191" s="2"/>
      <c r="I191" s="8"/>
      <c r="J191" s="28"/>
      <c r="K191" s="28"/>
      <c r="L191" s="8"/>
      <c r="M191" s="9"/>
      <c r="N191" s="8"/>
    </row>
    <row r="192" spans="1:14" ht="15" customHeight="1" x14ac:dyDescent="0.25">
      <c r="A192" s="2" t="s">
        <v>201</v>
      </c>
      <c r="B192" s="2">
        <v>5466</v>
      </c>
      <c r="C192" s="2">
        <v>1</v>
      </c>
      <c r="D192" s="15">
        <v>9778166</v>
      </c>
      <c r="E192" s="7">
        <v>8722800</v>
      </c>
      <c r="F192" s="7">
        <v>8615856</v>
      </c>
      <c r="G192" s="7">
        <f t="shared" ref="G192:G207" si="30">D192+E192+F192</f>
        <v>27116822</v>
      </c>
      <c r="H192" s="2">
        <v>25497312</v>
      </c>
      <c r="I192" s="8">
        <f t="shared" ref="I192:I207" si="31">H192/G192</f>
        <v>0.94027655600645232</v>
      </c>
      <c r="J192" s="28">
        <f t="shared" ref="J192:J207" si="32">G192*200</f>
        <v>5423364400</v>
      </c>
      <c r="K192" s="28">
        <v>4924555110</v>
      </c>
      <c r="L192" s="8">
        <f t="shared" ref="L192:L207" si="33">K192/J192</f>
        <v>0.908025857528585</v>
      </c>
      <c r="M192" s="9">
        <v>20430873</v>
      </c>
      <c r="N192" s="8">
        <f t="shared" ref="N192:N207" si="34">M192/H192</f>
        <v>0.80129517182046484</v>
      </c>
    </row>
    <row r="193" spans="1:14" ht="15" customHeight="1" x14ac:dyDescent="0.25">
      <c r="A193" s="2" t="s">
        <v>202</v>
      </c>
      <c r="B193" s="2"/>
      <c r="C193" s="2">
        <v>2</v>
      </c>
      <c r="D193" s="15">
        <v>10388694</v>
      </c>
      <c r="E193" s="15">
        <v>8881132</v>
      </c>
      <c r="F193" s="7">
        <v>8821638</v>
      </c>
      <c r="G193" s="7">
        <f t="shared" si="30"/>
        <v>28091464</v>
      </c>
      <c r="H193" s="2">
        <v>26692037</v>
      </c>
      <c r="I193" s="8">
        <f t="shared" si="31"/>
        <v>0.95018319443942112</v>
      </c>
      <c r="J193" s="28">
        <f t="shared" si="32"/>
        <v>5618292800</v>
      </c>
      <c r="K193" s="28">
        <v>5185854313</v>
      </c>
      <c r="L193" s="8">
        <f t="shared" si="33"/>
        <v>0.9230302687321672</v>
      </c>
      <c r="M193" s="9">
        <v>22053132</v>
      </c>
      <c r="N193" s="8">
        <f t="shared" si="34"/>
        <v>0.82620640755143571</v>
      </c>
    </row>
    <row r="194" spans="1:14" ht="15" customHeight="1" x14ac:dyDescent="0.25">
      <c r="A194" s="2" t="s">
        <v>203</v>
      </c>
      <c r="B194" s="2"/>
      <c r="C194" s="2">
        <v>3</v>
      </c>
      <c r="D194" s="15">
        <v>9613082</v>
      </c>
      <c r="E194" s="15">
        <v>8546957</v>
      </c>
      <c r="F194" s="7">
        <v>8463239</v>
      </c>
      <c r="G194" s="7">
        <f t="shared" si="30"/>
        <v>26623278</v>
      </c>
      <c r="H194" s="2">
        <v>25142505</v>
      </c>
      <c r="I194" s="8">
        <f t="shared" si="31"/>
        <v>0.94438051542713863</v>
      </c>
      <c r="J194" s="28">
        <f t="shared" si="32"/>
        <v>5324655600</v>
      </c>
      <c r="K194" s="28">
        <v>4897095087</v>
      </c>
      <c r="L194" s="8">
        <f t="shared" si="33"/>
        <v>0.91970175254151654</v>
      </c>
      <c r="M194" s="9">
        <v>20210939</v>
      </c>
      <c r="N194" s="8">
        <f t="shared" si="34"/>
        <v>0.80385542331601401</v>
      </c>
    </row>
    <row r="195" spans="1:14" ht="15" customHeight="1" x14ac:dyDescent="0.25">
      <c r="A195" s="2" t="s">
        <v>204</v>
      </c>
      <c r="B195" s="2"/>
      <c r="C195" s="2">
        <v>4</v>
      </c>
      <c r="D195" s="15">
        <v>10598584</v>
      </c>
      <c r="E195" s="15">
        <v>9430107</v>
      </c>
      <c r="F195" s="7">
        <v>9291439</v>
      </c>
      <c r="G195" s="7">
        <f t="shared" si="30"/>
        <v>29320130</v>
      </c>
      <c r="H195" s="2">
        <v>27352898</v>
      </c>
      <c r="I195" s="8">
        <f t="shared" si="31"/>
        <v>0.93290507238542253</v>
      </c>
      <c r="J195" s="28">
        <f t="shared" si="32"/>
        <v>5864026000</v>
      </c>
      <c r="K195" s="28">
        <v>5204681643</v>
      </c>
      <c r="L195" s="8">
        <f t="shared" si="33"/>
        <v>0.88756114706858391</v>
      </c>
      <c r="M195" s="9">
        <v>21960880</v>
      </c>
      <c r="N195" s="8">
        <f t="shared" si="34"/>
        <v>0.80287214904980087</v>
      </c>
    </row>
    <row r="196" spans="1:14" ht="15" customHeight="1" x14ac:dyDescent="0.25">
      <c r="A196" s="2" t="s">
        <v>205</v>
      </c>
      <c r="B196" s="2">
        <v>5467</v>
      </c>
      <c r="C196" s="2">
        <v>1</v>
      </c>
      <c r="D196" s="22">
        <v>16388453</v>
      </c>
      <c r="E196" s="22">
        <v>15826164</v>
      </c>
      <c r="F196" s="22">
        <v>15781109</v>
      </c>
      <c r="G196" s="22">
        <f>SUM(D196:F196)</f>
        <v>47995726</v>
      </c>
      <c r="H196" s="22">
        <v>44803659</v>
      </c>
      <c r="I196" s="25">
        <f t="shared" si="31"/>
        <v>0.9334926822442482</v>
      </c>
      <c r="J196" s="27">
        <f>200*G196</f>
        <v>9599145200</v>
      </c>
      <c r="K196" s="27">
        <v>8748620729</v>
      </c>
      <c r="L196" s="25">
        <f t="shared" si="33"/>
        <v>0.91139581147287985</v>
      </c>
      <c r="M196" s="26">
        <v>36698394</v>
      </c>
      <c r="N196" s="23">
        <f t="shared" si="34"/>
        <v>0.81909368161203089</v>
      </c>
    </row>
    <row r="197" spans="1:14" ht="15" customHeight="1" x14ac:dyDescent="0.25">
      <c r="A197" s="2" t="s">
        <v>206</v>
      </c>
      <c r="B197" s="2"/>
      <c r="C197" s="2">
        <v>2</v>
      </c>
      <c r="D197" s="22">
        <v>8700186</v>
      </c>
      <c r="E197" s="22">
        <v>8164698</v>
      </c>
      <c r="F197" s="22">
        <v>8207724</v>
      </c>
      <c r="G197" s="22">
        <f>SUM(D197:F197)</f>
        <v>25072608</v>
      </c>
      <c r="H197" s="22">
        <v>23312799</v>
      </c>
      <c r="I197" s="25">
        <f t="shared" si="31"/>
        <v>0.92981148989367202</v>
      </c>
      <c r="J197" s="27">
        <f>200*G197</f>
        <v>5014521600</v>
      </c>
      <c r="K197" s="27">
        <v>4572178784</v>
      </c>
      <c r="L197" s="25">
        <f t="shared" si="33"/>
        <v>0.9117876337395775</v>
      </c>
      <c r="M197" s="26">
        <v>20321422</v>
      </c>
      <c r="N197" s="23">
        <f t="shared" si="34"/>
        <v>0.87168520605355027</v>
      </c>
    </row>
    <row r="198" spans="1:14" ht="15" customHeight="1" x14ac:dyDescent="0.25">
      <c r="A198" s="2" t="s">
        <v>207</v>
      </c>
      <c r="B198" s="2"/>
      <c r="C198" s="2">
        <v>3</v>
      </c>
      <c r="D198" s="22">
        <v>11578281</v>
      </c>
      <c r="E198" s="22">
        <v>11245211</v>
      </c>
      <c r="F198" s="22">
        <v>11199342</v>
      </c>
      <c r="G198" s="22">
        <f>SUM(D198:F198)</f>
        <v>34022834</v>
      </c>
      <c r="H198" s="22">
        <v>31024380</v>
      </c>
      <c r="I198" s="25">
        <f t="shared" si="31"/>
        <v>0.91186936396891571</v>
      </c>
      <c r="J198" s="27">
        <f>200*G198</f>
        <v>6804566800</v>
      </c>
      <c r="K198" s="27">
        <v>6077946857</v>
      </c>
      <c r="L198" s="25">
        <f t="shared" si="33"/>
        <v>0.89321584101430229</v>
      </c>
      <c r="M198" s="26">
        <v>25982188</v>
      </c>
      <c r="N198" s="23">
        <f t="shared" si="34"/>
        <v>0.83747646205983806</v>
      </c>
    </row>
    <row r="199" spans="1:14" ht="15" customHeight="1" x14ac:dyDescent="0.25">
      <c r="A199" s="2" t="s">
        <v>208</v>
      </c>
      <c r="B199" s="2"/>
      <c r="C199" s="2">
        <v>4</v>
      </c>
      <c r="D199" s="22">
        <v>11206618</v>
      </c>
      <c r="E199" s="22">
        <v>10721772</v>
      </c>
      <c r="F199" s="22">
        <v>10745357</v>
      </c>
      <c r="G199" s="22">
        <f>SUM(D199:F199)</f>
        <v>32673747</v>
      </c>
      <c r="H199" s="22">
        <v>30370951</v>
      </c>
      <c r="I199" s="25">
        <f t="shared" si="31"/>
        <v>0.92952152074875283</v>
      </c>
      <c r="J199" s="27">
        <f>200*G199</f>
        <v>6534749400</v>
      </c>
      <c r="K199" s="27">
        <v>5947358314</v>
      </c>
      <c r="L199" s="25">
        <f t="shared" si="33"/>
        <v>0.91011268373963961</v>
      </c>
      <c r="M199" s="26">
        <v>26588147</v>
      </c>
      <c r="N199" s="23">
        <f t="shared" si="34"/>
        <v>0.87544663978418058</v>
      </c>
    </row>
    <row r="200" spans="1:14" ht="15" customHeight="1" x14ac:dyDescent="0.25">
      <c r="A200" s="2" t="s">
        <v>209</v>
      </c>
      <c r="B200" s="2">
        <v>5468</v>
      </c>
      <c r="C200" s="2">
        <v>1</v>
      </c>
      <c r="D200" s="7">
        <v>10176583</v>
      </c>
      <c r="E200" s="7">
        <v>8858987</v>
      </c>
      <c r="F200" s="7">
        <v>8864331</v>
      </c>
      <c r="G200" s="7">
        <f t="shared" si="30"/>
        <v>27899901</v>
      </c>
      <c r="H200" s="2">
        <v>26424402</v>
      </c>
      <c r="I200" s="8">
        <f t="shared" si="31"/>
        <v>0.94711454352472435</v>
      </c>
      <c r="J200" s="28">
        <f t="shared" si="32"/>
        <v>5579980200</v>
      </c>
      <c r="K200" s="28">
        <v>5126768416</v>
      </c>
      <c r="L200" s="8">
        <f t="shared" si="33"/>
        <v>0.91877896197552811</v>
      </c>
      <c r="M200" s="9">
        <v>21322681</v>
      </c>
      <c r="N200" s="8">
        <f t="shared" si="34"/>
        <v>0.80693144919608772</v>
      </c>
    </row>
    <row r="201" spans="1:14" ht="15" customHeight="1" x14ac:dyDescent="0.25">
      <c r="A201" s="2" t="s">
        <v>210</v>
      </c>
      <c r="B201" s="2"/>
      <c r="C201" s="2">
        <v>2</v>
      </c>
      <c r="D201" s="7">
        <v>8320806</v>
      </c>
      <c r="E201" s="7">
        <v>7431583</v>
      </c>
      <c r="F201" s="7">
        <v>7440708</v>
      </c>
      <c r="G201" s="7">
        <f t="shared" si="30"/>
        <v>23193097</v>
      </c>
      <c r="H201" s="2">
        <v>22027914</v>
      </c>
      <c r="I201" s="8">
        <f t="shared" si="31"/>
        <v>0.94976164675204866</v>
      </c>
      <c r="J201" s="28">
        <f t="shared" si="32"/>
        <v>4638619400</v>
      </c>
      <c r="K201" s="28">
        <v>4242498943</v>
      </c>
      <c r="L201" s="8">
        <f t="shared" si="33"/>
        <v>0.91460380280391185</v>
      </c>
      <c r="M201" s="9">
        <v>17421327</v>
      </c>
      <c r="N201" s="8">
        <f t="shared" si="34"/>
        <v>0.79087502339077587</v>
      </c>
    </row>
    <row r="202" spans="1:14" ht="15" customHeight="1" x14ac:dyDescent="0.25">
      <c r="A202" s="2" t="s">
        <v>211</v>
      </c>
      <c r="B202" s="2"/>
      <c r="C202" s="2">
        <v>3</v>
      </c>
      <c r="D202" s="7">
        <v>7017513</v>
      </c>
      <c r="E202" s="7">
        <v>6023732</v>
      </c>
      <c r="F202" s="7">
        <v>5974049</v>
      </c>
      <c r="G202" s="7">
        <f t="shared" si="30"/>
        <v>19015294</v>
      </c>
      <c r="H202" s="2">
        <v>17974607</v>
      </c>
      <c r="I202" s="8">
        <f t="shared" si="31"/>
        <v>0.94527105392112265</v>
      </c>
      <c r="J202" s="28">
        <f t="shared" si="32"/>
        <v>3803058800</v>
      </c>
      <c r="K202" s="28">
        <v>3496926481</v>
      </c>
      <c r="L202" s="8">
        <f t="shared" si="33"/>
        <v>0.9195036587391181</v>
      </c>
      <c r="M202" s="9">
        <v>14483072</v>
      </c>
      <c r="N202" s="8">
        <f t="shared" si="34"/>
        <v>0.80575180308531924</v>
      </c>
    </row>
    <row r="203" spans="1:14" ht="15" customHeight="1" x14ac:dyDescent="0.25">
      <c r="A203" s="2" t="s">
        <v>212</v>
      </c>
      <c r="B203" s="2"/>
      <c r="C203" s="2">
        <v>4</v>
      </c>
      <c r="D203" s="7">
        <v>7546646</v>
      </c>
      <c r="E203" s="7">
        <v>6217474</v>
      </c>
      <c r="F203" s="7">
        <v>6217261</v>
      </c>
      <c r="G203" s="7">
        <f t="shared" si="30"/>
        <v>19981381</v>
      </c>
      <c r="H203" s="2">
        <v>19032547</v>
      </c>
      <c r="I203" s="8">
        <f t="shared" si="31"/>
        <v>0.95251409299487355</v>
      </c>
      <c r="J203" s="28">
        <f t="shared" si="32"/>
        <v>3996276200</v>
      </c>
      <c r="K203" s="28">
        <v>3683024464</v>
      </c>
      <c r="L203" s="8">
        <f t="shared" si="33"/>
        <v>0.92161409263954275</v>
      </c>
      <c r="M203" s="9">
        <v>15289507</v>
      </c>
      <c r="N203" s="8">
        <f t="shared" si="34"/>
        <v>0.80333478225483956</v>
      </c>
    </row>
    <row r="204" spans="1:14" ht="15" customHeight="1" x14ac:dyDescent="0.25">
      <c r="A204" s="2" t="s">
        <v>213</v>
      </c>
      <c r="B204" s="2">
        <v>5469</v>
      </c>
      <c r="C204" s="2">
        <v>1</v>
      </c>
      <c r="D204" s="15">
        <v>13387891</v>
      </c>
      <c r="E204" s="15">
        <v>11853635</v>
      </c>
      <c r="F204" s="7">
        <v>11694086</v>
      </c>
      <c r="G204" s="7">
        <f t="shared" si="30"/>
        <v>36935612</v>
      </c>
      <c r="H204" s="2">
        <v>34391998</v>
      </c>
      <c r="I204" s="8">
        <f t="shared" si="31"/>
        <v>0.93113383365625568</v>
      </c>
      <c r="J204" s="28">
        <f t="shared" si="32"/>
        <v>7387122400</v>
      </c>
      <c r="K204" s="28">
        <v>6511746255</v>
      </c>
      <c r="L204" s="8">
        <f t="shared" si="33"/>
        <v>0.88149971022545937</v>
      </c>
      <c r="M204" s="9">
        <v>26186082</v>
      </c>
      <c r="N204" s="8">
        <f t="shared" si="34"/>
        <v>0.76140042808795227</v>
      </c>
    </row>
    <row r="205" spans="1:14" ht="15" customHeight="1" x14ac:dyDescent="0.25">
      <c r="A205" s="2" t="s">
        <v>214</v>
      </c>
      <c r="B205" s="2"/>
      <c r="C205" s="2">
        <v>2</v>
      </c>
      <c r="D205" s="15">
        <v>16400967</v>
      </c>
      <c r="E205" s="15">
        <v>14351052</v>
      </c>
      <c r="F205" s="7">
        <v>14161479</v>
      </c>
      <c r="G205" s="7">
        <f t="shared" si="30"/>
        <v>44913498</v>
      </c>
      <c r="H205" s="2">
        <v>42035524</v>
      </c>
      <c r="I205" s="8">
        <f t="shared" si="31"/>
        <v>0.93592184692450364</v>
      </c>
      <c r="J205" s="28">
        <f t="shared" si="32"/>
        <v>8982699600</v>
      </c>
      <c r="K205" s="28">
        <v>7620252419</v>
      </c>
      <c r="L205" s="8">
        <f t="shared" si="33"/>
        <v>0.8483254209013068</v>
      </c>
      <c r="M205" s="9">
        <v>33609104</v>
      </c>
      <c r="N205" s="8">
        <f t="shared" si="34"/>
        <v>0.79954050293270995</v>
      </c>
    </row>
    <row r="206" spans="1:14" ht="15" customHeight="1" x14ac:dyDescent="0.25">
      <c r="A206" s="2" t="s">
        <v>215</v>
      </c>
      <c r="B206" s="2"/>
      <c r="C206" s="2">
        <v>3</v>
      </c>
      <c r="D206" s="15">
        <v>11341050</v>
      </c>
      <c r="E206" s="15">
        <v>9889011</v>
      </c>
      <c r="F206" s="7">
        <v>9761470</v>
      </c>
      <c r="G206" s="7">
        <f t="shared" si="30"/>
        <v>30991531</v>
      </c>
      <c r="H206" s="2">
        <v>29038090</v>
      </c>
      <c r="I206" s="8">
        <f t="shared" si="31"/>
        <v>0.93696855440926752</v>
      </c>
      <c r="J206" s="28">
        <f t="shared" si="32"/>
        <v>6198306200</v>
      </c>
      <c r="K206" s="28">
        <v>5535511091</v>
      </c>
      <c r="L206" s="8">
        <f t="shared" si="33"/>
        <v>0.8930683500276253</v>
      </c>
      <c r="M206" s="9">
        <v>22795402</v>
      </c>
      <c r="N206" s="8">
        <f t="shared" si="34"/>
        <v>0.78501726525401638</v>
      </c>
    </row>
    <row r="207" spans="1:14" ht="15" customHeight="1" x14ac:dyDescent="0.25">
      <c r="A207" s="2" t="s">
        <v>216</v>
      </c>
      <c r="B207" s="2"/>
      <c r="C207" s="2">
        <v>4</v>
      </c>
      <c r="D207" s="15">
        <v>9471217</v>
      </c>
      <c r="E207" s="15">
        <v>8553770</v>
      </c>
      <c r="F207" s="7">
        <v>8434089</v>
      </c>
      <c r="G207" s="7">
        <f t="shared" si="30"/>
        <v>26459076</v>
      </c>
      <c r="H207" s="2">
        <v>24921843</v>
      </c>
      <c r="I207" s="8">
        <f t="shared" si="31"/>
        <v>0.94190148590222877</v>
      </c>
      <c r="J207" s="28">
        <f t="shared" si="32"/>
        <v>5291815200</v>
      </c>
      <c r="K207" s="28">
        <v>4760392860</v>
      </c>
      <c r="L207" s="8">
        <f t="shared" si="33"/>
        <v>0.89957654983870183</v>
      </c>
      <c r="M207" s="9">
        <v>20737609</v>
      </c>
      <c r="N207" s="8">
        <f t="shared" si="34"/>
        <v>0.83210575558155953</v>
      </c>
    </row>
    <row r="208" spans="1:14" s="11" customFormat="1" ht="15" customHeight="1" x14ac:dyDescent="0.25">
      <c r="A208" s="2" t="s">
        <v>217</v>
      </c>
      <c r="B208" s="2">
        <v>5470</v>
      </c>
      <c r="C208" s="2">
        <v>1</v>
      </c>
      <c r="D208" s="15"/>
      <c r="E208" s="15"/>
      <c r="F208" s="7"/>
      <c r="G208" s="7"/>
      <c r="H208" s="2"/>
      <c r="I208" s="8"/>
      <c r="J208" s="28"/>
      <c r="K208" s="28"/>
      <c r="L208" s="8"/>
      <c r="M208" s="9"/>
      <c r="N208" s="8"/>
    </row>
    <row r="209" spans="1:14" ht="15" customHeight="1" x14ac:dyDescent="0.25">
      <c r="A209" s="2" t="s">
        <v>218</v>
      </c>
      <c r="B209" s="2"/>
      <c r="C209" s="2">
        <v>2</v>
      </c>
      <c r="D209" s="15"/>
      <c r="E209" s="15"/>
      <c r="F209" s="7"/>
      <c r="G209" s="7"/>
      <c r="H209" s="2"/>
      <c r="I209" s="8"/>
      <c r="J209" s="28"/>
      <c r="K209" s="28"/>
      <c r="L209" s="8"/>
      <c r="M209" s="9"/>
      <c r="N209" s="8"/>
    </row>
    <row r="210" spans="1:14" s="11" customFormat="1" ht="15" customHeight="1" x14ac:dyDescent="0.25">
      <c r="A210" s="2" t="s">
        <v>219</v>
      </c>
      <c r="B210" s="2"/>
      <c r="C210" s="2">
        <v>3</v>
      </c>
      <c r="D210" s="7">
        <v>9079745</v>
      </c>
      <c r="E210" s="7">
        <v>10301725</v>
      </c>
      <c r="F210" s="7">
        <v>10442622</v>
      </c>
      <c r="G210" s="7">
        <f t="shared" ref="G210:G215" si="35">D210+E210+F210</f>
        <v>29824092</v>
      </c>
      <c r="H210" s="2">
        <v>27993752</v>
      </c>
      <c r="I210" s="8">
        <f t="shared" ref="I210:I215" si="36">H210/G210</f>
        <v>0.93862881056026781</v>
      </c>
      <c r="J210" s="28">
        <f t="shared" ref="J210:J215" si="37">G210*200</f>
        <v>5964818400</v>
      </c>
      <c r="K210" s="28">
        <v>5396580235</v>
      </c>
      <c r="L210" s="8">
        <f t="shared" ref="L210:L215" si="38">K210/J210</f>
        <v>0.90473504356813272</v>
      </c>
      <c r="M210" s="9">
        <v>22219317</v>
      </c>
      <c r="N210" s="8">
        <f t="shared" ref="N210:N215" si="39">M210/H210</f>
        <v>0.79372414958880821</v>
      </c>
    </row>
    <row r="211" spans="1:14" ht="15" customHeight="1" x14ac:dyDescent="0.25">
      <c r="A211" s="2" t="s">
        <v>220</v>
      </c>
      <c r="B211" s="2"/>
      <c r="C211" s="2">
        <v>4</v>
      </c>
      <c r="D211" s="7">
        <v>7585420</v>
      </c>
      <c r="E211" s="7">
        <v>8650143</v>
      </c>
      <c r="F211" s="7">
        <v>8753808</v>
      </c>
      <c r="G211" s="7">
        <f t="shared" si="35"/>
        <v>24989371</v>
      </c>
      <c r="H211" s="2">
        <v>23080656</v>
      </c>
      <c r="I211" s="8">
        <f t="shared" si="36"/>
        <v>0.92361892582250271</v>
      </c>
      <c r="J211" s="28">
        <f t="shared" si="37"/>
        <v>4997874200</v>
      </c>
      <c r="K211" s="28">
        <v>4510902527</v>
      </c>
      <c r="L211" s="8">
        <f t="shared" si="38"/>
        <v>0.90256423961211352</v>
      </c>
      <c r="M211" s="9">
        <v>18230881</v>
      </c>
      <c r="N211" s="8">
        <f t="shared" si="39"/>
        <v>0.78987707281803432</v>
      </c>
    </row>
    <row r="212" spans="1:14" s="11" customFormat="1" ht="15" customHeight="1" x14ac:dyDescent="0.25">
      <c r="A212" s="2" t="s">
        <v>221</v>
      </c>
      <c r="B212" s="2">
        <v>5473</v>
      </c>
      <c r="C212" s="2">
        <v>1</v>
      </c>
      <c r="D212" s="7">
        <v>8581027</v>
      </c>
      <c r="E212" s="7">
        <v>8581027</v>
      </c>
      <c r="F212" s="7">
        <v>9654154</v>
      </c>
      <c r="G212" s="7">
        <f t="shared" si="35"/>
        <v>26816208</v>
      </c>
      <c r="H212" s="2">
        <v>26358129</v>
      </c>
      <c r="I212" s="8">
        <f t="shared" si="36"/>
        <v>0.9829178308879466</v>
      </c>
      <c r="J212" s="28">
        <f t="shared" si="37"/>
        <v>5363241600</v>
      </c>
      <c r="K212" s="28">
        <v>4985656229</v>
      </c>
      <c r="L212" s="8">
        <f t="shared" si="38"/>
        <v>0.92959754582005028</v>
      </c>
      <c r="M212" s="9">
        <v>21230394</v>
      </c>
      <c r="N212" s="8">
        <f t="shared" si="39"/>
        <v>0.80545906729570982</v>
      </c>
    </row>
    <row r="213" spans="1:14" ht="15" customHeight="1" x14ac:dyDescent="0.25">
      <c r="A213" s="2" t="s">
        <v>222</v>
      </c>
      <c r="B213" s="2"/>
      <c r="C213" s="2">
        <v>2</v>
      </c>
      <c r="D213" s="7">
        <v>10468897</v>
      </c>
      <c r="E213" s="7">
        <v>10468897</v>
      </c>
      <c r="F213" s="7">
        <v>11674473</v>
      </c>
      <c r="G213" s="7">
        <f t="shared" si="35"/>
        <v>32612267</v>
      </c>
      <c r="H213" s="2">
        <v>32000333</v>
      </c>
      <c r="I213" s="8">
        <f t="shared" si="36"/>
        <v>0.98123607904964105</v>
      </c>
      <c r="J213" s="28">
        <f t="shared" si="37"/>
        <v>6522453400</v>
      </c>
      <c r="K213" s="28">
        <v>6009246000</v>
      </c>
      <c r="L213" s="8">
        <f t="shared" si="38"/>
        <v>0.9213168161538724</v>
      </c>
      <c r="M213" s="9">
        <v>25617253</v>
      </c>
      <c r="N213" s="8">
        <f t="shared" si="39"/>
        <v>0.8005308257260948</v>
      </c>
    </row>
    <row r="214" spans="1:14" s="11" customFormat="1" ht="15" customHeight="1" x14ac:dyDescent="0.25">
      <c r="A214" s="2" t="s">
        <v>223</v>
      </c>
      <c r="B214" s="2"/>
      <c r="C214" s="2">
        <v>3</v>
      </c>
      <c r="D214" s="7">
        <v>10390454</v>
      </c>
      <c r="E214" s="7">
        <v>10390454</v>
      </c>
      <c r="F214" s="7">
        <v>11590448</v>
      </c>
      <c r="G214" s="7">
        <f t="shared" si="35"/>
        <v>32371356</v>
      </c>
      <c r="H214" s="2">
        <v>31528118</v>
      </c>
      <c r="I214" s="8">
        <f t="shared" si="36"/>
        <v>0.9739511066512011</v>
      </c>
      <c r="J214" s="28">
        <f t="shared" si="37"/>
        <v>6474271200</v>
      </c>
      <c r="K214" s="28">
        <v>6002403111</v>
      </c>
      <c r="L214" s="8">
        <f t="shared" si="38"/>
        <v>0.92711641597590166</v>
      </c>
      <c r="M214" s="9">
        <v>25195713</v>
      </c>
      <c r="N214" s="8">
        <f t="shared" si="39"/>
        <v>0.79915055506960486</v>
      </c>
    </row>
    <row r="215" spans="1:14" ht="15" customHeight="1" x14ac:dyDescent="0.25">
      <c r="A215" s="2" t="s">
        <v>224</v>
      </c>
      <c r="B215" s="2"/>
      <c r="C215" s="2">
        <v>4</v>
      </c>
      <c r="D215" s="7">
        <v>8230598</v>
      </c>
      <c r="E215" s="7">
        <v>8230598</v>
      </c>
      <c r="F215" s="7">
        <v>9175189</v>
      </c>
      <c r="G215" s="7">
        <f t="shared" si="35"/>
        <v>25636385</v>
      </c>
      <c r="H215" s="2">
        <v>24966935</v>
      </c>
      <c r="I215" s="8">
        <f t="shared" si="36"/>
        <v>0.97388672388872299</v>
      </c>
      <c r="J215" s="28">
        <f t="shared" si="37"/>
        <v>5127277000</v>
      </c>
      <c r="K215" s="28">
        <v>4757976494</v>
      </c>
      <c r="L215" s="8">
        <f t="shared" si="38"/>
        <v>0.92797336558957122</v>
      </c>
      <c r="M215" s="9">
        <v>19862203</v>
      </c>
      <c r="N215" s="8">
        <f t="shared" si="39"/>
        <v>0.79554030160290001</v>
      </c>
    </row>
    <row r="216" spans="1:14" ht="15" customHeight="1" x14ac:dyDescent="0.25">
      <c r="A216" s="2" t="s">
        <v>225</v>
      </c>
      <c r="B216" s="2">
        <v>5474</v>
      </c>
      <c r="C216" s="2">
        <v>1</v>
      </c>
      <c r="D216" s="7"/>
      <c r="E216" s="7"/>
      <c r="F216" s="7"/>
      <c r="G216" s="7"/>
      <c r="H216" s="2"/>
      <c r="I216" s="8"/>
      <c r="J216" s="28"/>
      <c r="K216" s="28"/>
      <c r="L216" s="8"/>
      <c r="M216" s="9"/>
      <c r="N216" s="8"/>
    </row>
    <row r="217" spans="1:14" ht="15" customHeight="1" x14ac:dyDescent="0.25">
      <c r="A217" s="2" t="s">
        <v>226</v>
      </c>
      <c r="B217" s="2"/>
      <c r="C217" s="2">
        <v>2</v>
      </c>
      <c r="D217" s="7"/>
      <c r="E217" s="7"/>
      <c r="F217" s="7"/>
      <c r="G217" s="7"/>
      <c r="H217" s="2"/>
      <c r="I217" s="8"/>
      <c r="J217" s="28"/>
      <c r="K217" s="28"/>
      <c r="L217" s="8"/>
      <c r="M217" s="9"/>
      <c r="N217" s="8"/>
    </row>
    <row r="218" spans="1:14" ht="15" customHeight="1" x14ac:dyDescent="0.25">
      <c r="A218" s="2" t="s">
        <v>227</v>
      </c>
      <c r="B218" s="2"/>
      <c r="C218" s="2">
        <v>3</v>
      </c>
      <c r="D218" s="7">
        <v>10322263</v>
      </c>
      <c r="E218" s="7">
        <v>10003182</v>
      </c>
      <c r="F218" s="7">
        <v>10154353</v>
      </c>
      <c r="G218" s="7">
        <f t="shared" ref="G218:G243" si="40">D218+E218+F218</f>
        <v>30479798</v>
      </c>
      <c r="H218" s="2">
        <v>28894022</v>
      </c>
      <c r="I218" s="8">
        <f t="shared" ref="I218:I243" si="41">H218/G218</f>
        <v>0.94797288354732534</v>
      </c>
      <c r="J218" s="28">
        <f t="shared" ref="J218:J243" si="42">G218*200</f>
        <v>6095959600</v>
      </c>
      <c r="K218" s="28">
        <v>5625444181</v>
      </c>
      <c r="L218" s="8">
        <f t="shared" ref="L218:L243" si="43">K218/J218</f>
        <v>0.92281520057974142</v>
      </c>
      <c r="M218" s="9">
        <v>22907494</v>
      </c>
      <c r="N218" s="8">
        <f t="shared" ref="N218:N243" si="44">M218/H218</f>
        <v>0.79281084509453204</v>
      </c>
    </row>
    <row r="219" spans="1:14" ht="15" customHeight="1" x14ac:dyDescent="0.25">
      <c r="A219" s="2" t="s">
        <v>228</v>
      </c>
      <c r="B219" s="2"/>
      <c r="C219" s="2">
        <v>4</v>
      </c>
      <c r="D219" s="7">
        <v>8264117</v>
      </c>
      <c r="E219" s="7">
        <v>8130746</v>
      </c>
      <c r="F219" s="7">
        <v>8248293</v>
      </c>
      <c r="G219" s="7">
        <f t="shared" si="40"/>
        <v>24643156</v>
      </c>
      <c r="H219" s="2">
        <v>23295434</v>
      </c>
      <c r="I219" s="8">
        <f t="shared" si="41"/>
        <v>0.9453104951330098</v>
      </c>
      <c r="J219" s="28">
        <f t="shared" si="42"/>
        <v>4928631200</v>
      </c>
      <c r="K219" s="28">
        <v>4535177788</v>
      </c>
      <c r="L219" s="8">
        <f t="shared" si="43"/>
        <v>0.920169841070681</v>
      </c>
      <c r="M219" s="9">
        <v>18370240</v>
      </c>
      <c r="N219" s="8">
        <f t="shared" si="44"/>
        <v>0.78857685158387691</v>
      </c>
    </row>
    <row r="220" spans="1:14" ht="15" customHeight="1" x14ac:dyDescent="0.25">
      <c r="A220" s="2" t="s">
        <v>229</v>
      </c>
      <c r="B220" s="2">
        <v>5476</v>
      </c>
      <c r="C220" s="2">
        <v>1</v>
      </c>
      <c r="D220" s="7">
        <v>14239305</v>
      </c>
      <c r="E220" s="7">
        <v>16269755</v>
      </c>
      <c r="F220" s="7">
        <v>16429623</v>
      </c>
      <c r="G220" s="7">
        <f t="shared" si="40"/>
        <v>46938683</v>
      </c>
      <c r="H220" s="2">
        <v>43469409</v>
      </c>
      <c r="I220" s="8">
        <f t="shared" si="41"/>
        <v>0.92608923433152135</v>
      </c>
      <c r="J220" s="28">
        <f t="shared" si="42"/>
        <v>9387736600</v>
      </c>
      <c r="K220" s="28">
        <v>8215220834</v>
      </c>
      <c r="L220" s="8">
        <f t="shared" si="43"/>
        <v>0.87510133528884904</v>
      </c>
      <c r="M220" s="9">
        <v>34501477</v>
      </c>
      <c r="N220" s="8">
        <f t="shared" si="44"/>
        <v>0.79369556186052592</v>
      </c>
    </row>
    <row r="221" spans="1:14" ht="15" customHeight="1" x14ac:dyDescent="0.25">
      <c r="A221" s="2" t="s">
        <v>230</v>
      </c>
      <c r="B221" s="2"/>
      <c r="C221" s="2">
        <v>2</v>
      </c>
      <c r="D221" s="7">
        <v>12699466</v>
      </c>
      <c r="E221" s="7">
        <v>14407366</v>
      </c>
      <c r="F221" s="7">
        <v>14614708</v>
      </c>
      <c r="G221" s="7">
        <f t="shared" si="40"/>
        <v>41721540</v>
      </c>
      <c r="H221" s="2">
        <v>39138881</v>
      </c>
      <c r="I221" s="8">
        <f t="shared" si="41"/>
        <v>0.93809770684399474</v>
      </c>
      <c r="J221" s="28">
        <f t="shared" si="42"/>
        <v>8344308000</v>
      </c>
      <c r="K221" s="28">
        <v>7463214528</v>
      </c>
      <c r="L221" s="8">
        <f t="shared" si="43"/>
        <v>0.89440784400575812</v>
      </c>
      <c r="M221" s="9">
        <v>31733546</v>
      </c>
      <c r="N221" s="8">
        <f t="shared" si="44"/>
        <v>0.81079338982634686</v>
      </c>
    </row>
    <row r="222" spans="1:14" ht="15" customHeight="1" x14ac:dyDescent="0.25">
      <c r="A222" s="2" t="s">
        <v>231</v>
      </c>
      <c r="B222" s="2"/>
      <c r="C222" s="2">
        <v>3</v>
      </c>
      <c r="D222" s="7">
        <v>14235864</v>
      </c>
      <c r="E222" s="7">
        <v>16181292</v>
      </c>
      <c r="F222" s="7">
        <v>16343986</v>
      </c>
      <c r="G222" s="7">
        <f t="shared" si="40"/>
        <v>46761142</v>
      </c>
      <c r="H222" s="2">
        <v>43834078</v>
      </c>
      <c r="I222" s="8">
        <f t="shared" si="41"/>
        <v>0.93740392396746852</v>
      </c>
      <c r="J222" s="28">
        <f t="shared" si="42"/>
        <v>9352228400</v>
      </c>
      <c r="K222" s="28">
        <v>8394302675</v>
      </c>
      <c r="L222" s="8">
        <f t="shared" si="43"/>
        <v>0.89757246251599243</v>
      </c>
      <c r="M222" s="9">
        <v>35839261</v>
      </c>
      <c r="N222" s="8">
        <f t="shared" si="44"/>
        <v>0.8176118361608975</v>
      </c>
    </row>
    <row r="223" spans="1:14" ht="15" customHeight="1" x14ac:dyDescent="0.25">
      <c r="A223" s="2" t="s">
        <v>232</v>
      </c>
      <c r="B223" s="2"/>
      <c r="C223" s="2">
        <v>4</v>
      </c>
      <c r="D223" s="7">
        <v>15070938</v>
      </c>
      <c r="E223" s="7">
        <v>17080945</v>
      </c>
      <c r="F223" s="7">
        <v>17327829</v>
      </c>
      <c r="G223" s="7">
        <f t="shared" si="40"/>
        <v>49479712</v>
      </c>
      <c r="H223" s="2">
        <v>46300943</v>
      </c>
      <c r="I223" s="8">
        <f t="shared" si="41"/>
        <v>0.9357561135359882</v>
      </c>
      <c r="J223" s="28">
        <f t="shared" si="42"/>
        <v>9895942400</v>
      </c>
      <c r="K223" s="28">
        <v>8782300422</v>
      </c>
      <c r="L223" s="8">
        <f t="shared" si="43"/>
        <v>0.88746478779019566</v>
      </c>
      <c r="M223" s="9">
        <v>36510983</v>
      </c>
      <c r="N223" s="8">
        <f t="shared" si="44"/>
        <v>0.78855808617116074</v>
      </c>
    </row>
    <row r="224" spans="1:14" ht="15" customHeight="1" x14ac:dyDescent="0.25">
      <c r="A224" s="2" t="s">
        <v>233</v>
      </c>
      <c r="B224" s="2">
        <v>5477</v>
      </c>
      <c r="C224" s="2">
        <v>1</v>
      </c>
      <c r="D224" s="7">
        <v>14477737</v>
      </c>
      <c r="E224" s="7">
        <v>13982467</v>
      </c>
      <c r="F224" s="7">
        <v>14190742</v>
      </c>
      <c r="G224" s="7">
        <f t="shared" si="40"/>
        <v>42650946</v>
      </c>
      <c r="H224" s="2">
        <v>40563904</v>
      </c>
      <c r="I224" s="8">
        <f t="shared" si="41"/>
        <v>0.95106692358007716</v>
      </c>
      <c r="J224" s="28">
        <f t="shared" si="42"/>
        <v>8530189200</v>
      </c>
      <c r="K224" s="28">
        <v>7923106598</v>
      </c>
      <c r="L224" s="8">
        <f t="shared" si="43"/>
        <v>0.92883128524277048</v>
      </c>
      <c r="M224" s="9">
        <v>32960572</v>
      </c>
      <c r="N224" s="8">
        <f t="shared" si="44"/>
        <v>0.81255916590276911</v>
      </c>
    </row>
    <row r="225" spans="1:19" ht="15" customHeight="1" x14ac:dyDescent="0.25">
      <c r="A225" s="2" t="s">
        <v>234</v>
      </c>
      <c r="B225" s="2"/>
      <c r="C225" s="2">
        <v>2</v>
      </c>
      <c r="D225" s="15">
        <v>13666750</v>
      </c>
      <c r="E225" s="7">
        <v>13127714</v>
      </c>
      <c r="F225" s="7">
        <v>13337907</v>
      </c>
      <c r="G225" s="7">
        <f t="shared" si="40"/>
        <v>40132371</v>
      </c>
      <c r="H225" s="2">
        <v>38323108</v>
      </c>
      <c r="I225" s="8">
        <f t="shared" si="41"/>
        <v>0.95491761500958916</v>
      </c>
      <c r="J225" s="28">
        <f t="shared" si="42"/>
        <v>8026474200</v>
      </c>
      <c r="K225" s="28">
        <v>7429429645</v>
      </c>
      <c r="L225" s="8">
        <f t="shared" si="43"/>
        <v>0.92561558909639308</v>
      </c>
      <c r="M225" s="9">
        <v>31891760</v>
      </c>
      <c r="N225" s="8">
        <f t="shared" si="44"/>
        <v>0.83218093897812251</v>
      </c>
    </row>
    <row r="226" spans="1:19" ht="15" customHeight="1" x14ac:dyDescent="0.25">
      <c r="A226" s="2" t="s">
        <v>235</v>
      </c>
      <c r="B226" s="2"/>
      <c r="C226" s="2">
        <v>3</v>
      </c>
      <c r="D226" s="7">
        <v>14592868</v>
      </c>
      <c r="E226" s="7">
        <v>14004785</v>
      </c>
      <c r="F226" s="7">
        <v>14217966</v>
      </c>
      <c r="G226" s="7">
        <f t="shared" si="40"/>
        <v>42815619</v>
      </c>
      <c r="H226" s="2">
        <v>40777037</v>
      </c>
      <c r="I226" s="8">
        <f t="shared" si="41"/>
        <v>0.95238695486336422</v>
      </c>
      <c r="J226" s="28">
        <f t="shared" si="42"/>
        <v>8563123800</v>
      </c>
      <c r="K226" s="28">
        <v>7882740392</v>
      </c>
      <c r="L226" s="8">
        <f t="shared" si="43"/>
        <v>0.92054495253239244</v>
      </c>
      <c r="M226" s="9">
        <v>33196568</v>
      </c>
      <c r="N226" s="8">
        <f t="shared" si="44"/>
        <v>0.81409956294764629</v>
      </c>
    </row>
    <row r="227" spans="1:19" ht="15" customHeight="1" x14ac:dyDescent="0.25">
      <c r="A227" s="2" t="s">
        <v>236</v>
      </c>
      <c r="B227" s="2"/>
      <c r="C227" s="2">
        <v>4</v>
      </c>
      <c r="D227" s="15">
        <v>14144984</v>
      </c>
      <c r="E227" s="7">
        <v>13576014</v>
      </c>
      <c r="F227" s="7">
        <v>13785689</v>
      </c>
      <c r="G227" s="7">
        <f t="shared" si="40"/>
        <v>41506687</v>
      </c>
      <c r="H227" s="2">
        <v>39439935</v>
      </c>
      <c r="I227" s="8">
        <f t="shared" si="41"/>
        <v>0.95020677029703671</v>
      </c>
      <c r="J227" s="28">
        <f t="shared" si="42"/>
        <v>8301337400</v>
      </c>
      <c r="K227" s="28">
        <v>7619065343</v>
      </c>
      <c r="L227" s="8">
        <f t="shared" si="43"/>
        <v>0.91781179054353335</v>
      </c>
      <c r="M227" s="9">
        <v>32316957</v>
      </c>
      <c r="N227" s="8">
        <f t="shared" si="44"/>
        <v>0.81939681188622648</v>
      </c>
    </row>
    <row r="228" spans="1:19" ht="15" customHeight="1" x14ac:dyDescent="0.25">
      <c r="A228" s="2" t="s">
        <v>237</v>
      </c>
      <c r="B228" s="2">
        <v>5478</v>
      </c>
      <c r="C228" s="2">
        <v>1</v>
      </c>
      <c r="D228" s="7">
        <v>14314568</v>
      </c>
      <c r="E228" s="7">
        <v>13803756</v>
      </c>
      <c r="F228" s="7">
        <v>13849223</v>
      </c>
      <c r="G228" s="7">
        <f t="shared" si="40"/>
        <v>41967547</v>
      </c>
      <c r="H228" s="2">
        <v>39478146</v>
      </c>
      <c r="I228" s="8">
        <f t="shared" si="41"/>
        <v>0.94068271371686318</v>
      </c>
      <c r="J228" s="28">
        <f t="shared" si="42"/>
        <v>8393509400</v>
      </c>
      <c r="K228" s="28">
        <v>7465630036</v>
      </c>
      <c r="L228" s="8">
        <f t="shared" si="43"/>
        <v>0.88945275214679576</v>
      </c>
      <c r="M228" s="9">
        <v>33332289</v>
      </c>
      <c r="N228" s="8">
        <f t="shared" si="44"/>
        <v>0.84432255253324207</v>
      </c>
    </row>
    <row r="229" spans="1:19" ht="15" customHeight="1" x14ac:dyDescent="0.25">
      <c r="A229" s="2" t="s">
        <v>238</v>
      </c>
      <c r="B229" s="2"/>
      <c r="C229" s="2">
        <v>2</v>
      </c>
      <c r="D229" s="7">
        <v>18168153</v>
      </c>
      <c r="E229" s="7">
        <v>17038666</v>
      </c>
      <c r="F229" s="7">
        <v>17149794</v>
      </c>
      <c r="G229" s="7">
        <f t="shared" si="40"/>
        <v>52356613</v>
      </c>
      <c r="H229" s="2">
        <v>49713299</v>
      </c>
      <c r="I229" s="8">
        <f t="shared" si="41"/>
        <v>0.94951327351904902</v>
      </c>
      <c r="J229" s="28">
        <f t="shared" si="42"/>
        <v>10471322600</v>
      </c>
      <c r="K229" s="28">
        <v>9187670695</v>
      </c>
      <c r="L229" s="8">
        <f t="shared" si="43"/>
        <v>0.87741262932726383</v>
      </c>
      <c r="M229" s="9">
        <v>42688389</v>
      </c>
      <c r="N229" s="8">
        <f t="shared" si="44"/>
        <v>0.85869153443226531</v>
      </c>
    </row>
    <row r="230" spans="1:19" ht="15" customHeight="1" x14ac:dyDescent="0.25">
      <c r="A230" s="2" t="s">
        <v>239</v>
      </c>
      <c r="B230" s="2"/>
      <c r="C230" s="2">
        <v>3</v>
      </c>
      <c r="D230" s="7">
        <v>15864745</v>
      </c>
      <c r="E230" s="7">
        <v>14784196</v>
      </c>
      <c r="F230" s="7">
        <v>14893194</v>
      </c>
      <c r="G230" s="7">
        <f t="shared" si="40"/>
        <v>45542135</v>
      </c>
      <c r="H230" s="2">
        <v>43191928</v>
      </c>
      <c r="I230" s="8">
        <f t="shared" si="41"/>
        <v>0.9483948875036271</v>
      </c>
      <c r="J230" s="28">
        <f t="shared" si="42"/>
        <v>9108427000</v>
      </c>
      <c r="K230" s="28">
        <v>8200780566</v>
      </c>
      <c r="L230" s="8">
        <f t="shared" si="43"/>
        <v>0.90035091306105874</v>
      </c>
      <c r="M230" s="9">
        <v>37112133</v>
      </c>
      <c r="N230" s="8">
        <f t="shared" si="44"/>
        <v>0.8592377029337519</v>
      </c>
      <c r="S230" s="12"/>
    </row>
    <row r="231" spans="1:19" ht="15" customHeight="1" x14ac:dyDescent="0.25">
      <c r="A231" s="2" t="s">
        <v>240</v>
      </c>
      <c r="B231" s="2"/>
      <c r="C231" s="2">
        <v>4</v>
      </c>
      <c r="D231" s="7">
        <v>14442967</v>
      </c>
      <c r="E231" s="7">
        <v>13747815</v>
      </c>
      <c r="F231" s="7">
        <v>13801749</v>
      </c>
      <c r="G231" s="7">
        <f t="shared" si="40"/>
        <v>41992531</v>
      </c>
      <c r="H231" s="2">
        <v>39790459</v>
      </c>
      <c r="I231" s="8">
        <f t="shared" si="41"/>
        <v>0.94756038877485138</v>
      </c>
      <c r="J231" s="28">
        <f t="shared" si="42"/>
        <v>8398506200</v>
      </c>
      <c r="K231" s="28">
        <v>7576776513</v>
      </c>
      <c r="L231" s="8">
        <f t="shared" si="43"/>
        <v>0.90215763762846302</v>
      </c>
      <c r="M231" s="9">
        <v>33976739</v>
      </c>
      <c r="N231" s="8">
        <f t="shared" si="44"/>
        <v>0.85389160753335369</v>
      </c>
      <c r="S231" s="12"/>
    </row>
    <row r="232" spans="1:19" ht="15" customHeight="1" x14ac:dyDescent="0.25">
      <c r="A232" s="2" t="s">
        <v>241</v>
      </c>
      <c r="B232" s="2">
        <v>5479</v>
      </c>
      <c r="C232" s="2">
        <v>1</v>
      </c>
      <c r="D232" s="7">
        <v>15676414</v>
      </c>
      <c r="E232" s="7">
        <v>17931056</v>
      </c>
      <c r="F232" s="15">
        <v>18195027</v>
      </c>
      <c r="G232" s="7">
        <f t="shared" si="40"/>
        <v>51802497</v>
      </c>
      <c r="H232" s="2">
        <v>48643982</v>
      </c>
      <c r="I232" s="8">
        <f t="shared" si="41"/>
        <v>0.93902774609494211</v>
      </c>
      <c r="J232" s="28">
        <f t="shared" si="42"/>
        <v>10360499400</v>
      </c>
      <c r="K232" s="28">
        <v>9266398661</v>
      </c>
      <c r="L232" s="8">
        <f t="shared" si="43"/>
        <v>0.89439691111801034</v>
      </c>
      <c r="M232" s="9">
        <v>38781357</v>
      </c>
      <c r="N232" s="8">
        <f t="shared" si="44"/>
        <v>0.7972488148688156</v>
      </c>
      <c r="S232" s="12"/>
    </row>
    <row r="233" spans="1:19" ht="15" customHeight="1" x14ac:dyDescent="0.25">
      <c r="A233" s="2" t="s">
        <v>242</v>
      </c>
      <c r="B233" s="2"/>
      <c r="C233" s="2">
        <v>2</v>
      </c>
      <c r="D233" s="7">
        <v>16164995</v>
      </c>
      <c r="E233" s="7">
        <v>18384490</v>
      </c>
      <c r="F233" s="15">
        <v>18706871</v>
      </c>
      <c r="G233" s="7">
        <f t="shared" si="40"/>
        <v>53256356</v>
      </c>
      <c r="H233" s="2">
        <v>50490888</v>
      </c>
      <c r="I233" s="8">
        <f t="shared" si="41"/>
        <v>0.94807252677971432</v>
      </c>
      <c r="J233" s="28">
        <f t="shared" si="42"/>
        <v>10651271200</v>
      </c>
      <c r="K233" s="28">
        <v>9743276230</v>
      </c>
      <c r="L233" s="8">
        <f t="shared" si="43"/>
        <v>0.91475243161586195</v>
      </c>
      <c r="M233" s="9">
        <v>40773476</v>
      </c>
      <c r="N233" s="8">
        <f t="shared" si="44"/>
        <v>0.80754127358583994</v>
      </c>
    </row>
    <row r="234" spans="1:19" ht="15" customHeight="1" x14ac:dyDescent="0.25">
      <c r="A234" s="2" t="s">
        <v>243</v>
      </c>
      <c r="B234" s="2"/>
      <c r="C234" s="2">
        <v>3</v>
      </c>
      <c r="D234" s="7">
        <v>16132077</v>
      </c>
      <c r="E234" s="7">
        <v>18567402</v>
      </c>
      <c r="F234" s="7">
        <v>18855670</v>
      </c>
      <c r="G234" s="7">
        <f t="shared" si="40"/>
        <v>53555149</v>
      </c>
      <c r="H234" s="2">
        <v>50797420</v>
      </c>
      <c r="I234" s="8">
        <f t="shared" si="41"/>
        <v>0.94850674395472223</v>
      </c>
      <c r="J234" s="28">
        <f t="shared" si="42"/>
        <v>10711029800</v>
      </c>
      <c r="K234" s="28">
        <v>9731562723</v>
      </c>
      <c r="L234" s="8">
        <f t="shared" si="43"/>
        <v>0.90855528410536213</v>
      </c>
      <c r="M234" s="9">
        <v>41213523</v>
      </c>
      <c r="N234" s="8">
        <f t="shared" si="44"/>
        <v>0.81133102822938641</v>
      </c>
    </row>
    <row r="235" spans="1:19" ht="15" customHeight="1" x14ac:dyDescent="0.25">
      <c r="A235" s="2" t="s">
        <v>244</v>
      </c>
      <c r="B235" s="2"/>
      <c r="C235" s="2">
        <v>4</v>
      </c>
      <c r="D235" s="7">
        <v>12986095</v>
      </c>
      <c r="E235" s="7">
        <v>14795977</v>
      </c>
      <c r="F235" s="7">
        <v>15014796</v>
      </c>
      <c r="G235" s="7">
        <f t="shared" si="40"/>
        <v>42796868</v>
      </c>
      <c r="H235" s="2">
        <v>40396579</v>
      </c>
      <c r="I235" s="8">
        <f t="shared" si="41"/>
        <v>0.9439143770988101</v>
      </c>
      <c r="J235" s="28">
        <f t="shared" si="42"/>
        <v>8559373600</v>
      </c>
      <c r="K235" s="28">
        <v>7793130230</v>
      </c>
      <c r="L235" s="8">
        <f t="shared" si="43"/>
        <v>0.91047903669025498</v>
      </c>
      <c r="M235" s="9">
        <v>33114432</v>
      </c>
      <c r="N235" s="8">
        <f t="shared" si="44"/>
        <v>0.8197335719938067</v>
      </c>
    </row>
    <row r="236" spans="1:19" ht="15" customHeight="1" x14ac:dyDescent="0.25">
      <c r="A236" s="2" t="s">
        <v>245</v>
      </c>
      <c r="B236" s="2">
        <v>5480</v>
      </c>
      <c r="C236" s="2">
        <v>1</v>
      </c>
      <c r="D236" s="7">
        <v>14936743</v>
      </c>
      <c r="E236" s="7">
        <v>14439166</v>
      </c>
      <c r="F236" s="7">
        <v>14667558</v>
      </c>
      <c r="G236" s="7">
        <f t="shared" si="40"/>
        <v>44043467</v>
      </c>
      <c r="H236" s="2">
        <v>41827194</v>
      </c>
      <c r="I236" s="8">
        <f t="shared" si="41"/>
        <v>0.94967986966148688</v>
      </c>
      <c r="J236" s="28">
        <f t="shared" si="42"/>
        <v>8808693400</v>
      </c>
      <c r="K236" s="28">
        <v>8045430358</v>
      </c>
      <c r="L236" s="8">
        <f t="shared" si="43"/>
        <v>0.91335116261396954</v>
      </c>
      <c r="M236" s="9">
        <v>35214385</v>
      </c>
      <c r="N236" s="8">
        <f t="shared" si="44"/>
        <v>0.84190168243176911</v>
      </c>
    </row>
    <row r="237" spans="1:19" ht="15" customHeight="1" x14ac:dyDescent="0.25">
      <c r="A237" s="2" t="s">
        <v>246</v>
      </c>
      <c r="B237" s="2"/>
      <c r="C237" s="2">
        <v>2</v>
      </c>
      <c r="D237" s="7">
        <v>19751822</v>
      </c>
      <c r="E237" s="7">
        <v>19202972</v>
      </c>
      <c r="F237" s="7">
        <v>19445272</v>
      </c>
      <c r="G237" s="7">
        <f t="shared" si="40"/>
        <v>58400066</v>
      </c>
      <c r="H237" s="2">
        <v>54350857</v>
      </c>
      <c r="I237" s="8">
        <f t="shared" si="41"/>
        <v>0.93066430781088505</v>
      </c>
      <c r="J237" s="28">
        <f t="shared" si="42"/>
        <v>11680013200</v>
      </c>
      <c r="K237" s="28">
        <v>10096020405</v>
      </c>
      <c r="L237" s="8">
        <f t="shared" si="43"/>
        <v>0.86438433177455654</v>
      </c>
      <c r="M237" s="9">
        <v>44826014</v>
      </c>
      <c r="N237" s="8">
        <f t="shared" si="44"/>
        <v>0.82475266213373599</v>
      </c>
    </row>
    <row r="238" spans="1:19" ht="15" customHeight="1" x14ac:dyDescent="0.25">
      <c r="A238" s="2" t="s">
        <v>247</v>
      </c>
      <c r="B238" s="2"/>
      <c r="C238" s="2">
        <v>3</v>
      </c>
      <c r="D238" s="7">
        <v>15420173</v>
      </c>
      <c r="E238" s="7">
        <v>14703073</v>
      </c>
      <c r="F238" s="7">
        <v>14913675</v>
      </c>
      <c r="G238" s="7">
        <f t="shared" si="40"/>
        <v>45036921</v>
      </c>
      <c r="H238" s="2">
        <v>43013027</v>
      </c>
      <c r="I238" s="8">
        <f t="shared" si="41"/>
        <v>0.95506144836144546</v>
      </c>
      <c r="J238" s="28">
        <f t="shared" si="42"/>
        <v>9007384200</v>
      </c>
      <c r="K238" s="28">
        <v>8400801303</v>
      </c>
      <c r="L238" s="8">
        <f t="shared" si="43"/>
        <v>0.9326571528946217</v>
      </c>
      <c r="M238" s="9">
        <v>36078358</v>
      </c>
      <c r="N238" s="8">
        <f t="shared" si="44"/>
        <v>0.83877747083459153</v>
      </c>
    </row>
    <row r="239" spans="1:19" ht="15" customHeight="1" x14ac:dyDescent="0.25">
      <c r="A239" s="2" t="s">
        <v>248</v>
      </c>
      <c r="B239" s="2"/>
      <c r="C239" s="2">
        <v>4</v>
      </c>
      <c r="D239" s="7">
        <v>15956679</v>
      </c>
      <c r="E239" s="7">
        <v>15633347</v>
      </c>
      <c r="F239" s="7">
        <v>15855614</v>
      </c>
      <c r="G239" s="7">
        <f t="shared" si="40"/>
        <v>47445640</v>
      </c>
      <c r="H239" s="2">
        <v>44758362</v>
      </c>
      <c r="I239" s="8">
        <f t="shared" si="41"/>
        <v>0.94336090734575395</v>
      </c>
      <c r="J239" s="28">
        <f t="shared" si="42"/>
        <v>9489128000</v>
      </c>
      <c r="K239" s="28">
        <v>8520123794</v>
      </c>
      <c r="L239" s="8">
        <f t="shared" si="43"/>
        <v>0.89788269206612026</v>
      </c>
      <c r="M239" s="9">
        <v>36797163</v>
      </c>
      <c r="N239" s="8">
        <f t="shared" si="44"/>
        <v>0.82212934870136667</v>
      </c>
    </row>
    <row r="240" spans="1:19" ht="15" customHeight="1" x14ac:dyDescent="0.25">
      <c r="A240" s="2" t="s">
        <v>249</v>
      </c>
      <c r="B240" s="2">
        <v>5481</v>
      </c>
      <c r="C240" s="2">
        <v>1</v>
      </c>
      <c r="D240" s="15">
        <v>15849713</v>
      </c>
      <c r="E240" s="7">
        <v>15002989</v>
      </c>
      <c r="F240" s="7">
        <v>15061595</v>
      </c>
      <c r="G240" s="7">
        <f t="shared" si="40"/>
        <v>45914297</v>
      </c>
      <c r="H240" s="2">
        <v>43610850</v>
      </c>
      <c r="I240" s="8">
        <f t="shared" si="41"/>
        <v>0.94983159602770351</v>
      </c>
      <c r="J240" s="28">
        <f t="shared" si="42"/>
        <v>9182859400</v>
      </c>
      <c r="K240" s="28">
        <v>8399290962</v>
      </c>
      <c r="L240" s="8">
        <f t="shared" si="43"/>
        <v>0.91467053954893396</v>
      </c>
      <c r="M240" s="9">
        <v>35046436</v>
      </c>
      <c r="N240" s="8">
        <f t="shared" si="44"/>
        <v>0.8036173566899063</v>
      </c>
    </row>
    <row r="241" spans="1:28" ht="15" customHeight="1" x14ac:dyDescent="0.25">
      <c r="A241" s="2" t="s">
        <v>250</v>
      </c>
      <c r="B241" s="2"/>
      <c r="C241" s="2">
        <v>2</v>
      </c>
      <c r="D241" s="7">
        <v>16338757</v>
      </c>
      <c r="E241" s="7">
        <v>15494301</v>
      </c>
      <c r="F241" s="7">
        <v>15584780</v>
      </c>
      <c r="G241" s="7">
        <f t="shared" si="40"/>
        <v>47417838</v>
      </c>
      <c r="H241" s="2">
        <v>44611002</v>
      </c>
      <c r="I241" s="8">
        <f t="shared" si="41"/>
        <v>0.94080632693544564</v>
      </c>
      <c r="J241" s="28">
        <f t="shared" si="42"/>
        <v>9483567600</v>
      </c>
      <c r="K241" s="28">
        <v>8540445086</v>
      </c>
      <c r="L241" s="8">
        <f t="shared" si="43"/>
        <v>0.90055192794745298</v>
      </c>
      <c r="M241" s="9">
        <v>36364197</v>
      </c>
      <c r="N241" s="8">
        <f t="shared" si="44"/>
        <v>0.81513965994307858</v>
      </c>
    </row>
    <row r="242" spans="1:28" ht="15" customHeight="1" x14ac:dyDescent="0.25">
      <c r="A242" s="2" t="s">
        <v>251</v>
      </c>
      <c r="B242" s="2"/>
      <c r="C242" s="2">
        <v>3</v>
      </c>
      <c r="D242" s="7">
        <v>10381304</v>
      </c>
      <c r="E242" s="7">
        <v>9872847</v>
      </c>
      <c r="F242" s="7">
        <v>9894201</v>
      </c>
      <c r="G242" s="7">
        <f t="shared" si="40"/>
        <v>30148352</v>
      </c>
      <c r="H242" s="2">
        <v>28356775</v>
      </c>
      <c r="I242" s="8">
        <f t="shared" si="41"/>
        <v>0.94057462908752032</v>
      </c>
      <c r="J242" s="28">
        <f t="shared" si="42"/>
        <v>6029670400</v>
      </c>
      <c r="K242" s="28">
        <v>5450794161</v>
      </c>
      <c r="L242" s="8">
        <f t="shared" si="43"/>
        <v>0.90399537609883285</v>
      </c>
      <c r="M242" s="9">
        <v>23656839</v>
      </c>
      <c r="N242" s="8">
        <f t="shared" si="44"/>
        <v>0.83425703381290717</v>
      </c>
    </row>
    <row r="243" spans="1:28" ht="15" customHeight="1" x14ac:dyDescent="0.25">
      <c r="A243" s="16" t="s">
        <v>252</v>
      </c>
      <c r="B243" s="16"/>
      <c r="C243" s="16">
        <v>4</v>
      </c>
      <c r="D243" s="17">
        <v>17175236</v>
      </c>
      <c r="E243" s="17">
        <v>16181103</v>
      </c>
      <c r="F243" s="17">
        <v>16202828</v>
      </c>
      <c r="G243" s="17">
        <f t="shared" si="40"/>
        <v>49559167</v>
      </c>
      <c r="H243" s="16">
        <v>46792434</v>
      </c>
      <c r="I243" s="18">
        <f t="shared" si="41"/>
        <v>0.94417313349919707</v>
      </c>
      <c r="J243" s="30">
        <f t="shared" si="42"/>
        <v>9911833400</v>
      </c>
      <c r="K243" s="30">
        <v>8905775797</v>
      </c>
      <c r="L243" s="18">
        <f t="shared" si="43"/>
        <v>0.89849934291672018</v>
      </c>
      <c r="M243" s="19">
        <v>38834293</v>
      </c>
      <c r="N243" s="18">
        <f t="shared" si="44"/>
        <v>0.8299267569624611</v>
      </c>
    </row>
    <row r="244" spans="1:28" ht="29.1" customHeight="1" x14ac:dyDescent="0.25">
      <c r="A244" s="45" t="s">
        <v>253</v>
      </c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</row>
  </sheetData>
  <mergeCells count="5">
    <mergeCell ref="A2:C2"/>
    <mergeCell ref="D2:F2"/>
    <mergeCell ref="G2:N2"/>
    <mergeCell ref="A244:N244"/>
    <mergeCell ref="O244:AB244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S6</vt:lpstr>
      <vt:lpstr>'S6'!IGC_reads_gluten</vt:lpstr>
      <vt:lpstr>'S6'!IGC_reads_gluten_1</vt:lpstr>
    </vt:vector>
  </TitlesOfParts>
  <Company>DTU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 Hansen</dc:creator>
  <cp:lastModifiedBy>Stephanie Brickell</cp:lastModifiedBy>
  <dcterms:created xsi:type="dcterms:W3CDTF">2018-10-07T12:06:43Z</dcterms:created>
  <dcterms:modified xsi:type="dcterms:W3CDTF">2018-10-08T14:05:07Z</dcterms:modified>
</cp:coreProperties>
</file>