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tif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ravi\Google Drive\Biomaterials Design Group\TomWilliams_ BDG\Nat Comm Revisions\Round 2 Revisions\"/>
    </mc:Choice>
  </mc:AlternateContent>
  <xr:revisionPtr revIDLastSave="0" documentId="10_ncr:100000_{B09C5F5B-2892-4D83-A81C-EFAA4AAD034E}" xr6:coauthVersionLast="31" xr6:coauthVersionMax="31" xr10:uidLastSave="{00000000-0000-0000-0000-000000000000}"/>
  <bookViews>
    <workbookView xWindow="0" yWindow="0" windowWidth="23040" windowHeight="8490" activeTab="4" xr2:uid="{00000000-000D-0000-FFFF-FFFF00000000}"/>
  </bookViews>
  <sheets>
    <sheet name="Figure 2B" sheetId="4" r:id="rId1"/>
    <sheet name="Figure 2D" sheetId="5" r:id="rId2"/>
    <sheet name="Figure 3b" sheetId="7" r:id="rId3"/>
    <sheet name="Figure 7A" sheetId="8" r:id="rId4"/>
    <sheet name="Figure 7D" sheetId="9" r:id="rId5"/>
    <sheet name="PAGEs" sheetId="3" r:id="rId6"/>
    <sheet name="Figure S1" sheetId="11" r:id="rId7"/>
    <sheet name="Figure S3C" sheetId="6" r:id="rId8"/>
  </sheets>
  <externalReferences>
    <externalReference r:id="rId9"/>
  </externalReferences>
  <calcPr calcId="179017"/>
</workbook>
</file>

<file path=xl/calcChain.xml><?xml version="1.0" encoding="utf-8"?>
<calcChain xmlns="http://schemas.openxmlformats.org/spreadsheetml/2006/main">
  <c r="R166" i="6" l="1"/>
  <c r="R165" i="6"/>
  <c r="R152" i="6"/>
  <c r="R139" i="6"/>
  <c r="R140" i="6" s="1"/>
  <c r="R141" i="6" s="1"/>
  <c r="R128" i="6"/>
  <c r="R127" i="6"/>
  <c r="R126" i="6"/>
  <c r="R114" i="6"/>
  <c r="R113" i="6"/>
  <c r="R100" i="6"/>
  <c r="R87" i="6"/>
  <c r="R88" i="6" s="1"/>
  <c r="R89" i="6" s="1"/>
  <c r="R76" i="6"/>
  <c r="R77" i="6" s="1"/>
  <c r="R75" i="6"/>
  <c r="R74" i="6"/>
  <c r="R62" i="6"/>
  <c r="R63" i="6" s="1"/>
  <c r="R61" i="6"/>
  <c r="R48" i="6"/>
  <c r="R49" i="6" s="1"/>
  <c r="R38" i="6"/>
  <c r="R35" i="6"/>
  <c r="R36" i="6" s="1"/>
  <c r="R37" i="6" s="1"/>
  <c r="R23" i="6"/>
  <c r="R22" i="6"/>
  <c r="B12" i="6"/>
  <c r="R11" i="6"/>
  <c r="R12" i="6" s="1"/>
  <c r="R10" i="6"/>
  <c r="R9" i="6"/>
  <c r="D9" i="6"/>
  <c r="E9" i="6" s="1"/>
  <c r="F9" i="6" s="1"/>
  <c r="G9" i="6" s="1"/>
  <c r="H9" i="6" s="1"/>
  <c r="I9" i="6" s="1"/>
  <c r="J9" i="6" s="1"/>
  <c r="K9" i="6" s="1"/>
  <c r="L9" i="6" s="1"/>
  <c r="M9" i="6" s="1"/>
  <c r="N9" i="6" s="1"/>
  <c r="O9" i="6" s="1"/>
  <c r="C2" i="6"/>
  <c r="R13" i="6" l="1"/>
  <c r="R101" i="6"/>
  <c r="R167" i="6"/>
  <c r="R39" i="6"/>
  <c r="R129" i="6"/>
  <c r="R64" i="6"/>
  <c r="R153" i="6"/>
  <c r="R90" i="6"/>
  <c r="R142" i="6"/>
  <c r="R50" i="6"/>
  <c r="R115" i="6"/>
  <c r="R24" i="6"/>
  <c r="R78" i="6"/>
  <c r="B13" i="6"/>
  <c r="R130" i="6" l="1"/>
  <c r="R40" i="6"/>
  <c r="B14" i="6"/>
  <c r="R51" i="6"/>
  <c r="R143" i="6"/>
  <c r="R168" i="6"/>
  <c r="R79" i="6"/>
  <c r="R91" i="6"/>
  <c r="R65" i="6"/>
  <c r="R102" i="6"/>
  <c r="R25" i="6"/>
  <c r="R116" i="6"/>
  <c r="R154" i="6"/>
  <c r="R14" i="6"/>
  <c r="R144" i="6" l="1"/>
  <c r="R155" i="6"/>
  <c r="R117" i="6"/>
  <c r="R52" i="6"/>
  <c r="R41" i="6"/>
  <c r="R26" i="6"/>
  <c r="R80" i="6"/>
  <c r="R131" i="6"/>
  <c r="R15" i="6"/>
  <c r="R103" i="6"/>
  <c r="R169" i="6"/>
  <c r="R66" i="6"/>
  <c r="B15" i="6"/>
  <c r="R92" i="6"/>
  <c r="R81" i="6" l="1"/>
  <c r="R170" i="6"/>
  <c r="R118" i="6"/>
  <c r="R104" i="6"/>
  <c r="R27" i="6"/>
  <c r="R156" i="6"/>
  <c r="R16" i="6"/>
  <c r="R42" i="6"/>
  <c r="R145" i="6"/>
  <c r="B16" i="6"/>
  <c r="R67" i="6"/>
  <c r="R53" i="6"/>
  <c r="R93" i="6"/>
  <c r="R132" i="6"/>
  <c r="R17" i="6" l="1"/>
  <c r="R119" i="6"/>
  <c r="R94" i="6"/>
  <c r="R157" i="6"/>
  <c r="R171" i="6"/>
  <c r="R54" i="6"/>
  <c r="R68" i="6"/>
  <c r="R146" i="6"/>
  <c r="R28" i="6"/>
  <c r="R82" i="6"/>
  <c r="R133" i="6"/>
  <c r="R43" i="6"/>
  <c r="R105" i="6"/>
  <c r="B17" i="6"/>
  <c r="R147" i="6" l="1"/>
  <c r="B18" i="6"/>
  <c r="R158" i="6"/>
  <c r="R95" i="6"/>
  <c r="R134" i="6"/>
  <c r="R69" i="6"/>
  <c r="R55" i="6"/>
  <c r="R120" i="6"/>
  <c r="R29" i="6"/>
  <c r="R106" i="6"/>
  <c r="R172" i="6"/>
  <c r="R173" i="6" l="1"/>
  <c r="R56" i="6"/>
  <c r="R159" i="6"/>
  <c r="R30" i="6"/>
  <c r="R107" i="6"/>
  <c r="R121" i="6"/>
  <c r="B19" i="6"/>
  <c r="B20" i="6" l="1"/>
  <c r="R160" i="6"/>
  <c r="R108" i="6"/>
  <c r="B21" i="6" l="1"/>
  <c r="B22" i="6" l="1"/>
  <c r="N3" i="11" l="1"/>
  <c r="O3" i="11"/>
  <c r="N4" i="11"/>
  <c r="O4" i="11"/>
  <c r="N5" i="11"/>
  <c r="O5" i="11"/>
  <c r="N6" i="11"/>
  <c r="O6" i="11"/>
  <c r="N7" i="11"/>
  <c r="O7" i="11"/>
  <c r="N8" i="11"/>
  <c r="O8" i="11"/>
  <c r="N9" i="11"/>
  <c r="O9" i="11"/>
  <c r="N10" i="11"/>
  <c r="O10" i="11"/>
  <c r="N11" i="11"/>
  <c r="O11" i="11"/>
  <c r="N12" i="11"/>
  <c r="O12" i="11"/>
  <c r="N13" i="11"/>
  <c r="O13" i="11"/>
  <c r="N14" i="11"/>
  <c r="O14" i="11"/>
  <c r="N15" i="11"/>
  <c r="O15" i="11"/>
  <c r="N16" i="11"/>
  <c r="O16" i="11"/>
  <c r="N17" i="11"/>
  <c r="O17" i="11"/>
  <c r="N18" i="11"/>
  <c r="O18" i="11"/>
  <c r="N19" i="11"/>
  <c r="O19" i="11"/>
  <c r="N20" i="11"/>
  <c r="O20" i="11"/>
  <c r="N21" i="11"/>
  <c r="O21" i="11"/>
  <c r="N22" i="11"/>
  <c r="O22" i="11"/>
  <c r="N23" i="11"/>
  <c r="O23" i="11"/>
  <c r="N24" i="11"/>
  <c r="O24" i="11"/>
  <c r="N25" i="11"/>
  <c r="O25" i="11"/>
  <c r="N26" i="11"/>
  <c r="O26" i="11"/>
  <c r="N27" i="11"/>
  <c r="O27" i="11"/>
  <c r="N28" i="11"/>
  <c r="O28" i="11"/>
  <c r="N29" i="11"/>
  <c r="O29" i="11"/>
  <c r="N30" i="11"/>
  <c r="O30" i="11"/>
  <c r="N31" i="11"/>
  <c r="O31" i="11"/>
  <c r="N32" i="11"/>
  <c r="O32" i="11"/>
  <c r="N33" i="11"/>
  <c r="O33" i="11"/>
  <c r="N34" i="11"/>
  <c r="O34" i="11"/>
  <c r="N35" i="11"/>
  <c r="O35" i="11"/>
  <c r="N36" i="11"/>
  <c r="O36" i="11"/>
  <c r="N37" i="11"/>
  <c r="O37" i="11"/>
  <c r="N38" i="11"/>
  <c r="O38" i="11"/>
  <c r="N39" i="11"/>
  <c r="O39" i="11"/>
  <c r="N40" i="11"/>
  <c r="O40" i="11"/>
  <c r="N41" i="11"/>
  <c r="O41" i="11"/>
  <c r="N42" i="11"/>
  <c r="O42" i="11"/>
  <c r="N43" i="11"/>
  <c r="O43" i="11"/>
  <c r="N44" i="11"/>
  <c r="O44" i="11"/>
  <c r="N45" i="11"/>
  <c r="O45" i="11"/>
  <c r="N46" i="11"/>
  <c r="O46" i="11"/>
  <c r="N47" i="11"/>
  <c r="O47" i="11"/>
  <c r="N48" i="11"/>
  <c r="O48" i="11"/>
  <c r="N49" i="11"/>
  <c r="O49" i="11"/>
  <c r="N50" i="11"/>
  <c r="O50" i="11"/>
  <c r="N51" i="11"/>
  <c r="O51" i="11"/>
  <c r="N52" i="11"/>
  <c r="O52" i="11"/>
  <c r="N53" i="11"/>
  <c r="O53" i="11"/>
  <c r="N54" i="11"/>
  <c r="O54" i="11"/>
  <c r="N55" i="11"/>
  <c r="O55" i="11"/>
  <c r="N56" i="11"/>
  <c r="O56" i="11"/>
  <c r="N57" i="11"/>
  <c r="O57" i="11"/>
  <c r="N58" i="11"/>
  <c r="O58" i="11"/>
  <c r="N59" i="11"/>
  <c r="O59" i="11"/>
  <c r="N60" i="11"/>
  <c r="O60" i="11"/>
  <c r="N61" i="11"/>
  <c r="O61" i="11"/>
  <c r="N62" i="11"/>
  <c r="O62" i="11"/>
  <c r="N63" i="11"/>
  <c r="O63" i="11"/>
  <c r="N64" i="11"/>
  <c r="O64" i="11"/>
  <c r="N65" i="11"/>
  <c r="O65" i="11"/>
  <c r="N66" i="11"/>
  <c r="O66" i="11"/>
  <c r="N67" i="11"/>
  <c r="O67" i="11"/>
  <c r="N68" i="11"/>
  <c r="O68" i="11"/>
  <c r="N69" i="11"/>
  <c r="O69" i="11"/>
  <c r="N70" i="11"/>
  <c r="O70" i="11"/>
  <c r="N71" i="11"/>
  <c r="O71" i="11"/>
  <c r="N72" i="11"/>
  <c r="O72" i="11"/>
  <c r="N73" i="11"/>
  <c r="O73" i="11"/>
  <c r="N74" i="11"/>
  <c r="O74" i="11"/>
  <c r="N75" i="11"/>
  <c r="O75" i="11"/>
  <c r="N76" i="11"/>
  <c r="O76" i="11"/>
  <c r="N77" i="11"/>
  <c r="O77" i="11"/>
  <c r="N78" i="11"/>
  <c r="O78" i="11"/>
  <c r="N79" i="11"/>
  <c r="O79" i="11"/>
  <c r="N80" i="11"/>
  <c r="O80" i="11"/>
  <c r="N81" i="11"/>
  <c r="O81" i="11"/>
  <c r="N82" i="11"/>
  <c r="O82" i="11"/>
  <c r="N83" i="11"/>
  <c r="O83" i="11"/>
  <c r="N84" i="11"/>
  <c r="O84" i="11"/>
  <c r="N85" i="11"/>
  <c r="O85" i="11"/>
  <c r="N86" i="11"/>
  <c r="O86" i="11"/>
  <c r="N87" i="11"/>
  <c r="O87" i="11"/>
  <c r="N88" i="11"/>
  <c r="O88" i="11"/>
  <c r="N89" i="11"/>
  <c r="O89" i="11"/>
  <c r="N90" i="11"/>
  <c r="O90" i="11"/>
  <c r="N91" i="11"/>
  <c r="O91" i="11"/>
  <c r="N92" i="11"/>
  <c r="O92" i="11"/>
  <c r="N93" i="11"/>
  <c r="O93" i="11"/>
  <c r="N94" i="11"/>
  <c r="O94" i="11"/>
  <c r="N95" i="11"/>
  <c r="O95" i="11"/>
  <c r="N96" i="11"/>
  <c r="O96" i="11"/>
  <c r="N97" i="11"/>
  <c r="O97" i="11"/>
  <c r="N98" i="11"/>
  <c r="O98" i="11"/>
  <c r="N99" i="11"/>
  <c r="O99" i="11"/>
  <c r="N100" i="11"/>
  <c r="O100" i="11"/>
  <c r="N101" i="11"/>
  <c r="O101" i="11"/>
  <c r="N102" i="11"/>
  <c r="O102" i="11"/>
  <c r="N103" i="11"/>
  <c r="O103" i="11"/>
  <c r="N104" i="11"/>
  <c r="O104" i="11"/>
  <c r="N105" i="11"/>
  <c r="O105" i="11"/>
  <c r="N106" i="11"/>
  <c r="O106" i="11"/>
  <c r="N107" i="11"/>
  <c r="O107" i="11"/>
  <c r="N108" i="11"/>
  <c r="O108" i="11"/>
  <c r="N109" i="11"/>
  <c r="O109" i="11"/>
  <c r="N110" i="11"/>
  <c r="O110" i="11"/>
  <c r="N111" i="11"/>
  <c r="O111" i="11"/>
  <c r="N112" i="11"/>
  <c r="O112" i="11"/>
  <c r="N113" i="11"/>
  <c r="O113" i="11"/>
  <c r="N114" i="11"/>
  <c r="O114" i="11"/>
  <c r="N115" i="11"/>
  <c r="O115" i="11"/>
  <c r="N116" i="11"/>
  <c r="O116" i="11"/>
  <c r="N117" i="11"/>
  <c r="O117" i="11"/>
  <c r="N118" i="11"/>
  <c r="O118" i="11"/>
  <c r="N119" i="11"/>
  <c r="O119" i="11"/>
  <c r="N120" i="11"/>
  <c r="O120" i="11"/>
  <c r="N121" i="11"/>
  <c r="O121" i="11"/>
  <c r="N122" i="11"/>
  <c r="O122" i="11"/>
  <c r="N123" i="11"/>
  <c r="O123" i="11"/>
  <c r="N124" i="11"/>
  <c r="O124" i="11"/>
  <c r="N125" i="11"/>
  <c r="O125" i="11"/>
  <c r="N126" i="11"/>
  <c r="O126" i="11"/>
  <c r="N127" i="11"/>
  <c r="O127" i="11"/>
  <c r="N128" i="11"/>
  <c r="O128" i="11"/>
  <c r="N129" i="11"/>
  <c r="O129" i="11"/>
  <c r="N130" i="11"/>
  <c r="O130" i="11"/>
  <c r="N131" i="11"/>
  <c r="O131" i="11"/>
  <c r="N132" i="11"/>
  <c r="O132" i="11"/>
  <c r="N133" i="11"/>
  <c r="O133" i="11"/>
  <c r="N134" i="11"/>
  <c r="O134" i="11"/>
  <c r="N135" i="11"/>
  <c r="O135" i="11"/>
  <c r="N136" i="11"/>
  <c r="O136" i="11"/>
  <c r="N137" i="11"/>
  <c r="O137" i="11"/>
  <c r="N138" i="11"/>
  <c r="O138" i="11"/>
  <c r="N139" i="11"/>
  <c r="O139" i="11"/>
  <c r="N140" i="11"/>
  <c r="O140" i="11"/>
  <c r="N141" i="11"/>
  <c r="O141" i="11"/>
  <c r="N142" i="11"/>
  <c r="O142" i="11"/>
  <c r="N143" i="11"/>
  <c r="O143" i="11"/>
  <c r="N144" i="11"/>
  <c r="O144" i="11"/>
  <c r="N145" i="11"/>
  <c r="O145" i="11"/>
  <c r="N146" i="11"/>
  <c r="O146" i="11"/>
  <c r="N147" i="11"/>
  <c r="O147" i="11"/>
  <c r="N148" i="11"/>
  <c r="O148" i="11"/>
  <c r="N149" i="11"/>
  <c r="O149" i="11"/>
  <c r="N150" i="11"/>
  <c r="O150" i="11"/>
  <c r="N151" i="11"/>
  <c r="O151" i="11"/>
  <c r="N152" i="11"/>
  <c r="O152" i="11"/>
  <c r="N153" i="11"/>
  <c r="O153" i="11"/>
  <c r="N154" i="11"/>
  <c r="O154" i="11"/>
  <c r="N155" i="11"/>
  <c r="O155" i="11"/>
  <c r="N156" i="11"/>
  <c r="O156" i="11"/>
  <c r="N157" i="11"/>
  <c r="O157" i="11"/>
  <c r="N158" i="11"/>
  <c r="O158" i="11"/>
  <c r="N159" i="11"/>
  <c r="O159" i="11"/>
  <c r="N160" i="11"/>
  <c r="O160" i="11"/>
  <c r="N161" i="11"/>
  <c r="O161" i="11"/>
  <c r="N162" i="11"/>
  <c r="O162" i="11"/>
  <c r="N163" i="11"/>
  <c r="O163" i="11"/>
  <c r="N164" i="11"/>
  <c r="O164" i="11"/>
  <c r="N165" i="11"/>
  <c r="O165" i="11"/>
  <c r="N166" i="11"/>
  <c r="O166" i="11"/>
  <c r="N167" i="11"/>
  <c r="O167" i="11"/>
  <c r="N168" i="11"/>
  <c r="O168" i="11"/>
  <c r="N169" i="11"/>
  <c r="O169" i="11"/>
  <c r="N170" i="11"/>
  <c r="O170" i="11"/>
  <c r="N171" i="11"/>
  <c r="O171" i="11"/>
  <c r="N172" i="11"/>
  <c r="O172" i="11"/>
  <c r="N173" i="11"/>
  <c r="O173" i="11"/>
  <c r="N174" i="11"/>
  <c r="O174" i="11"/>
  <c r="N175" i="11"/>
  <c r="O175" i="11"/>
  <c r="N176" i="11"/>
  <c r="O176" i="11"/>
  <c r="N177" i="11"/>
  <c r="O177" i="11"/>
  <c r="N178" i="11"/>
  <c r="O178" i="11"/>
  <c r="N179" i="11"/>
  <c r="O179" i="11"/>
  <c r="N180" i="11"/>
  <c r="O180" i="11"/>
  <c r="N181" i="11"/>
  <c r="O181" i="11"/>
  <c r="N182" i="11"/>
  <c r="O182" i="11"/>
  <c r="N183" i="11"/>
  <c r="O183" i="11"/>
  <c r="N184" i="11"/>
  <c r="O184" i="11"/>
  <c r="N185" i="11"/>
  <c r="O185" i="11"/>
  <c r="N186" i="11"/>
  <c r="O186" i="11"/>
  <c r="N187" i="11"/>
  <c r="O187" i="11"/>
  <c r="N188" i="11"/>
  <c r="O188" i="11"/>
  <c r="N189" i="11"/>
  <c r="O189" i="11"/>
  <c r="N190" i="11"/>
  <c r="O190" i="11"/>
  <c r="N191" i="11"/>
  <c r="O191" i="11"/>
  <c r="N192" i="11"/>
  <c r="O192" i="11"/>
  <c r="N193" i="11"/>
  <c r="O193" i="11"/>
  <c r="N194" i="11"/>
  <c r="O194" i="11"/>
  <c r="N195" i="11"/>
  <c r="O195" i="11"/>
  <c r="N196" i="11"/>
  <c r="O196" i="11"/>
  <c r="N197" i="11"/>
  <c r="O197" i="11"/>
  <c r="N198" i="11"/>
  <c r="O198" i="11"/>
  <c r="N199" i="11"/>
  <c r="O199" i="11"/>
  <c r="N200" i="11"/>
  <c r="O200" i="11"/>
  <c r="N201" i="11"/>
  <c r="O201" i="11"/>
  <c r="N202" i="11"/>
  <c r="O202" i="11"/>
  <c r="N203" i="11"/>
  <c r="O203" i="11"/>
  <c r="N204" i="11"/>
  <c r="O204" i="11"/>
  <c r="N205" i="11"/>
  <c r="O205" i="11"/>
  <c r="N206" i="11"/>
  <c r="O206" i="11"/>
  <c r="N207" i="11"/>
  <c r="O207" i="11"/>
  <c r="N208" i="11"/>
  <c r="O208" i="11"/>
  <c r="N209" i="11"/>
  <c r="O209" i="11"/>
  <c r="N210" i="11"/>
  <c r="O210" i="11"/>
  <c r="N211" i="11"/>
  <c r="O211" i="11"/>
  <c r="N212" i="11"/>
  <c r="O212" i="11"/>
  <c r="N213" i="11"/>
  <c r="O213" i="11"/>
  <c r="N214" i="11"/>
  <c r="O214" i="11"/>
  <c r="N215" i="11"/>
  <c r="O215" i="11"/>
  <c r="N216" i="11"/>
  <c r="O216" i="11"/>
  <c r="N217" i="11"/>
  <c r="O217" i="11"/>
  <c r="N218" i="11"/>
  <c r="O218" i="11"/>
  <c r="N219" i="11"/>
  <c r="O219" i="11"/>
  <c r="N220" i="11"/>
  <c r="O220" i="11"/>
  <c r="N221" i="11"/>
  <c r="O221" i="11"/>
  <c r="N222" i="11"/>
  <c r="O222" i="11"/>
  <c r="N223" i="11"/>
  <c r="O223" i="11"/>
  <c r="N224" i="11"/>
  <c r="O224" i="11"/>
  <c r="N225" i="11"/>
  <c r="O225" i="11"/>
  <c r="N226" i="11"/>
  <c r="O226" i="11"/>
  <c r="N227" i="11"/>
  <c r="O227" i="11"/>
  <c r="N228" i="11"/>
  <c r="O228" i="11"/>
  <c r="N229" i="11"/>
  <c r="O229" i="11"/>
  <c r="N230" i="11"/>
  <c r="O230" i="11"/>
  <c r="N231" i="11"/>
  <c r="O231" i="11"/>
  <c r="N232" i="11"/>
  <c r="O232" i="11"/>
  <c r="N233" i="11"/>
  <c r="O233" i="11"/>
  <c r="N234" i="11"/>
  <c r="O234" i="11"/>
  <c r="N235" i="11"/>
  <c r="O235" i="11"/>
  <c r="N236" i="11"/>
  <c r="O236" i="11"/>
  <c r="N237" i="11"/>
  <c r="O237" i="11"/>
  <c r="N238" i="11"/>
  <c r="O238" i="11"/>
  <c r="N239" i="11"/>
  <c r="O239" i="11"/>
  <c r="N240" i="11"/>
  <c r="O240" i="11"/>
  <c r="N241" i="11"/>
  <c r="O241" i="11"/>
  <c r="N242" i="11"/>
  <c r="O242" i="11"/>
  <c r="N243" i="11"/>
  <c r="O243" i="11"/>
  <c r="N244" i="11"/>
  <c r="O244" i="11"/>
  <c r="N245" i="11"/>
  <c r="O245" i="11"/>
  <c r="N246" i="11"/>
  <c r="O246" i="11"/>
  <c r="N247" i="11"/>
  <c r="O247" i="11"/>
  <c r="N248" i="11"/>
  <c r="O248" i="11"/>
  <c r="N249" i="11"/>
  <c r="O249" i="11"/>
  <c r="N250" i="11"/>
  <c r="O250" i="11"/>
  <c r="N251" i="11"/>
  <c r="O251" i="11"/>
  <c r="N252" i="11"/>
  <c r="O252" i="11"/>
  <c r="N253" i="11"/>
  <c r="O253" i="11"/>
  <c r="N254" i="11"/>
  <c r="O254" i="11"/>
  <c r="N255" i="11"/>
  <c r="O255" i="11"/>
  <c r="N256" i="11"/>
  <c r="O256" i="11"/>
  <c r="N257" i="11"/>
  <c r="O257" i="11"/>
  <c r="N258" i="11"/>
  <c r="O258" i="11"/>
  <c r="N259" i="11"/>
  <c r="O259" i="11"/>
  <c r="N260" i="11"/>
  <c r="O260" i="11"/>
  <c r="N261" i="11"/>
  <c r="O261" i="11"/>
  <c r="N262" i="11"/>
  <c r="O262" i="11"/>
  <c r="N263" i="11"/>
  <c r="O263" i="11"/>
  <c r="N264" i="11"/>
  <c r="O264" i="11"/>
  <c r="N265" i="11"/>
  <c r="O265" i="11"/>
  <c r="N266" i="11"/>
  <c r="O266" i="11"/>
  <c r="N267" i="11"/>
  <c r="O267" i="11"/>
  <c r="N268" i="11"/>
  <c r="O268" i="11"/>
  <c r="N269" i="11"/>
  <c r="O269" i="11"/>
  <c r="N270" i="11"/>
  <c r="O270" i="11"/>
  <c r="N271" i="11"/>
  <c r="O271" i="11"/>
  <c r="N272" i="11"/>
  <c r="O272" i="11"/>
  <c r="N273" i="11"/>
  <c r="O273" i="11"/>
  <c r="N274" i="11"/>
  <c r="O274" i="11"/>
  <c r="N275" i="11"/>
  <c r="O275" i="11"/>
  <c r="N276" i="11"/>
  <c r="O276" i="11"/>
  <c r="N277" i="11"/>
  <c r="O277" i="11"/>
  <c r="N278" i="11"/>
  <c r="O278" i="11"/>
  <c r="N279" i="11"/>
  <c r="O279" i="11"/>
  <c r="N280" i="11"/>
  <c r="O280" i="11"/>
  <c r="N281" i="11"/>
  <c r="O281" i="11"/>
  <c r="N282" i="11"/>
  <c r="O282" i="11"/>
  <c r="N283" i="11"/>
  <c r="O283" i="11"/>
  <c r="N284" i="11"/>
  <c r="O284" i="11"/>
  <c r="N285" i="11"/>
  <c r="O285" i="11"/>
  <c r="N286" i="11"/>
  <c r="O286" i="11"/>
  <c r="N287" i="11"/>
  <c r="O287" i="11"/>
  <c r="N288" i="11"/>
  <c r="O288" i="11"/>
  <c r="N289" i="11"/>
  <c r="O289" i="11"/>
  <c r="N290" i="11"/>
  <c r="O290" i="11"/>
  <c r="N291" i="11"/>
  <c r="O291" i="11"/>
  <c r="N292" i="11"/>
  <c r="O292" i="11"/>
  <c r="N293" i="11"/>
  <c r="O293" i="11"/>
  <c r="N294" i="11"/>
  <c r="O294" i="11"/>
  <c r="N295" i="11"/>
  <c r="O295" i="11"/>
  <c r="N296" i="11"/>
  <c r="O296" i="11"/>
  <c r="N297" i="11"/>
  <c r="O297" i="11"/>
  <c r="N298" i="11"/>
  <c r="O298" i="11"/>
  <c r="N299" i="11"/>
  <c r="O299" i="11"/>
  <c r="N300" i="11"/>
  <c r="O300" i="11"/>
  <c r="N301" i="11"/>
  <c r="O301" i="11"/>
  <c r="N302" i="11"/>
  <c r="O302" i="11"/>
  <c r="N303" i="11"/>
  <c r="O303" i="11"/>
  <c r="N304" i="11"/>
  <c r="O304" i="11"/>
  <c r="N305" i="11"/>
  <c r="O305" i="11"/>
  <c r="N306" i="11"/>
  <c r="O306" i="11"/>
  <c r="N307" i="11"/>
  <c r="O307" i="11"/>
  <c r="N308" i="11"/>
  <c r="O308" i="11"/>
  <c r="N309" i="11"/>
  <c r="O309" i="11"/>
  <c r="N310" i="11"/>
  <c r="O310" i="11"/>
  <c r="N311" i="11"/>
  <c r="O311" i="11"/>
  <c r="N312" i="11"/>
  <c r="O312" i="11"/>
  <c r="N313" i="11"/>
  <c r="O313" i="11"/>
  <c r="N314" i="11"/>
  <c r="O314" i="11"/>
  <c r="N315" i="11"/>
  <c r="O315" i="11"/>
  <c r="N316" i="11"/>
  <c r="O316" i="11"/>
  <c r="N317" i="11"/>
  <c r="O317" i="11"/>
  <c r="N318" i="11"/>
  <c r="O318" i="11"/>
  <c r="N319" i="11"/>
  <c r="O319" i="11"/>
  <c r="N320" i="11"/>
  <c r="O320" i="11"/>
  <c r="N321" i="11"/>
  <c r="O321" i="11"/>
  <c r="N322" i="11"/>
  <c r="O322" i="11"/>
  <c r="N323" i="11"/>
  <c r="O323" i="11"/>
  <c r="N324" i="11"/>
  <c r="O324" i="11"/>
  <c r="N325" i="11"/>
  <c r="O325" i="11"/>
  <c r="N326" i="11"/>
  <c r="O326" i="11"/>
  <c r="N327" i="11"/>
  <c r="O327" i="11"/>
  <c r="N328" i="11"/>
  <c r="O328" i="11"/>
  <c r="N329" i="11"/>
  <c r="O329" i="11"/>
  <c r="N330" i="11"/>
  <c r="O330" i="11"/>
  <c r="N331" i="11"/>
  <c r="O331" i="11"/>
  <c r="N332" i="11"/>
  <c r="O332" i="11"/>
  <c r="N333" i="11"/>
  <c r="O333" i="11"/>
  <c r="N334" i="11"/>
  <c r="O334" i="11"/>
  <c r="N335" i="11"/>
  <c r="O335" i="11"/>
  <c r="N336" i="11"/>
  <c r="O336" i="11"/>
  <c r="N337" i="11"/>
  <c r="O337" i="11"/>
  <c r="N338" i="11"/>
  <c r="O338" i="11"/>
  <c r="N339" i="11"/>
  <c r="O339" i="11"/>
  <c r="N340" i="11"/>
  <c r="O340" i="11"/>
  <c r="N341" i="11"/>
  <c r="O341" i="11"/>
  <c r="N342" i="11"/>
  <c r="O342" i="11"/>
  <c r="N343" i="11"/>
  <c r="O343" i="11"/>
  <c r="N344" i="11"/>
  <c r="O344" i="11"/>
  <c r="N345" i="11"/>
  <c r="O345" i="11"/>
  <c r="N346" i="11"/>
  <c r="O346" i="11"/>
  <c r="N347" i="11"/>
  <c r="O347" i="11"/>
  <c r="N348" i="11"/>
  <c r="O348" i="11"/>
  <c r="N349" i="11"/>
  <c r="O349" i="11"/>
  <c r="N350" i="11"/>
  <c r="O350" i="11"/>
  <c r="N351" i="11"/>
  <c r="O351" i="11"/>
  <c r="N352" i="11"/>
  <c r="O352" i="11"/>
  <c r="N353" i="11"/>
  <c r="O353" i="11"/>
  <c r="N354" i="11"/>
  <c r="O354" i="11"/>
  <c r="N355" i="11"/>
  <c r="O355" i="11"/>
  <c r="BX21" i="7" l="1"/>
  <c r="BV21" i="7"/>
  <c r="BT21" i="7"/>
  <c r="BQ21" i="7"/>
  <c r="BO21" i="7"/>
  <c r="BM21" i="7"/>
  <c r="BJ21" i="7"/>
  <c r="BH21" i="7"/>
  <c r="BF21" i="7"/>
  <c r="BC21" i="7"/>
  <c r="BA21" i="7"/>
  <c r="AY21" i="7"/>
  <c r="AV21" i="7"/>
  <c r="AT21" i="7"/>
  <c r="AR21" i="7"/>
  <c r="AO21" i="7"/>
  <c r="AM21" i="7"/>
  <c r="AK21" i="7"/>
  <c r="AH21" i="7"/>
  <c r="AF21" i="7"/>
  <c r="AD21" i="7"/>
  <c r="AA21" i="7"/>
  <c r="Y21" i="7"/>
  <c r="W21" i="7"/>
  <c r="T21" i="7"/>
  <c r="R21" i="7"/>
  <c r="P21" i="7"/>
  <c r="M21" i="7"/>
  <c r="K21" i="7"/>
  <c r="I21" i="7"/>
  <c r="M17" i="6"/>
  <c r="M12" i="6"/>
  <c r="M15" i="6"/>
  <c r="M19" i="6"/>
  <c r="M14" i="6"/>
  <c r="M13" i="6"/>
  <c r="M16" i="6"/>
  <c r="M18" i="6"/>
  <c r="M22" i="6"/>
  <c r="M20" i="6"/>
  <c r="M11" i="6"/>
  <c r="M10" i="6"/>
  <c r="M21" i="6"/>
  <c r="J13" i="6"/>
  <c r="J16" i="6"/>
  <c r="J22" i="6"/>
  <c r="J21" i="6"/>
  <c r="J17" i="6"/>
  <c r="J14" i="6"/>
  <c r="J20" i="6"/>
  <c r="J18" i="6"/>
  <c r="J11" i="6"/>
  <c r="J15" i="6"/>
  <c r="J19" i="6"/>
  <c r="J10" i="6"/>
  <c r="J12" i="6"/>
  <c r="G20" i="6"/>
  <c r="G16" i="6"/>
  <c r="G12" i="6"/>
  <c r="G21" i="6"/>
  <c r="G17" i="6"/>
  <c r="G13" i="6"/>
  <c r="G14" i="6"/>
  <c r="G19" i="6"/>
  <c r="G22" i="6"/>
  <c r="G11" i="6"/>
  <c r="G18" i="6"/>
  <c r="G10" i="6"/>
  <c r="G15" i="6"/>
  <c r="O21" i="6"/>
  <c r="O19" i="6"/>
  <c r="O22" i="6"/>
  <c r="O13" i="6"/>
  <c r="O11" i="6"/>
  <c r="O17" i="6"/>
  <c r="O20" i="6"/>
  <c r="O16" i="6"/>
  <c r="O12" i="6"/>
  <c r="O14" i="6"/>
  <c r="O15" i="6"/>
  <c r="O10" i="6"/>
  <c r="O18" i="6"/>
  <c r="L11" i="6"/>
  <c r="L14" i="6"/>
  <c r="L19" i="6"/>
  <c r="L15" i="6"/>
  <c r="L13" i="6"/>
  <c r="L22" i="6"/>
  <c r="L21" i="6"/>
  <c r="L12" i="6"/>
  <c r="L20" i="6"/>
  <c r="L18" i="6"/>
  <c r="L16" i="6"/>
  <c r="L17" i="6"/>
  <c r="L10" i="6"/>
  <c r="C16" i="6"/>
  <c r="C22" i="6"/>
  <c r="C19" i="6"/>
  <c r="C13" i="6"/>
  <c r="C21" i="6"/>
  <c r="C17" i="6"/>
  <c r="C11" i="6"/>
  <c r="C20" i="6"/>
  <c r="C12" i="6"/>
  <c r="C14" i="6"/>
  <c r="C18" i="6"/>
  <c r="C10" i="6"/>
  <c r="C15" i="6"/>
  <c r="F18" i="6"/>
  <c r="F15" i="6"/>
  <c r="F22" i="6"/>
  <c r="F11" i="6"/>
  <c r="F14" i="6"/>
  <c r="F13" i="6"/>
  <c r="F21" i="6"/>
  <c r="F12" i="6"/>
  <c r="F17" i="6"/>
  <c r="F16" i="6"/>
  <c r="F19" i="6"/>
  <c r="F10" i="6"/>
  <c r="F20" i="6"/>
  <c r="D13" i="6"/>
  <c r="D15" i="6"/>
  <c r="D14" i="6"/>
  <c r="D18" i="6"/>
  <c r="D16" i="6"/>
  <c r="D22" i="6"/>
  <c r="D12" i="6"/>
  <c r="D20" i="6"/>
  <c r="D21" i="6"/>
  <c r="D17" i="6"/>
  <c r="D19" i="6"/>
  <c r="D10" i="6"/>
  <c r="D11" i="6"/>
  <c r="K13" i="6"/>
  <c r="K22" i="6"/>
  <c r="K11" i="6"/>
  <c r="K19" i="6"/>
  <c r="K17" i="6"/>
  <c r="K18" i="6"/>
  <c r="K12" i="6"/>
  <c r="K20" i="6"/>
  <c r="K15" i="6"/>
  <c r="K16" i="6"/>
  <c r="K21" i="6"/>
  <c r="K10" i="6"/>
  <c r="K14" i="6"/>
  <c r="I20" i="6"/>
  <c r="I16" i="6"/>
  <c r="I11" i="6"/>
  <c r="I14" i="6"/>
  <c r="I12" i="6"/>
  <c r="I22" i="6"/>
  <c r="I19" i="6"/>
  <c r="I17" i="6"/>
  <c r="I15" i="6"/>
  <c r="I18" i="6"/>
  <c r="I21" i="6"/>
  <c r="I10" i="6"/>
  <c r="I13" i="6"/>
  <c r="E11" i="6"/>
  <c r="E22" i="6"/>
  <c r="E20" i="6"/>
  <c r="E12" i="6"/>
  <c r="E16" i="6"/>
  <c r="E19" i="6"/>
  <c r="E18" i="6"/>
  <c r="E13" i="6"/>
  <c r="E17" i="6"/>
  <c r="E15" i="6"/>
  <c r="E14" i="6"/>
  <c r="E10" i="6"/>
  <c r="E21" i="6"/>
  <c r="N19" i="6"/>
  <c r="N15" i="6"/>
  <c r="N16" i="6"/>
  <c r="N11" i="6"/>
  <c r="N17" i="6"/>
  <c r="N22" i="6"/>
  <c r="N21" i="6"/>
  <c r="N12" i="6"/>
  <c r="N13" i="6"/>
  <c r="N20" i="6"/>
  <c r="N18" i="6"/>
  <c r="N10" i="6"/>
  <c r="N14" i="6"/>
  <c r="H15" i="6"/>
  <c r="H22" i="6"/>
  <c r="H13" i="6"/>
  <c r="H16" i="6"/>
  <c r="H11" i="6"/>
  <c r="H17" i="6"/>
  <c r="H20" i="6"/>
  <c r="H12" i="6"/>
  <c r="H18" i="6"/>
  <c r="H14" i="6"/>
  <c r="H21" i="6"/>
  <c r="H10" i="6"/>
  <c r="H19" i="6"/>
</calcChain>
</file>

<file path=xl/sharedStrings.xml><?xml version="1.0" encoding="utf-8"?>
<sst xmlns="http://schemas.openxmlformats.org/spreadsheetml/2006/main" count="2239" uniqueCount="960">
  <si>
    <t>Rank</t>
  </si>
  <si>
    <t>Acc #</t>
  </si>
  <si>
    <t>Num Unique</t>
  </si>
  <si>
    <t>% Cov</t>
  </si>
  <si>
    <t>Best Disc Score</t>
  </si>
  <si>
    <t>Best Expect Val</t>
  </si>
  <si>
    <t>Peptide Count</t>
  </si>
  <si>
    <t>Protein MW</t>
  </si>
  <si>
    <t>[1]</t>
  </si>
  <si>
    <t>[2]</t>
  </si>
  <si>
    <t>[3]</t>
  </si>
  <si>
    <t>[4]</t>
  </si>
  <si>
    <t>[5]</t>
  </si>
  <si>
    <t>[5-1]</t>
  </si>
  <si>
    <t>[6]</t>
  </si>
  <si>
    <t>[6-4, 22-5]</t>
  </si>
  <si>
    <t>[7]</t>
  </si>
  <si>
    <t>[8]</t>
  </si>
  <si>
    <t>[9]</t>
  </si>
  <si>
    <t>[9-2]</t>
  </si>
  <si>
    <t>[10]</t>
  </si>
  <si>
    <t>[11]</t>
  </si>
  <si>
    <t>[12]</t>
  </si>
  <si>
    <t>[13]</t>
  </si>
  <si>
    <t>[14]</t>
  </si>
  <si>
    <t>[15]</t>
  </si>
  <si>
    <t>[16]</t>
  </si>
  <si>
    <t>[17]</t>
  </si>
  <si>
    <t>[18]</t>
  </si>
  <si>
    <t>[19]</t>
  </si>
  <si>
    <t>[20]</t>
  </si>
  <si>
    <t>[20-2]</t>
  </si>
  <si>
    <t>[20-3]</t>
  </si>
  <si>
    <t>[21]</t>
  </si>
  <si>
    <t>[22]</t>
  </si>
  <si>
    <t>[23]</t>
  </si>
  <si>
    <t>[24]</t>
  </si>
  <si>
    <t>[25]</t>
  </si>
  <si>
    <t>[26]</t>
  </si>
  <si>
    <t>[27]</t>
  </si>
  <si>
    <t>[27-1]</t>
  </si>
  <si>
    <t>[28]</t>
  </si>
  <si>
    <t>[29]</t>
  </si>
  <si>
    <t>[30]</t>
  </si>
  <si>
    <t>[31]</t>
  </si>
  <si>
    <t>[32]</t>
  </si>
  <si>
    <t>[33]</t>
  </si>
  <si>
    <t>[34]</t>
  </si>
  <si>
    <t>[35]</t>
  </si>
  <si>
    <t>[36]</t>
  </si>
  <si>
    <t>[37]</t>
  </si>
  <si>
    <t>[38]</t>
  </si>
  <si>
    <t>[38-1]</t>
  </si>
  <si>
    <t>[39]</t>
  </si>
  <si>
    <t>[39-1]</t>
  </si>
  <si>
    <t>[40]</t>
  </si>
  <si>
    <t>[41]</t>
  </si>
  <si>
    <t>[42]</t>
  </si>
  <si>
    <t>[43]</t>
  </si>
  <si>
    <t>[44]</t>
  </si>
  <si>
    <t>[45]</t>
  </si>
  <si>
    <t>[46]</t>
  </si>
  <si>
    <t>[47]</t>
  </si>
  <si>
    <t>[48]</t>
  </si>
  <si>
    <t>[49]</t>
  </si>
  <si>
    <t>[50]</t>
  </si>
  <si>
    <t>[51]</t>
  </si>
  <si>
    <t>[52]</t>
  </si>
  <si>
    <t>[53]</t>
  </si>
  <si>
    <t>[53-1]</t>
  </si>
  <si>
    <t>[54]</t>
  </si>
  <si>
    <t>[55]</t>
  </si>
  <si>
    <t>[56]</t>
  </si>
  <si>
    <t>[57]</t>
  </si>
  <si>
    <t>[58]</t>
  </si>
  <si>
    <t>[59]</t>
  </si>
  <si>
    <t>[60]</t>
  </si>
  <si>
    <t>[60-1]</t>
  </si>
  <si>
    <t>[61]</t>
  </si>
  <si>
    <t>[62]</t>
  </si>
  <si>
    <t>[63]</t>
  </si>
  <si>
    <t>[64]</t>
  </si>
  <si>
    <t>[65]</t>
  </si>
  <si>
    <t>[66]</t>
  </si>
  <si>
    <t>[67]</t>
  </si>
  <si>
    <t>[68]</t>
  </si>
  <si>
    <t>[69]</t>
  </si>
  <si>
    <t>[70]</t>
  </si>
  <si>
    <t>[71]</t>
  </si>
  <si>
    <t>[72]</t>
  </si>
  <si>
    <t>[72-1]</t>
  </si>
  <si>
    <t>[73]</t>
  </si>
  <si>
    <t>[74]</t>
  </si>
  <si>
    <t>[75]</t>
  </si>
  <si>
    <t>[76]</t>
  </si>
  <si>
    <t>[77]</t>
  </si>
  <si>
    <t>[78]</t>
  </si>
  <si>
    <t>[79]</t>
  </si>
  <si>
    <t>[80]</t>
  </si>
  <si>
    <t>[81]</t>
  </si>
  <si>
    <t>[82]</t>
  </si>
  <si>
    <t>[83]</t>
  </si>
  <si>
    <t>[84]</t>
  </si>
  <si>
    <t>[85]</t>
  </si>
  <si>
    <t>[86]</t>
  </si>
  <si>
    <t>[87]</t>
  </si>
  <si>
    <t>[88]</t>
  </si>
  <si>
    <t>[89]</t>
  </si>
  <si>
    <t>[90]</t>
  </si>
  <si>
    <t>[91]</t>
  </si>
  <si>
    <t>[92]</t>
  </si>
  <si>
    <t>[93]</t>
  </si>
  <si>
    <t>[94]</t>
  </si>
  <si>
    <t>[95]</t>
  </si>
  <si>
    <t>[95-1]</t>
  </si>
  <si>
    <t>[96]</t>
  </si>
  <si>
    <t>[97]</t>
  </si>
  <si>
    <t>[98]</t>
  </si>
  <si>
    <t>[99]</t>
  </si>
  <si>
    <t>[100]</t>
  </si>
  <si>
    <t>[101]</t>
  </si>
  <si>
    <t>[102]</t>
  </si>
  <si>
    <t>[103]</t>
  </si>
  <si>
    <t>[104]</t>
  </si>
  <si>
    <t>[105]</t>
  </si>
  <si>
    <t>[106]</t>
  </si>
  <si>
    <t>[107]</t>
  </si>
  <si>
    <t>[108]</t>
  </si>
  <si>
    <t>[109]</t>
  </si>
  <si>
    <t>[110]</t>
  </si>
  <si>
    <t>[111]</t>
  </si>
  <si>
    <t>[112]</t>
  </si>
  <si>
    <t>[113]</t>
  </si>
  <si>
    <t>[114]</t>
  </si>
  <si>
    <t>[115]</t>
  </si>
  <si>
    <t>[116]</t>
  </si>
  <si>
    <t>[117]</t>
  </si>
  <si>
    <t>[118]</t>
  </si>
  <si>
    <t>[119]</t>
  </si>
  <si>
    <t>[120]</t>
  </si>
  <si>
    <t>[121]</t>
  </si>
  <si>
    <t>[122]</t>
  </si>
  <si>
    <t>[123]</t>
  </si>
  <si>
    <t>[124]</t>
  </si>
  <si>
    <t>[125]</t>
  </si>
  <si>
    <t>[126]</t>
  </si>
  <si>
    <t>[127]</t>
  </si>
  <si>
    <t>[128]</t>
  </si>
  <si>
    <t>[129]</t>
  </si>
  <si>
    <t>[130]</t>
  </si>
  <si>
    <t>[131]</t>
  </si>
  <si>
    <t>[132]</t>
  </si>
  <si>
    <t>[133]</t>
  </si>
  <si>
    <t>[134]</t>
  </si>
  <si>
    <t>[135]</t>
  </si>
  <si>
    <t>[136]</t>
  </si>
  <si>
    <t>[137]</t>
  </si>
  <si>
    <t>[138]</t>
  </si>
  <si>
    <t>[139]</t>
  </si>
  <si>
    <t>[140]</t>
  </si>
  <si>
    <t>[141]</t>
  </si>
  <si>
    <t>[142]</t>
  </si>
  <si>
    <t>[143]</t>
  </si>
  <si>
    <t>[144]</t>
  </si>
  <si>
    <t>[145]</t>
  </si>
  <si>
    <t>[146]</t>
  </si>
  <si>
    <t>[147]</t>
  </si>
  <si>
    <t>[148]</t>
  </si>
  <si>
    <t>[149]</t>
  </si>
  <si>
    <t>[150]</t>
  </si>
  <si>
    <t>[151]</t>
  </si>
  <si>
    <t>[152]</t>
  </si>
  <si>
    <t>[153]</t>
  </si>
  <si>
    <t>[154]</t>
  </si>
  <si>
    <t>[155]</t>
  </si>
  <si>
    <t>[156]</t>
  </si>
  <si>
    <t>[157]</t>
  </si>
  <si>
    <t>[158]</t>
  </si>
  <si>
    <t>[159]</t>
  </si>
  <si>
    <t>[160]</t>
  </si>
  <si>
    <t>[161]</t>
  </si>
  <si>
    <t>[162]</t>
  </si>
  <si>
    <t>[163]</t>
  </si>
  <si>
    <t>[164]</t>
  </si>
  <si>
    <t>[165]</t>
  </si>
  <si>
    <t>[166]</t>
  </si>
  <si>
    <t>[167]</t>
  </si>
  <si>
    <t>[168]</t>
  </si>
  <si>
    <t>[169]</t>
  </si>
  <si>
    <t>[170]</t>
  </si>
  <si>
    <t>[171]</t>
  </si>
  <si>
    <t>[172]</t>
  </si>
  <si>
    <t>[173]</t>
  </si>
  <si>
    <t>[174]</t>
  </si>
  <si>
    <t>[175]</t>
  </si>
  <si>
    <t>[176]</t>
  </si>
  <si>
    <t>[177]</t>
  </si>
  <si>
    <t>[178]</t>
  </si>
  <si>
    <t>[179]</t>
  </si>
  <si>
    <t>[180]</t>
  </si>
  <si>
    <t>[181]</t>
  </si>
  <si>
    <t>[182]</t>
  </si>
  <si>
    <t>[183]</t>
  </si>
  <si>
    <t>[184]</t>
  </si>
  <si>
    <t>[185]</t>
  </si>
  <si>
    <t>[186]</t>
  </si>
  <si>
    <t>[187]</t>
  </si>
  <si>
    <t>[188]</t>
  </si>
  <si>
    <t>[189]</t>
  </si>
  <si>
    <t>[190]</t>
  </si>
  <si>
    <t>[191]</t>
  </si>
  <si>
    <t>[192-1]</t>
  </si>
  <si>
    <t>[193]</t>
  </si>
  <si>
    <t>[194]</t>
  </si>
  <si>
    <t>[195]</t>
  </si>
  <si>
    <t>[196]</t>
  </si>
  <si>
    <t>[197]</t>
  </si>
  <si>
    <t>[198]</t>
  </si>
  <si>
    <t>[199]</t>
  </si>
  <si>
    <t>[200]</t>
  </si>
  <si>
    <t>[201]</t>
  </si>
  <si>
    <t>[202]</t>
  </si>
  <si>
    <t>[203]</t>
  </si>
  <si>
    <t>[204]</t>
  </si>
  <si>
    <t>[205]</t>
  </si>
  <si>
    <t>[206]</t>
  </si>
  <si>
    <t>[207]</t>
  </si>
  <si>
    <t>[208]</t>
  </si>
  <si>
    <t>[209]</t>
  </si>
  <si>
    <t>[210]</t>
  </si>
  <si>
    <t>[211]</t>
  </si>
  <si>
    <t>[212]</t>
  </si>
  <si>
    <t>[213]</t>
  </si>
  <si>
    <t>[214]</t>
  </si>
  <si>
    <t>[215]</t>
  </si>
  <si>
    <t>[216]</t>
  </si>
  <si>
    <t>[217]</t>
  </si>
  <si>
    <t>[218]</t>
  </si>
  <si>
    <t>[219]</t>
  </si>
  <si>
    <t>[220]</t>
  </si>
  <si>
    <t>[221]</t>
  </si>
  <si>
    <t>[222]</t>
  </si>
  <si>
    <t>[223]</t>
  </si>
  <si>
    <t>[224]</t>
  </si>
  <si>
    <t>[225]</t>
  </si>
  <si>
    <t>[226]</t>
  </si>
  <si>
    <t>[227]</t>
  </si>
  <si>
    <t>[228]</t>
  </si>
  <si>
    <t>[229]</t>
  </si>
  <si>
    <t>[230]</t>
  </si>
  <si>
    <t>[231]</t>
  </si>
  <si>
    <t>[232]</t>
  </si>
  <si>
    <t>[233]</t>
  </si>
  <si>
    <t>[234]</t>
  </si>
  <si>
    <t>[235]</t>
  </si>
  <si>
    <t>[236]</t>
  </si>
  <si>
    <t>[237]</t>
  </si>
  <si>
    <t>[238]</t>
  </si>
  <si>
    <t>[239]</t>
  </si>
  <si>
    <t>[240]</t>
  </si>
  <si>
    <t>[241]</t>
  </si>
  <si>
    <t>[242]</t>
  </si>
  <si>
    <t>[243]</t>
  </si>
  <si>
    <t>[244]</t>
  </si>
  <si>
    <t>[245]</t>
  </si>
  <si>
    <t>[246]</t>
  </si>
  <si>
    <t>[247]</t>
  </si>
  <si>
    <t>[248]</t>
  </si>
  <si>
    <t>[249]</t>
  </si>
  <si>
    <t>[250]</t>
  </si>
  <si>
    <t>[251]</t>
  </si>
  <si>
    <t>[252]</t>
  </si>
  <si>
    <t>[253]</t>
  </si>
  <si>
    <t>[254]</t>
  </si>
  <si>
    <t>[255]</t>
  </si>
  <si>
    <t>[256]</t>
  </si>
  <si>
    <t>[257]</t>
  </si>
  <si>
    <t>[258]</t>
  </si>
  <si>
    <t>[259]</t>
  </si>
  <si>
    <t>[260]</t>
  </si>
  <si>
    <t>[261]</t>
  </si>
  <si>
    <t>[261-1]</t>
  </si>
  <si>
    <t>[261-2]</t>
  </si>
  <si>
    <t>[261-3]</t>
  </si>
  <si>
    <t>[262]</t>
  </si>
  <si>
    <t>[263]</t>
  </si>
  <si>
    <t>[264]</t>
  </si>
  <si>
    <t>[265]</t>
  </si>
  <si>
    <t>[266]</t>
  </si>
  <si>
    <t>[267]</t>
  </si>
  <si>
    <t>[268]</t>
  </si>
  <si>
    <t>[269]</t>
  </si>
  <si>
    <t>[270]</t>
  </si>
  <si>
    <t>[225-3, 270-1]</t>
  </si>
  <si>
    <t>[225-4, 270-2]</t>
  </si>
  <si>
    <t>[225-5, 270-3]</t>
  </si>
  <si>
    <t>[271]</t>
  </si>
  <si>
    <t>[272]</t>
  </si>
  <si>
    <t>[273]</t>
  </si>
  <si>
    <t>[274]</t>
  </si>
  <si>
    <t>[275]</t>
  </si>
  <si>
    <t>[276]</t>
  </si>
  <si>
    <t>[277]</t>
  </si>
  <si>
    <t>[278]</t>
  </si>
  <si>
    <t>[279]</t>
  </si>
  <si>
    <t>[280]</t>
  </si>
  <si>
    <t>[281]</t>
  </si>
  <si>
    <t>[282]</t>
  </si>
  <si>
    <t>[283]</t>
  </si>
  <si>
    <t>[284]</t>
  </si>
  <si>
    <t>[285]</t>
  </si>
  <si>
    <t>[286]</t>
  </si>
  <si>
    <t>[287]</t>
  </si>
  <si>
    <t>[288]</t>
  </si>
  <si>
    <t>[289]</t>
  </si>
  <si>
    <t>[290]</t>
  </si>
  <si>
    <t>[291]</t>
  </si>
  <si>
    <t>[292]</t>
  </si>
  <si>
    <t>[293]</t>
  </si>
  <si>
    <t>[294]</t>
  </si>
  <si>
    <t>[295]</t>
  </si>
  <si>
    <t>[296]</t>
  </si>
  <si>
    <t>[297]</t>
  </si>
  <si>
    <t>[298]</t>
  </si>
  <si>
    <t>[299]</t>
  </si>
  <si>
    <t>[300]</t>
  </si>
  <si>
    <t>[301]</t>
  </si>
  <si>
    <t>[302]</t>
  </si>
  <si>
    <t>[303]</t>
  </si>
  <si>
    <t>[304]</t>
  </si>
  <si>
    <t>[305]</t>
  </si>
  <si>
    <t>[306]</t>
  </si>
  <si>
    <t>[307]</t>
  </si>
  <si>
    <t>[308]</t>
  </si>
  <si>
    <t>[309]</t>
  </si>
  <si>
    <t>[310]</t>
  </si>
  <si>
    <t>[311]</t>
  </si>
  <si>
    <t>[312]</t>
  </si>
  <si>
    <t>[313]</t>
  </si>
  <si>
    <t>[314]</t>
  </si>
  <si>
    <t>[315]</t>
  </si>
  <si>
    <t>[316]</t>
  </si>
  <si>
    <t>[317]</t>
  </si>
  <si>
    <t>[318]</t>
  </si>
  <si>
    <t>[319]</t>
  </si>
  <si>
    <t>[320]</t>
  </si>
  <si>
    <t>[321]</t>
  </si>
  <si>
    <t>[322]</t>
  </si>
  <si>
    <t>[323]</t>
  </si>
  <si>
    <t>[324]</t>
  </si>
  <si>
    <t>[325]</t>
  </si>
  <si>
    <t>[326]</t>
  </si>
  <si>
    <t>[327]</t>
  </si>
  <si>
    <t>[328]</t>
  </si>
  <si>
    <t>[329]</t>
  </si>
  <si>
    <t>[330]</t>
  </si>
  <si>
    <t>[331]</t>
  </si>
  <si>
    <t>[332]</t>
  </si>
  <si>
    <t>[333]</t>
  </si>
  <si>
    <t>[334]</t>
  </si>
  <si>
    <t>[335]</t>
  </si>
  <si>
    <t>[336]</t>
  </si>
  <si>
    <t>[337]</t>
  </si>
  <si>
    <t>[338]</t>
  </si>
  <si>
    <t>[339]</t>
  </si>
  <si>
    <t>[340]</t>
  </si>
  <si>
    <t>[341]</t>
  </si>
  <si>
    <t>[342]</t>
  </si>
  <si>
    <t>[343]</t>
  </si>
  <si>
    <t>[344]</t>
  </si>
  <si>
    <t>[345]</t>
  </si>
  <si>
    <t>[346]</t>
  </si>
  <si>
    <t>[347]</t>
  </si>
  <si>
    <t>[348]</t>
  </si>
  <si>
    <t>[349]</t>
  </si>
  <si>
    <t>[350]</t>
  </si>
  <si>
    <t>[351]</t>
  </si>
  <si>
    <t>[352]</t>
  </si>
  <si>
    <t>[353]</t>
  </si>
  <si>
    <t>[354]</t>
  </si>
  <si>
    <t>[355]</t>
  </si>
  <si>
    <t>[356]</t>
  </si>
  <si>
    <t>[357]</t>
  </si>
  <si>
    <t>[358]</t>
  </si>
  <si>
    <t>[359]</t>
  </si>
  <si>
    <t>[360]</t>
  </si>
  <si>
    <t>[361]</t>
  </si>
  <si>
    <t>[362]</t>
  </si>
  <si>
    <t>[363]</t>
  </si>
  <si>
    <t>[364]</t>
  </si>
  <si>
    <t>[365]</t>
  </si>
  <si>
    <t>[366]</t>
  </si>
  <si>
    <t>[367]</t>
  </si>
  <si>
    <t>[368]</t>
  </si>
  <si>
    <t>[369]</t>
  </si>
  <si>
    <t>[370]</t>
  </si>
  <si>
    <t>[371]</t>
  </si>
  <si>
    <t>[372]</t>
  </si>
  <si>
    <t>[373]</t>
  </si>
  <si>
    <t>[374]</t>
  </si>
  <si>
    <t>[375]</t>
  </si>
  <si>
    <t>[376]</t>
  </si>
  <si>
    <t>[377]</t>
  </si>
  <si>
    <t>[378]</t>
  </si>
  <si>
    <t>[379]</t>
  </si>
  <si>
    <t>[380]</t>
  </si>
  <si>
    <t>[381]</t>
  </si>
  <si>
    <t>[382]</t>
  </si>
  <si>
    <t>[383]</t>
  </si>
  <si>
    <t>[384]</t>
  </si>
  <si>
    <t>[385]</t>
  </si>
  <si>
    <t>[386]</t>
  </si>
  <si>
    <t>[387]</t>
  </si>
  <si>
    <t>[388]</t>
  </si>
  <si>
    <t>[389]</t>
  </si>
  <si>
    <t>[390]</t>
  </si>
  <si>
    <t>[391]</t>
  </si>
  <si>
    <t>[392]</t>
  </si>
  <si>
    <t>[393]</t>
  </si>
  <si>
    <t>[394]</t>
  </si>
  <si>
    <t>[395]</t>
  </si>
  <si>
    <t>[396]</t>
  </si>
  <si>
    <t>[397]</t>
  </si>
  <si>
    <t>[398]</t>
  </si>
  <si>
    <t>[399]</t>
  </si>
  <si>
    <t>[400]</t>
  </si>
  <si>
    <t>[401]</t>
  </si>
  <si>
    <t>[402]</t>
  </si>
  <si>
    <t>[403]</t>
  </si>
  <si>
    <t>[404]</t>
  </si>
  <si>
    <t>[405]</t>
  </si>
  <si>
    <t>[406]</t>
  </si>
  <si>
    <t>[407]</t>
  </si>
  <si>
    <t>[408]</t>
  </si>
  <si>
    <t>[409]</t>
  </si>
  <si>
    <t>[410]</t>
  </si>
  <si>
    <t>[411]</t>
  </si>
  <si>
    <t>[412]</t>
  </si>
  <si>
    <t>[413]</t>
  </si>
  <si>
    <t>[414]</t>
  </si>
  <si>
    <t>[415]</t>
  </si>
  <si>
    <t>[416]</t>
  </si>
  <si>
    <t>[417]</t>
  </si>
  <si>
    <t>[418]</t>
  </si>
  <si>
    <t>[419]</t>
  </si>
  <si>
    <t>[420]</t>
  </si>
  <si>
    <t>[421]</t>
  </si>
  <si>
    <t>[422]</t>
  </si>
  <si>
    <t>[423]</t>
  </si>
  <si>
    <t>[424]</t>
  </si>
  <si>
    <t>[425]</t>
  </si>
  <si>
    <t>[426]</t>
  </si>
  <si>
    <t>[427]</t>
  </si>
  <si>
    <t>[428]</t>
  </si>
  <si>
    <t>[429]</t>
  </si>
  <si>
    <t>[430]</t>
  </si>
  <si>
    <t>[431]</t>
  </si>
  <si>
    <t>[432]</t>
  </si>
  <si>
    <t>[433]</t>
  </si>
  <si>
    <t>[434]</t>
  </si>
  <si>
    <t>[435]</t>
  </si>
  <si>
    <t>[436]</t>
  </si>
  <si>
    <t>[437]</t>
  </si>
  <si>
    <t>[438]</t>
  </si>
  <si>
    <t>[439]</t>
  </si>
  <si>
    <t>[440]</t>
  </si>
  <si>
    <t>[441]</t>
  </si>
  <si>
    <t>[442]</t>
  </si>
  <si>
    <t>[443]</t>
  </si>
  <si>
    <t>[444]</t>
  </si>
  <si>
    <t>[445]</t>
  </si>
  <si>
    <t>[446]</t>
  </si>
  <si>
    <t>[447]</t>
  </si>
  <si>
    <t>[448]</t>
  </si>
  <si>
    <t>[449]</t>
  </si>
  <si>
    <t>[450]</t>
  </si>
  <si>
    <t>[451]</t>
  </si>
  <si>
    <t>[452]</t>
  </si>
  <si>
    <t>[453]</t>
  </si>
  <si>
    <t>[454]</t>
  </si>
  <si>
    <t>[455]</t>
  </si>
  <si>
    <t>[456]</t>
  </si>
  <si>
    <t>[457]</t>
  </si>
  <si>
    <t>[458]</t>
  </si>
  <si>
    <t>[459]</t>
  </si>
  <si>
    <t>[460]</t>
  </si>
  <si>
    <t>[461]</t>
  </si>
  <si>
    <t>[462]</t>
  </si>
  <si>
    <t>[463]</t>
  </si>
  <si>
    <t>[464]</t>
  </si>
  <si>
    <t>[465]</t>
  </si>
  <si>
    <t>[466]</t>
  </si>
  <si>
    <t>[467]</t>
  </si>
  <si>
    <t>[468]</t>
  </si>
  <si>
    <t>[469]</t>
  </si>
  <si>
    <t>[470]</t>
  </si>
  <si>
    <t>[471]</t>
  </si>
  <si>
    <t>[472]</t>
  </si>
  <si>
    <t>[473]</t>
  </si>
  <si>
    <t>[474]</t>
  </si>
  <si>
    <t>[475]</t>
  </si>
  <si>
    <t>[476]</t>
  </si>
  <si>
    <t>[477]</t>
  </si>
  <si>
    <t>[478]</t>
  </si>
  <si>
    <t>[479]</t>
  </si>
  <si>
    <t>[480]</t>
  </si>
  <si>
    <t>[481]</t>
  </si>
  <si>
    <t>[482]</t>
  </si>
  <si>
    <t>[483]</t>
  </si>
  <si>
    <t>[484]</t>
  </si>
  <si>
    <t>[485]</t>
  </si>
  <si>
    <t>[486]</t>
  </si>
  <si>
    <t>[487]</t>
  </si>
  <si>
    <t>[488]</t>
  </si>
  <si>
    <t>[489]</t>
  </si>
  <si>
    <t>[490]</t>
  </si>
  <si>
    <t>[491]</t>
  </si>
  <si>
    <t>[492]</t>
  </si>
  <si>
    <t>[493]</t>
  </si>
  <si>
    <t>[494]</t>
  </si>
  <si>
    <t>[495]</t>
  </si>
  <si>
    <t>[496]</t>
  </si>
  <si>
    <t>[497]</t>
  </si>
  <si>
    <t>[498]</t>
  </si>
  <si>
    <t>[499]</t>
  </si>
  <si>
    <t>[500]</t>
  </si>
  <si>
    <t>[501]</t>
  </si>
  <si>
    <t>[502]</t>
  </si>
  <si>
    <t>[503]</t>
  </si>
  <si>
    <t>[504]</t>
  </si>
  <si>
    <t>[505]</t>
  </si>
  <si>
    <t>[506]</t>
  </si>
  <si>
    <t>[507]</t>
  </si>
  <si>
    <t>[508]</t>
  </si>
  <si>
    <t>[509]</t>
  </si>
  <si>
    <t>[510]</t>
  </si>
  <si>
    <t>[511]</t>
  </si>
  <si>
    <t>[512]</t>
  </si>
  <si>
    <t>[513]</t>
  </si>
  <si>
    <t>[514]</t>
  </si>
  <si>
    <t>[515]</t>
  </si>
  <si>
    <t>Brown</t>
  </si>
  <si>
    <t>Yellow</t>
  </si>
  <si>
    <t># Unique Peptides</t>
  </si>
  <si>
    <t>Spectral Count</t>
  </si>
  <si>
    <t>% Coverage</t>
  </si>
  <si>
    <t>Red</t>
  </si>
  <si>
    <t>P85084</t>
  </si>
  <si>
    <t>P35059</t>
  </si>
  <si>
    <t>P00784</t>
  </si>
  <si>
    <t>P05994</t>
  </si>
  <si>
    <t>P14080</t>
  </si>
  <si>
    <t>P02769</t>
  </si>
  <si>
    <t>Pigment</t>
  </si>
  <si>
    <t>C3K2X8</t>
  </si>
  <si>
    <t>C3K2Y6</t>
  </si>
  <si>
    <t>P00761</t>
  </si>
  <si>
    <t>Q3K5Y8</t>
  </si>
  <si>
    <t>Q3K603</t>
  </si>
  <si>
    <t>Q3KFU6</t>
  </si>
  <si>
    <t>Q4K556</t>
  </si>
  <si>
    <t>Extracted Granules</t>
  </si>
  <si>
    <t>Granules</t>
  </si>
  <si>
    <t>P09870</t>
  </si>
  <si>
    <t>Whole Chromatophore Analysis</t>
  </si>
  <si>
    <t>Granule Analysis</t>
  </si>
  <si>
    <t>Theta B</t>
  </si>
  <si>
    <t>Theta A</t>
  </si>
  <si>
    <t>Na</t>
  </si>
  <si>
    <t>Nb</t>
  </si>
  <si>
    <t>m</t>
  </si>
  <si>
    <t>Average</t>
  </si>
  <si>
    <t>Green</t>
  </si>
  <si>
    <t>Blue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</si>
  <si>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</si>
  <si>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</si>
  <si>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</si>
  <si>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</si>
  <si>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</si>
  <si>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</si>
  <si>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</si>
  <si>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</si>
  <si>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</si>
  <si>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</si>
  <si>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Frame</t>
  </si>
  <si>
    <t>R</t>
  </si>
  <si>
    <t>G</t>
  </si>
  <si>
    <t>B</t>
  </si>
  <si>
    <t>Wavelength</t>
  </si>
  <si>
    <t>pH 1.90</t>
  </si>
  <si>
    <t>pH 2.08</t>
  </si>
  <si>
    <t>pH 2.21</t>
  </si>
  <si>
    <t>pH 2.28</t>
  </si>
  <si>
    <t>pH 2.36</t>
  </si>
  <si>
    <t>pH 2.51</t>
  </si>
  <si>
    <t>pH 2.70</t>
  </si>
  <si>
    <t>pH 2.84</t>
  </si>
  <si>
    <t>pH 3.01</t>
  </si>
  <si>
    <t>pH 3.29</t>
  </si>
  <si>
    <t>pH 3.97</t>
  </si>
  <si>
    <t>pH 5.48</t>
  </si>
  <si>
    <t>pH 6.12</t>
  </si>
  <si>
    <t>pH 7.01</t>
  </si>
  <si>
    <t>pH 7.74</t>
  </si>
  <si>
    <t>pH 8.29</t>
  </si>
  <si>
    <t>pH 8.85</t>
  </si>
  <si>
    <t>pH 9.69</t>
  </si>
  <si>
    <t>pH 9.88</t>
  </si>
  <si>
    <t>pH 10.1</t>
  </si>
  <si>
    <t>pH 10.27</t>
  </si>
  <si>
    <t>pH</t>
  </si>
  <si>
    <t>Sample #</t>
  </si>
  <si>
    <t>Intensity (AU) at 430 nm</t>
  </si>
  <si>
    <t>Animal Pigment</t>
  </si>
  <si>
    <t>Pigment Granules</t>
  </si>
  <si>
    <t>Synthetic Pigment</t>
  </si>
  <si>
    <t>Metabolism</t>
  </si>
  <si>
    <t>similar to Drosophila melanogaster RpS3A [Drosophila yakuba]</t>
  </si>
  <si>
    <t>PREDICTED: 60S ribosomal protein L28-like [Octopus bimaculoides]</t>
  </si>
  <si>
    <t>Membrane</t>
  </si>
  <si>
    <t>PREDICTED: focadhesin-like [Octopus bimaculoides]</t>
  </si>
  <si>
    <t>Protein-Protein</t>
  </si>
  <si>
    <t>PREDICTED: erlin-1-like [Octopus bimaculoides]</t>
  </si>
  <si>
    <t>Uncharacterized</t>
  </si>
  <si>
    <t>PREDICTED: uncharacterized protein LOC106874881 [Octopus bimaculoides]</t>
  </si>
  <si>
    <t>PREDICTED: phytanoyl-CoA dioxygenase, peroxisomal-like isoform X1 [Octopus bimaculoides]</t>
  </si>
  <si>
    <t xml:space="preserve">PREDICTED: trafficking protein particle complex subunit 12-like [Octopus bimaculoides] </t>
  </si>
  <si>
    <t>PREDICTED: catenin beta-like [Octopus bimaculoides]</t>
  </si>
  <si>
    <t>Extracellular Matrix</t>
  </si>
  <si>
    <t>PREDICTED: cartilage matrix protein-like [Octopus bimaculoides]</t>
  </si>
  <si>
    <t>PREDICTED: zinc finger Ran-binding domain-containing protein 2-like [Octopus bimaculoides]</t>
  </si>
  <si>
    <t>Cytoskeleton</t>
  </si>
  <si>
    <t>retrograde protein of 51 kDa [Biomphalaria glabrata]</t>
  </si>
  <si>
    <t>glutaredoxin [Haliotis diversicolor supertexta]</t>
  </si>
  <si>
    <t>hypothetical protein OCBIM_22030393mg [Octopus bimaculoides] (no annotations)</t>
  </si>
  <si>
    <t>PREDICTED: MICOS complex subunit MIC13-like [Octopus bimaculoides]</t>
  </si>
  <si>
    <t>40S ribosomal protein S18 [Exaiptasia pallida]</t>
  </si>
  <si>
    <t>uncharacterized protein LOC106879019 [Octopus bimaculoides]</t>
  </si>
  <si>
    <t>ribonuclease E [Idiomarina donghaiensis]</t>
  </si>
  <si>
    <t>PREDICTED: maleylacetoacetate isomerase-like [Octopus bimaculoides]</t>
  </si>
  <si>
    <t>PREDICTED: 60 kDa heat shock protein, mitochondrial-like [Octopus bimaculoides]</t>
  </si>
  <si>
    <t>ribonuclease E [Pseudoalteromonas sp. PAMC 28425]</t>
  </si>
  <si>
    <t>PREDICTED: abhydrolase domain-containing protein 16A-like isoform X1 [Octopus bimaculoides]</t>
  </si>
  <si>
    <t>PREDICTED: neurocalcin homolog isoform X2 [Octopus bimaculoides]</t>
  </si>
  <si>
    <t>PREDICTED: 78 kDa glucose-regulated protein-like [Octopus bimaculoides]</t>
  </si>
  <si>
    <t>PREDICTED: translocon-associated protein subunit gamma-like [Octopus bimaculoides]</t>
  </si>
  <si>
    <t>cysteine protease ATG4B-like [Crassostrea virginica]</t>
  </si>
  <si>
    <t>PREDICTED: GLIPR1-like protein 2 [Octopus bimaculoides]</t>
  </si>
  <si>
    <t>PREDICTED: NADH dehydrogenase [ubiquinone] 1 subunit C2 [Cephus cinctus]</t>
  </si>
  <si>
    <t>PREDICTED: uncharacterized protein LOC106868256 isoform X2 [Octopus bimaculoides]</t>
  </si>
  <si>
    <t xml:space="preserve">PREDICTED: large neutral amino acids transporter small subunit 2-like isoform X1 [Octopus </t>
  </si>
  <si>
    <t>PREDICTED: peptidyl-prolyl cis-trans isomerase B-like [Octopus bimaculoides]</t>
  </si>
  <si>
    <t>hypothetical protein CGI_10001848 [Crassostrea gigas]</t>
  </si>
  <si>
    <t>PREDICTED: programmed cell death 6-interacting protein-like [Octopus bimaculoides]</t>
  </si>
  <si>
    <t>PREDICTED: beta-lactamase domain-containing protein 2-like [Octopus bimaculoides]</t>
  </si>
  <si>
    <t>PREDICTED: NADH dehydrogenase [ubiquinone] flavoprotein 2, mitochondrial-like [Octopus bimaculoides]</t>
  </si>
  <si>
    <t>PREDICTED: vacuolar protein sorting-associated protein 13A-like [Octopus bimaculoides]</t>
  </si>
  <si>
    <t>PREDICTED: digestive cysteine proteinase 2-like [Lingula anatina]</t>
  </si>
  <si>
    <t>Chain A, Diisopropyl Fluorophosphatase (Dfpase), D121e Mutant [Loligo vulgaris]</t>
  </si>
  <si>
    <t>PREDICTED: cytochrome c oxidase subunit 5B, mitochondrial-like [Octopus bimaculoides]</t>
  </si>
  <si>
    <t>PREDICTED: beta-hexosaminidase subunit beta-like [Octopus bimaculoides]</t>
  </si>
  <si>
    <t>elongation of very long-chain fatty acids protein [Sepia officinalis]</t>
  </si>
  <si>
    <t>PREDICTED: trifunctional enzyme subunit alpha, mitochondrial-like [Octopus bimaculoides]</t>
  </si>
  <si>
    <t>PREDICTED: retinol dehydrogenase 3-like [Octopus bimaculoides]</t>
  </si>
  <si>
    <t>PREDICTED: mesoderm-specific transcript homolog protein-like [Octopus bimaculoides]</t>
  </si>
  <si>
    <t>Reflectin</t>
  </si>
  <si>
    <t>reflectin-like protein C1 [Doryteuthis opalescens]</t>
  </si>
  <si>
    <t>PREDICTED: histidine triad nucleotide-binding protein 3-like [Biomphalaria glabrata]</t>
  </si>
  <si>
    <t>PREDICTED: retinol dehydrogenase 11-like isoform X2 [Octopus bimaculoides]</t>
  </si>
  <si>
    <t>PREDICTED: ADP-ribosylation factor-like protein 8B [Octopus bimaculoides]</t>
  </si>
  <si>
    <t>PREDICTED: NADH dehydrogenase [ubiquinone] 1 alpha subcomplex subunit 9, mitochondrial-like [Octopus bimaculoides]</t>
  </si>
  <si>
    <t>Ion Transport</t>
  </si>
  <si>
    <t>sodium-calcium exchanger [Doryteuthis pealeii]</t>
  </si>
  <si>
    <t>PREDICTED: signal recognition particle receptor subunit beta-like [Octopus bimaculoides]</t>
  </si>
  <si>
    <t>matrilin 2</t>
  </si>
  <si>
    <t>PREDICTED: ninjurin-2-like isoform X1 [Octopus bimaculoides]</t>
  </si>
  <si>
    <t>PREDICTED: alpha-aminoadipic semialdehyde dehydrogenase-like [Octopus bimaculoides]</t>
  </si>
  <si>
    <t>Nucleosome</t>
  </si>
  <si>
    <t>Histone H3 [Octopus bimaculoides]</t>
  </si>
  <si>
    <t xml:space="preserve">PREDICTED: ubiquitin-conjugating enzyme E2 variant 2-like [Octopus bimaculoides] </t>
  </si>
  <si>
    <t>PREDICTED: acylamino-acid-releasing enzyme-like [Octopus bimaculoides]</t>
  </si>
  <si>
    <t>Endothelin-converting enzyme 1 [Crassostrea gigas]</t>
  </si>
  <si>
    <t>Chain A, Crystal Structure Analysis Of Neuronal Sec1 From The Squid L. Pealei</t>
  </si>
  <si>
    <t xml:space="preserve">PREDICTED: glycerol-3-phosphate dehydrogenase, mitochondrial-like isoform X1 [Octopus bimaculoides] </t>
  </si>
  <si>
    <t>PREDICTED: pyruvate dehydrogenase E1 component subunit alpha, mitochondrial-like [Octopus bimaculoides]</t>
  </si>
  <si>
    <t xml:space="preserve">PREDICTED: cleft lip and palate transmembrane protein 1 homolog [Octopus bimaculoides] </t>
  </si>
  <si>
    <t>PREDICTED: 40S ribosomal protein S8-like [Octopus bimaculoides]</t>
  </si>
  <si>
    <t>PREDICTED: T-cell immunomodulatory protein-like [Octopus bimaculoides]</t>
  </si>
  <si>
    <t>PREDICTED: surfeit locus protein 4-like [Octopus bimaculoides]</t>
  </si>
  <si>
    <t>hypothetical protein OCBIM_22013360mg [Octopus bimaculoides] (Catalytic activity, ATP Binding)</t>
  </si>
  <si>
    <t xml:space="preserve">PREDICTED: 40S ribosomal protein S16 [Octopus bimaculoides] </t>
  </si>
  <si>
    <t>PREDICTED: uncharacterized protein LOC106882100 [Octopus bimaculoides]</t>
  </si>
  <si>
    <t>PREDICTED: 26S protease regulatory subunit 6B [Octopus bimaculoides]</t>
  </si>
  <si>
    <t>PREDICTED: copine-3-like [Octopus bimaculoides]</t>
  </si>
  <si>
    <t>PREDICTED: deoxynucleoside triphosphate triphosphohydrolase SAMHD1-like [Octopus bimaculoides]</t>
  </si>
  <si>
    <t>hypothetical protein OCBIM_22013360mg [Octopus bimaculoides]</t>
  </si>
  <si>
    <t>PREDICTED: AP-1 complex subunit beta-1-like isoform X3 [Octopus bimaculoides]</t>
  </si>
  <si>
    <t>PREDICTED: 40S ribosomal protein S5 [Octopus bimaculoides]</t>
  </si>
  <si>
    <t>PREDICTED: acid ceramidase-like [Octopus bimaculoides]</t>
  </si>
  <si>
    <t>PREDICTED: dolichyl-diphosphooligosaccharide--protein glycosyltransferase subunit STT3A isoform X1 [Octopus bimaculoides]</t>
  </si>
  <si>
    <t>PREDICTED: 2-oxoglutarate dehydrogenase, mitochondrial-like isoform X2 [Octopus bimaculoides]</t>
  </si>
  <si>
    <t>PREDICTED: actophorin-like [Octopus bimaculoides]</t>
  </si>
  <si>
    <t>PREDICTED: heparanase-like [Octopus bimaculoides]</t>
  </si>
  <si>
    <t>PREDICTED: arylacetamide deacetylase-like isoform X1 [Octopus bimaculoides]</t>
  </si>
  <si>
    <t>hypothetical protein OCBIM_22031876mg [Octopus bimaculoides] (no GO annotations) (no GO annotations)</t>
  </si>
  <si>
    <t>PREDICTED: sialin-like [Octopus bimaculoides]</t>
  </si>
  <si>
    <t xml:space="preserve">talin-1-like isoform X21 [Crassostrea virginica] </t>
  </si>
  <si>
    <t>PREDICTED: glycogen phosphorylase, brain form-like [Octopus bimaculoides]</t>
  </si>
  <si>
    <t>PREDICTED: ornithine aminotransferase, mitochondrial-like isoform X1 [Octopus bimaculoides]</t>
  </si>
  <si>
    <t>PREDICTED: protein Mo25-like [Octopus bimaculoides]</t>
  </si>
  <si>
    <t>PREDICTED: ras-related protein Rab-11A [Lingula anatina]</t>
  </si>
  <si>
    <t>PREDICTED: copine-8-like [Octopus bimaculoides]</t>
  </si>
  <si>
    <t>low-density lipoprotein receptor-related protein 2-like [Parasteatoda tepidariorum]</t>
  </si>
  <si>
    <t xml:space="preserve">PREDICTED: basement membrane-specific heparan sulfate proteoglycan core protein-like isoform X4 [Octopus bimaculoides] 
</t>
  </si>
  <si>
    <t>hypothetical protein OCBIM_22002744mg [Octopus bimaculoides]</t>
  </si>
  <si>
    <t>PREDICTED: putative aminopeptidase W07G4.4 [Octopus bimaculoides]</t>
  </si>
  <si>
    <t>PREDICTED: actin-interacting protein 1-like [Octopus bimaculoides]</t>
  </si>
  <si>
    <t>prohibitin 2 [Sepiella japonica]</t>
  </si>
  <si>
    <t>PREDICTED: 60S ribosomal protein L14-like isoform X1 [Octopus bimaculoides]</t>
  </si>
  <si>
    <t>PREDICTED: NAD(P) transhydrogenase, mitochondrial-like [Aplysia californica]</t>
  </si>
  <si>
    <t>PREDICTED: actin-related protein 2/3 complex subunit 4 [Octopus bimaculoides]</t>
  </si>
  <si>
    <t>PREDICTED: reticulon-1-A isoform X9 [Crassostrea gigas]</t>
  </si>
  <si>
    <t xml:space="preserve">PREDICTED: reticulon-1-A-like isoform X3 [Octopus bimaculoides] </t>
  </si>
  <si>
    <t>PREDICTED: reticulon-1-A isoform X5 [Crassostrea gigas]</t>
  </si>
  <si>
    <t>PREDICTED: reticulon-1-A-like isoform X2 [Octopus bimaculoides]</t>
  </si>
  <si>
    <t>PREDICTED: UDP-glucose:glycoprotein glucosyltransferase 1-like [Octopus bimaculoides]</t>
  </si>
  <si>
    <t>PREDICTED: uncharacterized protein LOC106877008 [Octopus bimaculoides]</t>
  </si>
  <si>
    <t>PREDICTED: alpha-N-acetylgalactosaminidase-like [Octopus bimaculoides]</t>
  </si>
  <si>
    <t>PREDICTED: synaptophysin-like isoform X1 [Octopus bimaculoides]</t>
  </si>
  <si>
    <t>PREDICTED: adenosine deaminase-like [Octopus bimaculoides]</t>
  </si>
  <si>
    <t>heat shock protein 90 [Octopus vulgaris]</t>
  </si>
  <si>
    <t>PREDICTED: nucleoside diphosphate kinase-like [Octopus bimaculoides]</t>
  </si>
  <si>
    <t>No Match</t>
  </si>
  <si>
    <t>PREDICTED: ATP synthase subunit d, mitochondrial-like [Octopus bimaculoides]</t>
  </si>
  <si>
    <t>transmembrane emp24 domain-containing protein 10-like [Mizuhopecten yessoensis]</t>
  </si>
  <si>
    <t>PREDICTED: V-type proton ATPase 16 kDa proteolipid subunit [Octopus bimaculoides]</t>
  </si>
  <si>
    <t>PREDICTED: membrane-associated progesterone receptor component 1-like [Octopus bimaculoides]</t>
  </si>
  <si>
    <t>PREDICTED: gelsolin-like protein 2 [Octopus bimaculoides]</t>
  </si>
  <si>
    <t>PREDICTED: lamin-B1-like [Octopus bimaculoides]</t>
  </si>
  <si>
    <t>adenylyl cyclase-associated protein 1-like isoform X3 [Crassostrea virginica]</t>
  </si>
  <si>
    <t>PREDICTED: ubiquitin carboxyl-terminal hydrolase-like [Crassostrea gigas]</t>
  </si>
  <si>
    <t>Protein-protein</t>
  </si>
  <si>
    <t> annexin A13-like isoform X2 [Octopus bimaculoides]</t>
  </si>
  <si>
    <t>PREDICTED: excitatory amino acid transporter 1-like [Octopus bimaculoides]</t>
  </si>
  <si>
    <t>PREDICTED: putative ATP synthase subunit f, mitochondrial [Octopus bimaculoides]</t>
  </si>
  <si>
    <t>PREDICTED: zinc metalloproteinase nas-15-like [Aplysia californica]</t>
  </si>
  <si>
    <t>PREDICTED: cathepsin L1-like [Octopus bimaculoides]</t>
  </si>
  <si>
    <t>PREDICTED: myosin catalytic light chain LC-1, mantle muscle-like [Octopus bimaculoides]</t>
  </si>
  <si>
    <t>Translocon-associated protein subunit beta</t>
  </si>
  <si>
    <t>NADH-cytochrome b5 reductase 3-like isoform X1 [Crassostrea virginica]</t>
  </si>
  <si>
    <t>PREDICTED: GTP-binding protein SAR1b-like [Octopus bimaculoides]</t>
  </si>
  <si>
    <t>PREDICTED: CD81 protein-like isoform X1 [Octopus bimaculoides]</t>
  </si>
  <si>
    <t>PREDICTED: putative universal stress protein SAS1637 [Octopus bimaculoides]</t>
  </si>
  <si>
    <t>tyrosinase-like [Octopus bimaculoides]</t>
  </si>
  <si>
    <t>copine-3-like isoform X2 [Octopus bimaculoides]</t>
  </si>
  <si>
    <t>PREDICTED: vesicular integral-membrane protein VIP36-like [Octopus bimaculoides]</t>
  </si>
  <si>
    <t>iduronate 2-sulfatase-like [Octopus bimaculoides]</t>
  </si>
  <si>
    <t>PREDICTED: solute carrier family 2, facilitated glucose transporter member 1-like [Octopus bimaculoides]</t>
  </si>
  <si>
    <t xml:space="preserve">PREDICTED: acyl-coenzyme A thioesterase 9, mitochondrial-like [Branchiostoma belcheri] </t>
  </si>
  <si>
    <t>PREDICTED: 26S proteasome non-ATPase regulatory subunit 2-like [Octopus bimaculoides]</t>
  </si>
  <si>
    <t>PREDICTED: ras-related protein Rab-5B-like [Octopus bimaculoides]</t>
  </si>
  <si>
    <t>PREDICTED: probable phosphoglycerate mutase [Octopus bimaculoides]</t>
  </si>
  <si>
    <t>PREDICTED: ornithine carbamoyltransferase, mitochondrial-like isoform X1 [Octopus bimaculoides]</t>
  </si>
  <si>
    <t>V-type proton ATPase 116 kDa subunit a-like isoform X2 [Limulus polyphemus]</t>
  </si>
  <si>
    <t>PREDICTED: moesin-like [Octopus bimaculoides]</t>
  </si>
  <si>
    <t>PREDICTED: retinol dehydrogenase 12-like [Octopus bimaculoides]</t>
  </si>
  <si>
    <t>PREDICTED: integrin alpha pat-2-like [Octopus bimaculoides]</t>
  </si>
  <si>
    <t>uncharacterized protein LOC106873057 [Octopus bimaculoides]</t>
  </si>
  <si>
    <t>actin depolymerizing protein [Gonapodya prolifera JEL478]</t>
  </si>
  <si>
    <t>PREDICTED: ectonucleoside triphosphate diphosphohydrolase 1-like [Octopus bimaculoides]</t>
  </si>
  <si>
    <t>Vitellinogen, open beta-sheet</t>
  </si>
  <si>
    <t>PREDICTED: tryptophan 2,3-dioxygenase-like [Lingula anatina]</t>
  </si>
  <si>
    <t>PREDICTED: transmembrane emp24 domain-containing protein 2 [Crassostrea gigas]</t>
  </si>
  <si>
    <t>PREDICTED: von Willebrand factor A domain-containing protein 5A-like [Octopus bimaculoides]</t>
  </si>
  <si>
    <t>Cluster: Flagellar biosynthetic protein FlhB</t>
  </si>
  <si>
    <t>PREDICTED: triosephosphate isomerase-like [Octopus bimaculoides]</t>
  </si>
  <si>
    <t>nucleoredoxin-like protein 2 [Acanthaster planci]</t>
  </si>
  <si>
    <t>PREDICTED: cytochrome b-c1 complex subunit 2, mitochondrial-like isoform X2 [Octopus bimaculoides]</t>
  </si>
  <si>
    <t>PREDICTED: stomatin-like protein 2, mitochondrial [Octopus bimaculoides]</t>
  </si>
  <si>
    <t>PREDICTED: uncharacterized protein LOC106870819 [Octopus bimaculoides]</t>
  </si>
  <si>
    <t>hypothetical protein A1O3_08667 [Capronia epimyces CBS 606.96]</t>
  </si>
  <si>
    <t>defender against cell death 1</t>
  </si>
  <si>
    <t>PREDICTED: smoothelin-like protein 1 [Octopus bimaculoides]</t>
  </si>
  <si>
    <t>PREDICTED: prosaposin-like isoform X2 [Octopus bimaculoides]</t>
  </si>
  <si>
    <t>PREDICTED: FAS-associated factor 2-like [Octopus bimaculoides]</t>
  </si>
  <si>
    <t>PREDICTED: cdc42 homolog [Octopus bimaculoides]</t>
  </si>
  <si>
    <t xml:space="preserve">PREDICTED: serine/threonine-protein phosphatase alpha-2 isoform isoform X3 [Octopus bimaculoides] </t>
  </si>
  <si>
    <t>calmodulin [Mucor circinelloides f. circinelloides 1006PhL]</t>
  </si>
  <si>
    <t>PREDICTED: transitional endoplasmic reticulum ATPase-like [Octopus bimaculoides]</t>
  </si>
  <si>
    <t>PREDICTED: dolichyl-diphosphooligosaccharide--protein glycosyltransferase subunit 1-like [Octopus bimaculoides]</t>
  </si>
  <si>
    <t>PREDICTED: probable caffeoyl-CoA O-methyltransferase 1 [Octopus bimaculoides]</t>
  </si>
  <si>
    <t>PREDICTED: nicastrin-like isoform X1 [Octopus bimaculoides]</t>
  </si>
  <si>
    <t>PREDICTED: protocadherin-11 X-linked-like isoform X6 [Octopus bimaculoides]</t>
  </si>
  <si>
    <t>ferritin [Sepiella maindroni]</t>
  </si>
  <si>
    <t>PREDICTED: 40S ribosomal protein S4-like [Octopus bimaculoides]</t>
  </si>
  <si>
    <t>PREDICTED: vinculin-like [Octopus bimaculoides]</t>
  </si>
  <si>
    <t>Gq-alpha [Doryteuthis pealeii]</t>
  </si>
  <si>
    <t>hypothetical protein LOTGIDRAFT_231723 [Lottia gigantea]</t>
  </si>
  <si>
    <t>hypothetical protein BCR42DRAFT_419820 [Absidia repens] (Transmembrane)</t>
  </si>
  <si>
    <t>Isocitrate dehydrogenase [NADP]</t>
  </si>
  <si>
    <t>PREDICTED: ATP-dependent RNA helicase eIF4A-like [Octopus bimaculoides]</t>
  </si>
  <si>
    <t>PREDICTED: aquaporin-like [Octopus bimaculoides]</t>
  </si>
  <si>
    <t>PREDICTED: malate dehydrogenase, cytoplasmic-like [Octopus bimaculoides]</t>
  </si>
  <si>
    <t>PREDICTED: glutamate dehydrogenase, mitochondrial-like [Octopus bimaculoides]</t>
  </si>
  <si>
    <t>PREDICTED: flotillin-1-like isoform X1 [Aplysia californica]</t>
  </si>
  <si>
    <t>hypothetical protein OCBIM_22016971mg [Octopus bimaculoides] (no annotations)</t>
  </si>
  <si>
    <t>PREDICTED: saccharopine dehydrogenase-like oxidoreductase isoform X1 [Pygocentrus nattereri]</t>
  </si>
  <si>
    <t>PREDICTED: dolichyl-diphosphooligosaccharide--protein glycosyltransferase subunit 2-like [Octopus bimaculoides]</t>
  </si>
  <si>
    <t>PREDICTED: retinal dehydrogenase 1-like [Octopus bimaculoides]</t>
  </si>
  <si>
    <t>CBN-EMB-9 protein</t>
  </si>
  <si>
    <t>PREDICTED: ras-related protein Rab-2 [Octopus bimaculoides]</t>
  </si>
  <si>
    <t>PREDICTED: profilin-like [Amphimedon queenslandica]</t>
  </si>
  <si>
    <t>PREDICTED: receptor expression-enhancing protein 5-like isoform X2 [Octopus bimaculoides]</t>
  </si>
  <si>
    <t>PREDICTED: uncharacterized protein LOC106876157 [Octopus bimaculoides]</t>
  </si>
  <si>
    <t>PREDICTED: guanine nucleotide-binding protein G(o) subunit alpha isoform X1 [Octopus bimaculoides]</t>
  </si>
  <si>
    <t>PREDICTED: aspartate aminotransferase, mitochondrial-like [Octopus bimaculoides]</t>
  </si>
  <si>
    <t>PREDICTED: ribosyldihydronicotinamide dehydrogenase [quinone]-like [Octopus bimaculoides]</t>
  </si>
  <si>
    <t>PREDICTED: histone H2A [Octopus bimaculoides]</t>
  </si>
  <si>
    <t>PREDICTED: V-type proton ATPase subunit B [Octopus bimaculoides]</t>
  </si>
  <si>
    <t>PREDICTED: LOW QUALITY PROTEIN: dolichyl-diphosphooligosaccharide--protein glycosyltransferase 48 kDa subunit-like [Octopus bimaculoides]</t>
  </si>
  <si>
    <t>PREDICTED: ATP synthase subunit O, mitochondrial-like [Octopus bimaculoides]</t>
  </si>
  <si>
    <t>PREDICTED: ras-related protein Rab-10-like [Aplysia californica]</t>
  </si>
  <si>
    <t>PREDICTED: uncharacterized protein LOC106884239 [Octopus bimaculoides]</t>
  </si>
  <si>
    <t>PREDICTED: cytoplasmic dynein 1 heavy chain 1 isoform X12 [Crassostrea gigas]</t>
  </si>
  <si>
    <t>PREDICTED: pantetheinase-like [Octopus bimaculoides]</t>
  </si>
  <si>
    <t>protein kinase C and casein kinase substrate in neurons protein 1-like [Octopus bimaculoides]</t>
  </si>
  <si>
    <t>PREDICTED: alpha-actinin, sarcomeric-like isoform X1 [Octopus bimaculoides]</t>
  </si>
  <si>
    <t>Histone H4 [Larimichthys crocea]</t>
  </si>
  <si>
    <t>peroxiredoxin 6 protein [Sepiella maindroni]</t>
  </si>
  <si>
    <t>PREDICTED: plasma membrane calcium-transporting ATPase 2-like [Octopus bimaculoides]</t>
  </si>
  <si>
    <t>PREDICTED: ATP synthase subunit g, mitochondrial-like [Octopus bimaculoides]</t>
  </si>
  <si>
    <t>PREDICTED: alpha-adducin-like isoform X2 [Octopus bimaculoides]</t>
  </si>
  <si>
    <t>peptidyl prolyl cis-trans isomerase A [Conus frigidus]</t>
  </si>
  <si>
    <t>PREDICTED: serine/threonine-protein phosphatase 2A 65 kDa regulatory subunit A alpha isoform-like isoform X2 [Biomphalaria glabrata]</t>
  </si>
  <si>
    <t>uncharacterized protein LOC106876168 [Octopus bimaculoides]</t>
  </si>
  <si>
    <t>PREDICTED: GTPase HRas isoform X2 [Octopus bimaculoides]</t>
  </si>
  <si>
    <t>collagen, type IV</t>
  </si>
  <si>
    <t>PREDICTED: kynurenine formamidase [Chrysochloris asiatica]</t>
  </si>
  <si>
    <t>PREDICTED: transmembrane protein 245-like [Octopus bimaculoides]</t>
  </si>
  <si>
    <t>Polyubiquitin-C [Chelonia mydas]</t>
  </si>
  <si>
    <t>PREDICTED: ATP synthase subunit b, mitochondrial-like [Octopus bimaculoides]</t>
  </si>
  <si>
    <t>uncharacterized protein LOC106874846 isoform X3 [Octopus bimaculoides]</t>
  </si>
  <si>
    <t>hypothetical protein LOTGIDRAFT_223383 [Lottia gigantea]</t>
  </si>
  <si>
    <t>PREDICTED: calpain-11-like [Octopus bimaculoides]</t>
  </si>
  <si>
    <t>PREDICTED: endoplasmin-like [Octopus bimaculoides]</t>
  </si>
  <si>
    <t>PREDICTED: glucose-6-phosphate 1-dehydrogenase-like [Octopus bimaculoides]</t>
  </si>
  <si>
    <t>collagen alpha-4(VI) chain-like [Lingula anatina]</t>
  </si>
  <si>
    <t>Belongs to the 3-beta-HSD family</t>
  </si>
  <si>
    <t>PREDICTED: flotillin-2-like [Octopus bimaculoides]</t>
  </si>
  <si>
    <t>Mitochondrial substrate/solute carrier</t>
  </si>
  <si>
    <t>PREDICTED: puromycin-sensitive aminopeptidase-like [Octopus bimaculoides]</t>
  </si>
  <si>
    <t>PREDICTED: uncharacterized protein LOC106872046 [Octopus bimaculoides]</t>
  </si>
  <si>
    <t>Crystallin</t>
  </si>
  <si>
    <t>PREDICTED: S-crystallin SL11-like [Octopus bimaculoides]</t>
  </si>
  <si>
    <t>ADP-ribosylation factor 1-like [Limulus polyphemus]</t>
  </si>
  <si>
    <t>PREDICTED: extended synaptotagmin-2-like isoform X1 [Octopus bimaculoides]</t>
  </si>
  <si>
    <t>6-phosphogluconate dehydrogenase, decarboxylating-like [Crassostrea virginica]</t>
  </si>
  <si>
    <t>clathrin heavy chain 1 isoform X2 [Mizuhopecten yessoensis]</t>
  </si>
  <si>
    <t>lipase maturation factor 2-like isoform X2 [Octopus bimaculoides]</t>
  </si>
  <si>
    <t>PREDICTED: hephaestin-like protein [Octopus bimaculoides]</t>
  </si>
  <si>
    <t>Vacuolar protein sorting-associated protein 4B</t>
  </si>
  <si>
    <t>PREDICTED: hemocyte protein-glutamine gamma-glutamyltransferase-like isoform X1 [Octopus bimaculoides]</t>
  </si>
  <si>
    <t>syntenin-1-like [Octopus bimaculoides]</t>
  </si>
  <si>
    <t>Hypothetical protein LOTGIDRAFT_137310 [Lottia gigantea]</t>
  </si>
  <si>
    <t>PREDICTED: ras-like GTP-binding protein RHO isoform X2 [Octopus bimaculoides]</t>
  </si>
  <si>
    <t>Cystathionine gamma-lyase [Crassostrea gigas]</t>
  </si>
  <si>
    <t>PREDICTED: NADP-dependent malic enzyme-like isoform X1 [Octopus bimaculoides]</t>
  </si>
  <si>
    <t>annexin A4-like [Octopus bimaculoides]</t>
  </si>
  <si>
    <t>Elongation factor 1-alpha</t>
  </si>
  <si>
    <t>PREDICTED: glutathione S-transferase A-like [Octopus bimaculoides]</t>
  </si>
  <si>
    <t>PREDICTED: ras-like protein 3 isoform X1 [Octopus bimaculoides]</t>
  </si>
  <si>
    <t>Tetraspanin</t>
  </si>
  <si>
    <t>PREDICTED: uncharacterized protein LOC106880511 isoform X2 [Octopus bimaculoides]</t>
  </si>
  <si>
    <t>Histone H2B</t>
  </si>
  <si>
    <t>PREDICTED: V-type proton ATPase catalytic subunit A [Octopus bimaculoides]</t>
  </si>
  <si>
    <t>PREDICTED: fructose-bisphosphate aldolase-like [Octopus bimaculoides]</t>
  </si>
  <si>
    <t>PREDICTED: rab GDP dissociation inhibitor alpha-like [Octopus bimaculoides]</t>
  </si>
  <si>
    <t>PREDICTED: citrate synthase, mitochondrial-like [Octopus bimaculoides]</t>
  </si>
  <si>
    <t>PREDICTED: laminin subunit beta-1-like [Octopus bimaculoides]</t>
  </si>
  <si>
    <t>hypothetical protein OCBIM_22013356mg [Octopus bimaculoides]</t>
  </si>
  <si>
    <t>Peptidase C2, calpain, large subunit, domain III</t>
  </si>
  <si>
    <t>calpain-B-like isoform X17 [Crassostrea virginica]</t>
  </si>
  <si>
    <t>Voltage-dependent anion-selective channel protein </t>
  </si>
  <si>
    <t> peroxiredoxin-1-like [Octopus bimaculoides]</t>
  </si>
  <si>
    <t>PREDICTED: ras-related protein Rab-32-like [Octopus bimaculoides]</t>
  </si>
  <si>
    <t>gelsolin-like protein 2 [Octopus bimaculoides]</t>
  </si>
  <si>
    <t>annexin A4-like [Crassostrea virginica]</t>
  </si>
  <si>
    <t>Malate dehydrogenase</t>
  </si>
  <si>
    <t>membrane-associated protein Hem-like isoform X4 [Octopus bimaculoides]</t>
  </si>
  <si>
    <t>PREDICTED: annexin A4-like [Octopus bimaculoides]</t>
  </si>
  <si>
    <t>Tyrosine 3-monooxygenase/tryptophan 5-monooxygenase activation protein, epsilon polypeptide 2</t>
  </si>
  <si>
    <t>PREDICTED: 14-3-3 protein epsilon-like [Octopus bimaculoides]</t>
  </si>
  <si>
    <t>PREDICTED: transketolase-like protein 2 isoform X1 [Crassostrea gigas]</t>
  </si>
  <si>
    <t>Ras-related protein Rab-1A [Haliotis discus discus]</t>
  </si>
  <si>
    <t>PREDICTED: sarcoplasmic/endoplasmic reticulum calcium ATPase 1-like [Octopus bimaculoides]</t>
  </si>
  <si>
    <t>hypothetical protein LOTGIDRAFT_227290 [Lottia gigantea]</t>
  </si>
  <si>
    <t>Enolase [Doryteuthis pealeii]</t>
  </si>
  <si>
    <t>PREDICTED: transaldolase-like [Octopus bimaculoides]</t>
  </si>
  <si>
    <t>beta-tubulin [Doryteuthis pealeii]</t>
  </si>
  <si>
    <t>Tubulin beta-4B chain</t>
  </si>
  <si>
    <t>TUBA1B</t>
  </si>
  <si>
    <t xml:space="preserve">Calcium ion binding </t>
  </si>
  <si>
    <t>reflectin-like protein B1 [Doryteuthis pealeii]</t>
  </si>
  <si>
    <t>uncharacterized protein LOC109462197 isoform X3 [Branchiostoma belcheri]</t>
  </si>
  <si>
    <t>ATP synthase subunit alpha</t>
  </si>
  <si>
    <t>Produces ATP from ADP in the presence of a proton gradient across the membrane</t>
  </si>
  <si>
    <t>sulfotransferase family cytosolic 1B member 1-like [Octopus bimaculoides]</t>
  </si>
  <si>
    <t>arginine kinase [Sepia pharaonis]</t>
  </si>
  <si>
    <t>mitochondrial carrier (TC 2.A.29)</t>
  </si>
  <si>
    <t>lysosomal aspartic protease-like isoform X2 [Octopus bimaculoides]</t>
  </si>
  <si>
    <t>adenosylhomocysteinase [Astyanax mexicanus]</t>
  </si>
  <si>
    <t>PREDICTED: heat shock 70 kDa protein cognate 4 [Biomphalaria glabrata]</t>
  </si>
  <si>
    <t>PREDICTED: hemocyte protein-glutamine gamma-glutamyltransferase-like isoform X2 [Octopus bimaculoides]</t>
  </si>
  <si>
    <t>Immunoglobulin E-set</t>
  </si>
  <si>
    <t>omega-crystallin [Enteroctopus dofleini]</t>
  </si>
  <si>
    <t>Annexin</t>
  </si>
  <si>
    <t>Paramyosin</t>
  </si>
  <si>
    <t>deoxyribonuclease gamma [Jaculus jaculus]</t>
  </si>
  <si>
    <t>Laminin subunit gamma-1</t>
  </si>
  <si>
    <t>neutral and basic amino acid transport protein rBAT-like [Octopus bimaculoides]</t>
  </si>
  <si>
    <t>PREDICTED: protein disulfide-isomerase 2-like [Octopus bimaculoides]</t>
  </si>
  <si>
    <t>spectrin alpha chain-like isoform X4 [Octopus bimaculoides]</t>
  </si>
  <si>
    <t>reflectin-like protein A1 [Doryteuthis opalescens]</t>
  </si>
  <si>
    <t>Reflectin-like protein A1 [Doryteuthis pealeii]</t>
  </si>
  <si>
    <t>PREDICTED: laminin subunit alpha-like isoform X2 [Lingula anatina]</t>
  </si>
  <si>
    <t>glyceraldehyde-3-phosphate dehydrogenase-like isoform X1 [Octopus bimaculoides]</t>
  </si>
  <si>
    <t>Glutathione S-tranferase mu</t>
  </si>
  <si>
    <t>hypothetical protein LOTGIDRAFT_217535 [Lottia gigantea] - Glycolysis pathway</t>
  </si>
  <si>
    <t>reflectin-like protein A1 [Doryteuthis pealeii]</t>
  </si>
  <si>
    <t>reflectin-like protein A2 [Doryteuthis pealeii]</t>
  </si>
  <si>
    <t>Uncharacterized Protein [Octopus bimaculoides]</t>
  </si>
  <si>
    <t>Collagen alpha-4(VI) chain</t>
  </si>
  <si>
    <t>Na+/K+ ATPase alpha subunit [Doryteuthis pealeii]</t>
  </si>
  <si>
    <t>Melanotransferrin 4</t>
  </si>
  <si>
    <t>PREDICTED: spectrin beta chain isoform X5 [Crassostrea gigas]</t>
  </si>
  <si>
    <t>non-muscle myosin II heavy chain [Doryteuthis pealeii]</t>
  </si>
  <si>
    <t>Basement membrane-specific heparan sulfate proteoglycan core protein</t>
  </si>
  <si>
    <t>S-crystallin SL20-1-like [Octopus bimaculoides]</t>
  </si>
  <si>
    <t>Spectrin beta chain</t>
  </si>
  <si>
    <t>hypothetical protein OCBIM_22013362mg [Octopus bimaculoides]</t>
  </si>
  <si>
    <t>uncharacterized protein LOC106873394 [Octopus bimaculoides]</t>
  </si>
  <si>
    <t>PREDICTED: uncharacterized protein LOC106868335 [Octopus bimaculoides]</t>
  </si>
  <si>
    <t>lethal(2) giant larvae protein homolog 1-like [Octopus bimaculoides]</t>
  </si>
  <si>
    <t>myosin heavy chain isoform B [Doryteuthis pealeii]</t>
  </si>
  <si>
    <t>PREDICTED: spectrin alpha chain-like isoform X3 [Octopus bimaculoides]</t>
  </si>
  <si>
    <t>Omega-crystallin</t>
  </si>
  <si>
    <t>Category</t>
  </si>
  <si>
    <t>Protein Name</t>
  </si>
  <si>
    <t>Brown-Red</t>
  </si>
  <si>
    <t>Brown-Yellow</t>
  </si>
  <si>
    <t>Red-Yellow</t>
  </si>
  <si>
    <r>
      <t>Log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(Fold Change)</t>
    </r>
  </si>
  <si>
    <r>
      <t>-log</t>
    </r>
    <r>
      <rPr>
        <b/>
        <vertAlign val="subscript"/>
        <sz val="11"/>
        <color theme="1"/>
        <rFont val="Calibri"/>
        <family val="2"/>
        <scheme val="minor"/>
      </rPr>
      <t>10</t>
    </r>
    <r>
      <rPr>
        <b/>
        <sz val="11"/>
        <color theme="1"/>
        <rFont val="Calibri"/>
        <family val="2"/>
        <scheme val="minor"/>
      </rPr>
      <t>(FDR)</t>
    </r>
  </si>
  <si>
    <t xml:space="preserve"> </t>
  </si>
  <si>
    <t>Original absorbance values measured @ 430 nm (before normalization)</t>
  </si>
  <si>
    <t>Absorbance values measured @ 430 nm (after normalization)</t>
  </si>
  <si>
    <t>y</t>
  </si>
  <si>
    <t>z</t>
  </si>
  <si>
    <t>db -&gt;</t>
  </si>
  <si>
    <t>da \/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</si>
</sst>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38">
    <xf numFmtId="0" fontId="0" fillId="0" borderId="0" xfId="0"/>
    <xf numFmtId="0" fontId="2" fillId="0" borderId="0" xfId="0" applyFont="1"/>
    <xf numFmtId="0" fontId="1" fillId="0" borderId="0" xfId="0" applyFont="1"/>
    <xf numFmtId="11" fontId="0" fillId="0" borderId="0" xfId="0" applyNumberFormat="1"/>
    <xf numFmtId="164" fontId="0" fillId="0" borderId="0" xfId="0" applyNumberFormat="1"/>
    <xf numFmtId="0" fontId="4" fillId="0" borderId="0" xfId="0" applyFont="1"/>
    <xf numFmtId="0" fontId="5" fillId="0" borderId="0" xfId="0" applyFont="1"/>
    <xf numFmtId="0" fontId="3" fillId="0" borderId="1" xfId="1" applyBorder="1"/>
    <xf numFmtId="0" fontId="3" fillId="0" borderId="1" xfId="1" applyFill="1" applyBorder="1"/>
    <xf numFmtId="0" fontId="0" fillId="0" borderId="1" xfId="1" applyFont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/>
    <xf numFmtId="0" fontId="0" fillId="0" borderId="1" xfId="0" applyBorder="1"/>
    <xf numFmtId="0" fontId="0" fillId="0" borderId="3" xfId="0" applyBorder="1"/>
    <xf numFmtId="0" fontId="4" fillId="0" borderId="2" xfId="0" applyFont="1" applyBorder="1"/>
    <xf numFmtId="0" fontId="4" fillId="0" borderId="7" xfId="0" applyFont="1" applyBorder="1"/>
    <xf numFmtId="0" fontId="4" fillId="0" borderId="2" xfId="0" quotePrefix="1" applyFont="1" applyBorder="1"/>
    <xf numFmtId="0" fontId="2" fillId="0" borderId="1" xfId="0" applyFont="1" applyBorder="1"/>
    <xf numFmtId="11" fontId="0" fillId="0" borderId="1" xfId="0" applyNumberFormat="1" applyBorder="1"/>
    <xf numFmtId="0" fontId="1" fillId="0" borderId="1" xfId="0" applyFont="1" applyBorder="1"/>
    <xf numFmtId="0" fontId="0" fillId="0" borderId="1" xfId="0" applyFill="1" applyBorder="1"/>
    <xf numFmtId="0" fontId="2" fillId="0" borderId="1" xfId="0" applyFont="1" applyFill="1" applyBorder="1"/>
    <xf numFmtId="11" fontId="0" fillId="0" borderId="1" xfId="0" applyNumberFormat="1" applyFill="1" applyBorder="1"/>
    <xf numFmtId="1" fontId="1" fillId="0" borderId="1" xfId="0" applyNumberFormat="1" applyFont="1" applyBorder="1"/>
    <xf numFmtId="0" fontId="4" fillId="0" borderId="8" xfId="0" applyFont="1" applyBorder="1"/>
    <xf numFmtId="0" fontId="4" fillId="0" borderId="9" xfId="0" applyFont="1" applyBorder="1"/>
    <xf numFmtId="0" fontId="7" fillId="0" borderId="9" xfId="0" applyFont="1" applyBorder="1"/>
    <xf numFmtId="0" fontId="4" fillId="0" borderId="10" xfId="0" applyFont="1" applyBorder="1"/>
    <xf numFmtId="0" fontId="4" fillId="0" borderId="11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0" fillId="2" borderId="1" xfId="1" applyFont="1" applyFill="1" applyBorder="1" applyAlignment="1">
      <alignment horizontal="center"/>
    </xf>
    <xf numFmtId="0" fontId="3" fillId="2" borderId="1" xfId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</cellXfs>
  <cellStyles count="2">
    <cellStyle name="Normal" xfId="0" builtinId="0"/>
    <cellStyle name="Normal 2" xfId="1" xr:uid="{1AF73492-01F0-4031-A053-837C4BCBD683}"/>
  </cellStyles>
  <dxfs count="6">
    <dxf>
      <fill>
        <patternFill>
          <bgColor rgb="FF7030A0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1"/>
          <c:order val="0"/>
          <c:tx>
            <c:strRef>
              <c:f>'Figure 7D'!$C$3</c:f>
              <c:strCache>
                <c:ptCount val="1"/>
                <c:pt idx="0">
                  <c:v>Intensity (AU) at 430 nm</c:v>
                </c:pt>
              </c:strCache>
            </c:strRef>
          </c:tx>
          <c:marker>
            <c:symbol val="none"/>
          </c:marker>
          <c:xVal>
            <c:numRef>
              <c:f>'Figure 7D'!$B$4:$B$27</c:f>
              <c:numCache>
                <c:formatCode>General</c:formatCode>
                <c:ptCount val="24"/>
                <c:pt idx="0">
                  <c:v>2.0299999999999998</c:v>
                </c:pt>
                <c:pt idx="1">
                  <c:v>2.09</c:v>
                </c:pt>
                <c:pt idx="2">
                  <c:v>2.2999999999999998</c:v>
                </c:pt>
                <c:pt idx="3">
                  <c:v>2.4500000000000002</c:v>
                </c:pt>
                <c:pt idx="4">
                  <c:v>2.69</c:v>
                </c:pt>
                <c:pt idx="5">
                  <c:v>2.91</c:v>
                </c:pt>
                <c:pt idx="6">
                  <c:v>3.05</c:v>
                </c:pt>
                <c:pt idx="7">
                  <c:v>3.2</c:v>
                </c:pt>
                <c:pt idx="8">
                  <c:v>3.38</c:v>
                </c:pt>
                <c:pt idx="9">
                  <c:v>3.66</c:v>
                </c:pt>
                <c:pt idx="10">
                  <c:v>4.0199999999999996</c:v>
                </c:pt>
                <c:pt idx="11">
                  <c:v>4.37</c:v>
                </c:pt>
                <c:pt idx="12">
                  <c:v>5.0199999999999996</c:v>
                </c:pt>
                <c:pt idx="13">
                  <c:v>5.47</c:v>
                </c:pt>
                <c:pt idx="14">
                  <c:v>5.85</c:v>
                </c:pt>
                <c:pt idx="15">
                  <c:v>6.04</c:v>
                </c:pt>
                <c:pt idx="16">
                  <c:v>6.38</c:v>
                </c:pt>
                <c:pt idx="17">
                  <c:v>6.53</c:v>
                </c:pt>
                <c:pt idx="18">
                  <c:v>6.87</c:v>
                </c:pt>
                <c:pt idx="19">
                  <c:v>6.98</c:v>
                </c:pt>
                <c:pt idx="20">
                  <c:v>7.4</c:v>
                </c:pt>
                <c:pt idx="21">
                  <c:v>7.55</c:v>
                </c:pt>
                <c:pt idx="22">
                  <c:v>7.99</c:v>
                </c:pt>
                <c:pt idx="23">
                  <c:v>8.2200000000000006</c:v>
                </c:pt>
              </c:numCache>
            </c:numRef>
          </c:xVal>
          <c:yVal>
            <c:numRef>
              <c:f>'Figure 7D'!$C$4:$C$27</c:f>
              <c:numCache>
                <c:formatCode>General</c:formatCode>
                <c:ptCount val="24"/>
                <c:pt idx="0">
                  <c:v>0.107</c:v>
                </c:pt>
                <c:pt idx="1">
                  <c:v>0.106</c:v>
                </c:pt>
                <c:pt idx="2">
                  <c:v>9.9000000000000005E-2</c:v>
                </c:pt>
                <c:pt idx="3">
                  <c:v>9.9000000000000005E-2</c:v>
                </c:pt>
                <c:pt idx="4">
                  <c:v>9.2999999999999999E-2</c:v>
                </c:pt>
                <c:pt idx="5">
                  <c:v>8.8999999999999996E-2</c:v>
                </c:pt>
                <c:pt idx="6">
                  <c:v>8.4000000000000005E-2</c:v>
                </c:pt>
                <c:pt idx="7">
                  <c:v>8.2000000000000003E-2</c:v>
                </c:pt>
                <c:pt idx="8">
                  <c:v>7.9000000000000001E-2</c:v>
                </c:pt>
                <c:pt idx="9">
                  <c:v>0.08</c:v>
                </c:pt>
                <c:pt idx="10">
                  <c:v>8.2000000000000003E-2</c:v>
                </c:pt>
                <c:pt idx="11">
                  <c:v>0.08</c:v>
                </c:pt>
                <c:pt idx="12">
                  <c:v>7.8E-2</c:v>
                </c:pt>
                <c:pt idx="13">
                  <c:v>7.8E-2</c:v>
                </c:pt>
                <c:pt idx="14">
                  <c:v>7.8E-2</c:v>
                </c:pt>
                <c:pt idx="15">
                  <c:v>0.08</c:v>
                </c:pt>
                <c:pt idx="16">
                  <c:v>7.8E-2</c:v>
                </c:pt>
                <c:pt idx="17">
                  <c:v>0.08</c:v>
                </c:pt>
                <c:pt idx="18">
                  <c:v>8.1000000000000003E-2</c:v>
                </c:pt>
                <c:pt idx="19">
                  <c:v>8.2000000000000003E-2</c:v>
                </c:pt>
                <c:pt idx="20">
                  <c:v>8.3000000000000004E-2</c:v>
                </c:pt>
                <c:pt idx="21">
                  <c:v>8.5999999999999993E-2</c:v>
                </c:pt>
                <c:pt idx="22">
                  <c:v>8.5000000000000006E-2</c:v>
                </c:pt>
                <c:pt idx="23">
                  <c:v>8.4000000000000005E-2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432B-4008-B67E-DBABE839D705}"/>
            </c:ext>
          </c:extLst>
        </c:ser>
        <c:ser>
          <c:idx val="2"/>
          <c:order val="1"/>
          <c:tx>
            <c:strRef>
              <c:f>'Figure 7D'!$G$3</c:f>
              <c:strCache>
                <c:ptCount val="1"/>
                <c:pt idx="0">
                  <c:v>Intensity (AU) at 430 nm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'Figure 7D'!$F$4:$F$29</c:f>
              <c:numCache>
                <c:formatCode>General</c:formatCode>
                <c:ptCount val="26"/>
                <c:pt idx="0">
                  <c:v>2.04</c:v>
                </c:pt>
                <c:pt idx="1">
                  <c:v>2.14</c:v>
                </c:pt>
                <c:pt idx="2">
                  <c:v>2.4</c:v>
                </c:pt>
                <c:pt idx="3">
                  <c:v>2.6</c:v>
                </c:pt>
                <c:pt idx="4">
                  <c:v>3.02</c:v>
                </c:pt>
                <c:pt idx="5">
                  <c:v>3.15</c:v>
                </c:pt>
                <c:pt idx="6">
                  <c:v>3.31</c:v>
                </c:pt>
                <c:pt idx="7">
                  <c:v>3.52</c:v>
                </c:pt>
                <c:pt idx="8">
                  <c:v>3.89</c:v>
                </c:pt>
                <c:pt idx="9">
                  <c:v>4.38</c:v>
                </c:pt>
                <c:pt idx="10">
                  <c:v>4.5599999999999996</c:v>
                </c:pt>
                <c:pt idx="11">
                  <c:v>4.97</c:v>
                </c:pt>
                <c:pt idx="12">
                  <c:v>5.42</c:v>
                </c:pt>
                <c:pt idx="13">
                  <c:v>5.52</c:v>
                </c:pt>
                <c:pt idx="14">
                  <c:v>5.81</c:v>
                </c:pt>
                <c:pt idx="15">
                  <c:v>5.93</c:v>
                </c:pt>
                <c:pt idx="16">
                  <c:v>6.11</c:v>
                </c:pt>
                <c:pt idx="17">
                  <c:v>6.3</c:v>
                </c:pt>
                <c:pt idx="18">
                  <c:v>6.48</c:v>
                </c:pt>
                <c:pt idx="19">
                  <c:v>6.87</c:v>
                </c:pt>
                <c:pt idx="20">
                  <c:v>6.95</c:v>
                </c:pt>
                <c:pt idx="21">
                  <c:v>7.15</c:v>
                </c:pt>
                <c:pt idx="22">
                  <c:v>7.42</c:v>
                </c:pt>
                <c:pt idx="23">
                  <c:v>7.5</c:v>
                </c:pt>
                <c:pt idx="24">
                  <c:v>7.97</c:v>
                </c:pt>
                <c:pt idx="25">
                  <c:v>8.15</c:v>
                </c:pt>
              </c:numCache>
            </c:numRef>
          </c:xVal>
          <c:yVal>
            <c:numRef>
              <c:f>'Figure 7D'!$G$4:$G$29</c:f>
              <c:numCache>
                <c:formatCode>General</c:formatCode>
                <c:ptCount val="26"/>
                <c:pt idx="0">
                  <c:v>0.107</c:v>
                </c:pt>
                <c:pt idx="1">
                  <c:v>0.109</c:v>
                </c:pt>
                <c:pt idx="2">
                  <c:v>9.1999999999999998E-2</c:v>
                </c:pt>
                <c:pt idx="3">
                  <c:v>9.0999999999999998E-2</c:v>
                </c:pt>
                <c:pt idx="4">
                  <c:v>8.7999999999999995E-2</c:v>
                </c:pt>
                <c:pt idx="5">
                  <c:v>9.2999999999999999E-2</c:v>
                </c:pt>
                <c:pt idx="6">
                  <c:v>9.2999999999999999E-2</c:v>
                </c:pt>
                <c:pt idx="7">
                  <c:v>9.4E-2</c:v>
                </c:pt>
                <c:pt idx="8">
                  <c:v>8.4000000000000005E-2</c:v>
                </c:pt>
                <c:pt idx="9">
                  <c:v>7.0000000000000007E-2</c:v>
                </c:pt>
                <c:pt idx="10">
                  <c:v>6.4000000000000001E-2</c:v>
                </c:pt>
                <c:pt idx="11">
                  <c:v>6.2E-2</c:v>
                </c:pt>
                <c:pt idx="12">
                  <c:v>7.2999999999999995E-2</c:v>
                </c:pt>
                <c:pt idx="13">
                  <c:v>6.9000000000000006E-2</c:v>
                </c:pt>
                <c:pt idx="14">
                  <c:v>5.6000000000000001E-2</c:v>
                </c:pt>
                <c:pt idx="15">
                  <c:v>5.3999999999999999E-2</c:v>
                </c:pt>
                <c:pt idx="16">
                  <c:v>8.4000000000000005E-2</c:v>
                </c:pt>
                <c:pt idx="17">
                  <c:v>0.06</c:v>
                </c:pt>
                <c:pt idx="18">
                  <c:v>5.0999999999999997E-2</c:v>
                </c:pt>
                <c:pt idx="19">
                  <c:v>0.04</c:v>
                </c:pt>
                <c:pt idx="20">
                  <c:v>5.1999999999999998E-2</c:v>
                </c:pt>
                <c:pt idx="21">
                  <c:v>0.05</c:v>
                </c:pt>
                <c:pt idx="22">
                  <c:v>5.6000000000000001E-2</c:v>
                </c:pt>
                <c:pt idx="23">
                  <c:v>6.2E-2</c:v>
                </c:pt>
                <c:pt idx="24">
                  <c:v>6.6000000000000003E-2</c:v>
                </c:pt>
                <c:pt idx="25">
                  <c:v>6.9000000000000006E-2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7-432B-4008-B67E-DBABE839D705}"/>
            </c:ext>
          </c:extLst>
        </c:ser>
        <c:ser>
          <c:idx val="0"/>
          <c:order val="2"/>
          <c:tx>
            <c:strRef>
              <c:f>'Figure 7D'!$K$3</c:f>
              <c:strCache>
                <c:ptCount val="1"/>
                <c:pt idx="0">
                  <c:v>Intensity (AU) at 430 nm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'Figure 7D'!$J$4:$J$20</c:f>
              <c:numCache>
                <c:formatCode>General</c:formatCode>
                <c:ptCount val="17"/>
                <c:pt idx="0">
                  <c:v>2.27</c:v>
                </c:pt>
                <c:pt idx="1">
                  <c:v>2.5499999999999998</c:v>
                </c:pt>
                <c:pt idx="2">
                  <c:v>3.25</c:v>
                </c:pt>
                <c:pt idx="3">
                  <c:v>3.38</c:v>
                </c:pt>
                <c:pt idx="4">
                  <c:v>3.55</c:v>
                </c:pt>
                <c:pt idx="5">
                  <c:v>3.97</c:v>
                </c:pt>
                <c:pt idx="6">
                  <c:v>4.4000000000000004</c:v>
                </c:pt>
                <c:pt idx="7">
                  <c:v>4.8899999999999997</c:v>
                </c:pt>
                <c:pt idx="8">
                  <c:v>5.37</c:v>
                </c:pt>
                <c:pt idx="9">
                  <c:v>5.8</c:v>
                </c:pt>
                <c:pt idx="10">
                  <c:v>6.2</c:v>
                </c:pt>
                <c:pt idx="11">
                  <c:v>6.5</c:v>
                </c:pt>
                <c:pt idx="12">
                  <c:v>6.92</c:v>
                </c:pt>
                <c:pt idx="13">
                  <c:v>7.24</c:v>
                </c:pt>
                <c:pt idx="14">
                  <c:v>7.53</c:v>
                </c:pt>
                <c:pt idx="15">
                  <c:v>7.83</c:v>
                </c:pt>
                <c:pt idx="16">
                  <c:v>8.15</c:v>
                </c:pt>
              </c:numCache>
            </c:numRef>
          </c:xVal>
          <c:yVal>
            <c:numRef>
              <c:f>'Figure 7D'!$K$4:$K$20</c:f>
              <c:numCache>
                <c:formatCode>General</c:formatCode>
                <c:ptCount val="17"/>
                <c:pt idx="0">
                  <c:v>0.107</c:v>
                </c:pt>
                <c:pt idx="1">
                  <c:v>9.7000000000000003E-2</c:v>
                </c:pt>
                <c:pt idx="2">
                  <c:v>0.104</c:v>
                </c:pt>
                <c:pt idx="3">
                  <c:v>0.109</c:v>
                </c:pt>
                <c:pt idx="4">
                  <c:v>0.11600000000000001</c:v>
                </c:pt>
                <c:pt idx="5">
                  <c:v>0.13100000000000001</c:v>
                </c:pt>
                <c:pt idx="6">
                  <c:v>0.154</c:v>
                </c:pt>
                <c:pt idx="7">
                  <c:v>0.17599999999999999</c:v>
                </c:pt>
                <c:pt idx="8">
                  <c:v>0.19400000000000001</c:v>
                </c:pt>
                <c:pt idx="9">
                  <c:v>0.20599999999999999</c:v>
                </c:pt>
                <c:pt idx="10">
                  <c:v>0.218</c:v>
                </c:pt>
                <c:pt idx="11">
                  <c:v>0.223</c:v>
                </c:pt>
                <c:pt idx="12">
                  <c:v>0.23300000000000001</c:v>
                </c:pt>
                <c:pt idx="13">
                  <c:v>0.24</c:v>
                </c:pt>
                <c:pt idx="14">
                  <c:v>0.25</c:v>
                </c:pt>
                <c:pt idx="15">
                  <c:v>0.25800000000000001</c:v>
                </c:pt>
                <c:pt idx="16">
                  <c:v>0.26500000000000001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432B-4008-B67E-DBABE839D7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85720360"/>
        <c:axId val="985723640"/>
      </c:scatterChart>
      <c:valAx>
        <c:axId val="9857203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85723640"/>
        <c:crosses val="autoZero"/>
        <c:crossBetween val="midCat"/>
      </c:valAx>
      <c:valAx>
        <c:axId val="9857236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85720360"/>
        <c:crosses val="autoZero"/>
        <c:crossBetween val="midCat"/>
      </c:valAx>
    </c:plotArea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tiff"/><Relationship Id="rId1" Type="http://schemas.openxmlformats.org/officeDocument/2006/relationships/image" Target="../media/image1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459105</xdr:colOff>
      <xdr:row>3</xdr:row>
      <xdr:rowOff>104775</xdr:rowOff>
    </xdr:from>
    <xdr:to>
      <xdr:col>19</xdr:col>
      <xdr:colOff>110490</xdr:colOff>
      <xdr:row>18</xdr:row>
      <xdr:rowOff>104775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4E36FFB-6FCF-46FF-8B2E-7E428E33237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</xdr:colOff>
      <xdr:row>1</xdr:row>
      <xdr:rowOff>22860</xdr:rowOff>
    </xdr:from>
    <xdr:to>
      <xdr:col>4</xdr:col>
      <xdr:colOff>541020</xdr:colOff>
      <xdr:row>10</xdr:row>
      <xdr:rowOff>81915</xdr:rowOff>
    </xdr:to>
    <xdr:pic>
      <xdr:nvPicPr>
        <xdr:cNvPr id="2" name="Picture 1" descr="C:\Users\T\AppData\Local\Microsoft\Windows\INetCache\Content.Word\Feixia Gel (B&amp;W).tiff">
          <a:extLst>
            <a:ext uri="{FF2B5EF4-FFF2-40B4-BE49-F238E27FC236}">
              <a16:creationId xmlns:a16="http://schemas.microsoft.com/office/drawing/2014/main" id="{60FE141F-4F50-4E5E-8536-B815893775E6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620" y="205740"/>
          <a:ext cx="2971800" cy="1704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12</xdr:row>
      <xdr:rowOff>60960</xdr:rowOff>
    </xdr:from>
    <xdr:to>
      <xdr:col>5</xdr:col>
      <xdr:colOff>561975</xdr:colOff>
      <xdr:row>21</xdr:row>
      <xdr:rowOff>90170</xdr:rowOff>
    </xdr:to>
    <xdr:pic>
      <xdr:nvPicPr>
        <xdr:cNvPr id="3" name="Picture 2" descr="C:\Users\T\AppData\Local\Microsoft\Windows\INetCache\Content.Word\Granules, Pigment, Ex Granules Gel.tif">
          <a:extLst>
            <a:ext uri="{FF2B5EF4-FFF2-40B4-BE49-F238E27FC236}">
              <a16:creationId xmlns:a16="http://schemas.microsoft.com/office/drawing/2014/main" id="{7B8CA6CD-2EE1-4836-BB4C-27908C07439C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2255520"/>
          <a:ext cx="3609975" cy="16751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/AppData/Roaming/Microsoft/Excel/brown_red_analysis%20(version%201)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rown_red_counts"/>
      <sheetName val="Sheet2"/>
      <sheetName val="Sheet1"/>
      <sheetName val="dictionary"/>
    </sheetNames>
    <sheetDataSet>
      <sheetData sheetId="0"/>
      <sheetData sheetId="1"/>
      <sheetData sheetId="2"/>
      <sheetData sheetId="3">
        <row r="2">
          <cell r="A2">
            <v>4004</v>
          </cell>
          <cell r="B2" t="str">
            <v>Chain A, Crystal Structure Analysis Of Neuronal Sec1 From The Squid L. Pealei</v>
          </cell>
          <cell r="C2" t="str">
            <v>Membrane</v>
          </cell>
        </row>
        <row r="3">
          <cell r="A3">
            <v>7134</v>
          </cell>
          <cell r="B3" t="str">
            <v>omega-crystallin [Enteroctopus dofleini]</v>
          </cell>
          <cell r="C3" t="str">
            <v>Crystallin</v>
          </cell>
        </row>
        <row r="4">
          <cell r="A4">
            <v>8039</v>
          </cell>
          <cell r="B4" t="str">
            <v>PREDICTED: S-crystallin SL11-like [Octopus bimaculoides]</v>
          </cell>
          <cell r="C4" t="str">
            <v>Crystallin</v>
          </cell>
        </row>
        <row r="5">
          <cell r="A5">
            <v>9779</v>
          </cell>
          <cell r="B5" t="str">
            <v>omega-crystallin [Enteroctopus dofleini]</v>
          </cell>
          <cell r="C5" t="str">
            <v>Crystallin</v>
          </cell>
        </row>
        <row r="6">
          <cell r="A6">
            <v>707</v>
          </cell>
          <cell r="B6" t="str">
            <v>actin [Onthophagus nigriventris]</v>
          </cell>
          <cell r="C6" t="str">
            <v>Cytoskeleton</v>
          </cell>
        </row>
        <row r="7">
          <cell r="A7">
            <v>1262</v>
          </cell>
          <cell r="B7" t="str">
            <v>Tubulin beta chain [Lytechinus pictus]</v>
          </cell>
          <cell r="C7" t="str">
            <v>Cytoskeleton</v>
          </cell>
        </row>
        <row r="8">
          <cell r="A8">
            <v>2714</v>
          </cell>
          <cell r="B8" t="str">
            <v>PREDICTED: actin-related protein 2/3 complex subunit 4 [Octopus bimaculoides]</v>
          </cell>
          <cell r="C8" t="str">
            <v>Cytoskeleton</v>
          </cell>
        </row>
        <row r="9">
          <cell r="A9">
            <v>3402</v>
          </cell>
          <cell r="B9" t="str">
            <v>PREDICTED: tubulin beta-4B chain-like [Biomphalaria glabrata]</v>
          </cell>
          <cell r="C9" t="str">
            <v>Cytoskeleton</v>
          </cell>
        </row>
        <row r="10">
          <cell r="A10">
            <v>5108</v>
          </cell>
          <cell r="B10" t="str">
            <v>beta-tubulin [Doryteuthis pealeii]</v>
          </cell>
          <cell r="C10" t="str">
            <v>Cytoskeleton</v>
          </cell>
        </row>
        <row r="11">
          <cell r="A11">
            <v>6874</v>
          </cell>
          <cell r="B11" t="str">
            <v>PREDICTED: actin-related protein 3 [Lingula anatina]</v>
          </cell>
          <cell r="C11" t="str">
            <v>Cytoskeleton</v>
          </cell>
        </row>
        <row r="12">
          <cell r="A12">
            <v>6907</v>
          </cell>
          <cell r="B12" t="str">
            <v>PREDICTED: alpha-actinin, sarcomeric-like isoform X1 [Octopus bimaculoides]</v>
          </cell>
          <cell r="C12" t="str">
            <v>Cytoskeleton</v>
          </cell>
        </row>
        <row r="13">
          <cell r="A13">
            <v>7265</v>
          </cell>
          <cell r="B13" t="str">
            <v>PREDICTED: profilin-like [Amphimedon queenslandica]</v>
          </cell>
          <cell r="C13" t="str">
            <v>Cytoskeleton</v>
          </cell>
        </row>
        <row r="14">
          <cell r="A14">
            <v>8652</v>
          </cell>
          <cell r="B14" t="str">
            <v>PREDICTED: actin-related protein 2/3 complex subunit 5-like [Octopus bimaculoides]</v>
          </cell>
          <cell r="C14" t="str">
            <v>Cytoskeleton</v>
          </cell>
        </row>
        <row r="15">
          <cell r="A15">
            <v>8804</v>
          </cell>
          <cell r="B15" t="str">
            <v>PREDICTED: lamin-B1-like [Octopus bimaculoides]</v>
          </cell>
          <cell r="C15" t="str">
            <v>Cytoskeleton</v>
          </cell>
        </row>
        <row r="16">
          <cell r="A16">
            <v>9087</v>
          </cell>
          <cell r="B16" t="str">
            <v>PREDICTED: spectrin beta chain isoform X5 [Crassostrea gigas]</v>
          </cell>
          <cell r="C16" t="str">
            <v>Cytoskeleton</v>
          </cell>
        </row>
        <row r="17">
          <cell r="A17">
            <v>9088</v>
          </cell>
          <cell r="B17" t="str">
            <v>PREDICTED: spectrin beta chain isoform X5 [Crassostrea gigas]</v>
          </cell>
          <cell r="C17" t="str">
            <v>Cytoskeleton</v>
          </cell>
        </row>
        <row r="18">
          <cell r="A18">
            <v>9224</v>
          </cell>
          <cell r="B18" t="str">
            <v>PREDICTED: spectrin alpha chain-like isoform X3 [Octopus bimaculoides]</v>
          </cell>
          <cell r="C18" t="str">
            <v>Cytoskeleton</v>
          </cell>
        </row>
        <row r="19">
          <cell r="A19">
            <v>9249</v>
          </cell>
          <cell r="B19" t="str">
            <v>PREDICTED: tubulin alpha-1 chain [Biomphalaria glabrata]</v>
          </cell>
          <cell r="C19" t="str">
            <v>Cytoskeleton</v>
          </cell>
        </row>
        <row r="20">
          <cell r="A20">
            <v>9251</v>
          </cell>
          <cell r="B20" t="str">
            <v>alpha tubulin 2 [Sepia officinalis]</v>
          </cell>
          <cell r="C20" t="str">
            <v>Cytoskeleton</v>
          </cell>
        </row>
        <row r="21">
          <cell r="A21">
            <v>9252</v>
          </cell>
          <cell r="B21" t="str">
            <v>alpha tubulin 1 [Sepia officinalis]</v>
          </cell>
          <cell r="C21" t="str">
            <v>Cytoskeleton</v>
          </cell>
        </row>
        <row r="22">
          <cell r="A22">
            <v>9253</v>
          </cell>
          <cell r="B22" t="str">
            <v>alpha tubulin 2 [Sepia officinalis]</v>
          </cell>
          <cell r="C22" t="str">
            <v>Cytoskeleton</v>
          </cell>
        </row>
        <row r="23">
          <cell r="A23">
            <v>9491</v>
          </cell>
          <cell r="B23" t="str">
            <v>myosin heavy chain isoform B [Doryteuthis pealeii]</v>
          </cell>
          <cell r="C23" t="str">
            <v>Cytoskeleton</v>
          </cell>
        </row>
        <row r="24">
          <cell r="A24">
            <v>9890</v>
          </cell>
          <cell r="B24" t="str">
            <v>PREDICTED: dystrophin-like isoform X2 [Octopus bimaculoides]</v>
          </cell>
          <cell r="C24" t="str">
            <v>Cytoskeleton</v>
          </cell>
        </row>
        <row r="25">
          <cell r="A25">
            <v>9892</v>
          </cell>
          <cell r="B25" t="str">
            <v>PREDICTED: dystrophin-like isoform X4 [Octopus bimaculoides]</v>
          </cell>
          <cell r="C25" t="str">
            <v>Cytoskeleton</v>
          </cell>
        </row>
        <row r="26">
          <cell r="A26">
            <v>9948</v>
          </cell>
          <cell r="B26" t="str">
            <v>PREDICTED: F-actin-capping protein subunit alpha-2-like [Octopus bimaculoides]</v>
          </cell>
          <cell r="C26" t="str">
            <v>Cytoskeleton</v>
          </cell>
        </row>
        <row r="27">
          <cell r="A27">
            <v>10030</v>
          </cell>
          <cell r="B27" t="str">
            <v xml:space="preserve">talin-1-like isoform X21 [Crassostrea virginica] </v>
          </cell>
          <cell r="C27" t="str">
            <v>Cytoskeleton</v>
          </cell>
        </row>
        <row r="28">
          <cell r="A28">
            <v>10692</v>
          </cell>
          <cell r="B28" t="str">
            <v>PREDICTED: vinculin-like [Octopus bimaculoides]</v>
          </cell>
          <cell r="C28" t="str">
            <v>Cytoskeleton</v>
          </cell>
        </row>
        <row r="29">
          <cell r="A29">
            <v>10990</v>
          </cell>
          <cell r="B29" t="str">
            <v>non-muscle myosin II heavy chain [Doryteuthis pealeii]</v>
          </cell>
          <cell r="C29" t="str">
            <v>Cytoskeleton</v>
          </cell>
        </row>
        <row r="30">
          <cell r="A30">
            <v>15734</v>
          </cell>
          <cell r="B30" t="str">
            <v>alpha tubulin 2 [Sepia officinalis]</v>
          </cell>
          <cell r="C30" t="str">
            <v>Cytoskeleton</v>
          </cell>
        </row>
        <row r="31">
          <cell r="A31">
            <v>15883</v>
          </cell>
          <cell r="B31" t="str">
            <v>Beta tubulin [Yoldia scissurata]</v>
          </cell>
          <cell r="C31" t="str">
            <v>Cytoskeleton</v>
          </cell>
        </row>
        <row r="32">
          <cell r="A32">
            <v>16407</v>
          </cell>
          <cell r="B32" t="str">
            <v>retrograde protein of 51 kDa [Biomphalaria glabrata]</v>
          </cell>
          <cell r="C32" t="str">
            <v>Cytoskeleton</v>
          </cell>
        </row>
        <row r="33">
          <cell r="A33">
            <v>17026</v>
          </cell>
          <cell r="B33" t="str">
            <v>alpha-tubulin-1 [Coptotermes formosanus]</v>
          </cell>
          <cell r="C33" t="str">
            <v>Cytoskeleton</v>
          </cell>
        </row>
        <row r="34">
          <cell r="A34">
            <v>17158</v>
          </cell>
          <cell r="B34" t="str">
            <v>PREDICTED: gelsolin-like protein 2 [Octopus bimaculoides]</v>
          </cell>
          <cell r="C34" t="str">
            <v>Cytoskeleton</v>
          </cell>
        </row>
        <row r="35">
          <cell r="A35">
            <v>17387</v>
          </cell>
          <cell r="B35" t="str">
            <v>alpha tubulin 6 [Sepia officinalis]</v>
          </cell>
          <cell r="C35" t="str">
            <v>Cytoskeleton</v>
          </cell>
        </row>
        <row r="36">
          <cell r="A36">
            <v>17771</v>
          </cell>
          <cell r="B36" t="str">
            <v>alpha tubulin 3 [Sepia officinalis]</v>
          </cell>
          <cell r="C36" t="str">
            <v>Cytoskeleton</v>
          </cell>
        </row>
        <row r="37">
          <cell r="A37">
            <v>18401</v>
          </cell>
          <cell r="B37" t="str">
            <v>PREDICTED: tubulin beta chain [Tursiops truncatus]</v>
          </cell>
          <cell r="C37" t="str">
            <v>Cytoskeleton</v>
          </cell>
        </row>
        <row r="38">
          <cell r="A38">
            <v>19059</v>
          </cell>
          <cell r="B38" t="str">
            <v>PREDICTED: tubulin alpha chain-like [Octopus bimaculoides]</v>
          </cell>
          <cell r="C38" t="str">
            <v>Cytoskeleton</v>
          </cell>
        </row>
        <row r="39">
          <cell r="A39">
            <v>19060</v>
          </cell>
          <cell r="B39" t="str">
            <v>PREDICTED: tubulin alpha chain-like [Octopus bimaculoides]</v>
          </cell>
          <cell r="C39" t="str">
            <v>Cytoskeleton</v>
          </cell>
        </row>
        <row r="40">
          <cell r="A40">
            <v>21128</v>
          </cell>
          <cell r="B40" t="str">
            <v>tubulin alpha [Crassostrea ariakensis]</v>
          </cell>
          <cell r="C40" t="str">
            <v>Cytoskeleton</v>
          </cell>
        </row>
        <row r="41">
          <cell r="A41">
            <v>717</v>
          </cell>
          <cell r="B41" t="str">
            <v>PREDICTED: heparanase-like [Octopus bimaculoides]</v>
          </cell>
          <cell r="C41" t="str">
            <v>Extracellular Matrix</v>
          </cell>
        </row>
        <row r="42">
          <cell r="A42">
            <v>3140</v>
          </cell>
          <cell r="B42" t="str">
            <v>PREDICTED: basement membrane-specific heparan sulfate proteoglycan core protein-like isoform X4 [Octopus bimaculoides]</v>
          </cell>
          <cell r="C42" t="str">
            <v>Extracellular Matrix</v>
          </cell>
        </row>
        <row r="43">
          <cell r="A43">
            <v>13113</v>
          </cell>
          <cell r="B43" t="str">
            <v xml:space="preserve">PREDICTED: basement membrane-specific heparan sulfate proteoglycan core protein-like isoform X4 [Octopus bimaculoides] 
</v>
          </cell>
          <cell r="C43" t="str">
            <v>Extracellular Matrix</v>
          </cell>
        </row>
        <row r="44">
          <cell r="A44">
            <v>13121</v>
          </cell>
          <cell r="B44" t="str">
            <v xml:space="preserve">PREDICTED: basement membrane-specific heparan sulfate proteoglycan core protein-like isoform X5 [Octopus bimaculoides] </v>
          </cell>
          <cell r="C44" t="str">
            <v>Extracellular Matrix</v>
          </cell>
        </row>
        <row r="45">
          <cell r="A45">
            <v>13169</v>
          </cell>
          <cell r="B45" t="str">
            <v>PREDICTED: cartilage matrix protein-like [Octopus bimaculoides]</v>
          </cell>
          <cell r="C45" t="str">
            <v>Extracellular Matrix</v>
          </cell>
        </row>
        <row r="46">
          <cell r="A46">
            <v>13558</v>
          </cell>
          <cell r="B46" t="str">
            <v>PREDICTED: laminin subunit alpha-like [Octopus bimaculoides]</v>
          </cell>
          <cell r="C46" t="str">
            <v>Extracellular Matrix</v>
          </cell>
        </row>
        <row r="47">
          <cell r="A47">
            <v>131</v>
          </cell>
          <cell r="B47" t="str">
            <v>PREDICTED: mitochondrial carrier homolog 2-like [Octopus bimaculoides]</v>
          </cell>
          <cell r="C47" t="str">
            <v>Ion Transport</v>
          </cell>
        </row>
        <row r="48">
          <cell r="A48">
            <v>266</v>
          </cell>
          <cell r="B48" t="str">
            <v>PREDICTED: excitatory amino acid transporter 1-like [Octopus bimaculoides]</v>
          </cell>
          <cell r="C48" t="str">
            <v>Ion Transport</v>
          </cell>
        </row>
        <row r="49">
          <cell r="A49">
            <v>641</v>
          </cell>
          <cell r="B49" t="str">
            <v>PREDICTED: LETM1 and EF-hand domain-containing protein 1, mitochondrial-like isoform X2 [Octopus bimaculoides]</v>
          </cell>
          <cell r="C49" t="str">
            <v>Ion Transport</v>
          </cell>
        </row>
        <row r="50">
          <cell r="A50">
            <v>1989</v>
          </cell>
          <cell r="B50" t="str">
            <v>PREDICTED: mitochondrial pyruvate carrier 2-like [Octopus bimaculoides]</v>
          </cell>
          <cell r="C50" t="str">
            <v>Ion Transport</v>
          </cell>
        </row>
        <row r="51">
          <cell r="A51">
            <v>2088</v>
          </cell>
          <cell r="B51" t="str">
            <v>PREDICTED: solute carrier family 12 member 4-like isoform X3 [Octopus bimaculoides]</v>
          </cell>
          <cell r="C51" t="str">
            <v>Ion Transport</v>
          </cell>
        </row>
        <row r="52">
          <cell r="A52">
            <v>3265</v>
          </cell>
          <cell r="B52" t="str">
            <v>PREDICTED: V-type proton ATPase 16 kDa proteolipid subunit [Octopus bimaculoides]</v>
          </cell>
          <cell r="C52" t="str">
            <v>Ion Transport</v>
          </cell>
        </row>
        <row r="53">
          <cell r="A53">
            <v>3475</v>
          </cell>
          <cell r="B53" t="str">
            <v>Na+/K+ ATPase alpha subunit [Doryteuthis pealeii]</v>
          </cell>
          <cell r="C53" t="str">
            <v>Ion Transport</v>
          </cell>
        </row>
        <row r="54">
          <cell r="A54">
            <v>4636</v>
          </cell>
          <cell r="B54" t="str">
            <v>sodium-calcium exchanger [Doryteuthis pealeii]</v>
          </cell>
          <cell r="C54" t="str">
            <v>Ion Transport</v>
          </cell>
        </row>
        <row r="55">
          <cell r="A55">
            <v>4749</v>
          </cell>
          <cell r="B55" t="str">
            <v>PREDICTED: calcium-binding mitochondrial carrier protein SCaMC-2-like [Octopus bimaculoides]</v>
          </cell>
          <cell r="C55" t="str">
            <v>Ion Transport</v>
          </cell>
        </row>
        <row r="56">
          <cell r="A56">
            <v>5011</v>
          </cell>
          <cell r="B56" t="str">
            <v xml:space="preserve">PREDICTED: V-type proton ATPase subunit E-like [Lingula anatina] </v>
          </cell>
          <cell r="C56" t="str">
            <v>Ion Transport</v>
          </cell>
        </row>
        <row r="57">
          <cell r="A57">
            <v>6327</v>
          </cell>
          <cell r="B57" t="str">
            <v>PREDICTED: mitochondrial pyruvate carrier 1-like isoform X1 [Octopus bimaculoides]</v>
          </cell>
          <cell r="C57" t="str">
            <v>Ion Transport</v>
          </cell>
        </row>
        <row r="58">
          <cell r="A58">
            <v>6347</v>
          </cell>
          <cell r="B58" t="str">
            <v>PREDICTED: V-type proton ATPase subunit B [Octopus bimaculoides]</v>
          </cell>
          <cell r="C58" t="str">
            <v>Ion Transport</v>
          </cell>
        </row>
        <row r="59">
          <cell r="A59">
            <v>6915</v>
          </cell>
          <cell r="B59" t="str">
            <v>V-type proton ATPase subunit G-like [Crassostrea virginica]</v>
          </cell>
          <cell r="C59" t="str">
            <v>Ion Transport</v>
          </cell>
        </row>
        <row r="60">
          <cell r="A60">
            <v>7381</v>
          </cell>
          <cell r="B60" t="str">
            <v>PREDICTED: V-type proton ATPase catalytic subunit A [Octopus bimaculoides]</v>
          </cell>
          <cell r="C60" t="str">
            <v>Ion Transport</v>
          </cell>
        </row>
        <row r="61">
          <cell r="A61">
            <v>7661</v>
          </cell>
          <cell r="B61" t="str">
            <v xml:space="preserve">PREDICTED: V-type proton ATPase subunit C 1-A-like [Octopus bimaculoides] </v>
          </cell>
          <cell r="C61" t="str">
            <v>Ion Transport</v>
          </cell>
        </row>
        <row r="62">
          <cell r="A62">
            <v>8664</v>
          </cell>
          <cell r="B62" t="str">
            <v>PREDICTED: plasma membrane calcium-transporting ATPase 2-like [Octopus bimaculoides]</v>
          </cell>
          <cell r="C62" t="str">
            <v>Ion Transport</v>
          </cell>
        </row>
        <row r="63">
          <cell r="A63">
            <v>10045</v>
          </cell>
          <cell r="B63" t="str">
            <v>V-type proton ATPase 116 kDa subunit a-like isoform X2 [Limulus polyphemus]</v>
          </cell>
          <cell r="C63" t="str">
            <v>Ion Transport</v>
          </cell>
        </row>
        <row r="64">
          <cell r="A64">
            <v>10478</v>
          </cell>
          <cell r="B64" t="str">
            <v>PREDICTED: H(+)/Cl(-) exchange transporter 3-like isoform X2 [Octopus bimaculoides]</v>
          </cell>
          <cell r="C64" t="str">
            <v>Ion Transport</v>
          </cell>
        </row>
        <row r="65">
          <cell r="A65">
            <v>11381</v>
          </cell>
          <cell r="B65" t="str">
            <v>PREDICTED: sarcoplasmic/endoplasmic reticulum calcium ATPase 1-like [Octopus bimaculoides]</v>
          </cell>
          <cell r="C65" t="str">
            <v>Ion Transport</v>
          </cell>
        </row>
        <row r="66">
          <cell r="A66">
            <v>14825</v>
          </cell>
          <cell r="B66" t="str">
            <v>PREDICTED: solute carrier family 12 member 9-like isoform X2 [Octopus bimaculoides]</v>
          </cell>
          <cell r="C66" t="str">
            <v>Ion Transport</v>
          </cell>
        </row>
        <row r="67">
          <cell r="A67">
            <v>98</v>
          </cell>
          <cell r="B67" t="str">
            <v>PREDICTED: minor histocompatibility antigen H13-like isoform X1 [Octopus bimaculoides]</v>
          </cell>
          <cell r="C67" t="str">
            <v>Membrane</v>
          </cell>
        </row>
        <row r="68">
          <cell r="A68">
            <v>225</v>
          </cell>
          <cell r="B68" t="str">
            <v>PREDICTED: peroxisomal membrane protein 4-like [Octopus bimaculoides]</v>
          </cell>
          <cell r="C68" t="str">
            <v>Membrane</v>
          </cell>
        </row>
        <row r="69">
          <cell r="A69">
            <v>320</v>
          </cell>
          <cell r="B69" t="str">
            <v>PREDICTED: maestro heat-like repeat-containing protein family member 1 [Octopus bimaculoides]</v>
          </cell>
          <cell r="C69" t="str">
            <v>Membrane</v>
          </cell>
        </row>
        <row r="70">
          <cell r="A70">
            <v>1777</v>
          </cell>
          <cell r="B70" t="str">
            <v>PREDICTED: phosphatidate cytidylyltransferase, photoreceptor-specific-like [Octopus bimaculoides]</v>
          </cell>
          <cell r="C70" t="str">
            <v>Membrane</v>
          </cell>
        </row>
        <row r="71">
          <cell r="A71">
            <v>1885</v>
          </cell>
          <cell r="B71" t="str">
            <v>PREDICTED: cell cycle control protein 50A-like [Octopus bimaculoides]</v>
          </cell>
          <cell r="C71" t="str">
            <v>Membrane</v>
          </cell>
        </row>
        <row r="72">
          <cell r="A72">
            <v>2024</v>
          </cell>
          <cell r="B72" t="str">
            <v>PREDICTED: tetraspanin-8-like [Octopus bimaculoides]</v>
          </cell>
          <cell r="C72" t="str">
            <v>Membrane</v>
          </cell>
        </row>
        <row r="73">
          <cell r="A73">
            <v>3161</v>
          </cell>
          <cell r="B73" t="str">
            <v>PREDICTED: flotillin-1-like isoform X1 [Aplysia californica]</v>
          </cell>
          <cell r="C73" t="str">
            <v>Membrane</v>
          </cell>
        </row>
        <row r="74">
          <cell r="A74">
            <v>3372</v>
          </cell>
          <cell r="B74" t="str">
            <v>PREDICTED: CD81 protein-like isoform X1 [Octopus bimaculoides]</v>
          </cell>
          <cell r="C74" t="str">
            <v>Membrane</v>
          </cell>
        </row>
        <row r="75">
          <cell r="A75">
            <v>3433</v>
          </cell>
          <cell r="B75" t="str">
            <v>PREDICTED: signal recognition particle receptor subunit beta-like [Octopus bimaculoides]</v>
          </cell>
          <cell r="C75" t="str">
            <v>Membrane</v>
          </cell>
        </row>
        <row r="76">
          <cell r="A76">
            <v>3536</v>
          </cell>
          <cell r="B76" t="str">
            <v xml:space="preserve">PREDICTED: transmembrane protein 33-like [Octopus bimaculoides] </v>
          </cell>
          <cell r="C76" t="str">
            <v>Membrane</v>
          </cell>
        </row>
        <row r="77">
          <cell r="A77">
            <v>4948</v>
          </cell>
          <cell r="B77" t="str">
            <v>PREDICTED: transmembrane protein 245-like [Octopus bimaculoides]</v>
          </cell>
          <cell r="C77" t="str">
            <v>Membrane</v>
          </cell>
        </row>
        <row r="78">
          <cell r="A78">
            <v>5136</v>
          </cell>
          <cell r="B78" t="str">
            <v>PREDICTED: protocadherin-11 X-linked-like isoform X6 [Octopus bimaculoides]</v>
          </cell>
          <cell r="C78" t="str">
            <v>Membrane</v>
          </cell>
        </row>
        <row r="79">
          <cell r="A79">
            <v>5459</v>
          </cell>
          <cell r="B79" t="str">
            <v>low-density lipoprotein receptor-related protein 2-like [Parasteatoda tepidariorum]</v>
          </cell>
          <cell r="C79" t="str">
            <v>Membrane</v>
          </cell>
        </row>
        <row r="80">
          <cell r="A80">
            <v>5459</v>
          </cell>
          <cell r="B80" t="str">
            <v>low-density lipoprotein receptor-related protein 2-like [Parasteatoda tepidariorum]</v>
          </cell>
          <cell r="C80" t="str">
            <v>Membrane</v>
          </cell>
        </row>
        <row r="81">
          <cell r="A81">
            <v>5460</v>
          </cell>
          <cell r="B81" t="str">
            <v>low-density lipoprotein receptor-related protein 2-like [Parasteatoda tepidariorum]</v>
          </cell>
          <cell r="C81" t="str">
            <v>Membrane</v>
          </cell>
        </row>
        <row r="82">
          <cell r="A82">
            <v>5460</v>
          </cell>
          <cell r="B82" t="str">
            <v>low-density lipoprotein receptor-related protein 2-like [Parasteatoda tepidariorum]</v>
          </cell>
          <cell r="C82" t="str">
            <v>Membrane</v>
          </cell>
        </row>
        <row r="83">
          <cell r="A83">
            <v>5585</v>
          </cell>
          <cell r="B83" t="str">
            <v>PREDICTED: protocadherin-11 X-linked-like isoform X6 [Octopus bimaculoides]</v>
          </cell>
          <cell r="C83" t="str">
            <v>Membrane</v>
          </cell>
        </row>
        <row r="84">
          <cell r="A84">
            <v>5751</v>
          </cell>
          <cell r="B84" t="str">
            <v>PREDICTED: MICOS complex subunit MIC13-like [Octopus bimaculoides]</v>
          </cell>
          <cell r="C84" t="str">
            <v>Membrane</v>
          </cell>
        </row>
        <row r="85">
          <cell r="A85">
            <v>6728</v>
          </cell>
          <cell r="B85" t="str">
            <v>PREDICTED: probable phospholipid-transporting ATPase IA isoform X5 [Octopus bimaculoides]</v>
          </cell>
          <cell r="C85" t="str">
            <v>Membrane</v>
          </cell>
        </row>
        <row r="86">
          <cell r="A86">
            <v>6883</v>
          </cell>
          <cell r="B86" t="str">
            <v>PREDICTED: MARVEL domain-containing protein 1-like [Octopus bimaculoides]</v>
          </cell>
          <cell r="C86" t="str">
            <v>Membrane</v>
          </cell>
        </row>
        <row r="87">
          <cell r="A87">
            <v>7013</v>
          </cell>
          <cell r="B87" t="str">
            <v>PREDICTED: flotillin-2-like [Octopus bimaculoides]</v>
          </cell>
          <cell r="C87" t="str">
            <v>Membrane</v>
          </cell>
        </row>
        <row r="88">
          <cell r="A88">
            <v>7243</v>
          </cell>
          <cell r="B88" t="str">
            <v xml:space="preserve">PREDICTED: importin-4-like [Octopus bimaculoides] </v>
          </cell>
          <cell r="C88" t="str">
            <v>Membrane</v>
          </cell>
        </row>
        <row r="89">
          <cell r="A89">
            <v>7384</v>
          </cell>
          <cell r="B89" t="str">
            <v>PREDICTED: stomatin-like protein 2, mitochondrial [Octopus bimaculoides]</v>
          </cell>
          <cell r="C89" t="str">
            <v>Membrane</v>
          </cell>
        </row>
        <row r="90">
          <cell r="A90">
            <v>7421</v>
          </cell>
          <cell r="B90" t="str">
            <v>PREDICTED: extended synaptotagmin-2-like isoform X1 [Octopus bimaculoides]</v>
          </cell>
          <cell r="C90" t="str">
            <v>Membrane</v>
          </cell>
        </row>
        <row r="91">
          <cell r="A91">
            <v>7636</v>
          </cell>
          <cell r="B91" t="str">
            <v>PREDICTED: CD9 antigen-like [Octopus bimaculoides]</v>
          </cell>
          <cell r="C91" t="str">
            <v>Membrane</v>
          </cell>
        </row>
        <row r="92">
          <cell r="A92">
            <v>7708</v>
          </cell>
          <cell r="B92" t="str">
            <v xml:space="preserve">PREDICTED: ninjurin-2-like isoform X1 [Octopus bimaculoides] </v>
          </cell>
          <cell r="C92" t="str">
            <v>Membrane</v>
          </cell>
        </row>
        <row r="93">
          <cell r="A93">
            <v>7804</v>
          </cell>
          <cell r="B93" t="str">
            <v>PREDICTED: surfeit locus protein 4-like [Octopus bimaculoides]</v>
          </cell>
          <cell r="C93" t="str">
            <v>Membrane</v>
          </cell>
        </row>
        <row r="94">
          <cell r="A94">
            <v>7885</v>
          </cell>
          <cell r="B94" t="str">
            <v>PREDICTED: membrane-associated progesterone receptor component 1-like [Octopus bimaculoides]</v>
          </cell>
          <cell r="C94" t="str">
            <v>Membrane</v>
          </cell>
        </row>
        <row r="95">
          <cell r="A95">
            <v>8024</v>
          </cell>
          <cell r="B95" t="str">
            <v>PREDICTED: B-cell receptor-associated protein 31-like [Octopus bimaculoides]</v>
          </cell>
          <cell r="C95" t="str">
            <v>Membrane</v>
          </cell>
        </row>
        <row r="96">
          <cell r="A96">
            <v>8131</v>
          </cell>
          <cell r="B96" t="str">
            <v>ATP-binding cassette sub-family B member 6, mitochondrial-like [Mizuhopecten yessoensis]</v>
          </cell>
          <cell r="C96" t="str">
            <v>Membrane</v>
          </cell>
        </row>
        <row r="97">
          <cell r="A97">
            <v>8167</v>
          </cell>
          <cell r="B97" t="str">
            <v>PREDICTED: MICOS complex subunit Mic60-like [Octopus bimaculoides]</v>
          </cell>
          <cell r="C97" t="str">
            <v>Membrane</v>
          </cell>
        </row>
        <row r="98">
          <cell r="A98">
            <v>8391</v>
          </cell>
          <cell r="B98" t="str">
            <v xml:space="preserve">PREDICTED: dystroglycan-like [Octopus bimaculoides] </v>
          </cell>
          <cell r="C98" t="str">
            <v>Membrane</v>
          </cell>
        </row>
        <row r="99">
          <cell r="A99">
            <v>8504</v>
          </cell>
          <cell r="B99" t="str">
            <v>PREDICTED: ninjurin-2-like isoform X1 [Octopus bimaculoides]</v>
          </cell>
          <cell r="C99" t="str">
            <v>Membrane</v>
          </cell>
        </row>
        <row r="100">
          <cell r="A100">
            <v>9610</v>
          </cell>
          <cell r="B100" t="str">
            <v>PREDICTED: phospholipid-transporting ATPase ID-like isoform X2 [Octopus bimaculoides]</v>
          </cell>
          <cell r="C100" t="str">
            <v>Membrane</v>
          </cell>
        </row>
        <row r="101">
          <cell r="A101">
            <v>9648</v>
          </cell>
          <cell r="B101" t="str">
            <v>PREDICTED: target of Myb protein 1-like isoform X2 [Octopus bimaculoides]</v>
          </cell>
          <cell r="C101" t="str">
            <v>Membrane</v>
          </cell>
        </row>
        <row r="102">
          <cell r="A102">
            <v>9950</v>
          </cell>
          <cell r="B102" t="str">
            <v>PREDICTED: solute carrier family 2, facilitated glucose transporter member 1-like [Octopus bimaculoides]</v>
          </cell>
          <cell r="C102" t="str">
            <v>Membrane</v>
          </cell>
        </row>
        <row r="103">
          <cell r="A103">
            <v>9951</v>
          </cell>
          <cell r="B103" t="str">
            <v>PREDICTED: solute carrier family 2, facilitated glucose transporter member 1-like [Octopus bimaculoides]</v>
          </cell>
          <cell r="C103" t="str">
            <v>Membrane</v>
          </cell>
        </row>
        <row r="104">
          <cell r="A104">
            <v>10877</v>
          </cell>
          <cell r="B104" t="str">
            <v>PREDICTED: ribosome-binding protein 1-like [Octopus bimaculoides]</v>
          </cell>
          <cell r="C104" t="str">
            <v>Membrane</v>
          </cell>
        </row>
        <row r="105">
          <cell r="A105">
            <v>11116</v>
          </cell>
          <cell r="B105" t="str">
            <v xml:space="preserve">PREDICTED: MAM and LDL-receptor class A domain-containing protein 2-like [Octopus bimaculoides] 
</v>
          </cell>
          <cell r="C105" t="str">
            <v>Membrane</v>
          </cell>
        </row>
        <row r="106">
          <cell r="A106">
            <v>11141</v>
          </cell>
          <cell r="B106" t="str">
            <v>PREDICTED: integrin alpha pat-2-like [Octopus bimaculoides]</v>
          </cell>
          <cell r="C106" t="str">
            <v>Membrane</v>
          </cell>
        </row>
        <row r="107">
          <cell r="A107">
            <v>11310</v>
          </cell>
          <cell r="B107" t="str">
            <v>low-density lipoprotein receptor-related protein 2-like [Parasteatoda tepidariorum]</v>
          </cell>
          <cell r="C107" t="str">
            <v>Membrane</v>
          </cell>
        </row>
        <row r="108">
          <cell r="A108">
            <v>11310</v>
          </cell>
          <cell r="B108" t="str">
            <v>low-density lipoprotein receptor-related protein 2-like [Parasteatoda tepidariorum]</v>
          </cell>
          <cell r="C108" t="str">
            <v>Membrane</v>
          </cell>
        </row>
        <row r="109">
          <cell r="A109">
            <v>11498</v>
          </cell>
          <cell r="B109" t="str">
            <v>PREDICTED: reticulon-1-A-like isoform X2 [Octopus bimaculoides]</v>
          </cell>
          <cell r="C109" t="str">
            <v>Membrane</v>
          </cell>
        </row>
        <row r="110">
          <cell r="A110">
            <v>11499</v>
          </cell>
          <cell r="B110" t="str">
            <v>PREDICTED: reticulon-1-A isoform X5 [Crassostrea gigas]</v>
          </cell>
          <cell r="C110" t="str">
            <v>Membrane</v>
          </cell>
        </row>
        <row r="111">
          <cell r="A111">
            <v>11502</v>
          </cell>
          <cell r="B111" t="str">
            <v xml:space="preserve">PREDICTED: reticulon-1-A-like isoform X3 [Octopus bimaculoides] </v>
          </cell>
          <cell r="C111" t="str">
            <v>Membrane</v>
          </cell>
        </row>
        <row r="112">
          <cell r="A112">
            <v>11503</v>
          </cell>
          <cell r="B112" t="str">
            <v>PREDICTED: reticulon-1-A isoform X9 [Crassostrea gigas]</v>
          </cell>
          <cell r="C112" t="str">
            <v>Membrane</v>
          </cell>
        </row>
        <row r="113">
          <cell r="A113">
            <v>11655</v>
          </cell>
          <cell r="B113" t="str">
            <v>low-density lipoprotein receptor-related protein 2-like [Parasteatoda tepidariorum]</v>
          </cell>
          <cell r="C113" t="str">
            <v>Membrane</v>
          </cell>
        </row>
        <row r="114">
          <cell r="A114">
            <v>11728</v>
          </cell>
          <cell r="B114" t="str">
            <v>PREDICTED: integrin alpha-6-like [Octopus bimaculoides]</v>
          </cell>
          <cell r="C114" t="str">
            <v>Membrane</v>
          </cell>
        </row>
        <row r="115">
          <cell r="A115">
            <v>11801</v>
          </cell>
          <cell r="B115" t="str">
            <v>PREDICTED: disco-interacting protein 2 homolog A-like [Octopus bimaculoides]</v>
          </cell>
          <cell r="C115" t="str">
            <v>Membrane</v>
          </cell>
        </row>
        <row r="116">
          <cell r="A116">
            <v>12448</v>
          </cell>
          <cell r="B116" t="str">
            <v>clathrin heavy chain 1 isoform X2 [Mizuhopecten yessoensis]</v>
          </cell>
          <cell r="C116" t="str">
            <v>Membrane</v>
          </cell>
        </row>
        <row r="117">
          <cell r="A117">
            <v>12871</v>
          </cell>
          <cell r="B117" t="str">
            <v>PREDICTED: transmembrane protein 115-like [Octopus bimaculoides]</v>
          </cell>
          <cell r="C117" t="str">
            <v>Membrane</v>
          </cell>
        </row>
        <row r="118">
          <cell r="A118">
            <v>12975</v>
          </cell>
          <cell r="B118" t="str">
            <v>PREDICTED: neural cell adhesion molecule 2-like [Octopus bimaculoides]</v>
          </cell>
          <cell r="C118" t="str">
            <v>Membrane</v>
          </cell>
        </row>
        <row r="119">
          <cell r="A119">
            <v>13273</v>
          </cell>
          <cell r="B119" t="str">
            <v>PREDICTED: copine-8-like [Octopus bimaculoides]</v>
          </cell>
          <cell r="C119" t="str">
            <v>Membrane</v>
          </cell>
        </row>
        <row r="120">
          <cell r="A120">
            <v>14046</v>
          </cell>
          <cell r="B120" t="str">
            <v>PREDICTED: raftlin-like [Lingula anatina]</v>
          </cell>
          <cell r="C120" t="str">
            <v>Membrane</v>
          </cell>
        </row>
        <row r="121">
          <cell r="A121">
            <v>14180</v>
          </cell>
          <cell r="B121" t="str">
            <v>PREDICTED: major facilitator superfamily domain-containing protein 12-like [Octopus bimaculoides]</v>
          </cell>
          <cell r="C121" t="str">
            <v>Membrane</v>
          </cell>
        </row>
        <row r="122">
          <cell r="A122">
            <v>15402</v>
          </cell>
          <cell r="B122" t="str">
            <v>PREDICTED: maestro heat-like repeat-containing protein family member 1 [Octopus bimaculoides]</v>
          </cell>
          <cell r="C122" t="str">
            <v>Membrane</v>
          </cell>
        </row>
        <row r="123">
          <cell r="A123">
            <v>16160</v>
          </cell>
          <cell r="B123" t="str">
            <v>calcium-binding mitochondrial carrier protein Aralar1-like isoform X1 [Mizuhopecten yessoensis]</v>
          </cell>
          <cell r="C123" t="str">
            <v>Membrane</v>
          </cell>
        </row>
        <row r="124">
          <cell r="A124">
            <v>16191</v>
          </cell>
          <cell r="B124" t="str">
            <v>PREDICTED: sialin-like [Octopus bimaculoides]</v>
          </cell>
          <cell r="C124" t="str">
            <v>Membrane</v>
          </cell>
        </row>
        <row r="125">
          <cell r="A125">
            <v>16329</v>
          </cell>
          <cell r="B125" t="str">
            <v>PREDICTED: focadhesin-like [Octopus bimaculoides]</v>
          </cell>
          <cell r="C125" t="str">
            <v>Membrane</v>
          </cell>
        </row>
        <row r="126">
          <cell r="A126">
            <v>16592</v>
          </cell>
          <cell r="B126" t="str">
            <v>PREDICTED: proton myo-inositol cotransporter-like isoform X1 [Lingula anatina]</v>
          </cell>
          <cell r="C126" t="str">
            <v>Membrane</v>
          </cell>
        </row>
        <row r="127">
          <cell r="A127">
            <v>16614</v>
          </cell>
          <cell r="B127" t="str">
            <v>PREDICTED: ectonucleoside triphosphate diphosphohydrolase 1-like [Octopus bimaculoides]</v>
          </cell>
          <cell r="C127" t="str">
            <v>Membrane</v>
          </cell>
        </row>
        <row r="128">
          <cell r="A128">
            <v>18389</v>
          </cell>
          <cell r="B128" t="str">
            <v>PREDICTED: lens fiber major intrinsic protein-like [Octopus bimaculoides]</v>
          </cell>
          <cell r="C128" t="str">
            <v>Membrane</v>
          </cell>
        </row>
        <row r="129">
          <cell r="A129">
            <v>19611</v>
          </cell>
          <cell r="B129" t="str">
            <v>PREDICTED: receptor expression-enhancing protein 5-like isoform X2 [Octopus bimaculoides]</v>
          </cell>
          <cell r="C129" t="str">
            <v>Membrane</v>
          </cell>
        </row>
        <row r="130">
          <cell r="A130">
            <v>20778</v>
          </cell>
          <cell r="B130" t="str">
            <v>PREDICTED: transmembrane protein 254-like isoform X2 [Octopus bimaculoides]</v>
          </cell>
          <cell r="C130" t="str">
            <v>Membrane</v>
          </cell>
        </row>
        <row r="131">
          <cell r="A131">
            <v>21163</v>
          </cell>
          <cell r="B131" t="str">
            <v>PREDICTED: putative ATP synthase subunit f, mitochondrial [Octopus bimaculoides]</v>
          </cell>
          <cell r="C131" t="str">
            <v>Membrane</v>
          </cell>
        </row>
        <row r="132">
          <cell r="A132">
            <v>306</v>
          </cell>
          <cell r="B132" t="str">
            <v>PREDICTED: pyruvate dehydrogenase E1 component subunit beta, mitochondrial-like [Octopus bimaculoides]</v>
          </cell>
          <cell r="C132" t="str">
            <v>Metabolism</v>
          </cell>
        </row>
        <row r="133">
          <cell r="A133">
            <v>337</v>
          </cell>
          <cell r="B133" t="str">
            <v>RAB protein [Haliotis discus discus]</v>
          </cell>
          <cell r="C133" t="str">
            <v>Metabolism</v>
          </cell>
        </row>
        <row r="134">
          <cell r="A134">
            <v>362</v>
          </cell>
          <cell r="B134" t="str">
            <v>PREDICTED: 60S ribosomal protein L27-like [Octopus bimaculoides]</v>
          </cell>
          <cell r="C134" t="str">
            <v>Metabolism</v>
          </cell>
        </row>
        <row r="135">
          <cell r="A135">
            <v>366</v>
          </cell>
          <cell r="B135" t="str">
            <v>PREDICTED: NADH dehydrogenase [ubiquinone] 1 subunit C2 [Cephus cinctus]</v>
          </cell>
          <cell r="C135" t="str">
            <v>Metabolism</v>
          </cell>
        </row>
        <row r="136">
          <cell r="A136">
            <v>425</v>
          </cell>
          <cell r="B136" t="str">
            <v>PREDICTED: tryptophan 2,3-dioxygenase-like [Lingula anatina]</v>
          </cell>
          <cell r="C136" t="str">
            <v>Metabolism</v>
          </cell>
        </row>
        <row r="137">
          <cell r="A137">
            <v>450</v>
          </cell>
          <cell r="B137" t="str">
            <v>Gq-alpha [Doryteuthis pealeii]</v>
          </cell>
          <cell r="C137" t="str">
            <v>Metabolism</v>
          </cell>
        </row>
        <row r="138">
          <cell r="A138">
            <v>521</v>
          </cell>
          <cell r="B138" t="str">
            <v>PREDICTED: putative ATP synthase subunit f, mitochondrial [Octopus bimaculoides]</v>
          </cell>
          <cell r="C138" t="str">
            <v>Metabolism</v>
          </cell>
        </row>
        <row r="139">
          <cell r="A139">
            <v>565</v>
          </cell>
          <cell r="B139" t="str">
            <v>PREDICTED: ribosyldihydronicotinamide dehydrogenase [quinone]-like [Octopus bimaculoides]</v>
          </cell>
          <cell r="C139" t="str">
            <v>Metabolism</v>
          </cell>
        </row>
        <row r="140">
          <cell r="A140">
            <v>672</v>
          </cell>
          <cell r="B140" t="str">
            <v>PREDICTED: protein Mo25-like [Octopus bimaculoides]</v>
          </cell>
          <cell r="C140" t="str">
            <v>Metabolism</v>
          </cell>
        </row>
        <row r="141">
          <cell r="A141">
            <v>695</v>
          </cell>
          <cell r="B141" t="str">
            <v>PREDICTED: ATP synthase lipid-binding protein, mitochondrial-like [Biomphalaria glabrata]</v>
          </cell>
          <cell r="C141" t="str">
            <v>Metabolism</v>
          </cell>
        </row>
        <row r="142">
          <cell r="A142">
            <v>696</v>
          </cell>
          <cell r="B142" t="str">
            <v xml:space="preserve">PREDICTED: cleft lip and palate transmembrane protein 1 homolog [Octopus bimaculoides] </v>
          </cell>
          <cell r="C142" t="str">
            <v>Metabolism</v>
          </cell>
        </row>
        <row r="143">
          <cell r="A143">
            <v>985</v>
          </cell>
          <cell r="B143" t="str">
            <v>PREDICTED: ras-related protein Rab-18A-like isoform X2 [Octopus bimaculoides]</v>
          </cell>
          <cell r="C143" t="str">
            <v>Metabolism</v>
          </cell>
        </row>
        <row r="144">
          <cell r="A144">
            <v>1078</v>
          </cell>
          <cell r="B144" t="str">
            <v>PREDICTED: mesoderm-specific transcript homolog protein-like [Octopus bimaculoides]</v>
          </cell>
          <cell r="C144" t="str">
            <v>Metabolism</v>
          </cell>
        </row>
        <row r="145">
          <cell r="A145">
            <v>1527</v>
          </cell>
          <cell r="B145" t="str">
            <v>octopine dehydrogenase [Doryteuthis opalescens]</v>
          </cell>
          <cell r="C145" t="str">
            <v>Metabolism</v>
          </cell>
        </row>
        <row r="146">
          <cell r="A146">
            <v>1839</v>
          </cell>
          <cell r="B146" t="str">
            <v>PREDICTED: guanine nucleotide-binding protein G(o) subunit alpha isoform X1 [Octopus bimaculoides]</v>
          </cell>
          <cell r="C146" t="str">
            <v>Metabolism</v>
          </cell>
        </row>
        <row r="147">
          <cell r="A147">
            <v>1882</v>
          </cell>
          <cell r="B147" t="str">
            <v>PREDICTED: digestive cysteine proteinase 2-like [Lingula anatina]</v>
          </cell>
          <cell r="C147" t="str">
            <v>Metabolism</v>
          </cell>
        </row>
        <row r="148">
          <cell r="A148">
            <v>1997</v>
          </cell>
          <cell r="B148" t="str">
            <v>PREDICTED: heat shock protein Hsp-16.1/Hsp-16.11-like [Octopus bimaculoides]</v>
          </cell>
          <cell r="C148" t="str">
            <v>Metabolism</v>
          </cell>
        </row>
        <row r="149">
          <cell r="A149">
            <v>2064</v>
          </cell>
          <cell r="B149" t="str">
            <v>PREDICTED: protein deglycase DJ-1-like isoform X1 [Priapulus caudatus]</v>
          </cell>
          <cell r="C149" t="str">
            <v>Metabolism</v>
          </cell>
        </row>
        <row r="150">
          <cell r="A150">
            <v>2213</v>
          </cell>
          <cell r="B150" t="str">
            <v>PREDICTED: 60S ribosomal protein L15-like [Octopus bimaculoides]</v>
          </cell>
          <cell r="C150" t="str">
            <v>Metabolism</v>
          </cell>
        </row>
        <row r="151">
          <cell r="A151">
            <v>2223</v>
          </cell>
          <cell r="B151" t="str">
            <v>PREDICTED: heat shock 70 kDa protein cognate 4 [Biomphalaria glabrata]</v>
          </cell>
          <cell r="C151" t="str">
            <v>Metabolism</v>
          </cell>
        </row>
        <row r="152">
          <cell r="A152">
            <v>2357</v>
          </cell>
          <cell r="B152" t="str">
            <v>Enolase [Doryteuthis pealeii]</v>
          </cell>
          <cell r="C152" t="str">
            <v>Metabolism</v>
          </cell>
        </row>
        <row r="153">
          <cell r="A153">
            <v>2454</v>
          </cell>
          <cell r="B153" t="str">
            <v>PREDICTED: elongation factor 1-gamma-like [Octopus bimaculoides]</v>
          </cell>
          <cell r="C153" t="str">
            <v>Metabolism</v>
          </cell>
        </row>
        <row r="154">
          <cell r="A154">
            <v>2607</v>
          </cell>
          <cell r="B154" t="str">
            <v>PREDICTED: cytochrome c oxidase subunit 5B, mitochondrial-like [Octopus bimaculoides]</v>
          </cell>
          <cell r="C154" t="str">
            <v>Metabolism</v>
          </cell>
        </row>
        <row r="155">
          <cell r="A155">
            <v>3058</v>
          </cell>
          <cell r="B155" t="str">
            <v>PREDICTED: myosin catalytic light chain LC-1, mantle muscle-like [Octopus bimaculoides]</v>
          </cell>
          <cell r="C155" t="str">
            <v>Metabolism</v>
          </cell>
        </row>
        <row r="156">
          <cell r="A156">
            <v>3062</v>
          </cell>
          <cell r="B156" t="str">
            <v>PREDICTED: phytanoyl-CoA dioxygenase, peroxisomal-like isoform X1 [Octopus bimaculoides]</v>
          </cell>
          <cell r="C156" t="str">
            <v>Metabolism</v>
          </cell>
        </row>
        <row r="157">
          <cell r="A157">
            <v>3066</v>
          </cell>
          <cell r="B157" t="str">
            <v>PREDICTED: putative aminopeptidase W07G4.4 [Octopus bimaculoides]</v>
          </cell>
          <cell r="C157" t="str">
            <v>Metabolism</v>
          </cell>
        </row>
        <row r="158">
          <cell r="A158">
            <v>3110</v>
          </cell>
          <cell r="B158" t="str">
            <v>arginine kinase [Sepia pharaonis]</v>
          </cell>
          <cell r="C158" t="str">
            <v>Metabolism</v>
          </cell>
        </row>
        <row r="159">
          <cell r="A159">
            <v>3111</v>
          </cell>
          <cell r="B159" t="str">
            <v>arginine kinase [Sepioteuthis lessoniana]</v>
          </cell>
          <cell r="C159" t="str">
            <v>Metabolism</v>
          </cell>
        </row>
        <row r="160">
          <cell r="A160">
            <v>3203</v>
          </cell>
          <cell r="B160" t="str">
            <v>PREDICTED: prosaposin-like isoform X2 [Octopus bimaculoides]</v>
          </cell>
          <cell r="C160" t="str">
            <v>Metabolism</v>
          </cell>
        </row>
        <row r="161">
          <cell r="A161">
            <v>3209</v>
          </cell>
          <cell r="B161" t="str">
            <v>PREDICTED: acylamino-acid-releasing enzyme-like [Octopus bimaculoides]</v>
          </cell>
          <cell r="C161" t="str">
            <v>Metabolism</v>
          </cell>
        </row>
        <row r="162">
          <cell r="A162">
            <v>3231</v>
          </cell>
          <cell r="B162" t="str">
            <v>PREDICTED: deoxynucleoside triphosphate triphosphohydrolase SAMHD1-like [Octopus bimaculoides]</v>
          </cell>
          <cell r="C162" t="str">
            <v>Metabolism</v>
          </cell>
        </row>
        <row r="163">
          <cell r="A163">
            <v>3253</v>
          </cell>
          <cell r="B163" t="str">
            <v>PREDICTED: FAS-associated factor 2-like [Octopus bimaculoides]</v>
          </cell>
          <cell r="C163" t="str">
            <v>Metabolism</v>
          </cell>
        </row>
        <row r="164">
          <cell r="A164">
            <v>3368</v>
          </cell>
          <cell r="B164" t="str">
            <v>PREDICTED: ADAM 17-like protease [Octopus bimaculoides]</v>
          </cell>
          <cell r="C164" t="str">
            <v>Metabolism</v>
          </cell>
        </row>
        <row r="165">
          <cell r="A165">
            <v>3384</v>
          </cell>
          <cell r="B165" t="str">
            <v>PREDICTED: pyruvate dehydrogenase E1 component subunit alpha, mitochondrial-like [Octopus bimaculoides]</v>
          </cell>
          <cell r="C165" t="str">
            <v>Metabolism</v>
          </cell>
        </row>
        <row r="166">
          <cell r="A166">
            <v>3386</v>
          </cell>
          <cell r="B166" t="str">
            <v>PREDICTED: dolichyl-diphosphooligosaccharide--protein glycosyltransferase subunit 1-like [Octopus bimaculoides]</v>
          </cell>
          <cell r="C166" t="str">
            <v>Metabolism</v>
          </cell>
        </row>
        <row r="167">
          <cell r="A167">
            <v>3393</v>
          </cell>
          <cell r="B167" t="str">
            <v>glutathione-S-transferase [Haliotis madaka]</v>
          </cell>
          <cell r="C167" t="str">
            <v>Metabolism</v>
          </cell>
        </row>
        <row r="168">
          <cell r="A168">
            <v>3567</v>
          </cell>
          <cell r="B168" t="str">
            <v>PREDICTED: T-complex protein 1 subunit beta-like [Octopus bimaculoides]</v>
          </cell>
          <cell r="C168" t="str">
            <v>Metabolism</v>
          </cell>
        </row>
        <row r="169">
          <cell r="A169">
            <v>3686</v>
          </cell>
          <cell r="B169" t="str">
            <v>PREDICTED: glucose-6-phosphate 1-dehydrogenase-like [Octopus bimaculoides]</v>
          </cell>
          <cell r="C169" t="str">
            <v>Metabolism</v>
          </cell>
        </row>
        <row r="170">
          <cell r="A170">
            <v>3813</v>
          </cell>
          <cell r="B170" t="str">
            <v>PREDICTED: 40S ribosomal protein S19-like [Octopus bimaculoides]</v>
          </cell>
          <cell r="C170" t="str">
            <v>Metabolism</v>
          </cell>
        </row>
        <row r="171">
          <cell r="A171">
            <v>4018</v>
          </cell>
          <cell r="B171" t="str">
            <v>PREDICTED: cdc42 homolog [Octopus bimaculoides]</v>
          </cell>
          <cell r="C171" t="str">
            <v>Metabolism</v>
          </cell>
        </row>
        <row r="172">
          <cell r="A172">
            <v>4048</v>
          </cell>
          <cell r="B172" t="str">
            <v xml:space="preserve">PREDICTED: glycerol-3-phosphate dehydrogenase, mitochondrial-like isoform X1 [Octopus bimaculoides] </v>
          </cell>
          <cell r="C172" t="str">
            <v>Metabolism</v>
          </cell>
        </row>
        <row r="173">
          <cell r="A173">
            <v>4081</v>
          </cell>
          <cell r="B173" t="str">
            <v>PREDICTED: fatty-acid amide hydrolase 2-like isoform X1 [Octopus bimaculoides]</v>
          </cell>
          <cell r="C173" t="str">
            <v>Metabolism</v>
          </cell>
        </row>
        <row r="174">
          <cell r="A174">
            <v>4141</v>
          </cell>
          <cell r="B174" t="str">
            <v>PREDICTED: beta-hexosaminidase subunit beta-like [Octopus bimaculoides]</v>
          </cell>
          <cell r="C174" t="str">
            <v>Metabolism</v>
          </cell>
        </row>
        <row r="175">
          <cell r="A175">
            <v>4186</v>
          </cell>
          <cell r="B175" t="str">
            <v>PREDICTED: serine/threonine-protein phosphatase 2A 65 kDa regulatory subunit A alpha isoform-like isoform X2 [Biomphalaria glabrata]</v>
          </cell>
          <cell r="C175" t="str">
            <v>Metabolism</v>
          </cell>
        </row>
        <row r="176">
          <cell r="A176">
            <v>4191</v>
          </cell>
          <cell r="B176" t="str">
            <v>PREDICTED: actophorin-like [Octopus bimaculoides]</v>
          </cell>
          <cell r="C176" t="str">
            <v>Metabolism</v>
          </cell>
        </row>
        <row r="177">
          <cell r="A177">
            <v>4200</v>
          </cell>
          <cell r="B177" t="str">
            <v>PREDICTED: 78 kDa glucose-regulated protein-like [Octopus bimaculoides]</v>
          </cell>
          <cell r="C177" t="str">
            <v>Metabolism</v>
          </cell>
        </row>
        <row r="178">
          <cell r="A178">
            <v>4205</v>
          </cell>
          <cell r="B178" t="str">
            <v>PREDICTED: 78 kDa glucose-regulated protein-like [Octopus bimaculoides]</v>
          </cell>
          <cell r="C178" t="str">
            <v>Metabolism</v>
          </cell>
        </row>
        <row r="179">
          <cell r="A179">
            <v>4251</v>
          </cell>
          <cell r="B179" t="str">
            <v>PREDICTED: glyceraldehyde-3-phosphate dehydrogenase-like isoform X1 [Octopus bimaculoides]</v>
          </cell>
          <cell r="C179" t="str">
            <v>Metabolism</v>
          </cell>
        </row>
        <row r="180">
          <cell r="A180">
            <v>4333</v>
          </cell>
          <cell r="B180" t="str">
            <v>PREDICTED: inosine-uridine preferring nucleoside hydrolase-like [Octopus bimaculoides]</v>
          </cell>
          <cell r="C180" t="str">
            <v>Metabolism</v>
          </cell>
        </row>
        <row r="181">
          <cell r="A181">
            <v>4370</v>
          </cell>
          <cell r="B181" t="str">
            <v>PREDICTED: succinyl-CoA ligase subunit alpha, mitochondrial-like [Octopus bimaculoides]</v>
          </cell>
          <cell r="C181" t="str">
            <v>Metabolism</v>
          </cell>
        </row>
        <row r="182">
          <cell r="A182">
            <v>4418</v>
          </cell>
          <cell r="B182" t="str">
            <v>PREDICTED: abhydrolase domain-containing protein 16A-like isoform X1 [Octopus bimaculoides]</v>
          </cell>
          <cell r="C182" t="str">
            <v>Metabolism</v>
          </cell>
        </row>
        <row r="183">
          <cell r="A183">
            <v>4604</v>
          </cell>
          <cell r="B183" t="str">
            <v>proteasome subunit beta type-1-like [Orbicella faveolata]</v>
          </cell>
          <cell r="C183" t="str">
            <v>Metabolism</v>
          </cell>
        </row>
        <row r="184">
          <cell r="A184">
            <v>4618</v>
          </cell>
          <cell r="B184" t="str">
            <v>PREDICTED: vacuolar protein sorting-associated protein 35-like isoform X2 [Octopus bimaculoides]</v>
          </cell>
          <cell r="C184" t="str">
            <v>Metabolism</v>
          </cell>
        </row>
        <row r="185">
          <cell r="A185">
            <v>4858</v>
          </cell>
          <cell r="B185" t="str">
            <v>actin depolymerizing protein [Gonapodya prolifera JEL478]</v>
          </cell>
          <cell r="C185" t="str">
            <v>Metabolism</v>
          </cell>
        </row>
        <row r="186">
          <cell r="A186">
            <v>4918</v>
          </cell>
          <cell r="B186" t="str">
            <v xml:space="preserve">PREDICTED: acetolactate synthase-like protein [Octopus bimaculoides] </v>
          </cell>
          <cell r="C186" t="str">
            <v>Metabolism</v>
          </cell>
        </row>
        <row r="187">
          <cell r="A187">
            <v>5046</v>
          </cell>
          <cell r="B187" t="str">
            <v>PREDICTED: 60S ribosomal protein L28-like [Octopus bimaculoides]</v>
          </cell>
          <cell r="C187" t="str">
            <v>Metabolism</v>
          </cell>
        </row>
        <row r="188">
          <cell r="A188">
            <v>5146</v>
          </cell>
          <cell r="B188" t="str">
            <v>PREDICTED: 4-hydroxybutyrate coenzyme A transferase-like [Octopus bimaculoides]</v>
          </cell>
          <cell r="C188" t="str">
            <v>Metabolism</v>
          </cell>
        </row>
        <row r="189">
          <cell r="A189">
            <v>5214</v>
          </cell>
          <cell r="B189" t="str">
            <v>PREDICTED: ras-related protein Ral-A-like isoform X2 [Octopus bimaculoides]</v>
          </cell>
          <cell r="C189" t="str">
            <v>Metabolism</v>
          </cell>
        </row>
        <row r="190">
          <cell r="A190">
            <v>5444</v>
          </cell>
          <cell r="B190" t="str">
            <v>PREDICTED: 26S proteasome non-ATPase regulatory subunit 1-like [Octopus bimaculoides]</v>
          </cell>
          <cell r="C190" t="str">
            <v>Metabolism</v>
          </cell>
        </row>
        <row r="191">
          <cell r="A191">
            <v>5445</v>
          </cell>
          <cell r="B191" t="str">
            <v>PREDICTED: ras-related protein Rab-5B-like [Octopus bimaculoides]</v>
          </cell>
          <cell r="C191" t="str">
            <v>Metabolism</v>
          </cell>
        </row>
        <row r="192">
          <cell r="A192">
            <v>5498</v>
          </cell>
          <cell r="B192" t="str">
            <v>PREDICTED: probable peptidyl-tRNA hydrolase 2 [Lingula anatina]</v>
          </cell>
          <cell r="C192" t="str">
            <v>Metabolism</v>
          </cell>
        </row>
        <row r="193">
          <cell r="A193">
            <v>5534</v>
          </cell>
          <cell r="B193" t="str">
            <v>peptidyl prolyl cis-trans isomerase A [Conus frigidus]</v>
          </cell>
          <cell r="C193" t="str">
            <v>Metabolism</v>
          </cell>
        </row>
        <row r="194">
          <cell r="A194">
            <v>5535</v>
          </cell>
          <cell r="B194" t="str">
            <v>Putative Peptidyl-prolyl cis-trans isomerase [Rhizopus microsporus]</v>
          </cell>
          <cell r="C194" t="str">
            <v>Metabolism</v>
          </cell>
        </row>
        <row r="195">
          <cell r="A195">
            <v>5552</v>
          </cell>
          <cell r="B195" t="str">
            <v>cytosolic purine 5'-nucleotidase-like isoform X1 [Mizuhopecten yessoensis]</v>
          </cell>
          <cell r="C195" t="str">
            <v>Metabolism</v>
          </cell>
        </row>
        <row r="196">
          <cell r="A196">
            <v>5634</v>
          </cell>
          <cell r="B196" t="str">
            <v xml:space="preserve">PREDICTED: heterogeneous nuclear ribonucleoprotein D-like-A isoform X1 [Octopus bimaculoides] 
</v>
          </cell>
          <cell r="C196" t="str">
            <v>Metabolism</v>
          </cell>
        </row>
        <row r="197">
          <cell r="A197">
            <v>5636</v>
          </cell>
          <cell r="B197" t="str">
            <v>PREDICTED: LOW QUALITY PROTEIN: eukaryotic translation initiation factor 3 subunit K-like [Octopus bimaculoides]</v>
          </cell>
          <cell r="C197" t="str">
            <v>Metabolism</v>
          </cell>
        </row>
        <row r="198">
          <cell r="A198">
            <v>5689</v>
          </cell>
          <cell r="B198" t="str">
            <v>Endothelin-converting enzyme 1 [Crassostrea gigas]</v>
          </cell>
          <cell r="C198" t="str">
            <v>Metabolism</v>
          </cell>
        </row>
        <row r="199">
          <cell r="A199">
            <v>5721</v>
          </cell>
          <cell r="B199" t="str">
            <v>PREDICTED: ADP-ribosylation factor-like protein 8B [Octopus bimaculoides]</v>
          </cell>
          <cell r="C199" t="str">
            <v>Metabolism</v>
          </cell>
        </row>
        <row r="200">
          <cell r="A200">
            <v>5834</v>
          </cell>
          <cell r="B200" t="str">
            <v>PREDICTED: microsomal triglyceride transfer protein large subunit-like [Octopus bimaculoides]</v>
          </cell>
          <cell r="C200" t="str">
            <v>Metabolism</v>
          </cell>
        </row>
        <row r="201">
          <cell r="A201">
            <v>5843</v>
          </cell>
          <cell r="B201" t="str">
            <v xml:space="preserve">PREDICTED: acyl-coenzyme A thioesterase 9, mitochondrial-like [Branchiostoma belcheri] </v>
          </cell>
          <cell r="C201" t="str">
            <v>Metabolism</v>
          </cell>
        </row>
        <row r="202">
          <cell r="A202">
            <v>5846</v>
          </cell>
          <cell r="B202" t="str">
            <v>PREDICTED: peroxisomal biogenesis factor 3-like [Octopus bimaculoides]</v>
          </cell>
          <cell r="C202" t="str">
            <v>Metabolism</v>
          </cell>
        </row>
        <row r="203">
          <cell r="A203">
            <v>5888</v>
          </cell>
          <cell r="B203" t="str">
            <v>PREDICTED: NAD(P) transhydrogenase, mitochondrial-like [Aplysia californica]</v>
          </cell>
          <cell r="C203" t="str">
            <v>Metabolism</v>
          </cell>
        </row>
        <row r="204">
          <cell r="A204">
            <v>5969</v>
          </cell>
          <cell r="B204" t="str">
            <v>PREDICTED: arsenite methyltransferase-like [Octopus bimaculoides]</v>
          </cell>
          <cell r="C204" t="str">
            <v>Metabolism</v>
          </cell>
        </row>
        <row r="205">
          <cell r="A205">
            <v>5970</v>
          </cell>
          <cell r="B205" t="str">
            <v>nucleoredoxin-like protein 2 [Acanthaster planci]</v>
          </cell>
          <cell r="C205" t="str">
            <v>Metabolism</v>
          </cell>
        </row>
        <row r="206">
          <cell r="A206">
            <v>6044</v>
          </cell>
          <cell r="B206" t="str">
            <v>PREDICTED: endoplasmin-like [Octopus bimaculoides]</v>
          </cell>
          <cell r="C206" t="str">
            <v>Metabolism</v>
          </cell>
        </row>
        <row r="207">
          <cell r="A207">
            <v>6051</v>
          </cell>
          <cell r="B207" t="str">
            <v>PREDICTED: 26S protease regulatory subunit 6B [Octopus bimaculoides]</v>
          </cell>
          <cell r="C207" t="str">
            <v>Metabolism</v>
          </cell>
        </row>
        <row r="208">
          <cell r="A208">
            <v>6168</v>
          </cell>
          <cell r="B208" t="str">
            <v>peroxiredoxin 6 protein [Sepiella maindroni]</v>
          </cell>
          <cell r="C208" t="str">
            <v>Metabolism</v>
          </cell>
        </row>
        <row r="209">
          <cell r="A209">
            <v>6213</v>
          </cell>
          <cell r="B209" t="str">
            <v>glutamine synthetase [Tegillarca granosa]</v>
          </cell>
          <cell r="C209" t="str">
            <v>Metabolism</v>
          </cell>
        </row>
        <row r="210">
          <cell r="A210">
            <v>6218</v>
          </cell>
          <cell r="B210" t="str">
            <v>Ras-related protein Rab-1A [Haliotis discus discus]</v>
          </cell>
          <cell r="C210" t="str">
            <v>Metabolism</v>
          </cell>
        </row>
        <row r="211">
          <cell r="A211">
            <v>6238</v>
          </cell>
          <cell r="B211" t="str">
            <v>PREDICTED: proteasome subunit alpha type-2 [Octopus bimaculoides]</v>
          </cell>
          <cell r="C211" t="str">
            <v>Metabolism</v>
          </cell>
        </row>
        <row r="212">
          <cell r="A212">
            <v>6453</v>
          </cell>
          <cell r="B212" t="str">
            <v>PREDICTED: 40S ribosomal protein S5 [Octopus bimaculoides]</v>
          </cell>
          <cell r="C212" t="str">
            <v>Metabolism</v>
          </cell>
        </row>
        <row r="213">
          <cell r="A213">
            <v>6589</v>
          </cell>
          <cell r="B213" t="str">
            <v>PREDICTED: triosephosphate isomerase-like [Octopus bimaculoides]</v>
          </cell>
          <cell r="C213" t="str">
            <v>Metabolism</v>
          </cell>
        </row>
        <row r="214">
          <cell r="A214">
            <v>6668</v>
          </cell>
          <cell r="B214" t="str">
            <v>PREDICTED: pantetheinase-like [Octopus bimaculoides]</v>
          </cell>
          <cell r="C214" t="str">
            <v>Metabolism</v>
          </cell>
        </row>
        <row r="215">
          <cell r="A215">
            <v>6702</v>
          </cell>
          <cell r="B215" t="str">
            <v>PREDICTED: putative universal stress protein SAS1637 [Octopus bimaculoides]</v>
          </cell>
          <cell r="C215" t="str">
            <v>Metabolism</v>
          </cell>
        </row>
        <row r="216">
          <cell r="A216">
            <v>6707</v>
          </cell>
          <cell r="B216" t="str">
            <v>ribonuclease E [Idiomarina donghaiensis]</v>
          </cell>
          <cell r="C216" t="str">
            <v>Metabolism</v>
          </cell>
        </row>
        <row r="217">
          <cell r="A217">
            <v>6776</v>
          </cell>
          <cell r="B217" t="str">
            <v>PREDICTED: serine/threonine-protein phosphatase PP2A [Octopus bimaculoides]</v>
          </cell>
          <cell r="C217" t="str">
            <v>Metabolism</v>
          </cell>
        </row>
        <row r="218">
          <cell r="A218">
            <v>6810</v>
          </cell>
          <cell r="B218" t="str">
            <v>PREDICTED: alpha-N-acetylgalactosaminidase-like [Octopus bimaculoides]</v>
          </cell>
          <cell r="C218" t="str">
            <v>Metabolism</v>
          </cell>
        </row>
        <row r="219">
          <cell r="A219">
            <v>6881</v>
          </cell>
          <cell r="B219" t="str">
            <v>PREDICTED: T-complex protein 1 subunit zeta-like [Octopus bimaculoides]</v>
          </cell>
          <cell r="C219" t="str">
            <v>Metabolism</v>
          </cell>
        </row>
        <row r="220">
          <cell r="A220">
            <v>6893</v>
          </cell>
          <cell r="B220" t="str">
            <v>PREDICTED: T-complex protein 1 subunit eta-like [Octopus bimaculoides]</v>
          </cell>
          <cell r="C220" t="str">
            <v>Metabolism</v>
          </cell>
        </row>
        <row r="221">
          <cell r="A221">
            <v>7103</v>
          </cell>
          <cell r="B221" t="str">
            <v>PREDICTED: ADP-ribosylation factor 6 [Octopus bimaculoides]</v>
          </cell>
          <cell r="C221" t="str">
            <v>Metabolism</v>
          </cell>
        </row>
        <row r="222">
          <cell r="A222">
            <v>7113</v>
          </cell>
          <cell r="B222" t="str">
            <v>PREDICTED: GTP-binding protein SAR1b-like [Octopus bimaculoides]</v>
          </cell>
          <cell r="C222" t="str">
            <v>Metabolism</v>
          </cell>
        </row>
        <row r="223">
          <cell r="A223">
            <v>7162</v>
          </cell>
          <cell r="B223" t="str">
            <v>PREDICTED: ras-related protein Rab-10-like [Aplysia californica]</v>
          </cell>
          <cell r="C223" t="str">
            <v>Metabolism</v>
          </cell>
        </row>
        <row r="224">
          <cell r="A224">
            <v>7247</v>
          </cell>
          <cell r="B224" t="str">
            <v>elongation factor Tu [Tenacibaculum dicentrarchi]</v>
          </cell>
          <cell r="C224" t="str">
            <v>Metabolism</v>
          </cell>
        </row>
        <row r="225">
          <cell r="A225">
            <v>7250</v>
          </cell>
          <cell r="B225" t="str">
            <v>PREDICTED: 26S proteasome non-ATPase regulatory subunit 2-like [Octopus bimaculoides]</v>
          </cell>
          <cell r="C225" t="str">
            <v>Metabolism</v>
          </cell>
        </row>
        <row r="226">
          <cell r="A226">
            <v>7273</v>
          </cell>
          <cell r="B226" t="str">
            <v>adenosylhomocysteinase [Astyanax mexicanus]</v>
          </cell>
          <cell r="C226" t="str">
            <v>Metabolism</v>
          </cell>
        </row>
        <row r="227">
          <cell r="A227">
            <v>7276</v>
          </cell>
          <cell r="B227" t="str">
            <v>PREDICTED: malate dehydrogenase, cytoplasmic-like [Octopus bimaculoides]</v>
          </cell>
          <cell r="C227" t="str">
            <v>Metabolism</v>
          </cell>
        </row>
        <row r="228">
          <cell r="A228">
            <v>7324</v>
          </cell>
          <cell r="B228" t="str">
            <v>ubiquitin-conjugating enzyme E2 L3-like [Limulus polyphemus]</v>
          </cell>
          <cell r="C228" t="str">
            <v>Metabolism</v>
          </cell>
        </row>
        <row r="229">
          <cell r="A229">
            <v>7358</v>
          </cell>
          <cell r="B229" t="str">
            <v>elongation of very long-chain fatty acids protein [Sepia officinalis]</v>
          </cell>
          <cell r="C229" t="str">
            <v>Metabolism</v>
          </cell>
        </row>
        <row r="230">
          <cell r="A230">
            <v>7375</v>
          </cell>
          <cell r="B230" t="str">
            <v xml:space="preserve">PREDICTED: large neutral amino acids transporter small subunit 2-like isoform X1 [Octopus </v>
          </cell>
          <cell r="C230" t="str">
            <v>Metabolism</v>
          </cell>
        </row>
        <row r="231">
          <cell r="A231">
            <v>7407</v>
          </cell>
          <cell r="B231" t="str">
            <v>PREDICTED: GTPase HRas isoform X2 [Octopus bimaculoides]</v>
          </cell>
          <cell r="C231" t="str">
            <v>Metabolism</v>
          </cell>
        </row>
        <row r="232">
          <cell r="A232">
            <v>7494</v>
          </cell>
          <cell r="B232" t="str">
            <v>PREDICTED: calpain-11-like [Octopus bimaculoides]</v>
          </cell>
          <cell r="C232" t="str">
            <v>Metabolism</v>
          </cell>
        </row>
        <row r="233">
          <cell r="A233">
            <v>7534</v>
          </cell>
          <cell r="B233" t="str">
            <v>PREDICTED: translocon-associated protein subunit gamma-like [Octopus bimaculoides]</v>
          </cell>
          <cell r="C233" t="str">
            <v>Metabolism</v>
          </cell>
        </row>
        <row r="234">
          <cell r="A234">
            <v>7611</v>
          </cell>
          <cell r="B234" t="str">
            <v>Polyubiquitin-C [Chelonia mydas]</v>
          </cell>
          <cell r="C234" t="str">
            <v>Metabolism</v>
          </cell>
        </row>
        <row r="235">
          <cell r="A235">
            <v>7644</v>
          </cell>
          <cell r="B235" t="str">
            <v>PREDICTED: ubiquitin carboxyl-terminal hydrolase-like [Crassostrea gigas]</v>
          </cell>
          <cell r="C235" t="str">
            <v>Metabolism</v>
          </cell>
        </row>
        <row r="236">
          <cell r="A236">
            <v>7660</v>
          </cell>
          <cell r="B236" t="str">
            <v>Ras-related protein Rab-8 [Leptochiton asellus]</v>
          </cell>
          <cell r="C236" t="str">
            <v>Metabolism</v>
          </cell>
        </row>
        <row r="237">
          <cell r="A237">
            <v>7681</v>
          </cell>
          <cell r="B237" t="str">
            <v>PREDICTED: glycogen phosphorylase, brain form-like [Octopus bimaculoides]</v>
          </cell>
          <cell r="C237" t="str">
            <v>Metabolism</v>
          </cell>
        </row>
        <row r="238">
          <cell r="A238">
            <v>7691</v>
          </cell>
          <cell r="B238" t="str">
            <v>PREDICTED: transitional endoplasmic reticulum ATPase-like [Octopus bimaculoides]</v>
          </cell>
          <cell r="C238" t="str">
            <v>Metabolism</v>
          </cell>
        </row>
        <row r="239">
          <cell r="A239">
            <v>7700</v>
          </cell>
          <cell r="B239" t="str">
            <v xml:space="preserve">PREDICTED: alpha-L-fucosidase-like isoform X1 [Octopus bimaculoides] </v>
          </cell>
          <cell r="C239" t="str">
            <v>Metabolism</v>
          </cell>
        </row>
        <row r="240">
          <cell r="A240">
            <v>7725</v>
          </cell>
          <cell r="B240" t="str">
            <v>PREDICTED: aspartyl/asparaginyl beta-hydroxylase-like [Octopus bimaculoides]</v>
          </cell>
          <cell r="C240" t="str">
            <v>Metabolism</v>
          </cell>
        </row>
        <row r="241">
          <cell r="A241">
            <v>7852</v>
          </cell>
          <cell r="B241" t="str">
            <v>PREDICTED: 2-oxoglutarate dehydrogenase, mitochondrial-like isoform X2 [Octopus bimaculoides]</v>
          </cell>
          <cell r="C241" t="str">
            <v>Metabolism</v>
          </cell>
        </row>
        <row r="242">
          <cell r="A242">
            <v>7926</v>
          </cell>
          <cell r="B242" t="str">
            <v>PREDICTED: retinol dehydrogenase 3-like [Octopus bimaculoides]</v>
          </cell>
          <cell r="C242" t="str">
            <v>Metabolism</v>
          </cell>
        </row>
        <row r="243">
          <cell r="A243">
            <v>7930</v>
          </cell>
          <cell r="B243" t="str">
            <v>PREDICTED: calpain-9-like [Aplysia californica]</v>
          </cell>
          <cell r="C243" t="str">
            <v>Metabolism</v>
          </cell>
        </row>
        <row r="244">
          <cell r="A244">
            <v>7973</v>
          </cell>
          <cell r="B244" t="str">
            <v>carbonic anhydrase 4 [Acanthochromis polyacanthus]</v>
          </cell>
          <cell r="C244" t="str">
            <v>Metabolism</v>
          </cell>
        </row>
        <row r="245">
          <cell r="A245">
            <v>8068</v>
          </cell>
          <cell r="B245" t="str">
            <v>PREDICTED: alpha-aminoadipic semialdehyde dehydrogenase-like [Octopus bimaculoides]</v>
          </cell>
          <cell r="C245" t="str">
            <v>Metabolism</v>
          </cell>
        </row>
        <row r="246">
          <cell r="A246">
            <v>8211</v>
          </cell>
          <cell r="B246" t="str">
            <v>estrogen receptor [Sepiella maindroni]</v>
          </cell>
          <cell r="C246" t="str">
            <v>Metabolism</v>
          </cell>
        </row>
        <row r="247">
          <cell r="A247">
            <v>8255</v>
          </cell>
          <cell r="B247" t="str">
            <v>PREDICTED: aspartate aminotransferase, mitochondrial-like [Octopus bimaculoides]</v>
          </cell>
          <cell r="C247" t="str">
            <v>Metabolism</v>
          </cell>
        </row>
        <row r="248">
          <cell r="A248">
            <v>8297</v>
          </cell>
          <cell r="B248" t="str">
            <v>PREDICTED: vacuolar protein sorting-associated protein 13A-like [Octopus bimaculoides]</v>
          </cell>
          <cell r="C248" t="str">
            <v>Metabolism</v>
          </cell>
        </row>
        <row r="249">
          <cell r="A249">
            <v>8344</v>
          </cell>
          <cell r="B249" t="str">
            <v>PREDICTED: 3-oxoacyl-[acyl-carrier-protein] reductase FabG-like [Octopus bimaculoides]</v>
          </cell>
          <cell r="C249" t="str">
            <v>Metabolism</v>
          </cell>
        </row>
        <row r="250">
          <cell r="A250">
            <v>8480</v>
          </cell>
          <cell r="B250" t="str">
            <v>PREDICTED: aconitate hydratase, mitochondrial-like [Octopus bimaculoides]</v>
          </cell>
          <cell r="C250" t="str">
            <v>Metabolism</v>
          </cell>
        </row>
        <row r="251">
          <cell r="A251">
            <v>8509</v>
          </cell>
          <cell r="B251" t="str">
            <v>PREDICTED: probable phosphoglycerate mutase [Octopus bimaculoides]</v>
          </cell>
          <cell r="C251" t="str">
            <v>Metabolism</v>
          </cell>
        </row>
        <row r="252">
          <cell r="A252">
            <v>8518</v>
          </cell>
          <cell r="B252" t="str">
            <v>PREDICTED: nicastrin-like isoform X1 [Octopus bimaculoides]</v>
          </cell>
          <cell r="C252" t="str">
            <v>Metabolism</v>
          </cell>
        </row>
        <row r="253">
          <cell r="A253">
            <v>8601</v>
          </cell>
          <cell r="B253" t="str">
            <v>PREDICTED: NADH dehydrogenase [ubiquinone] 1 alpha subcomplex subunit 9, mitochondrial-like [Octopus bimaculoides]</v>
          </cell>
          <cell r="C253" t="str">
            <v>Metabolism</v>
          </cell>
        </row>
        <row r="254">
          <cell r="A254">
            <v>8659</v>
          </cell>
          <cell r="B254" t="str">
            <v>PREDICTED: zinc metalloproteinase nas-15-like [Octopus bimaculoides]</v>
          </cell>
          <cell r="C254" t="str">
            <v>Metabolism</v>
          </cell>
        </row>
        <row r="255">
          <cell r="A255">
            <v>8671</v>
          </cell>
          <cell r="B255" t="str">
            <v>6-phosphogluconate dehydrogenase, decarboxylating-like [Crassostrea virginica]</v>
          </cell>
          <cell r="C255" t="str">
            <v>Metabolism</v>
          </cell>
        </row>
        <row r="256">
          <cell r="A256">
            <v>8855</v>
          </cell>
          <cell r="B256" t="str">
            <v>PREDICTED: retinol dehydrogenase 12-like [Octopus bimaculoides]</v>
          </cell>
          <cell r="C256" t="str">
            <v>Metabolism</v>
          </cell>
        </row>
        <row r="257">
          <cell r="A257">
            <v>8860</v>
          </cell>
          <cell r="B257" t="str">
            <v>PREDICTED: hephaestin-like protein [Octopus bimaculoides]</v>
          </cell>
          <cell r="C257" t="str">
            <v>Metabolism</v>
          </cell>
        </row>
        <row r="258">
          <cell r="A258">
            <v>8879</v>
          </cell>
          <cell r="B258" t="str">
            <v>PREDICTED: beta-lactamase domain-containing protein 2-like [Octopus bimaculoides]</v>
          </cell>
          <cell r="C258" t="str">
            <v>Metabolism</v>
          </cell>
        </row>
        <row r="259">
          <cell r="A259">
            <v>9022</v>
          </cell>
          <cell r="B259" t="str">
            <v>PREDICTED: NADH dehydrogenase [ubiquinone] flavoprotein 2, mitochondrial-like [Octopus bimaculoides]</v>
          </cell>
          <cell r="C259" t="str">
            <v>Metabolism</v>
          </cell>
        </row>
        <row r="260">
          <cell r="A260">
            <v>9154</v>
          </cell>
          <cell r="B260" t="str">
            <v>PREDICTED: rab GDP dissociation inhibitor alpha-like [Octopus bimaculoides]</v>
          </cell>
          <cell r="C260" t="str">
            <v>Metabolism</v>
          </cell>
        </row>
        <row r="261">
          <cell r="A261">
            <v>9223</v>
          </cell>
          <cell r="B261" t="str">
            <v>PREDICTED: fatty acid-binding protein 2, liver-like [Octopus bimaculoides]</v>
          </cell>
          <cell r="C261" t="str">
            <v>Metabolism</v>
          </cell>
        </row>
        <row r="262">
          <cell r="A262">
            <v>9258</v>
          </cell>
          <cell r="B262" t="str">
            <v>PREDICTED: retinol dehydrogenase 11-like isoform X2 [Octopus bimaculoides]</v>
          </cell>
          <cell r="C262" t="str">
            <v>Metabolism</v>
          </cell>
        </row>
        <row r="263">
          <cell r="A263">
            <v>9333</v>
          </cell>
          <cell r="B263" t="str">
            <v>PREDICTED: actin-interacting protein 1-like [Octopus bimaculoides]</v>
          </cell>
          <cell r="C263" t="str">
            <v>Metabolism</v>
          </cell>
        </row>
        <row r="264">
          <cell r="A264">
            <v>9441</v>
          </cell>
          <cell r="B264" t="str">
            <v>PREDICTED: GLIPR1-like protein 2 [Octopus bimaculoides]</v>
          </cell>
          <cell r="C264" t="str">
            <v>Metabolism</v>
          </cell>
        </row>
        <row r="265">
          <cell r="A265">
            <v>9625</v>
          </cell>
          <cell r="B265" t="str">
            <v>PREDICTED: transketolase-like protein 2 isoform X1 [Crassostrea gigas]</v>
          </cell>
          <cell r="C265" t="str">
            <v>Metabolism</v>
          </cell>
        </row>
        <row r="266">
          <cell r="A266">
            <v>9631</v>
          </cell>
          <cell r="B266" t="str">
            <v>PREDICTED: mitochondrial-processing peptidase subunit beta-like [Octopus bimaculoides]</v>
          </cell>
          <cell r="C266" t="str">
            <v>Metabolism</v>
          </cell>
        </row>
        <row r="267">
          <cell r="A267">
            <v>9651</v>
          </cell>
          <cell r="B267" t="str">
            <v>PREDICTED: ELAV-like protein 1 [Octopus bimaculoides]</v>
          </cell>
          <cell r="C267" t="str">
            <v>Metabolism</v>
          </cell>
        </row>
        <row r="268">
          <cell r="A268">
            <v>9661</v>
          </cell>
          <cell r="B268" t="str">
            <v>PREDICTED: arylacetamide deacetylase-like isoform X1 [Octopus bimaculoides]</v>
          </cell>
          <cell r="C268" t="str">
            <v>Metabolism</v>
          </cell>
        </row>
        <row r="269">
          <cell r="A269">
            <v>9689</v>
          </cell>
          <cell r="B269" t="str">
            <v>PREDICTED: dihydropyrimidinase-like [Octopus bimaculoides]</v>
          </cell>
          <cell r="C269" t="str">
            <v>Metabolism</v>
          </cell>
        </row>
        <row r="270">
          <cell r="A270">
            <v>9761</v>
          </cell>
          <cell r="B270" t="str">
            <v>PREDICTED: LOW QUALITY PROTEIN: dolichyl-diphosphooligosaccharide--protein glycosyltransferase 48 kDa subunit-like [Octopus bimaculoides]</v>
          </cell>
          <cell r="C270" t="str">
            <v>Metabolism</v>
          </cell>
        </row>
        <row r="271">
          <cell r="A271">
            <v>9775</v>
          </cell>
          <cell r="B271" t="str">
            <v>PREDICTED: transaldolase-like [Octopus bimaculoides]</v>
          </cell>
          <cell r="C271" t="str">
            <v>Metabolism</v>
          </cell>
        </row>
        <row r="272">
          <cell r="A272">
            <v>9794</v>
          </cell>
          <cell r="B272" t="str">
            <v>PREDICTED: trifunctional enzyme subunit alpha, mitochondrial-like [Octopus bimaculoides]</v>
          </cell>
          <cell r="C272" t="str">
            <v>Metabolism</v>
          </cell>
        </row>
        <row r="273">
          <cell r="A273">
            <v>9927</v>
          </cell>
          <cell r="B273" t="str">
            <v>heat shock protein 90 [Octopus vulgaris]</v>
          </cell>
          <cell r="C273" t="str">
            <v>Metabolism</v>
          </cell>
        </row>
        <row r="274">
          <cell r="A274">
            <v>9928</v>
          </cell>
          <cell r="B274" t="str">
            <v>heat shock protein 90 [Octopus vulgaris]</v>
          </cell>
          <cell r="C274" t="str">
            <v>Metabolism</v>
          </cell>
        </row>
        <row r="275">
          <cell r="A275">
            <v>9929</v>
          </cell>
          <cell r="B275" t="str">
            <v>heat shock protein 90 [Octopus vulgaris]</v>
          </cell>
          <cell r="C275" t="str">
            <v>Metabolism</v>
          </cell>
        </row>
        <row r="276">
          <cell r="A276">
            <v>9933</v>
          </cell>
          <cell r="B276" t="str">
            <v>PREDICTED: ras-related protein Rab-14 [Octopus bimaculoides]</v>
          </cell>
          <cell r="C276" t="str">
            <v>Metabolism</v>
          </cell>
        </row>
        <row r="277">
          <cell r="A277">
            <v>9934</v>
          </cell>
          <cell r="B277" t="str">
            <v>PREDICTED: ras-related protein Rab-14 [Octopus bimaculoides]</v>
          </cell>
          <cell r="C277" t="str">
            <v>Metabolism</v>
          </cell>
        </row>
        <row r="278">
          <cell r="A278">
            <v>9935</v>
          </cell>
          <cell r="B278" t="str">
            <v>PREDICTED: ras-related protein Rab-14 [Octopus bimaculoides</v>
          </cell>
          <cell r="C278" t="str">
            <v>Metabolism</v>
          </cell>
        </row>
        <row r="279">
          <cell r="A279">
            <v>9967</v>
          </cell>
          <cell r="B279" t="str">
            <v>PREDICTED: aspartyl/asparaginyl beta-hydroxylase-like [Biomphalaria glabrata]</v>
          </cell>
          <cell r="C279" t="str">
            <v>Metabolism</v>
          </cell>
        </row>
        <row r="280">
          <cell r="A280">
            <v>10059</v>
          </cell>
          <cell r="B280" t="str">
            <v>PREDICTED: fructose-bisphosphate aldolase-like [Octopus bimaculoides]</v>
          </cell>
          <cell r="C280" t="str">
            <v>Metabolism</v>
          </cell>
        </row>
        <row r="281">
          <cell r="A281">
            <v>10086</v>
          </cell>
          <cell r="B281" t="str">
            <v>PREDICTED: dolichyl-diphosphooligosaccharide--protein glycosyltransferase subunit STT3A isoform X1 [Octopus bimaculoides]</v>
          </cell>
          <cell r="C281" t="str">
            <v>Metabolism</v>
          </cell>
        </row>
        <row r="282">
          <cell r="A282">
            <v>10383</v>
          </cell>
          <cell r="B282" t="str">
            <v>PREDICTED: biliverdin reductase A-like [Octopus bimaculoides]</v>
          </cell>
          <cell r="C282" t="str">
            <v>Metabolism</v>
          </cell>
        </row>
        <row r="283">
          <cell r="A283">
            <v>10410</v>
          </cell>
          <cell r="B283" t="str">
            <v>PREDICTED: ornithine carbamoyltransferase, mitochondrial-like isoform X1 [Octopus bimaculoides]</v>
          </cell>
          <cell r="C283" t="str">
            <v>Metabolism</v>
          </cell>
        </row>
        <row r="284">
          <cell r="A284">
            <v>10429</v>
          </cell>
          <cell r="B284" t="str">
            <v>PREDICTED: 60 kDa heat shock protein, mitochondrial-like [Octopus bimaculoides]</v>
          </cell>
          <cell r="C284" t="str">
            <v>Metabolism</v>
          </cell>
        </row>
        <row r="285">
          <cell r="A285">
            <v>10557</v>
          </cell>
          <cell r="B285" t="str">
            <v>adenylyl cyclase-associated protein 1-like isoform X3 [Crassostrea virginica]</v>
          </cell>
          <cell r="C285" t="str">
            <v>Metabolism</v>
          </cell>
        </row>
        <row r="286">
          <cell r="A286">
            <v>10634</v>
          </cell>
          <cell r="B286" t="str">
            <v xml:space="preserve">PREDICTED: eukaryotic translation initiation factor 3 subunit C-like [Octopus bimaculoides] </v>
          </cell>
          <cell r="C286" t="str">
            <v>Metabolism</v>
          </cell>
        </row>
        <row r="287">
          <cell r="A287">
            <v>10684</v>
          </cell>
          <cell r="B287" t="str">
            <v>PREDICTED: NADP-dependent malic enzyme-like isoform X1 [Octopus bimaculoides]</v>
          </cell>
          <cell r="C287" t="str">
            <v>Metabolism</v>
          </cell>
        </row>
        <row r="288">
          <cell r="A288">
            <v>10775</v>
          </cell>
          <cell r="B288" t="str">
            <v>PREDICTED: fatty acid-binding protein, liver-like [Octopus bimaculoides]</v>
          </cell>
          <cell r="C288" t="str">
            <v>Metabolism</v>
          </cell>
        </row>
        <row r="289">
          <cell r="A289">
            <v>10788</v>
          </cell>
          <cell r="B289" t="str">
            <v>PREDICTED: UDP-glucose:glycoprotein glucosyltransferase 1-like [Octopus bimaculoides]</v>
          </cell>
          <cell r="C289" t="str">
            <v>Metabolism</v>
          </cell>
        </row>
        <row r="290">
          <cell r="A290">
            <v>10800</v>
          </cell>
          <cell r="B290" t="str">
            <v>Cystathionine gamma-lyase [Crassostrea gigas]</v>
          </cell>
          <cell r="C290" t="str">
            <v>Metabolism</v>
          </cell>
        </row>
        <row r="291">
          <cell r="A291">
            <v>10871</v>
          </cell>
          <cell r="B291" t="str">
            <v>PREDICTED: peptidyl-prolyl cis-trans isomerase B-like [Octopus bimaculoides]</v>
          </cell>
          <cell r="C291" t="str">
            <v>Metabolism</v>
          </cell>
        </row>
        <row r="292">
          <cell r="A292">
            <v>10874</v>
          </cell>
          <cell r="B292" t="str">
            <v>arginase type I-like protein [Hyriopsis cumingii]</v>
          </cell>
          <cell r="C292" t="str">
            <v>Metabolism</v>
          </cell>
        </row>
        <row r="293">
          <cell r="A293">
            <v>10973</v>
          </cell>
          <cell r="B293" t="str">
            <v>histidine ammonia-lyase-like [Mizuhopecten yessoensis]</v>
          </cell>
          <cell r="C293" t="str">
            <v>Metabolism</v>
          </cell>
        </row>
        <row r="294">
          <cell r="A294">
            <v>11142</v>
          </cell>
          <cell r="B294" t="str">
            <v>PREDICTED: ornithine aminotransferase, mitochondrial-like isoform X1 [Octopus bimaculoides]</v>
          </cell>
          <cell r="C294" t="str">
            <v>Metabolism</v>
          </cell>
        </row>
        <row r="295">
          <cell r="A295">
            <v>11175</v>
          </cell>
          <cell r="B295" t="str">
            <v>PREDICTED: ras-related C3 botulinum toxin substrate 1 [Octopus bimaculoides]</v>
          </cell>
          <cell r="C295" t="str">
            <v>Metabolism</v>
          </cell>
        </row>
        <row r="296">
          <cell r="A296">
            <v>11257</v>
          </cell>
          <cell r="B296" t="str">
            <v>calpain-B-like isoform X17 [Crassostrea virginica]</v>
          </cell>
          <cell r="C296" t="str">
            <v>Metabolism</v>
          </cell>
        </row>
        <row r="297">
          <cell r="A297">
            <v>11283</v>
          </cell>
          <cell r="B297" t="str">
            <v>PREDICTED: glutamate dehydrogenase, mitochondrial-like [Octopus bimaculoides]</v>
          </cell>
          <cell r="C297" t="str">
            <v>Metabolism</v>
          </cell>
        </row>
        <row r="298">
          <cell r="A298">
            <v>11319</v>
          </cell>
          <cell r="B298" t="str">
            <v>PREDICTED: dolichyl-diphosphooligosaccharide--protein glycosyltransferase subunit 2-like [Octopus bimaculoides]</v>
          </cell>
          <cell r="C298" t="str">
            <v>Metabolism</v>
          </cell>
        </row>
        <row r="299">
          <cell r="A299">
            <v>11501</v>
          </cell>
          <cell r="B299" t="str">
            <v>ribonuclease E [Pseudoalteromonas sp. PAMC 28425]</v>
          </cell>
          <cell r="C299" t="str">
            <v>Metabolism</v>
          </cell>
        </row>
        <row r="300">
          <cell r="A300">
            <v>11531</v>
          </cell>
          <cell r="B300" t="str">
            <v>PREDICTED: serine/threonine-protein phosphatase 2A 55 kDa regulatory subunit B alpha isoform [Crassostrea gigas]</v>
          </cell>
          <cell r="C300" t="str">
            <v>Metabolism</v>
          </cell>
        </row>
        <row r="301">
          <cell r="A301">
            <v>11557</v>
          </cell>
          <cell r="B301" t="str">
            <v>poly endoribonuclease-c-like-specific [Mytilus galloprovincialis]</v>
          </cell>
          <cell r="C301" t="str">
            <v>Metabolism</v>
          </cell>
        </row>
        <row r="302">
          <cell r="A302">
            <v>11686</v>
          </cell>
          <cell r="B302" t="str">
            <v>thioredoxin reductase 3-like [Scleropages formosus]</v>
          </cell>
          <cell r="C302" t="str">
            <v>Metabolism</v>
          </cell>
        </row>
        <row r="303">
          <cell r="A303">
            <v>11792</v>
          </cell>
          <cell r="B303" t="str">
            <v>PREDICTED: serine palmitoyltransferase 2-like [Aplysia californica]</v>
          </cell>
          <cell r="C303" t="str">
            <v>Metabolism</v>
          </cell>
        </row>
        <row r="304">
          <cell r="A304">
            <v>11843</v>
          </cell>
          <cell r="B304" t="str">
            <v>PREDICTED: probable methylmalonate-semialdehyde dehydrogenase [acylating], mitochondrial [Octopus bimaculoides]</v>
          </cell>
          <cell r="C304" t="str">
            <v>Metabolism</v>
          </cell>
        </row>
        <row r="305">
          <cell r="A305">
            <v>11850</v>
          </cell>
          <cell r="B305" t="str">
            <v>PREDICTED: ras-like GTP-binding protein RHO isoform X2 [Octopus bimaculoides]</v>
          </cell>
          <cell r="C305" t="str">
            <v>Metabolism</v>
          </cell>
        </row>
        <row r="306">
          <cell r="A306">
            <v>12138</v>
          </cell>
          <cell r="B306" t="str">
            <v>ubiquitin-like modifier-activating enzyme 1 isoform X2 [Crassostrea virginica]</v>
          </cell>
          <cell r="C306" t="str">
            <v>Metabolism</v>
          </cell>
        </row>
        <row r="307">
          <cell r="A307">
            <v>12205</v>
          </cell>
          <cell r="B307" t="str">
            <v>PREDICTED: bleomycin hydrolase-like [Crassostrea gigas]</v>
          </cell>
          <cell r="C307" t="str">
            <v>Metabolism</v>
          </cell>
        </row>
        <row r="308">
          <cell r="A308">
            <v>12340</v>
          </cell>
          <cell r="B308" t="str">
            <v>PREDICTED: histone deacetylase 11-like isoform X2 [Octopus bimaculoides]</v>
          </cell>
          <cell r="C308" t="str">
            <v>Metabolism</v>
          </cell>
        </row>
        <row r="309">
          <cell r="A309">
            <v>12660</v>
          </cell>
          <cell r="B309" t="str">
            <v>NADH-cytochrome b5 reductase 3-like isoform X1 [Crassostrea virginica]</v>
          </cell>
          <cell r="C309" t="str">
            <v>Metabolism</v>
          </cell>
        </row>
        <row r="310">
          <cell r="A310">
            <v>13015</v>
          </cell>
          <cell r="B310" t="str">
            <v>Kinesin heavy chain [Doryteuthis pealeii]</v>
          </cell>
          <cell r="C310" t="str">
            <v>Metabolism</v>
          </cell>
        </row>
        <row r="311">
          <cell r="A311">
            <v>13024</v>
          </cell>
          <cell r="B311" t="str">
            <v>PREDICTED: cytoplasmic dynein 1 heavy chain 1 isoform X12 [Crassostrea gigas]</v>
          </cell>
          <cell r="C311" t="str">
            <v>Metabolism</v>
          </cell>
        </row>
        <row r="312">
          <cell r="A312">
            <v>13083</v>
          </cell>
          <cell r="B312" t="str">
            <v>PREDICTED: cytochrome b-c1 complex subunit 2, mitochondrial-like isoform X2 [Octopus bimaculoides]</v>
          </cell>
          <cell r="C312" t="str">
            <v>Metabolism</v>
          </cell>
        </row>
        <row r="313">
          <cell r="A313">
            <v>13086</v>
          </cell>
          <cell r="B313" t="str">
            <v>PREDICTED: fatty aldehyde dehydrogenase-like [Octopus bimaculoides]</v>
          </cell>
          <cell r="C313" t="str">
            <v>Metabolism</v>
          </cell>
        </row>
        <row r="314">
          <cell r="A314">
            <v>13087</v>
          </cell>
          <cell r="B314" t="str">
            <v>PREDICTED: dehydrogenase/reductase SDR family member 1-like [Octopus bimaculoides]</v>
          </cell>
          <cell r="C314" t="str">
            <v>Metabolism</v>
          </cell>
        </row>
        <row r="315">
          <cell r="A315">
            <v>13337</v>
          </cell>
          <cell r="B315" t="str">
            <v>PREDICTED: carbonyl reductase [NADPH] 1-like [Octopus bimaculoides]</v>
          </cell>
          <cell r="C315" t="str">
            <v>Metabolism</v>
          </cell>
        </row>
        <row r="316">
          <cell r="A316">
            <v>13396</v>
          </cell>
          <cell r="B316" t="str">
            <v>PREDICTED: citrate synthase, mitochondrial-like [Octopus bimaculoides]</v>
          </cell>
          <cell r="C316" t="str">
            <v>Metabolism</v>
          </cell>
        </row>
        <row r="317">
          <cell r="A317">
            <v>13761</v>
          </cell>
          <cell r="B317" t="str">
            <v>Chain A, Diisopropyl Fluorophosphatase (Dfpase), D121e Mutant [Loligo vulgaris]</v>
          </cell>
          <cell r="C317" t="str">
            <v>Metabolism</v>
          </cell>
        </row>
        <row r="318">
          <cell r="A318">
            <v>13839</v>
          </cell>
          <cell r="B318" t="str">
            <v>PREDICTED: cytochrome c oxidase subunit 7A-related protein, mitochondrial-like [Octopus bimaculoides]</v>
          </cell>
          <cell r="C318" t="str">
            <v>Metabolism</v>
          </cell>
        </row>
        <row r="319">
          <cell r="A319">
            <v>13901</v>
          </cell>
          <cell r="B319" t="str">
            <v xml:space="preserve">PREDICTED: 40S ribosomal protein S15a-like [Octopus bimaculoides] </v>
          </cell>
          <cell r="C319" t="str">
            <v>Metabolism</v>
          </cell>
        </row>
        <row r="320">
          <cell r="A320">
            <v>14069</v>
          </cell>
          <cell r="B320" t="str">
            <v>Glucose-methanol-choline oxidoreductase [Sporothrix insectorum RCEF 264]</v>
          </cell>
          <cell r="C320" t="str">
            <v>Metabolism</v>
          </cell>
        </row>
        <row r="321">
          <cell r="A321">
            <v>14506</v>
          </cell>
          <cell r="B321" t="str">
            <v>PREDICTED: 40S ribosomal protein S15-like [Octopus bimaculoides]</v>
          </cell>
          <cell r="C321" t="str">
            <v>Metabolism</v>
          </cell>
        </row>
        <row r="322">
          <cell r="A322">
            <v>14666</v>
          </cell>
          <cell r="B322" t="str">
            <v>40S ribosomal protein S3a [Orbicella faveolata]</v>
          </cell>
          <cell r="C322" t="str">
            <v>Metabolism</v>
          </cell>
        </row>
        <row r="323">
          <cell r="A323">
            <v>14937</v>
          </cell>
          <cell r="B323" t="str">
            <v>PREDICTED: cytoplasmic phosphatidylinositol transfer protein 1-like [Octopus bimaculoides]</v>
          </cell>
          <cell r="C323" t="str">
            <v>Metabolism</v>
          </cell>
        </row>
        <row r="324">
          <cell r="A324">
            <v>15124</v>
          </cell>
          <cell r="B324" t="str">
            <v>PREDICTED: general transcription factor 3C polypeptide 1-like [Octopus bimaculoides]</v>
          </cell>
          <cell r="C324" t="str">
            <v>Metabolism</v>
          </cell>
        </row>
        <row r="325">
          <cell r="A325">
            <v>15246</v>
          </cell>
          <cell r="B325" t="str">
            <v>PREDICTED: maleylacetoacetate isomerase-like [Octopus bimaculoides]</v>
          </cell>
          <cell r="C325" t="str">
            <v>Metabolism</v>
          </cell>
        </row>
        <row r="326">
          <cell r="A326">
            <v>15589</v>
          </cell>
          <cell r="B326" t="str">
            <v>PREDICTED: iduronate 2-sulfatase-like [Octopus bimaculoides]</v>
          </cell>
          <cell r="C326" t="str">
            <v>Metabolism</v>
          </cell>
        </row>
        <row r="327">
          <cell r="A327">
            <v>16300</v>
          </cell>
          <cell r="B327" t="str">
            <v>PREDICTED: 40S ribosomal protein S4-like [Octopus bimaculoides]</v>
          </cell>
          <cell r="C327" t="str">
            <v>Metabolism</v>
          </cell>
        </row>
        <row r="328">
          <cell r="A328">
            <v>16374</v>
          </cell>
          <cell r="B328" t="str">
            <v>PREDICTED: 40S ribosomal protein S3-B-like [Octopus bimaculoides]</v>
          </cell>
          <cell r="C328" t="str">
            <v>Metabolism</v>
          </cell>
        </row>
        <row r="329">
          <cell r="A329">
            <v>16444</v>
          </cell>
          <cell r="B329" t="str">
            <v>peroxiredoxin 4 [Sepiella maindroni]</v>
          </cell>
          <cell r="C329" t="str">
            <v>Metabolism</v>
          </cell>
        </row>
        <row r="330">
          <cell r="A330">
            <v>16523</v>
          </cell>
          <cell r="B330" t="str">
            <v>PREDICTED: ATP synthase subunit b, mitochondrial-like [Octopus bimaculoides]</v>
          </cell>
          <cell r="C330" t="str">
            <v>Metabolism</v>
          </cell>
        </row>
        <row r="331">
          <cell r="A331">
            <v>16601</v>
          </cell>
          <cell r="B331" t="str">
            <v>PREDICTED: thioredoxin-like [Octopus bimaculoides]</v>
          </cell>
          <cell r="C331" t="str">
            <v>Metabolism</v>
          </cell>
        </row>
        <row r="332">
          <cell r="A332">
            <v>16912</v>
          </cell>
          <cell r="B332" t="str">
            <v>elongation factor 1A [Geodia cydonium]</v>
          </cell>
          <cell r="C332" t="str">
            <v>Metabolism</v>
          </cell>
        </row>
        <row r="333">
          <cell r="A333">
            <v>16981</v>
          </cell>
          <cell r="B333" t="str">
            <v>PREDICTED: thioredoxin-related transmembrane protein 1-like [Octopus bimaculoides]</v>
          </cell>
          <cell r="C333" t="str">
            <v>Metabolism</v>
          </cell>
        </row>
        <row r="334">
          <cell r="A334">
            <v>17024</v>
          </cell>
          <cell r="B334" t="str">
            <v xml:space="preserve">PREDICTED: 60S ribosomal protein L13a-like [Octopus bimaculoides] </v>
          </cell>
          <cell r="C334" t="str">
            <v>Metabolism</v>
          </cell>
        </row>
        <row r="335">
          <cell r="A335">
            <v>17150</v>
          </cell>
          <cell r="B335" t="str">
            <v>similar to Drosophila melanogaster RpS3A [Drosophila yakuba]</v>
          </cell>
          <cell r="C335" t="str">
            <v>Metabolism</v>
          </cell>
        </row>
        <row r="336">
          <cell r="A336">
            <v>17450</v>
          </cell>
          <cell r="B336" t="str">
            <v>PREDICTED: cytochrome P450 20A1-like [Octopus bimaculoides]</v>
          </cell>
          <cell r="C336" t="str">
            <v>Metabolism</v>
          </cell>
        </row>
        <row r="337">
          <cell r="A337">
            <v>17505</v>
          </cell>
          <cell r="B337" t="str">
            <v>cyclophilin A [Basidiobolus meristosporus CBS 931.73]</v>
          </cell>
          <cell r="C337" t="str">
            <v>Metabolism</v>
          </cell>
        </row>
        <row r="338">
          <cell r="A338">
            <v>17604</v>
          </cell>
          <cell r="B338" t="str">
            <v>cysteine protease ATG4B-like [Crassostrea virginica]</v>
          </cell>
          <cell r="C338" t="str">
            <v>Metabolism</v>
          </cell>
        </row>
        <row r="339">
          <cell r="A339">
            <v>17881</v>
          </cell>
          <cell r="B339" t="str">
            <v>PREDICTED: ATP synthase subunit d, mitochondrial-like [Octopus bimaculoides]</v>
          </cell>
          <cell r="C339" t="str">
            <v>Metabolism</v>
          </cell>
        </row>
        <row r="340">
          <cell r="A340">
            <v>17900</v>
          </cell>
          <cell r="B340" t="str">
            <v>PREDICTED: 40S ribosomal protein S8-like [Octopus bimaculoides]</v>
          </cell>
          <cell r="C340" t="str">
            <v>Metabolism</v>
          </cell>
        </row>
        <row r="341">
          <cell r="A341">
            <v>17939</v>
          </cell>
          <cell r="B341" t="str">
            <v>copper zinc superoxide dismutase [Sepiella maindroni]</v>
          </cell>
          <cell r="C341" t="str">
            <v>Metabolism</v>
          </cell>
        </row>
        <row r="342">
          <cell r="A342">
            <v>17988</v>
          </cell>
          <cell r="B342" t="str">
            <v>ribosomal protein L12, partial [Orbicella franksi]</v>
          </cell>
          <cell r="C342" t="str">
            <v>Metabolism</v>
          </cell>
        </row>
        <row r="343">
          <cell r="A343">
            <v>17993</v>
          </cell>
          <cell r="B343" t="str">
            <v>PREDICTED: adenosine deaminase-like [Octopus bimaculoides]</v>
          </cell>
          <cell r="C343" t="str">
            <v>Metabolism</v>
          </cell>
        </row>
        <row r="344">
          <cell r="A344">
            <v>18123</v>
          </cell>
          <cell r="B344" t="str">
            <v>ferritin [Sepiella maindroni]</v>
          </cell>
          <cell r="C344" t="str">
            <v>Metabolism</v>
          </cell>
        </row>
        <row r="345">
          <cell r="A345">
            <v>18296</v>
          </cell>
          <cell r="B345" t="str">
            <v>PREDICTED: proteasome subunit beta type-6-like [Octopus bimaculoides]</v>
          </cell>
          <cell r="C345" t="str">
            <v>Metabolism</v>
          </cell>
        </row>
        <row r="346">
          <cell r="A346">
            <v>18329</v>
          </cell>
          <cell r="B346" t="str">
            <v>40S ribosomal protein S18 [Exaiptasia pallida]</v>
          </cell>
          <cell r="C346" t="str">
            <v>Metabolism</v>
          </cell>
        </row>
        <row r="347">
          <cell r="A347">
            <v>18701</v>
          </cell>
          <cell r="B347" t="str">
            <v>PREDICTED: probable caffeoyl-CoA O-methyltransferase 1 [Octopus bimaculoides]</v>
          </cell>
          <cell r="C347" t="str">
            <v>Metabolism</v>
          </cell>
        </row>
        <row r="348">
          <cell r="A348">
            <v>18803</v>
          </cell>
          <cell r="B348" t="str">
            <v xml:space="preserve">PREDICTED: ubiquitin-conjugating enzyme E2 variant 2-like [Octopus bimaculoides] </v>
          </cell>
          <cell r="C348" t="str">
            <v>Metabolism</v>
          </cell>
        </row>
        <row r="349">
          <cell r="A349">
            <v>18985</v>
          </cell>
          <cell r="B349" t="str">
            <v>PREDICTED: 60S ribosomal protein L14-like isoform X1 [Octopus bimaculoides]</v>
          </cell>
          <cell r="C349" t="str">
            <v>Metabolism</v>
          </cell>
        </row>
        <row r="350">
          <cell r="A350">
            <v>19124</v>
          </cell>
          <cell r="B350" t="str">
            <v>PREDICTED: hydroxysteroid 11-beta-dehydrogenase 1-like protein [Octopus bimaculoides]</v>
          </cell>
          <cell r="C350" t="str">
            <v>Metabolism</v>
          </cell>
        </row>
        <row r="351">
          <cell r="A351">
            <v>19218</v>
          </cell>
          <cell r="B351" t="str">
            <v>ADP-ribosylation factor 1-like [Limulus polyphemus]</v>
          </cell>
          <cell r="C351" t="str">
            <v>Metabolism</v>
          </cell>
        </row>
        <row r="352">
          <cell r="A352">
            <v>19325</v>
          </cell>
          <cell r="B352" t="str">
            <v>PREDICTED: 40S ribosomal protein S26 [Octopus bimaculoides]</v>
          </cell>
          <cell r="C352" t="str">
            <v>Metabolism</v>
          </cell>
        </row>
        <row r="353">
          <cell r="A353">
            <v>19358</v>
          </cell>
          <cell r="B353" t="str">
            <v>PREDICTED: universal stress protein in QAH/OAS sulfhydrylase 3'region-like [Octopus bimaculoides]</v>
          </cell>
          <cell r="C353" t="str">
            <v>Metabolism</v>
          </cell>
        </row>
        <row r="354">
          <cell r="A354">
            <v>19417</v>
          </cell>
          <cell r="B354" t="str">
            <v>PREDICTED: ras-related protein Rab-39B-like [Octopus bimaculoides]</v>
          </cell>
          <cell r="C354" t="str">
            <v>Metabolism</v>
          </cell>
        </row>
        <row r="355">
          <cell r="A355">
            <v>19621</v>
          </cell>
          <cell r="B355" t="str">
            <v>PREDICTED: puromycin-sensitive aminopeptidase-like [Octopus bimaculoides]</v>
          </cell>
          <cell r="C355" t="str">
            <v>Metabolism</v>
          </cell>
        </row>
        <row r="356">
          <cell r="A356">
            <v>19642</v>
          </cell>
          <cell r="B356" t="str">
            <v>PREDICTED: ras-related protein Rab-2 [Octopus bimaculoides]</v>
          </cell>
          <cell r="C356" t="str">
            <v>Metabolism</v>
          </cell>
        </row>
        <row r="357">
          <cell r="A357">
            <v>19871</v>
          </cell>
          <cell r="B357" t="str">
            <v>PREDICTED: ras-related protein Rab-11A [Lingula anatina]</v>
          </cell>
          <cell r="C357" t="str">
            <v>Metabolism</v>
          </cell>
        </row>
        <row r="358">
          <cell r="A358">
            <v>19972</v>
          </cell>
          <cell r="B358" t="str">
            <v>PREDICTED: ATP synthase subunit O, mitochondrial-like [Octopus bimaculoides]</v>
          </cell>
          <cell r="C358" t="str">
            <v>Metabolism</v>
          </cell>
        </row>
        <row r="359">
          <cell r="A359">
            <v>20007</v>
          </cell>
          <cell r="B359" t="str">
            <v>PREDICTED: calumenin-A-like [Octopus bimaculoides]</v>
          </cell>
          <cell r="C359" t="str">
            <v>Metabolism</v>
          </cell>
        </row>
        <row r="360">
          <cell r="A360">
            <v>20227</v>
          </cell>
          <cell r="B360" t="str">
            <v>glutaredoxin [Haliotis diversicolor supertexta]</v>
          </cell>
          <cell r="C360" t="str">
            <v>Metabolism</v>
          </cell>
        </row>
        <row r="361">
          <cell r="A361">
            <v>20271</v>
          </cell>
          <cell r="B361" t="str">
            <v>PREDICTED: ATP synthase subunit g, mitochondrial-like [Octopus bimaculoides]</v>
          </cell>
          <cell r="C361" t="str">
            <v>Metabolism</v>
          </cell>
        </row>
        <row r="362">
          <cell r="A362">
            <v>20325</v>
          </cell>
          <cell r="B362" t="str">
            <v xml:space="preserve">PREDICTED: 40S ribosomal protein S16 [Octopus bimaculoides] </v>
          </cell>
          <cell r="C362" t="str">
            <v>Metabolism</v>
          </cell>
        </row>
        <row r="363">
          <cell r="A363">
            <v>20347</v>
          </cell>
          <cell r="B363" t="str">
            <v>PREDICTED: peptidyl-prolyl cis-trans isomerase B-like [Octopus bimaculoides]</v>
          </cell>
          <cell r="C363" t="str">
            <v>Metabolism</v>
          </cell>
        </row>
        <row r="364">
          <cell r="A364">
            <v>20390</v>
          </cell>
          <cell r="B364" t="str">
            <v>PREDICTED: general transcription factor 3C polypeptide 1-like [Octopus bimaculoides]</v>
          </cell>
          <cell r="C364" t="str">
            <v>Metabolism</v>
          </cell>
        </row>
        <row r="365">
          <cell r="A365">
            <v>20854</v>
          </cell>
          <cell r="B365" t="str">
            <v>PREDICTED: histidine triad nucleotide-binding protein 3-like [Biomphalaria glabrata]</v>
          </cell>
          <cell r="C365" t="str">
            <v>Metabolism</v>
          </cell>
        </row>
        <row r="366">
          <cell r="A366">
            <v>21308</v>
          </cell>
          <cell r="B366" t="str">
            <v>PREDICTED: 40S ribosomal protein S9 [Octopus bimaculoides]</v>
          </cell>
          <cell r="C366" t="str">
            <v>Metabolism</v>
          </cell>
        </row>
        <row r="367">
          <cell r="A367">
            <v>2246</v>
          </cell>
          <cell r="B367" t="str">
            <v>PREDICTED: histone H2A [Octopus bimaculoides]</v>
          </cell>
          <cell r="C367" t="str">
            <v>Nucleosome</v>
          </cell>
        </row>
        <row r="368">
          <cell r="A368">
            <v>7486</v>
          </cell>
          <cell r="B368" t="str">
            <v>Histone H3 [Octopus bimaculoides]</v>
          </cell>
          <cell r="C368" t="str">
            <v>Nucleosome</v>
          </cell>
        </row>
        <row r="369">
          <cell r="A369">
            <v>8047</v>
          </cell>
          <cell r="B369" t="str">
            <v>PREDICTED: histone H2B type 2-E [Fukomys damarensis]</v>
          </cell>
          <cell r="C369" t="str">
            <v>Nucleosome</v>
          </cell>
        </row>
        <row r="370">
          <cell r="A370">
            <v>9293</v>
          </cell>
          <cell r="B370" t="str">
            <v>PREDICTED: histone H1-delta-like [Priapulus caudatus]</v>
          </cell>
          <cell r="C370" t="str">
            <v>Nucleosome</v>
          </cell>
        </row>
        <row r="371">
          <cell r="A371">
            <v>17739</v>
          </cell>
          <cell r="B371" t="str">
            <v>PREDICTED: histone H1-delta-like [Octopus bimaculoides]</v>
          </cell>
          <cell r="C371" t="str">
            <v>Nucleosome</v>
          </cell>
        </row>
        <row r="372">
          <cell r="A372">
            <v>17985</v>
          </cell>
          <cell r="B372" t="str">
            <v>PREDICTED: ATP-dependent RNA helicase eIF4A-like [Octopus bimaculoides]</v>
          </cell>
          <cell r="C372" t="str">
            <v>Nucleosome</v>
          </cell>
        </row>
        <row r="373">
          <cell r="A373">
            <v>335</v>
          </cell>
          <cell r="B373" t="str">
            <v>PREDICTED: transmembrane emp24 domain-containing protein 2 [Crassostrea gigas]</v>
          </cell>
          <cell r="C373" t="str">
            <v>Protein-Protein</v>
          </cell>
        </row>
        <row r="374">
          <cell r="A374">
            <v>1037</v>
          </cell>
          <cell r="B374" t="str">
            <v>PREDICTED: erlin-1-like [Octopus bimaculoides]</v>
          </cell>
          <cell r="C374" t="str">
            <v>Protein-Protein</v>
          </cell>
        </row>
        <row r="375">
          <cell r="A375">
            <v>1273</v>
          </cell>
          <cell r="B375" t="str">
            <v>PREDICTED: zinc finger Ran-binding domain-containing protein 2-like [Octopus bimaculoides]</v>
          </cell>
          <cell r="C375" t="str">
            <v>Protein-Protein</v>
          </cell>
        </row>
        <row r="376">
          <cell r="A376">
            <v>2573</v>
          </cell>
          <cell r="B376" t="str">
            <v>PREDICTED: vesicular integral-membrane protein VIP36-like [Octopus bimaculoides]</v>
          </cell>
          <cell r="C376" t="str">
            <v>Protein-Protein</v>
          </cell>
        </row>
        <row r="377">
          <cell r="A377">
            <v>2595</v>
          </cell>
          <cell r="B377" t="str">
            <v>PREDICTED: myosin regulatory light polypeptide 9-like [Octopus bimaculoides]</v>
          </cell>
          <cell r="C377" t="str">
            <v>Protein-Protein</v>
          </cell>
        </row>
        <row r="378">
          <cell r="A378">
            <v>2727</v>
          </cell>
          <cell r="B378" t="str">
            <v>translationally controlled tumor-associated [Rhizopus microsporus var. microsporus]</v>
          </cell>
          <cell r="C378" t="str">
            <v>Protein-Protein</v>
          </cell>
        </row>
        <row r="379">
          <cell r="A379">
            <v>2809</v>
          </cell>
          <cell r="B379" t="str">
            <v>PREDICTED: hemocyte protein-glutamine gamma-glutamyltransferase-like isoform X1 [Octopus bimaculoides]</v>
          </cell>
          <cell r="C379" t="str">
            <v>Protein-Protein</v>
          </cell>
        </row>
        <row r="380">
          <cell r="A380">
            <v>3564</v>
          </cell>
          <cell r="B380" t="str">
            <v xml:space="preserve">PREDICTED: UPF0505 protein C16orf62 homolog isoform X1 [Octopus bimaculoides] </v>
          </cell>
          <cell r="C380" t="str">
            <v>Protein-Protein</v>
          </cell>
        </row>
        <row r="381">
          <cell r="A381">
            <v>4247</v>
          </cell>
          <cell r="B381" t="str">
            <v>PREDICTED: transmembrane emp24 domain-containing protein eca isoform X1 [Crassostrea gigas]</v>
          </cell>
          <cell r="C381" t="str">
            <v>Protein-Protein</v>
          </cell>
        </row>
        <row r="382">
          <cell r="A382">
            <v>5056</v>
          </cell>
          <cell r="B382" t="str">
            <v xml:space="preserve">PREDICTED: trafficking protein particle complex subunit 12-like [Octopus bimaculoides] </v>
          </cell>
          <cell r="C382" t="str">
            <v>Protein-Protein</v>
          </cell>
        </row>
        <row r="383">
          <cell r="A383">
            <v>5325</v>
          </cell>
          <cell r="B383" t="str">
            <v>PREDICTED: opioid growth factor receptor-like protein 1 isoform X2 [Octopus bimaculoides]</v>
          </cell>
          <cell r="C383" t="str">
            <v>Protein-Protein</v>
          </cell>
        </row>
        <row r="384">
          <cell r="A384">
            <v>5524</v>
          </cell>
          <cell r="B384" t="str">
            <v>LOW QUALITY PROTEIN: annexin A4-like [Crassostrea virginica]</v>
          </cell>
          <cell r="C384" t="str">
            <v>Protein-Protein</v>
          </cell>
        </row>
        <row r="385">
          <cell r="A385">
            <v>6809</v>
          </cell>
          <cell r="B385" t="str">
            <v>PREDICTED: wiskott-Aldrich syndrome protein family member 3-like [Octopus bimaculoides]</v>
          </cell>
          <cell r="C385" t="str">
            <v>Protein-Protein</v>
          </cell>
        </row>
        <row r="386">
          <cell r="A386">
            <v>7430</v>
          </cell>
          <cell r="B386" t="str">
            <v xml:space="preserve">PREDICTED: serine/threonine-protein phosphatase alpha-2 isoform isoform X3 [Octopus bimaculoides] </v>
          </cell>
          <cell r="C386" t="str">
            <v>Protein-Protein</v>
          </cell>
        </row>
        <row r="387">
          <cell r="A387">
            <v>7522</v>
          </cell>
          <cell r="B387" t="str">
            <v>PREDICTED: T-cell immunomodulatory protein-like [Octopus bimaculoides]</v>
          </cell>
          <cell r="C387" t="str">
            <v>Protein-Protein</v>
          </cell>
        </row>
        <row r="388">
          <cell r="A388">
            <v>7942</v>
          </cell>
          <cell r="B388" t="str">
            <v>calmodulin [Mucor circinelloides f. circinelloides 1006PhL]</v>
          </cell>
          <cell r="C388" t="str">
            <v>Protein-Protein</v>
          </cell>
        </row>
        <row r="389">
          <cell r="A389">
            <v>8188</v>
          </cell>
          <cell r="B389" t="str">
            <v>PREDICTED: annexin A13-like isoform X2 [Octopus bimaculoides]</v>
          </cell>
          <cell r="C389" t="str">
            <v>Protein-Protein</v>
          </cell>
        </row>
        <row r="390">
          <cell r="A390">
            <v>8301</v>
          </cell>
          <cell r="B390" t="str">
            <v>PREDICTED: moesin-like [Octopus bimaculoides]</v>
          </cell>
          <cell r="C390" t="str">
            <v>Protein-Protein</v>
          </cell>
        </row>
        <row r="391">
          <cell r="A391">
            <v>8469</v>
          </cell>
          <cell r="B391" t="str">
            <v>PREDICTED: wiskott-Aldrich syndrome protein family member 3-like [Octopus bimaculoides]</v>
          </cell>
          <cell r="C391" t="str">
            <v>Protein-Protein</v>
          </cell>
        </row>
        <row r="392">
          <cell r="A392">
            <v>8565</v>
          </cell>
          <cell r="B392" t="str">
            <v>PREDICTED: 14-3-3 protein zeta/delta-like [Octopus bimaculoides]</v>
          </cell>
          <cell r="C392" t="str">
            <v>Protein-Protein</v>
          </cell>
        </row>
        <row r="393">
          <cell r="A393">
            <v>8566</v>
          </cell>
          <cell r="B393" t="str">
            <v>14-3-3 protein zeta [Stegodyphus mimosarum]</v>
          </cell>
          <cell r="C393" t="str">
            <v>Protein-Protein</v>
          </cell>
        </row>
        <row r="394">
          <cell r="A394">
            <v>8594</v>
          </cell>
          <cell r="B394" t="str">
            <v>transmembrane emp24 domain-containing protein 10-like [Mizuhopecten yessoensis]</v>
          </cell>
          <cell r="C394" t="str">
            <v>Protein-Protein</v>
          </cell>
        </row>
        <row r="395">
          <cell r="A395">
            <v>8988</v>
          </cell>
          <cell r="B395" t="str">
            <v xml:space="preserve">Chain A, X-Ray Structure Of The Neuronal Complexin SNARE COMPLEX From The Squid Loligo Pealei </v>
          </cell>
          <cell r="C395" t="str">
            <v>Protein-Protein</v>
          </cell>
        </row>
        <row r="396">
          <cell r="A396">
            <v>9076</v>
          </cell>
          <cell r="B396" t="str">
            <v>thioester-containing protein 1 [Euprymna scolopes]</v>
          </cell>
          <cell r="C396" t="str">
            <v>Protein-Protein</v>
          </cell>
        </row>
        <row r="397">
          <cell r="A397">
            <v>9156</v>
          </cell>
          <cell r="B397" t="str">
            <v>PREDICTED: annexin A4-like [Octopus bimaculoides]</v>
          </cell>
          <cell r="C397" t="str">
            <v>Protein-Protein</v>
          </cell>
        </row>
        <row r="398">
          <cell r="A398">
            <v>9559</v>
          </cell>
          <cell r="B398" t="str">
            <v>PREDICTED: neuronal calcium sensor 2-like [Octopus bimaculoides]</v>
          </cell>
          <cell r="C398" t="str">
            <v>Protein-Protein</v>
          </cell>
        </row>
        <row r="399">
          <cell r="A399">
            <v>9583</v>
          </cell>
          <cell r="B399" t="str">
            <v>annexin A4-like [Crassostrea virginica]</v>
          </cell>
          <cell r="C399" t="str">
            <v>Protein-Protein</v>
          </cell>
        </row>
        <row r="400">
          <cell r="A400">
            <v>10120</v>
          </cell>
          <cell r="B400" t="str">
            <v>PREDICTED: protein-glutamine gamma-glutamyltransferase K-like [Octopus bimaculoides]</v>
          </cell>
          <cell r="C400" t="str">
            <v>Protein-Protein</v>
          </cell>
        </row>
        <row r="401">
          <cell r="A401">
            <v>10388</v>
          </cell>
          <cell r="B401" t="str">
            <v>PREDICTED: programmed cell death 6-interacting protein-like [Octopus bimaculoides]</v>
          </cell>
          <cell r="C401" t="str">
            <v>Protein-Protein</v>
          </cell>
        </row>
        <row r="402">
          <cell r="A402">
            <v>10525</v>
          </cell>
          <cell r="B402" t="str">
            <v>G alpha i subunit [Euprymna scolopes]</v>
          </cell>
          <cell r="C402" t="str">
            <v>Protein-Protein</v>
          </cell>
        </row>
        <row r="403">
          <cell r="A403">
            <v>10526</v>
          </cell>
          <cell r="B403" t="str">
            <v>G alpha i subunit [Euprymna scolopes]</v>
          </cell>
          <cell r="C403" t="str">
            <v>Protein-Protein</v>
          </cell>
        </row>
        <row r="404">
          <cell r="A404">
            <v>10856</v>
          </cell>
          <cell r="B404" t="str">
            <v>PREDICTED: alpha-adducin-like isoform X2 [Octopus bimaculoides]</v>
          </cell>
          <cell r="C404" t="str">
            <v>Protein-Protein</v>
          </cell>
        </row>
        <row r="405">
          <cell r="A405">
            <v>10911</v>
          </cell>
          <cell r="B405" t="str">
            <v>PREDICTED: protein GPR107-like [Octopus bimaculoides]</v>
          </cell>
          <cell r="C405" t="str">
            <v>Protein-Protein</v>
          </cell>
        </row>
        <row r="406">
          <cell r="A406">
            <v>11350</v>
          </cell>
          <cell r="B406" t="str">
            <v>PREDICTED: catenin beta-like [Octopus bimaculoides]</v>
          </cell>
          <cell r="C406" t="str">
            <v>Protein-Protein</v>
          </cell>
        </row>
        <row r="407">
          <cell r="A407">
            <v>11734</v>
          </cell>
          <cell r="B407" t="str">
            <v>PREDICTED: coatomer subunit gamma-2-like [Octopus bimaculoides]</v>
          </cell>
          <cell r="C407" t="str">
            <v>Protein-Protein</v>
          </cell>
        </row>
        <row r="408">
          <cell r="A408">
            <v>12130</v>
          </cell>
          <cell r="B408" t="str">
            <v>PREDICTED: neurocalcin homolog isoform X2 [Octopus bimaculoides]</v>
          </cell>
          <cell r="C408" t="str">
            <v>Protein-Protein</v>
          </cell>
        </row>
        <row r="409">
          <cell r="A409">
            <v>13754</v>
          </cell>
          <cell r="B409" t="str">
            <v>PREDICTED: nesprin-1-like isoform X8 [Octopus bimaculoides]</v>
          </cell>
          <cell r="C409" t="str">
            <v>Protein-Protein</v>
          </cell>
        </row>
        <row r="410">
          <cell r="A410">
            <v>16292</v>
          </cell>
          <cell r="B410" t="str">
            <v>PREDICTED: importin-5-like [Octopus bimaculoides]</v>
          </cell>
          <cell r="C410" t="str">
            <v>Protein-Protein</v>
          </cell>
        </row>
        <row r="411">
          <cell r="A411">
            <v>16868</v>
          </cell>
          <cell r="B411" t="str">
            <v>PREDICTED: erlin-1-like [Octopus bimaculoides]</v>
          </cell>
          <cell r="C411" t="str">
            <v>Protein-Protein</v>
          </cell>
        </row>
        <row r="412">
          <cell r="A412">
            <v>17228</v>
          </cell>
          <cell r="B412" t="str">
            <v>PREDICTED: 14-3-3 protein zeta isoform X3 [Drosophila elegans]</v>
          </cell>
          <cell r="C412" t="str">
            <v>Protein-Protein</v>
          </cell>
        </row>
        <row r="413">
          <cell r="A413">
            <v>17371</v>
          </cell>
          <cell r="B413" t="str">
            <v>RAD50-interacting protein 1 [Labrus bergylta]</v>
          </cell>
          <cell r="C413" t="str">
            <v>Protein-Protein</v>
          </cell>
        </row>
        <row r="414">
          <cell r="A414">
            <v>17897</v>
          </cell>
          <cell r="B414" t="str">
            <v>PREDICTED: AP-1 complex subunit beta-1-like isoform X3 [Octopus bimaculoides]</v>
          </cell>
          <cell r="C414" t="str">
            <v>Protein-Protein</v>
          </cell>
        </row>
        <row r="415">
          <cell r="A415">
            <v>20663</v>
          </cell>
          <cell r="B415" t="str">
            <v>14-3-3epsilon, isoform A [Drosophila melanogaster]</v>
          </cell>
          <cell r="C415" t="str">
            <v>Protein-Protein</v>
          </cell>
        </row>
        <row r="416">
          <cell r="A416">
            <v>21123</v>
          </cell>
          <cell r="B416" t="str">
            <v>PREDICTED: synaptophysin-like isoform X1 [Octopus bimaculoides]</v>
          </cell>
          <cell r="C416" t="str">
            <v>Protein-Protein</v>
          </cell>
        </row>
        <row r="417">
          <cell r="A417">
            <v>3328</v>
          </cell>
          <cell r="B417" t="str">
            <v>Reflectin-like protein A1 [Doryteuthis pealeii]</v>
          </cell>
          <cell r="C417" t="str">
            <v>Reflectin</v>
          </cell>
        </row>
        <row r="418">
          <cell r="A418">
            <v>3329</v>
          </cell>
          <cell r="B418" t="str">
            <v>reflectin-like protein A1 [Doryteuthis opalescens]</v>
          </cell>
          <cell r="C418" t="str">
            <v>Reflectin</v>
          </cell>
        </row>
        <row r="419">
          <cell r="A419">
            <v>6590</v>
          </cell>
          <cell r="B419" t="str">
            <v>reflectin-like protein B1 [Doryteuthis pealeii]</v>
          </cell>
          <cell r="C419" t="str">
            <v>Reflectin</v>
          </cell>
        </row>
        <row r="420">
          <cell r="A420">
            <v>16776</v>
          </cell>
          <cell r="B420" t="str">
            <v>reflectin-like protein C1 [Doryteuthis opalescens]</v>
          </cell>
          <cell r="C420" t="str">
            <v>Reflectin</v>
          </cell>
        </row>
        <row r="421">
          <cell r="A421">
            <v>17742</v>
          </cell>
          <cell r="B421" t="str">
            <v>reflectin-like protein A1 [Doryteuthis pealeii]</v>
          </cell>
          <cell r="C421" t="str">
            <v>Reflectin</v>
          </cell>
        </row>
        <row r="422">
          <cell r="A422">
            <v>20707</v>
          </cell>
          <cell r="B422" t="str">
            <v>reflectin 3 [Sepia officinalis]</v>
          </cell>
          <cell r="C422" t="str">
            <v>Reflectin</v>
          </cell>
        </row>
        <row r="423">
          <cell r="A423">
            <v>1801</v>
          </cell>
          <cell r="B423" t="str">
            <v>hypothetical protein OCBIM_22013360mg [Octopus bimaculoides] (Catalytic activity, ATP Binding)</v>
          </cell>
          <cell r="C423" t="str">
            <v>Uncharacterized</v>
          </cell>
        </row>
        <row r="424">
          <cell r="A424">
            <v>3763</v>
          </cell>
          <cell r="B424" t="str">
            <v>hypothetical protein OCBIM_22016971mg [Octopus bimaculoides] (no annotations)</v>
          </cell>
          <cell r="C424" t="str">
            <v>Uncharacterized</v>
          </cell>
        </row>
        <row r="425">
          <cell r="A425">
            <v>3895</v>
          </cell>
          <cell r="B425" t="str">
            <v>PREDICTED: uncharacterized protein LOC106868120 [Octopus bimaculoides]</v>
          </cell>
          <cell r="C425" t="str">
            <v>Uncharacterized</v>
          </cell>
        </row>
        <row r="426">
          <cell r="A426">
            <v>3962</v>
          </cell>
          <cell r="B426" t="str">
            <v>hypothetical protein CGI_10001848 [Crassostrea gigas]</v>
          </cell>
          <cell r="C426" t="str">
            <v>Uncharacterized</v>
          </cell>
        </row>
        <row r="427">
          <cell r="A427">
            <v>4211</v>
          </cell>
          <cell r="B427" t="str">
            <v>PREDICTED: uncharacterized protein LOC106882100 [Octopus bimaculoides]</v>
          </cell>
          <cell r="C427" t="str">
            <v>Uncharacterized</v>
          </cell>
        </row>
        <row r="428">
          <cell r="A428">
            <v>4361</v>
          </cell>
          <cell r="B428" t="str">
            <v>PREDICTED: uncharacterized protein LOC106876157 [Octopus bimaculoides]</v>
          </cell>
          <cell r="C428" t="str">
            <v>Uncharacterized</v>
          </cell>
        </row>
        <row r="429">
          <cell r="A429">
            <v>4407</v>
          </cell>
          <cell r="B429" t="str">
            <v>PREDICTED: uncharacterized threonine-rich GPI-anchored glycoprotein PJ4664.02-like [Octopus bimaculoides]</v>
          </cell>
          <cell r="C429" t="str">
            <v>Uncharacterized</v>
          </cell>
        </row>
        <row r="430">
          <cell r="A430">
            <v>4531</v>
          </cell>
          <cell r="B430" t="str">
            <v>PREDICTED: uncharacterized protein LOC106874881 [Octopus bimaculoides]</v>
          </cell>
          <cell r="C430" t="str">
            <v>Uncharacterized</v>
          </cell>
        </row>
        <row r="431">
          <cell r="A431">
            <v>4645</v>
          </cell>
          <cell r="B431" t="str">
            <v>PREDICTED: uncharacterized protein LOC106884239 [Octopus bimaculoides]</v>
          </cell>
          <cell r="C431" t="str">
            <v>Uncharacterized</v>
          </cell>
        </row>
        <row r="432">
          <cell r="A432">
            <v>4834</v>
          </cell>
          <cell r="B432" t="str">
            <v>hypothetical protein OCBIM_22030393mg [Octopus bimaculoides] (no annotations)</v>
          </cell>
          <cell r="C432" t="str">
            <v>Uncharacterized</v>
          </cell>
        </row>
        <row r="433">
          <cell r="A433">
            <v>5069</v>
          </cell>
          <cell r="B433" t="str">
            <v>No Match</v>
          </cell>
          <cell r="C433" t="str">
            <v>Uncharacterized</v>
          </cell>
        </row>
        <row r="434">
          <cell r="A434">
            <v>5071</v>
          </cell>
          <cell r="B434" t="str">
            <v>hypothetical protein BCR42DRAFT_419820 [Absidia repens] (Transmembrane)</v>
          </cell>
          <cell r="C434" t="str">
            <v>Uncharacterized</v>
          </cell>
        </row>
        <row r="435">
          <cell r="A435">
            <v>5145</v>
          </cell>
          <cell r="B435" t="str">
            <v xml:space="preserve">PREDICTED: uncharacterized protein LOC106876157 [Octopus bimaculoides] </v>
          </cell>
          <cell r="C435" t="str">
            <v>Uncharacterized</v>
          </cell>
        </row>
        <row r="436">
          <cell r="A436">
            <v>5334</v>
          </cell>
          <cell r="B436" t="str">
            <v>hypothetical protein OCBIM_22013360mg [Octopus bimaculoides]</v>
          </cell>
          <cell r="C436" t="str">
            <v>Uncharacterized</v>
          </cell>
        </row>
        <row r="437">
          <cell r="A437">
            <v>5396</v>
          </cell>
          <cell r="B437" t="str">
            <v>PREDICTED: uncharacterized protein LOC106883080 [Octopus bimaculoides]</v>
          </cell>
          <cell r="C437" t="str">
            <v>Uncharacterized</v>
          </cell>
        </row>
        <row r="438">
          <cell r="A438">
            <v>5701</v>
          </cell>
          <cell r="B438" t="str">
            <v>No Match</v>
          </cell>
          <cell r="C438" t="str">
            <v>Uncharacterized</v>
          </cell>
        </row>
        <row r="439">
          <cell r="A439">
            <v>5750</v>
          </cell>
          <cell r="B439" t="str">
            <v>Hypothetical protein LOTGIDRAFT_137310 [Lottia gigantea]</v>
          </cell>
          <cell r="C439" t="str">
            <v>Uncharacterized</v>
          </cell>
        </row>
        <row r="440">
          <cell r="A440">
            <v>5855</v>
          </cell>
          <cell r="B440" t="str">
            <v>No Match</v>
          </cell>
          <cell r="C440" t="str">
            <v>Uncharacterized</v>
          </cell>
        </row>
        <row r="441">
          <cell r="A441">
            <v>5857</v>
          </cell>
          <cell r="B441" t="str">
            <v>PREDICTED: uncharacterized protein LOC106874393 isoform X7 [Octopus bimaculoides]</v>
          </cell>
          <cell r="C441" t="str">
            <v>Uncharacterized</v>
          </cell>
        </row>
        <row r="442">
          <cell r="A442">
            <v>6359</v>
          </cell>
          <cell r="B442" t="str">
            <v>hypothetical protein OCBIM_22031876mg [Octopus bimaculoides] (no GO annotations)</v>
          </cell>
          <cell r="C442" t="str">
            <v>Uncharacterized</v>
          </cell>
        </row>
        <row r="443">
          <cell r="A443">
            <v>6508</v>
          </cell>
          <cell r="B443" t="str">
            <v>hypothetical protein OCBIM_22013360mg [Octopus bimaculoides]</v>
          </cell>
          <cell r="C443" t="str">
            <v>Uncharacterized</v>
          </cell>
        </row>
        <row r="444">
          <cell r="A444">
            <v>6866</v>
          </cell>
          <cell r="B444" t="str">
            <v>PREDICTED: uncharacterized protein LOC106872046 [Octopus bimaculoides]</v>
          </cell>
          <cell r="C444" t="str">
            <v>Uncharacterized</v>
          </cell>
        </row>
        <row r="445">
          <cell r="A445">
            <v>7293</v>
          </cell>
          <cell r="B445" t="str">
            <v>PREDICTED: uncharacterized protein LOC106876157 [Octopus bimaculoides]</v>
          </cell>
          <cell r="C445" t="str">
            <v>Uncharacterized</v>
          </cell>
        </row>
        <row r="446">
          <cell r="A446">
            <v>7560</v>
          </cell>
          <cell r="B446" t="str">
            <v>PREDICTED: uncharacterized protein LOC106872137 [Octopus bimaculoides]</v>
          </cell>
          <cell r="C446" t="str">
            <v>Uncharacterized</v>
          </cell>
        </row>
        <row r="447">
          <cell r="A447">
            <v>8081</v>
          </cell>
          <cell r="B447" t="str">
            <v>hypothetical protein OCBIM_22013360mg [Octopus bimaculoides]</v>
          </cell>
          <cell r="C447" t="str">
            <v>Uncharacterized</v>
          </cell>
        </row>
        <row r="448">
          <cell r="A448">
            <v>8144</v>
          </cell>
          <cell r="B448" t="str">
            <v>hypothetical protein LOTGIDRAFT_231723 [Lottia gigantea]</v>
          </cell>
          <cell r="C448" t="str">
            <v>Uncharacterized</v>
          </cell>
        </row>
        <row r="449">
          <cell r="A449">
            <v>8371</v>
          </cell>
          <cell r="B449" t="str">
            <v>PREDICTED: uncharacterized protein LOC106870819 [Octopus bimaculoides]</v>
          </cell>
          <cell r="C449" t="str">
            <v>Uncharacterized</v>
          </cell>
        </row>
        <row r="450">
          <cell r="A450">
            <v>8495</v>
          </cell>
          <cell r="B450" t="str">
            <v>No Match</v>
          </cell>
          <cell r="C450" t="str">
            <v>Uncharacterized</v>
          </cell>
        </row>
        <row r="451">
          <cell r="A451">
            <v>9059</v>
          </cell>
          <cell r="B451" t="str">
            <v>hypothetical protein OCBIM_22029476mg [Octopus bimaculoides]</v>
          </cell>
          <cell r="C451" t="str">
            <v>Uncharacterized</v>
          </cell>
        </row>
        <row r="452">
          <cell r="A452">
            <v>9129</v>
          </cell>
          <cell r="B452" t="str">
            <v>PREDICTED: uncharacterized protein LOC106876157 [Octopus bimaculoides]</v>
          </cell>
          <cell r="C452" t="str">
            <v>Uncharacterized</v>
          </cell>
        </row>
        <row r="453">
          <cell r="A453">
            <v>9130</v>
          </cell>
          <cell r="B453" t="str">
            <v>hypothetical protein OCBIM_22013356mg [Octopus bimaculoides]</v>
          </cell>
          <cell r="C453" t="str">
            <v>Uncharacterized</v>
          </cell>
        </row>
        <row r="454">
          <cell r="A454">
            <v>9131</v>
          </cell>
          <cell r="B454" t="str">
            <v>PREDICTED: uncharacterized protein LOC106876157 [Octopus bimaculoides]</v>
          </cell>
          <cell r="C454" t="str">
            <v>Uncharacterized</v>
          </cell>
        </row>
        <row r="455">
          <cell r="A455">
            <v>9133</v>
          </cell>
          <cell r="B455" t="str">
            <v>PREDICTED: uncharacterized protein LOC106876157 [Octopus bimaculoides]</v>
          </cell>
          <cell r="C455" t="str">
            <v>Uncharacterized</v>
          </cell>
        </row>
        <row r="456">
          <cell r="A456">
            <v>9340</v>
          </cell>
          <cell r="B456" t="str">
            <v>hypothetical protein OCBIM_22013360mg [Octopus bimaculoides]</v>
          </cell>
          <cell r="C456" t="str">
            <v>Uncharacterized</v>
          </cell>
        </row>
        <row r="457">
          <cell r="A457">
            <v>9592</v>
          </cell>
          <cell r="B457" t="str">
            <v>PREDICTED: von Willebrand factor A domain-containing protein 5A-like [Octopus bimaculoides]</v>
          </cell>
          <cell r="C457" t="str">
            <v>Uncharacterized</v>
          </cell>
        </row>
        <row r="458">
          <cell r="A458">
            <v>9662</v>
          </cell>
          <cell r="B458" t="str">
            <v>PREDICTED: uncharacterized protein LOC106868256 isoform X2 [Octopus bimaculoides]</v>
          </cell>
          <cell r="C458" t="str">
            <v>Uncharacterized</v>
          </cell>
        </row>
        <row r="459">
          <cell r="A459">
            <v>10548</v>
          </cell>
          <cell r="B459" t="str">
            <v>PREDICTED: uncharacterized protein LOC106876157 [Octopus bimaculoides]</v>
          </cell>
          <cell r="C459" t="str">
            <v>Uncharacterized</v>
          </cell>
        </row>
        <row r="460">
          <cell r="A460">
            <v>11060</v>
          </cell>
          <cell r="B460" t="str">
            <v>hypothetical protein LOTGIDRAFT_227290 [Lottia gigantea]</v>
          </cell>
          <cell r="C460" t="str">
            <v>Uncharacterized</v>
          </cell>
        </row>
        <row r="461">
          <cell r="A461">
            <v>11366</v>
          </cell>
          <cell r="B461" t="str">
            <v>hypothetical protein OCBIM_22002744mg [Octopus bimaculoides]</v>
          </cell>
          <cell r="C461" t="str">
            <v>Uncharacterized</v>
          </cell>
        </row>
        <row r="462">
          <cell r="A462">
            <v>11565</v>
          </cell>
          <cell r="B462" t="str">
            <v>hypothetical protein OCBIM_22013360mg [Octopus bimaculoides]</v>
          </cell>
          <cell r="C462" t="str">
            <v>Uncharacterized</v>
          </cell>
        </row>
        <row r="463">
          <cell r="A463">
            <v>11708</v>
          </cell>
          <cell r="B463" t="str">
            <v>PREDICTED: uncharacterized protein LOC106868335 [Octopus bimaculoides]</v>
          </cell>
          <cell r="C463" t="str">
            <v>Uncharacterized</v>
          </cell>
        </row>
        <row r="464">
          <cell r="A464">
            <v>11887</v>
          </cell>
          <cell r="B464" t="str">
            <v>PREDICTED: uncharacterized protein LOC106876157 [Octopus bimaculoides]</v>
          </cell>
          <cell r="C464" t="str">
            <v>Uncharacterized</v>
          </cell>
        </row>
        <row r="465">
          <cell r="A465">
            <v>11888</v>
          </cell>
          <cell r="B465" t="str">
            <v>hypothetical protein OCBIM_22031874mg [Octopus bimaculoides]</v>
          </cell>
          <cell r="C465" t="str">
            <v>Uncharacterized</v>
          </cell>
        </row>
        <row r="466">
          <cell r="A466">
            <v>11889</v>
          </cell>
          <cell r="B466" t="str">
            <v>PREDICTED: uncharacterized protein LOC106876157 [Octopus bimaculoides]</v>
          </cell>
          <cell r="C466" t="str">
            <v>Uncharacterized</v>
          </cell>
        </row>
        <row r="467">
          <cell r="A467">
            <v>11890</v>
          </cell>
          <cell r="B467" t="str">
            <v>hypothetical protein OCBIM_22013356mg [Octopus bimaculoides]</v>
          </cell>
          <cell r="C467" t="str">
            <v>Uncharacterized</v>
          </cell>
        </row>
        <row r="468">
          <cell r="A468">
            <v>12463</v>
          </cell>
          <cell r="B468" t="str">
            <v>PREDICTED: uncharacterized protein LOC106880511 isoform X2 [Octopus bimaculoides]</v>
          </cell>
          <cell r="C468" t="str">
            <v>Uncharacterized</v>
          </cell>
        </row>
        <row r="469">
          <cell r="A469">
            <v>12758</v>
          </cell>
          <cell r="B469" t="str">
            <v>hypothetical protein OCBIM_22013362mg [Octopus bimaculoides]</v>
          </cell>
          <cell r="C469" t="str">
            <v>Uncharacterized</v>
          </cell>
        </row>
        <row r="470">
          <cell r="A470">
            <v>12759</v>
          </cell>
          <cell r="B470" t="str">
            <v>hypothetical protein OCBIM_22013362mg [Octopus bimaculoides]</v>
          </cell>
          <cell r="C470" t="str">
            <v>Uncharacterized</v>
          </cell>
        </row>
        <row r="471">
          <cell r="A471">
            <v>12760</v>
          </cell>
          <cell r="B471" t="str">
            <v>hypothetical protein OCBIM_22013362mg [Octopus bimaculoides]</v>
          </cell>
          <cell r="C471" t="str">
            <v>Uncharacterized</v>
          </cell>
        </row>
        <row r="472">
          <cell r="A472">
            <v>12761</v>
          </cell>
          <cell r="B472" t="str">
            <v>PREDICTED: uncharacterized protein LOC106876157 [Octopus bimaculoides]</v>
          </cell>
          <cell r="C472" t="str">
            <v>Uncharacterized</v>
          </cell>
        </row>
        <row r="473">
          <cell r="A473">
            <v>12762</v>
          </cell>
          <cell r="B473" t="str">
            <v>hypothetical protein OCBIM_22013362mg [Octopus bimaculoides]</v>
          </cell>
          <cell r="C473" t="str">
            <v>Uncharacterized</v>
          </cell>
        </row>
        <row r="474">
          <cell r="A474">
            <v>12764</v>
          </cell>
          <cell r="B474" t="str">
            <v>hypothetical protein OCBIM_22013362mg [Octopus bimaculoides]</v>
          </cell>
          <cell r="C474" t="str">
            <v>Uncharacterized</v>
          </cell>
        </row>
        <row r="475">
          <cell r="A475">
            <v>12764</v>
          </cell>
          <cell r="B475" t="str">
            <v>hypothetical protein OCBIM_22013362mg [Octopus bimaculoides]</v>
          </cell>
          <cell r="C475" t="str">
            <v>Uncharacterized</v>
          </cell>
        </row>
        <row r="476">
          <cell r="A476">
            <v>12766</v>
          </cell>
          <cell r="B476" t="str">
            <v>hypothetical protein OCBIM_22013362mg [Octopus bimaculoides]</v>
          </cell>
          <cell r="C476" t="str">
            <v>Uncharacterized</v>
          </cell>
        </row>
        <row r="477">
          <cell r="A477">
            <v>12766</v>
          </cell>
          <cell r="B477" t="str">
            <v>hypothetical protein OCBIM_22013362mg [Octopus bimaculoides]</v>
          </cell>
          <cell r="C477" t="str">
            <v>Uncharacterized</v>
          </cell>
        </row>
        <row r="478">
          <cell r="A478">
            <v>12767</v>
          </cell>
          <cell r="B478" t="str">
            <v>hypothetical protein OCBIM_22013362mg [Octopus bimaculoides]</v>
          </cell>
          <cell r="C478" t="str">
            <v>Uncharacterized</v>
          </cell>
        </row>
        <row r="479">
          <cell r="A479">
            <v>12767</v>
          </cell>
          <cell r="B479" t="str">
            <v>hypothetical protein OCBIM_22013362mg [Octopus bimaculoides]</v>
          </cell>
          <cell r="C479" t="str">
            <v>Uncharacterized</v>
          </cell>
        </row>
        <row r="480">
          <cell r="A480">
            <v>12885</v>
          </cell>
          <cell r="B480" t="str">
            <v>hypothetical protein OCBIM_22013360mg [Octopus bimaculoides]</v>
          </cell>
          <cell r="C480" t="str">
            <v>Uncharacterized</v>
          </cell>
        </row>
        <row r="481">
          <cell r="A481">
            <v>13122</v>
          </cell>
          <cell r="B481" t="str">
            <v>hypothetical protein T265_09208 [Opisthorchis viverrini]</v>
          </cell>
          <cell r="C481" t="str">
            <v>Uncharacterized</v>
          </cell>
        </row>
        <row r="482">
          <cell r="A482">
            <v>13293</v>
          </cell>
          <cell r="B482" t="str">
            <v>PREDICTED: uncharacterized protein LOC106876157 [Octopus bimaculoides]</v>
          </cell>
          <cell r="C482" t="str">
            <v>Uncharacterized</v>
          </cell>
        </row>
        <row r="483">
          <cell r="A483">
            <v>13294</v>
          </cell>
          <cell r="B483" t="str">
            <v>PREDICTED: uncharacterized protein LOC106876157 [Octopus bimaculoides]</v>
          </cell>
          <cell r="C483" t="str">
            <v>Uncharacterized</v>
          </cell>
        </row>
        <row r="484">
          <cell r="A484">
            <v>13295</v>
          </cell>
          <cell r="B484" t="str">
            <v>PREDICTED: uncharacterized protein LOC106876157 [Octopus bimaculoides]</v>
          </cell>
          <cell r="C484" t="str">
            <v>Uncharacterized</v>
          </cell>
        </row>
        <row r="485">
          <cell r="A485">
            <v>13296</v>
          </cell>
          <cell r="B485" t="str">
            <v>PREDICTED: uncharacterized protein LOC106876157 [Octopus bimaculoides]</v>
          </cell>
          <cell r="C485" t="str">
            <v>Uncharacterized</v>
          </cell>
        </row>
        <row r="486">
          <cell r="A486">
            <v>13720</v>
          </cell>
          <cell r="B486" t="str">
            <v>hypothetical protein OCBIM_22013360mg [Octopus bimaculoides]</v>
          </cell>
          <cell r="C486" t="str">
            <v>Uncharacterized</v>
          </cell>
        </row>
        <row r="487">
          <cell r="A487">
            <v>13722</v>
          </cell>
          <cell r="B487" t="str">
            <v>hypothetical protein OCBIM_22013356mg [Octopus bimaculoides]</v>
          </cell>
          <cell r="C487" t="str">
            <v>Uncharacterized</v>
          </cell>
        </row>
        <row r="488">
          <cell r="A488">
            <v>14743</v>
          </cell>
          <cell r="B488" t="str">
            <v>hypothetical protein OCBIM_22013360mg [Octopus bimaculoides]</v>
          </cell>
          <cell r="C488" t="str">
            <v>Uncharacterized</v>
          </cell>
        </row>
        <row r="489">
          <cell r="A489">
            <v>16835</v>
          </cell>
          <cell r="B489" t="str">
            <v>PREDICTED: uncharacterized protein LOC106877008 [Octopus bimaculoides]</v>
          </cell>
          <cell r="C489" t="str">
            <v>Uncharacterized</v>
          </cell>
        </row>
        <row r="490">
          <cell r="A490">
            <v>17423</v>
          </cell>
          <cell r="B490" t="str">
            <v>hypothetical protein LOTGIDRAFT_223383 [Lottia gigantea]</v>
          </cell>
          <cell r="C490" t="str">
            <v>Uncharacterized</v>
          </cell>
        </row>
        <row r="491">
          <cell r="A491">
            <v>17477</v>
          </cell>
          <cell r="B491" t="str">
            <v>PREDICTED: uncharacterized protein LOC106884065 isoform X1 [Octopus bimaculoides]</v>
          </cell>
          <cell r="C491" t="str">
            <v>Uncharacterized</v>
          </cell>
        </row>
        <row r="492">
          <cell r="A492">
            <v>18713</v>
          </cell>
          <cell r="B492" t="str">
            <v>hypothetical protein OCBIM_22031876mg [Octopus bimaculoides] (no GO annotations) (no GO annotations)</v>
          </cell>
          <cell r="C492" t="str">
            <v>Uncharacterized</v>
          </cell>
        </row>
        <row r="493">
          <cell r="A493">
            <v>19928</v>
          </cell>
          <cell r="B493" t="str">
            <v>hypothetical protein A1O3_08667 [Capronia epimyces CBS 606.96]</v>
          </cell>
          <cell r="C493" t="str">
            <v>Uncharacterized</v>
          </cell>
        </row>
        <row r="494">
          <cell r="A494">
            <v>19929</v>
          </cell>
          <cell r="B494" t="str">
            <v>hypothetical protein A1O3_08667 [Capronia epimyces CBS 606.96]</v>
          </cell>
          <cell r="C494" t="str">
            <v>Uncharacterized</v>
          </cell>
        </row>
        <row r="495">
          <cell r="A495" t="str">
            <v>Protein</v>
          </cell>
          <cell r="B495" t="str">
            <v>Matt</v>
          </cell>
          <cell r="C495" t="str">
            <v>Category</v>
          </cell>
        </row>
        <row r="496">
          <cell r="A496" t="str">
            <v>A4VHL6</v>
          </cell>
          <cell r="B496" t="str">
            <v>Elongation factor Tu 1</v>
          </cell>
          <cell r="C496" t="str">
            <v>Contaminant</v>
          </cell>
        </row>
        <row r="497">
          <cell r="A497" t="str">
            <v>C3K2X8</v>
          </cell>
          <cell r="B497" t="str">
            <v>Elongation factor Tu</v>
          </cell>
          <cell r="C497" t="str">
            <v>Contaminant</v>
          </cell>
        </row>
        <row r="498">
          <cell r="A498" t="str">
            <v>C3K2Y6</v>
          </cell>
          <cell r="B498" t="str">
            <v>50S ribosomal protein L1</v>
          </cell>
          <cell r="C498" t="str">
            <v>Contaminant</v>
          </cell>
        </row>
        <row r="499">
          <cell r="A499" t="str">
            <v>O18499</v>
          </cell>
          <cell r="B499" t="str">
            <v>Actin-1</v>
          </cell>
          <cell r="C499" t="str">
            <v>Contaminant</v>
          </cell>
        </row>
        <row r="500">
          <cell r="A500" t="str">
            <v>P00761</v>
          </cell>
          <cell r="B500" t="str">
            <v>Trypsin</v>
          </cell>
          <cell r="C500" t="str">
            <v>Contaminant</v>
          </cell>
        </row>
        <row r="501">
          <cell r="A501" t="str">
            <v>P00784</v>
          </cell>
          <cell r="B501" t="str">
            <v>Papain</v>
          </cell>
          <cell r="C501" t="str">
            <v>Contaminant</v>
          </cell>
        </row>
        <row r="502">
          <cell r="A502" t="str">
            <v>P02769</v>
          </cell>
          <cell r="B502" t="str">
            <v>Bovine Serum albumin</v>
          </cell>
          <cell r="C502" t="str">
            <v>Contaminant</v>
          </cell>
        </row>
        <row r="503">
          <cell r="A503" t="str">
            <v>P05994</v>
          </cell>
          <cell r="B503" t="str">
            <v>Papaya proteinase 4</v>
          </cell>
          <cell r="C503" t="str">
            <v>Contaminant</v>
          </cell>
        </row>
        <row r="504">
          <cell r="A504" t="str">
            <v>P06603</v>
          </cell>
          <cell r="B504" t="str">
            <v>Tubulin alpha-1 chain</v>
          </cell>
          <cell r="C504" t="str">
            <v>Contaminant</v>
          </cell>
        </row>
        <row r="505">
          <cell r="A505" t="str">
            <v>P09870</v>
          </cell>
          <cell r="B505" t="str">
            <v>Clostripain</v>
          </cell>
          <cell r="C505" t="str">
            <v>Contaminant</v>
          </cell>
        </row>
        <row r="506">
          <cell r="A506" t="str">
            <v>P10056</v>
          </cell>
          <cell r="B506" t="str">
            <v>Caricain</v>
          </cell>
          <cell r="C506" t="str">
            <v>Contaminant</v>
          </cell>
        </row>
        <row r="507">
          <cell r="A507" t="str">
            <v>P14080</v>
          </cell>
          <cell r="B507" t="str">
            <v>Chymopapain</v>
          </cell>
          <cell r="C507" t="str">
            <v>Contaminant</v>
          </cell>
        </row>
        <row r="508">
          <cell r="A508" t="str">
            <v>P51613</v>
          </cell>
          <cell r="B508" t="str">
            <v>Basic endochitinase</v>
          </cell>
          <cell r="C508" t="str">
            <v>Contaminant</v>
          </cell>
        </row>
        <row r="509">
          <cell r="A509" t="str">
            <v>P68556</v>
          </cell>
          <cell r="B509" t="str">
            <v>Actin-1/4</v>
          </cell>
          <cell r="C509" t="str">
            <v>Contaminant</v>
          </cell>
        </row>
        <row r="510">
          <cell r="A510" t="str">
            <v>P85084</v>
          </cell>
          <cell r="B510" t="str">
            <v>Endochitinase</v>
          </cell>
          <cell r="C510" t="str">
            <v>Contaminant</v>
          </cell>
        </row>
        <row r="511">
          <cell r="A511" t="str">
            <v>Q3K5X7</v>
          </cell>
          <cell r="B511" t="str">
            <v>50S ribosomal protein L11</v>
          </cell>
          <cell r="C511" t="str">
            <v>Contaminant</v>
          </cell>
        </row>
        <row r="512">
          <cell r="A512" t="str">
            <v>Q3K5Y8</v>
          </cell>
          <cell r="B512" t="str">
            <v>50S ribosomal protein L3</v>
          </cell>
          <cell r="C512" t="str">
            <v>Contaminant</v>
          </cell>
        </row>
        <row r="513">
          <cell r="A513" t="str">
            <v>Q3K603</v>
          </cell>
          <cell r="B513" t="str">
            <v>50S ribosomal protein L6</v>
          </cell>
          <cell r="C513" t="str">
            <v>Contaminant</v>
          </cell>
        </row>
        <row r="514">
          <cell r="A514" t="str">
            <v>Q3K6W3</v>
          </cell>
          <cell r="B514" t="str">
            <v>50S ribosomal protein L25</v>
          </cell>
          <cell r="C514" t="str">
            <v>Contaminant</v>
          </cell>
        </row>
        <row r="515">
          <cell r="A515" t="str">
            <v>Q3KFU6</v>
          </cell>
          <cell r="B515" t="str">
            <v>Succinyl-CoA ligase subunit beta</v>
          </cell>
          <cell r="C515" t="str">
            <v>Contaminant</v>
          </cell>
        </row>
        <row r="516">
          <cell r="A516" t="str">
            <v>Q48D26</v>
          </cell>
          <cell r="B516" t="str">
            <v>50S ribosomal protein L1</v>
          </cell>
          <cell r="C516" t="str">
            <v>Contaminant</v>
          </cell>
        </row>
        <row r="517">
          <cell r="A517" t="str">
            <v>Q48D36</v>
          </cell>
          <cell r="B517" t="str">
            <v>50S ribosomal protein L3</v>
          </cell>
          <cell r="C517" t="str">
            <v>Contaminant</v>
          </cell>
        </row>
        <row r="518">
          <cell r="A518" t="str">
            <v>Q48F59</v>
          </cell>
          <cell r="B518" t="str">
            <v>30S ribosomal protein S2</v>
          </cell>
          <cell r="C518" t="str">
            <v>Contaminant</v>
          </cell>
        </row>
        <row r="519">
          <cell r="A519" t="str">
            <v>Q4K556</v>
          </cell>
          <cell r="B519" t="str">
            <v>30S ribosomal protein S4</v>
          </cell>
          <cell r="C519" t="str">
            <v>Contaminant</v>
          </cell>
        </row>
        <row r="520">
          <cell r="A520" t="str">
            <v>Q4ZMN4</v>
          </cell>
          <cell r="B520" t="str">
            <v>50S ribosomal protein L1</v>
          </cell>
          <cell r="C520" t="str">
            <v>Contaminant</v>
          </cell>
        </row>
        <row r="521">
          <cell r="A521" t="str">
            <v>Q889Y1</v>
          </cell>
          <cell r="B521" t="str">
            <v>50S ribosomal protein L1</v>
          </cell>
          <cell r="C521" t="str">
            <v>Contaminant</v>
          </cell>
        </row>
        <row r="522">
          <cell r="A522" t="str">
            <v>Q88QN7</v>
          </cell>
          <cell r="B522" t="str">
            <v>Elongation factor Tu-B</v>
          </cell>
          <cell r="C522" t="str">
            <v>Contaminant</v>
          </cell>
        </row>
        <row r="523">
          <cell r="A523" t="str">
            <v>Q88QP8</v>
          </cell>
          <cell r="B523" t="str">
            <v>Elongation factor Tu-A</v>
          </cell>
          <cell r="C523" t="str">
            <v>Contaminant</v>
          </cell>
        </row>
        <row r="524">
          <cell r="A524">
            <v>11724</v>
          </cell>
          <cell r="B524" t="str">
            <v>Omega-crystallin</v>
          </cell>
          <cell r="C524" t="str">
            <v>Crystallin</v>
          </cell>
        </row>
        <row r="525">
          <cell r="A525" t="str">
            <v>P30842</v>
          </cell>
          <cell r="B525" t="str">
            <v>Omega-crystallin</v>
          </cell>
          <cell r="C525" t="str">
            <v>Crystallin</v>
          </cell>
        </row>
        <row r="526">
          <cell r="A526">
            <v>13220</v>
          </cell>
          <cell r="B526" t="str">
            <v>S-crystallin SL20-1-like [Octopus bimaculoides]</v>
          </cell>
          <cell r="C526" t="str">
            <v>Crystallin</v>
          </cell>
        </row>
        <row r="527">
          <cell r="A527">
            <v>13221</v>
          </cell>
          <cell r="B527" t="str">
            <v>S-crystallin SL20-1-like [Octopus bimaculoides]</v>
          </cell>
          <cell r="C527" t="str">
            <v>Crystallin</v>
          </cell>
        </row>
        <row r="528">
          <cell r="A528">
            <v>13222</v>
          </cell>
          <cell r="B528" t="str">
            <v>S-crystallin SL20-1-like [Octopus bimaculoides]</v>
          </cell>
          <cell r="C528" t="str">
            <v>Crystallin</v>
          </cell>
        </row>
        <row r="529">
          <cell r="A529">
            <v>13223</v>
          </cell>
          <cell r="B529" t="str">
            <v>S-crystallin SL20-1-like [Octopus bimaculoides]</v>
          </cell>
          <cell r="C529" t="str">
            <v>Crystallin</v>
          </cell>
        </row>
        <row r="530">
          <cell r="A530">
            <v>13224</v>
          </cell>
          <cell r="B530" t="str">
            <v>S-crystallin SL20-1-like [Octopus bimaculoides]</v>
          </cell>
          <cell r="C530" t="str">
            <v>Crystallin</v>
          </cell>
        </row>
        <row r="531">
          <cell r="A531">
            <v>13219</v>
          </cell>
          <cell r="B531" t="str">
            <v>S-crystallin [Doryteuthis opalescens]</v>
          </cell>
          <cell r="C531" t="str">
            <v>Crystallin</v>
          </cell>
        </row>
        <row r="532">
          <cell r="A532">
            <v>9086</v>
          </cell>
          <cell r="B532" t="str">
            <v>Spectrin beta chain</v>
          </cell>
          <cell r="C532" t="str">
            <v>Cytoskeleton</v>
          </cell>
        </row>
        <row r="533">
          <cell r="A533">
            <v>9086</v>
          </cell>
          <cell r="B533" t="str">
            <v>spectrin beta chain-like [Octopus bimaculoides]</v>
          </cell>
          <cell r="C533" t="str">
            <v>Cytoskeleton</v>
          </cell>
        </row>
        <row r="534">
          <cell r="A534">
            <v>6956</v>
          </cell>
          <cell r="B534" t="str">
            <v>Actin, cytoplasmic 1</v>
          </cell>
          <cell r="C534" t="str">
            <v>Cytoskeleton</v>
          </cell>
        </row>
        <row r="535">
          <cell r="A535">
            <v>7836</v>
          </cell>
          <cell r="B535" t="str">
            <v>Paramyosin</v>
          </cell>
          <cell r="C535" t="str">
            <v>Cytoskeleton</v>
          </cell>
        </row>
        <row r="536">
          <cell r="A536">
            <v>7836</v>
          </cell>
          <cell r="B536" t="str">
            <v>Paramyosin</v>
          </cell>
          <cell r="C536" t="str">
            <v>Cytoskeleton</v>
          </cell>
        </row>
        <row r="537">
          <cell r="A537">
            <v>8572</v>
          </cell>
          <cell r="B537" t="str">
            <v>Cluster: Flagellar biosynthetic protein FlhB</v>
          </cell>
          <cell r="C537" t="str">
            <v>Cytoskeleton</v>
          </cell>
        </row>
        <row r="538">
          <cell r="A538">
            <v>9250</v>
          </cell>
          <cell r="B538" t="str">
            <v>TUBA1B</v>
          </cell>
          <cell r="C538" t="str">
            <v>Cytoskeleton</v>
          </cell>
        </row>
        <row r="539">
          <cell r="A539">
            <v>17802</v>
          </cell>
          <cell r="B539" t="str">
            <v>Tubulin beta-4B chain</v>
          </cell>
          <cell r="C539" t="str">
            <v>Cytoskeleton</v>
          </cell>
        </row>
        <row r="540">
          <cell r="A540">
            <v>3163</v>
          </cell>
          <cell r="B540" t="str">
            <v>gelsolin-like protein 2 [Octopus bimaculoides]</v>
          </cell>
          <cell r="C540" t="str">
            <v>Cytoskeleton</v>
          </cell>
        </row>
        <row r="541">
          <cell r="A541">
            <v>8052</v>
          </cell>
          <cell r="B541" t="str">
            <v>lethal(2) giant larvae protein homolog 1-like [Octopus bimaculoides]</v>
          </cell>
          <cell r="C541" t="str">
            <v>Cytoskeleton</v>
          </cell>
        </row>
        <row r="542">
          <cell r="A542">
            <v>9092</v>
          </cell>
          <cell r="B542" t="str">
            <v>Spectrin beta chain</v>
          </cell>
          <cell r="C542" t="str">
            <v>Cytoskeleton</v>
          </cell>
        </row>
        <row r="543">
          <cell r="A543">
            <v>9230</v>
          </cell>
          <cell r="B543" t="str">
            <v>spectrin alpha chain-like isoform X4 [Octopus bimaculoides]</v>
          </cell>
          <cell r="C543" t="str">
            <v>Cytoskeleton</v>
          </cell>
        </row>
        <row r="544">
          <cell r="A544">
            <v>12464</v>
          </cell>
          <cell r="B544" t="str">
            <v>PREDICTED: gelsolin-like protein 2 [Octopus bimaculoides]</v>
          </cell>
          <cell r="C544" t="str">
            <v>Cytoskeleton</v>
          </cell>
        </row>
        <row r="545">
          <cell r="A545">
            <v>12583</v>
          </cell>
          <cell r="B545" t="str">
            <v>PREDICTED: gelsolin-like protein 2 [Octopus bimaculoides]</v>
          </cell>
          <cell r="C545" t="str">
            <v>Cytoskeleton</v>
          </cell>
        </row>
        <row r="546">
          <cell r="A546">
            <v>12681</v>
          </cell>
          <cell r="B546" t="str">
            <v>PREDICTED: gelsolin-like protein 2 [Octopus bimaculoides]</v>
          </cell>
          <cell r="C546" t="str">
            <v>Cytoskeleton</v>
          </cell>
        </row>
        <row r="547">
          <cell r="A547">
            <v>13126</v>
          </cell>
          <cell r="B547" t="str">
            <v>PREDICTED: gelsolin-like protein 2 [Octopus bimaculoides]</v>
          </cell>
          <cell r="C547" t="str">
            <v>Cytoskeleton</v>
          </cell>
        </row>
        <row r="548">
          <cell r="A548">
            <v>12437</v>
          </cell>
          <cell r="B548" t="str">
            <v>PREDICTED: gelsolin-like protein 2 [Octopus bimaculoides]</v>
          </cell>
          <cell r="C548" t="str">
            <v>Cytoskeleton</v>
          </cell>
        </row>
        <row r="549">
          <cell r="A549">
            <v>5469</v>
          </cell>
          <cell r="B549" t="str">
            <v>matrilin 2</v>
          </cell>
          <cell r="C549" t="str">
            <v>Extracellular Matrix</v>
          </cell>
        </row>
        <row r="550">
          <cell r="A550">
            <v>6680</v>
          </cell>
          <cell r="B550" t="str">
            <v>PREDICTED: collagen alpha-4(VI) chain-like [Octopus bimaculoides]</v>
          </cell>
          <cell r="C550" t="str">
            <v>Extracellular Matrix</v>
          </cell>
        </row>
        <row r="551">
          <cell r="A551">
            <v>8375</v>
          </cell>
          <cell r="B551" t="str">
            <v>PREDICTED: collagen alpha-1(XII) chain-like [Octopus bimaculoides]</v>
          </cell>
          <cell r="C551" t="str">
            <v>Extracellular Matrix</v>
          </cell>
        </row>
        <row r="552">
          <cell r="A552">
            <v>9620</v>
          </cell>
          <cell r="B552" t="str">
            <v>PREDICTED: laminin subunit beta-1-like [Octopus bimaculoides]</v>
          </cell>
          <cell r="C552" t="str">
            <v>Extracellular Matrix</v>
          </cell>
        </row>
        <row r="553">
          <cell r="A553">
            <v>9781</v>
          </cell>
          <cell r="B553" t="str">
            <v>collagen, type IV</v>
          </cell>
          <cell r="C553" t="str">
            <v>Extracellular Matrix</v>
          </cell>
        </row>
        <row r="554">
          <cell r="A554">
            <v>12393</v>
          </cell>
          <cell r="B554" t="str">
            <v>Basement membrane-specific heparan sulfate proteoglycan core protein</v>
          </cell>
          <cell r="C554" t="str">
            <v>Extracellular Matrix</v>
          </cell>
        </row>
        <row r="555">
          <cell r="A555">
            <v>13189</v>
          </cell>
          <cell r="B555" t="str">
            <v>Basement membrane-specific heparan sulfate proteoglycan core protein</v>
          </cell>
          <cell r="C555" t="str">
            <v>Extracellular Matrix</v>
          </cell>
        </row>
        <row r="556">
          <cell r="A556">
            <v>13237</v>
          </cell>
          <cell r="B556" t="str">
            <v>PREDICTED: laminin subunit alpha-like isoform X2 [Lingula anatina]</v>
          </cell>
          <cell r="C556" t="str">
            <v>Extracellular Matrix</v>
          </cell>
        </row>
        <row r="557">
          <cell r="A557">
            <v>13241</v>
          </cell>
          <cell r="B557" t="str">
            <v>collagen alpha-4(VI) chain-like [Lingula anatina]</v>
          </cell>
          <cell r="C557" t="str">
            <v>Extracellular Matrix</v>
          </cell>
        </row>
        <row r="558">
          <cell r="A558">
            <v>13241</v>
          </cell>
          <cell r="B558" t="str">
            <v>collagen alpha-4(VI) chain-like [Lingula anatina]</v>
          </cell>
          <cell r="C558" t="str">
            <v>Extracellular Matrix</v>
          </cell>
        </row>
        <row r="559">
          <cell r="A559">
            <v>13274</v>
          </cell>
          <cell r="B559" t="str">
            <v>Laminin subunit gamma-1</v>
          </cell>
          <cell r="C559" t="str">
            <v>Extracellular Matrix</v>
          </cell>
        </row>
        <row r="560">
          <cell r="A560">
            <v>13274</v>
          </cell>
          <cell r="B560" t="str">
            <v>Laminin subunit gamma-1</v>
          </cell>
          <cell r="C560" t="str">
            <v>Extracellular Matrix</v>
          </cell>
        </row>
        <row r="561">
          <cell r="A561">
            <v>21216</v>
          </cell>
          <cell r="B561" t="str">
            <v>Collagen alpha-4(VI) chain</v>
          </cell>
          <cell r="C561" t="str">
            <v>Extracellular Matrix</v>
          </cell>
        </row>
        <row r="562">
          <cell r="A562">
            <v>5905</v>
          </cell>
          <cell r="B562" t="str">
            <v>Voltage-dependent anion-selective channel protein </v>
          </cell>
          <cell r="C562" t="str">
            <v>Ion Transport</v>
          </cell>
        </row>
        <row r="563">
          <cell r="A563">
            <v>3200</v>
          </cell>
          <cell r="B563" t="str">
            <v>mitochondrial carrier (TC 2.A.29)</v>
          </cell>
          <cell r="C563" t="str">
            <v>Membrane</v>
          </cell>
        </row>
        <row r="564">
          <cell r="A564">
            <v>5134</v>
          </cell>
          <cell r="B564" t="str">
            <v>Mitochondrial substrate/solute carrier</v>
          </cell>
          <cell r="C564" t="str">
            <v>Membrane</v>
          </cell>
        </row>
        <row r="565">
          <cell r="A565">
            <v>6375</v>
          </cell>
          <cell r="B565" t="str">
            <v>defender against cell death 1</v>
          </cell>
          <cell r="C565" t="str">
            <v>Membrane</v>
          </cell>
        </row>
        <row r="566">
          <cell r="A566">
            <v>6997</v>
          </cell>
          <cell r="B566" t="str">
            <v>Melanotransferrin 4</v>
          </cell>
          <cell r="C566" t="str">
            <v>Membrane</v>
          </cell>
        </row>
        <row r="567">
          <cell r="A567">
            <v>5666</v>
          </cell>
          <cell r="B567" t="str">
            <v>Mitochondrial substrate/solute carrier</v>
          </cell>
          <cell r="C567" t="str">
            <v>Membrane</v>
          </cell>
        </row>
        <row r="568">
          <cell r="A568">
            <v>9016</v>
          </cell>
          <cell r="B568" t="str">
            <v>membrane-associated protein Hem-like isoform X4 [Octopus bimaculoides]</v>
          </cell>
          <cell r="C568" t="str">
            <v>Membrane</v>
          </cell>
        </row>
        <row r="569">
          <cell r="A569">
            <v>9052</v>
          </cell>
          <cell r="B569" t="str">
            <v>membrane-associated protein Hem-like isoform X4 [Octopus bimaculoides]</v>
          </cell>
          <cell r="C569" t="str">
            <v>Membrane</v>
          </cell>
        </row>
        <row r="570">
          <cell r="A570">
            <v>10842</v>
          </cell>
          <cell r="B570" t="str">
            <v>neutral and basic amino acid transport protein rBAT-like [Octopus bimaculoides]</v>
          </cell>
          <cell r="C570" t="str">
            <v>Membrane</v>
          </cell>
        </row>
        <row r="571">
          <cell r="A571">
            <v>11578</v>
          </cell>
          <cell r="B571" t="str">
            <v>scavenger receptor</v>
          </cell>
          <cell r="C571" t="str">
            <v>Membrane</v>
          </cell>
        </row>
        <row r="572">
          <cell r="A572">
            <v>9065</v>
          </cell>
          <cell r="B572" t="str">
            <v>MACPF domain containing protein</v>
          </cell>
          <cell r="C572" t="str">
            <v>Membrane</v>
          </cell>
        </row>
        <row r="573">
          <cell r="A573">
            <v>6681</v>
          </cell>
          <cell r="B573" t="str">
            <v>EGF-like domain</v>
          </cell>
          <cell r="C573" t="str">
            <v>Membrane</v>
          </cell>
        </row>
        <row r="574">
          <cell r="A574">
            <v>9330</v>
          </cell>
          <cell r="B574" t="str">
            <v>EGF-like domain</v>
          </cell>
          <cell r="C574" t="str">
            <v>Membrane</v>
          </cell>
        </row>
        <row r="575">
          <cell r="A575">
            <v>10075</v>
          </cell>
          <cell r="B575" t="str">
            <v> V-type proton ATPase 116 kDa subunit a isoform 1-like isoform X1 [Limulus polyphemus]</v>
          </cell>
          <cell r="C575" t="str">
            <v>Membrane</v>
          </cell>
        </row>
        <row r="576">
          <cell r="A576">
            <v>10121</v>
          </cell>
          <cell r="B576" t="str">
            <v>PREDICTED: copine-3-like [Octopus bimaculoides]</v>
          </cell>
          <cell r="C576" t="str">
            <v>Membrane</v>
          </cell>
        </row>
        <row r="577">
          <cell r="A577">
            <v>11325</v>
          </cell>
          <cell r="B577" t="str">
            <v>Tetraspanin</v>
          </cell>
          <cell r="C577" t="str">
            <v>Membrane</v>
          </cell>
        </row>
        <row r="578">
          <cell r="A578">
            <v>17780</v>
          </cell>
          <cell r="B578" t="str">
            <v>PREDICTED: integrin beta-2-like [Octopus bimaculoides]</v>
          </cell>
          <cell r="C578" t="str">
            <v>Membrane</v>
          </cell>
        </row>
        <row r="579">
          <cell r="A579">
            <v>11230</v>
          </cell>
          <cell r="B579" t="str">
            <v>copine-3-like isoform X2 [Octopus bimaculoides]</v>
          </cell>
          <cell r="C579" t="str">
            <v>Membrane</v>
          </cell>
        </row>
        <row r="580">
          <cell r="A580">
            <v>11316</v>
          </cell>
          <cell r="B580" t="str">
            <v>copine-3-like isoform X2 [Octopus bimaculoides]</v>
          </cell>
          <cell r="C580" t="str">
            <v>Membrane</v>
          </cell>
        </row>
        <row r="581">
          <cell r="A581">
            <v>9514</v>
          </cell>
          <cell r="B581" t="str">
            <v>PREDICTED: aquaporin-like [Octopus bimaculoides]</v>
          </cell>
          <cell r="C581" t="str">
            <v>Membrane</v>
          </cell>
        </row>
        <row r="582">
          <cell r="A582">
            <v>61</v>
          </cell>
          <cell r="B582" t="str">
            <v>Tyrosine 3-monooxygenase/tryptophan 5-monooxygenase activation protein, epsilon polypeptide 2</v>
          </cell>
          <cell r="C582" t="str">
            <v>Metabolism</v>
          </cell>
        </row>
        <row r="583">
          <cell r="A583">
            <v>1245</v>
          </cell>
          <cell r="B583" t="str">
            <v>PREDICTED: 60S ribosomal protein L23a-like [Octopus bimaculoides]</v>
          </cell>
          <cell r="C583" t="str">
            <v>Metabolism</v>
          </cell>
        </row>
        <row r="584">
          <cell r="A584">
            <v>1684</v>
          </cell>
          <cell r="B584" t="str">
            <v>PREDICTED: pyridoxal 5'-phosphate synthase subunit SNZERR-like [Octopus bimaculoides]</v>
          </cell>
          <cell r="C584" t="str">
            <v>Metabolism</v>
          </cell>
        </row>
        <row r="585">
          <cell r="A585">
            <v>2093</v>
          </cell>
          <cell r="B585" t="str">
            <v>Elongation factor 1-alpha</v>
          </cell>
          <cell r="C585" t="str">
            <v>Metabolism</v>
          </cell>
        </row>
        <row r="586">
          <cell r="A586">
            <v>5009</v>
          </cell>
          <cell r="B586" t="str">
            <v>protein kinase C and casein kinase substrate in neurons protein 1-like [Octopus bimaculoides]</v>
          </cell>
          <cell r="C586" t="str">
            <v>Metabolism</v>
          </cell>
        </row>
        <row r="587">
          <cell r="A587">
            <v>5143</v>
          </cell>
          <cell r="B587" t="str">
            <v>Translocon-associated protein subunit beta</v>
          </cell>
          <cell r="C587" t="str">
            <v>Metabolism</v>
          </cell>
        </row>
        <row r="588">
          <cell r="A588">
            <v>5650</v>
          </cell>
          <cell r="B588" t="str">
            <v>PREDICTED: prohibitin-like [Octopus bimaculoides]</v>
          </cell>
          <cell r="C588" t="str">
            <v>Metabolism</v>
          </cell>
        </row>
        <row r="589">
          <cell r="A589">
            <v>6049</v>
          </cell>
          <cell r="B589" t="str">
            <v>PREDICTED: cathepsin L1-like [Octopus bimaculoides]</v>
          </cell>
          <cell r="C589" t="str">
            <v>Metabolism</v>
          </cell>
        </row>
        <row r="590">
          <cell r="A590">
            <v>6955</v>
          </cell>
          <cell r="B590" t="str">
            <v>Elongation factor 1-alpha</v>
          </cell>
          <cell r="C590" t="str">
            <v>Metabolism</v>
          </cell>
        </row>
        <row r="591">
          <cell r="A591">
            <v>6997</v>
          </cell>
          <cell r="B591" t="str">
            <v>transferrin-like [Octopus bimaculoides]</v>
          </cell>
          <cell r="C591" t="str">
            <v>Metabolism</v>
          </cell>
        </row>
        <row r="592">
          <cell r="A592">
            <v>8042</v>
          </cell>
          <cell r="B592" t="str">
            <v>Malate dehydrogenase</v>
          </cell>
          <cell r="C592" t="str">
            <v>Metabolism</v>
          </cell>
        </row>
        <row r="593">
          <cell r="A593">
            <v>8129</v>
          </cell>
          <cell r="B593" t="str">
            <v>PREDICTED: protein disulfide-isomerase 2-like [Octopus bimaculoides]</v>
          </cell>
          <cell r="C593" t="str">
            <v>Metabolism</v>
          </cell>
        </row>
        <row r="594">
          <cell r="A594">
            <v>8179</v>
          </cell>
          <cell r="B594" t="str">
            <v>Uncharacterized Protein [Octopus bimaculoides]</v>
          </cell>
          <cell r="C594" t="str">
            <v>Metabolism</v>
          </cell>
        </row>
        <row r="595">
          <cell r="A595">
            <v>8515</v>
          </cell>
          <cell r="B595" t="str">
            <v>Isocitrate dehydrogenase [NADP]</v>
          </cell>
          <cell r="C595" t="str">
            <v>Metabolism</v>
          </cell>
        </row>
        <row r="596">
          <cell r="A596">
            <v>8660</v>
          </cell>
          <cell r="B596" t="str">
            <v xml:space="preserve">Calcium ion binding </v>
          </cell>
          <cell r="C596" t="str">
            <v>Metabolism</v>
          </cell>
        </row>
        <row r="597">
          <cell r="A597">
            <v>9091</v>
          </cell>
          <cell r="B597" t="str">
            <v>PREDICTED: zinc metalloproteinase nas-15-like [Aplysia californica]</v>
          </cell>
          <cell r="C597" t="str">
            <v>Metabolism</v>
          </cell>
        </row>
        <row r="598">
          <cell r="A598">
            <v>9551</v>
          </cell>
          <cell r="B598" t="str">
            <v>Belongs to the 3-beta-HSD family</v>
          </cell>
          <cell r="C598" t="str">
            <v>Metabolism</v>
          </cell>
        </row>
        <row r="599">
          <cell r="A599">
            <v>9821</v>
          </cell>
          <cell r="B599" t="str">
            <v>prohibitin 2 [Sepiella japonica]</v>
          </cell>
          <cell r="C599" t="str">
            <v>Metabolism</v>
          </cell>
        </row>
        <row r="600">
          <cell r="A600">
            <v>9844</v>
          </cell>
          <cell r="B600" t="str">
            <v>Peptidase C2, calpain, large subunit, domain III</v>
          </cell>
          <cell r="C600" t="str">
            <v>Metabolism</v>
          </cell>
        </row>
        <row r="601">
          <cell r="A601">
            <v>10585</v>
          </cell>
          <cell r="B601" t="str">
            <v>PREDICTED: neurotrypsin-like [Limulus polyphemus]</v>
          </cell>
          <cell r="C601" t="str">
            <v>Metabolism</v>
          </cell>
        </row>
        <row r="602">
          <cell r="A602">
            <v>10636</v>
          </cell>
          <cell r="B602" t="str">
            <v>Ribonuclease T2</v>
          </cell>
          <cell r="C602" t="str">
            <v>Metabolism</v>
          </cell>
        </row>
        <row r="603">
          <cell r="A603">
            <v>10636</v>
          </cell>
          <cell r="B603" t="str">
            <v>Ribonuclease T2</v>
          </cell>
          <cell r="C603" t="str">
            <v>Metabolism</v>
          </cell>
        </row>
        <row r="604">
          <cell r="A604">
            <v>11240</v>
          </cell>
          <cell r="B604" t="str">
            <v>PREDICTED: inter-alpha-trypsin inhibitor heavy chain H5-like [Octopus bimaculoides]</v>
          </cell>
          <cell r="C604" t="str">
            <v>Metabolism</v>
          </cell>
        </row>
        <row r="605">
          <cell r="A605">
            <v>11343</v>
          </cell>
          <cell r="B605" t="str">
            <v>Ferritin</v>
          </cell>
          <cell r="C605" t="str">
            <v>Metabolism</v>
          </cell>
        </row>
        <row r="606">
          <cell r="A606">
            <v>12352</v>
          </cell>
          <cell r="B606" t="str">
            <v>PREDICTED: beta-mannosidase-like [Octopus bimaculoides]</v>
          </cell>
          <cell r="C606" t="str">
            <v>Metabolism</v>
          </cell>
        </row>
        <row r="607">
          <cell r="A607">
            <v>16139</v>
          </cell>
          <cell r="B607" t="str">
            <v>Produces ATP from ADP in the presence of a proton gradient across the membrane</v>
          </cell>
          <cell r="C607" t="str">
            <v>Metabolism</v>
          </cell>
        </row>
        <row r="608">
          <cell r="A608">
            <v>16741</v>
          </cell>
          <cell r="B608" t="str">
            <v>PREDICTED: casein kinase II subunit alpha isoform X2 [Aplysia californica]</v>
          </cell>
          <cell r="C608" t="str">
            <v>Metabolism</v>
          </cell>
        </row>
        <row r="609">
          <cell r="A609">
            <v>20135</v>
          </cell>
          <cell r="B609" t="str">
            <v>Carboxypeptidase A</v>
          </cell>
          <cell r="C609" t="str">
            <v>Metabolism</v>
          </cell>
        </row>
        <row r="610">
          <cell r="A610">
            <v>20952</v>
          </cell>
          <cell r="B610" t="str">
            <v>ATP synthase subunit alpha</v>
          </cell>
          <cell r="C610" t="str">
            <v>Metabolism</v>
          </cell>
        </row>
        <row r="611">
          <cell r="A611">
            <v>2347</v>
          </cell>
          <cell r="B611" t="str">
            <v>iduronate 2-sulfatase-like [Octopus bimaculoides]</v>
          </cell>
          <cell r="C611" t="str">
            <v>Metabolism</v>
          </cell>
        </row>
        <row r="612">
          <cell r="A612">
            <v>3070</v>
          </cell>
          <cell r="B612" t="str">
            <v>glyceraldehyde-3-phosphate dehydrogenase-like isoform X1 [Octopus bimaculoides]</v>
          </cell>
          <cell r="C612" t="str">
            <v>Metabolism</v>
          </cell>
        </row>
        <row r="613">
          <cell r="A613">
            <v>3360</v>
          </cell>
          <cell r="B613" t="str">
            <v>lysosomal aspartic protease-like isoform X2 [Octopus bimaculoides]</v>
          </cell>
          <cell r="C613" t="str">
            <v>Metabolism</v>
          </cell>
        </row>
        <row r="614">
          <cell r="A614">
            <v>3696</v>
          </cell>
          <cell r="B614" t="str">
            <v>PREDICTED: retinal dehydrogenase 1-like [Octopus bimaculoides]</v>
          </cell>
          <cell r="C614" t="str">
            <v>Metabolism</v>
          </cell>
        </row>
        <row r="615">
          <cell r="A615">
            <v>3746</v>
          </cell>
          <cell r="B615" t="str">
            <v>PREDICTED: retinal dehydrogenase 1-like [Octopus bimaculoides]</v>
          </cell>
          <cell r="C615" t="str">
            <v>Metabolism</v>
          </cell>
        </row>
        <row r="616">
          <cell r="A616">
            <v>3933</v>
          </cell>
          <cell r="B616" t="str">
            <v>PREDICTED: retinal dehydrogenase 1-like [Octopus bimaculoides]</v>
          </cell>
          <cell r="C616" t="str">
            <v>Metabolism</v>
          </cell>
        </row>
        <row r="617">
          <cell r="A617">
            <v>6452</v>
          </cell>
          <cell r="B617" t="str">
            <v>lipase maturation factor 2-like isoform X2 [Octopus bimaculoides]</v>
          </cell>
          <cell r="C617" t="str">
            <v>Metabolism</v>
          </cell>
        </row>
        <row r="618">
          <cell r="A618">
            <v>7007</v>
          </cell>
          <cell r="B618" t="str">
            <v>Elongation factor 1-alpha</v>
          </cell>
          <cell r="C618" t="str">
            <v>Metabolism</v>
          </cell>
        </row>
        <row r="619">
          <cell r="A619">
            <v>7073</v>
          </cell>
          <cell r="B619" t="str">
            <v> peroxiredoxin-1-like [Octopus bimaculoides]</v>
          </cell>
          <cell r="C619" t="str">
            <v>Metabolism</v>
          </cell>
        </row>
        <row r="620">
          <cell r="A620">
            <v>7174</v>
          </cell>
          <cell r="B620" t="str">
            <v>sulfotransferase family cytosolic 1B member 1-like [Octopus bimaculoides]</v>
          </cell>
          <cell r="C620" t="str">
            <v>Metabolism</v>
          </cell>
        </row>
        <row r="621">
          <cell r="A621">
            <v>7189</v>
          </cell>
          <cell r="B621" t="str">
            <v>sulfotransferase family cytosolic 1B member 1-like [Octopus bimaculoides]</v>
          </cell>
          <cell r="C621" t="str">
            <v>Metabolism</v>
          </cell>
        </row>
        <row r="622">
          <cell r="A622">
            <v>7400</v>
          </cell>
          <cell r="B622" t="str">
            <v>sulfotransferase family cytosolic 1B member 1-like [Octopus bimaculoides]</v>
          </cell>
          <cell r="C622" t="str">
            <v>Metabolism</v>
          </cell>
        </row>
        <row r="623">
          <cell r="A623">
            <v>9944</v>
          </cell>
          <cell r="B623" t="str">
            <v>PREDICTED: acid ceramidase-like [Octopus bimaculoides]</v>
          </cell>
          <cell r="C623" t="str">
            <v>Metabolism</v>
          </cell>
        </row>
        <row r="624">
          <cell r="A624">
            <v>10569</v>
          </cell>
          <cell r="B624" t="str">
            <v>deoxyribonuclease gamma [Jaculus jaculus]</v>
          </cell>
          <cell r="C624" t="str">
            <v>Metabolism</v>
          </cell>
        </row>
        <row r="625">
          <cell r="A625">
            <v>17618</v>
          </cell>
          <cell r="B625" t="str">
            <v>PREDICTED: nucleoside diphosphate kinase-like [Octopus bimaculoides]</v>
          </cell>
          <cell r="C625" t="str">
            <v>Metabolism</v>
          </cell>
        </row>
        <row r="626">
          <cell r="A626">
            <v>17672</v>
          </cell>
          <cell r="B626" t="str">
            <v>PREDICTED: nucleoside diphosphate kinase-like [Octopus bimaculoides]</v>
          </cell>
          <cell r="C626" t="str">
            <v>Metabolism</v>
          </cell>
        </row>
        <row r="627">
          <cell r="A627">
            <v>19991</v>
          </cell>
          <cell r="B627" t="str">
            <v>tyrosinase-like [Octopus bimaculoides]</v>
          </cell>
          <cell r="C627" t="str">
            <v>Metabolism</v>
          </cell>
        </row>
        <row r="628">
          <cell r="A628">
            <v>20501</v>
          </cell>
          <cell r="B628" t="str">
            <v>tyrosinase-like [Octopus bimaculoides]</v>
          </cell>
          <cell r="C628" t="str">
            <v>Metabolism</v>
          </cell>
        </row>
        <row r="629">
          <cell r="A629">
            <v>20727</v>
          </cell>
          <cell r="B629" t="str">
            <v>polyubiquitin-B isoform X1 [Poecilia formosa]</v>
          </cell>
          <cell r="C629" t="str">
            <v>Metabolism</v>
          </cell>
        </row>
        <row r="630">
          <cell r="A630">
            <v>2610</v>
          </cell>
          <cell r="B630" t="str">
            <v>PREDICTED: ras-like protein 3 isoform X1 [Octopus bimaculoides]</v>
          </cell>
          <cell r="C630" t="str">
            <v>Metabolism</v>
          </cell>
        </row>
        <row r="631">
          <cell r="A631">
            <v>3081</v>
          </cell>
          <cell r="B631" t="str">
            <v>PREDICTED: ras-related protein Rab-32-like [Octopus bimaculoides]</v>
          </cell>
          <cell r="C631" t="str">
            <v>Metabolism</v>
          </cell>
        </row>
        <row r="632">
          <cell r="A632">
            <v>3624</v>
          </cell>
          <cell r="B632" t="str">
            <v>PREDICTED: retinal dehydrogenase 1-like [Octopus bimaculoides]</v>
          </cell>
          <cell r="C632" t="str">
            <v>Metabolism</v>
          </cell>
        </row>
        <row r="633">
          <cell r="A633">
            <v>5952</v>
          </cell>
          <cell r="B633" t="str">
            <v>PREDICTED: saccharopine dehydrogenase-like oxidoreductase isoform X1 [Pygocentrus nattereri]</v>
          </cell>
          <cell r="C633" t="str">
            <v>Metabolism</v>
          </cell>
        </row>
        <row r="634">
          <cell r="A634">
            <v>9552</v>
          </cell>
          <cell r="B634" t="str">
            <v>PREDICTED: acid ceramidase-like [Octopus bimaculoides]</v>
          </cell>
          <cell r="C634" t="str">
            <v>Metabolism</v>
          </cell>
        </row>
        <row r="635">
          <cell r="A635">
            <v>17326</v>
          </cell>
          <cell r="B635" t="str">
            <v>PREDICTED: kynurenine formamidase [Chrysochloris asiatica]</v>
          </cell>
          <cell r="C635" t="str">
            <v>Metabolism</v>
          </cell>
        </row>
        <row r="636">
          <cell r="A636">
            <v>6812</v>
          </cell>
          <cell r="B636" t="str">
            <v>Immunoglobulin E-set</v>
          </cell>
          <cell r="C636" t="str">
            <v>Metabolism</v>
          </cell>
        </row>
        <row r="637">
          <cell r="A637">
            <v>6946</v>
          </cell>
          <cell r="B637" t="str">
            <v>Glutathione S-tranferase mu</v>
          </cell>
          <cell r="C637" t="str">
            <v>Metabolism</v>
          </cell>
        </row>
        <row r="638">
          <cell r="A638">
            <v>9296</v>
          </cell>
          <cell r="B638" t="str">
            <v>PREDICTED: glutathione S-transferase A-like [Octopus bimaculoides]</v>
          </cell>
          <cell r="C638" t="str">
            <v>Metabolism</v>
          </cell>
        </row>
        <row r="639">
          <cell r="A639">
            <v>9264</v>
          </cell>
          <cell r="B639" t="str">
            <v>PREDICTED: glutathione S-transferase A-like [Octopus bimaculoides]</v>
          </cell>
          <cell r="C639" t="str">
            <v>Metabolism</v>
          </cell>
        </row>
        <row r="640">
          <cell r="A640">
            <v>6813</v>
          </cell>
          <cell r="B640" t="str">
            <v>Vacuolar protein sorting-associated protein 4B</v>
          </cell>
          <cell r="C640" t="str">
            <v>Metabolism</v>
          </cell>
        </row>
        <row r="641">
          <cell r="A641">
            <v>10106</v>
          </cell>
          <cell r="B641" t="str">
            <v>Vitellinogen, open beta-sheet</v>
          </cell>
          <cell r="C641" t="str">
            <v>Metabolism</v>
          </cell>
        </row>
        <row r="642">
          <cell r="A642">
            <v>11898</v>
          </cell>
          <cell r="B642" t="str">
            <v>PREDICTED: protein DD3-3-like [Lingula anatina]</v>
          </cell>
          <cell r="C642" t="str">
            <v>Metabolism</v>
          </cell>
        </row>
        <row r="643">
          <cell r="A643">
            <v>12392</v>
          </cell>
          <cell r="B643" t="str">
            <v>tandem-repeat galectin [Euprymna scolopes]</v>
          </cell>
          <cell r="C643" t="str">
            <v>Metabolism</v>
          </cell>
        </row>
        <row r="644">
          <cell r="A644">
            <v>13239</v>
          </cell>
          <cell r="B644" t="str">
            <v>Histone H2B</v>
          </cell>
          <cell r="C644" t="str">
            <v>Nucleosome</v>
          </cell>
        </row>
        <row r="645">
          <cell r="A645">
            <v>13974</v>
          </cell>
          <cell r="B645" t="str">
            <v>Histone H2B</v>
          </cell>
          <cell r="C645" t="str">
            <v>Nucleosome</v>
          </cell>
        </row>
        <row r="646">
          <cell r="A646" t="str">
            <v>P35059</v>
          </cell>
          <cell r="B646" t="str">
            <v>Histone H4</v>
          </cell>
          <cell r="C646" t="str">
            <v>Nucleosome</v>
          </cell>
        </row>
        <row r="647">
          <cell r="A647">
            <v>356</v>
          </cell>
          <cell r="B647" t="str">
            <v>Histone H4 [Larimichthys crocea]</v>
          </cell>
          <cell r="C647" t="str">
            <v>Nucleosome</v>
          </cell>
        </row>
        <row r="648">
          <cell r="A648">
            <v>789</v>
          </cell>
          <cell r="B648" t="str">
            <v>Histone H4 [Larimichthys crocea]</v>
          </cell>
          <cell r="C648" t="str">
            <v>Nucleosome</v>
          </cell>
        </row>
        <row r="649">
          <cell r="A649">
            <v>13988</v>
          </cell>
          <cell r="B649" t="str">
            <v>Histone H2B</v>
          </cell>
          <cell r="C649" t="str">
            <v>Nucleosome</v>
          </cell>
        </row>
        <row r="650">
          <cell r="A650">
            <v>14133</v>
          </cell>
          <cell r="B650" t="str">
            <v>Histone H2B</v>
          </cell>
          <cell r="C650" t="str">
            <v>Nucleosome</v>
          </cell>
        </row>
        <row r="651">
          <cell r="A651">
            <v>16456</v>
          </cell>
          <cell r="B651" t="str">
            <v>PREDICTED: hemocyte protein-glutamine gamma-glutamyltransferase-like isoform X2 [Octopus bimaculoides]</v>
          </cell>
          <cell r="C651" t="str">
            <v>Protein-protein</v>
          </cell>
        </row>
        <row r="652">
          <cell r="A652">
            <v>7408</v>
          </cell>
          <cell r="B652" t="str">
            <v>PREDICTED: 14-3-3 protein epsilon-like [Octopus bimaculoides]</v>
          </cell>
          <cell r="C652" t="str">
            <v>Protein-protein</v>
          </cell>
        </row>
        <row r="653">
          <cell r="A653">
            <v>7854</v>
          </cell>
          <cell r="B653" t="str">
            <v>PREDICTED: cysteine-rich secretory protein 3-like [Octopus bimaculoides]</v>
          </cell>
          <cell r="C653" t="str">
            <v>Protein-protein</v>
          </cell>
        </row>
        <row r="654">
          <cell r="A654">
            <v>11735</v>
          </cell>
          <cell r="B654" t="str">
            <v>complement component C3-like protein [Euprymna scolopes]</v>
          </cell>
          <cell r="C654" t="str">
            <v>Protein-protein</v>
          </cell>
        </row>
        <row r="655">
          <cell r="A655">
            <v>11739</v>
          </cell>
          <cell r="B655" t="str">
            <v>complement component C3-like protein [Euprymna scolopes]</v>
          </cell>
          <cell r="C655" t="str">
            <v>Protein-protein</v>
          </cell>
        </row>
        <row r="656">
          <cell r="A656">
            <v>10357</v>
          </cell>
          <cell r="B656" t="str">
            <v>Apolipoprotein B</v>
          </cell>
          <cell r="C656" t="str">
            <v>Protein-protein</v>
          </cell>
        </row>
        <row r="657">
          <cell r="A657">
            <v>10357</v>
          </cell>
          <cell r="B657" t="str">
            <v>Apolipoprotein B</v>
          </cell>
          <cell r="C657" t="str">
            <v>Protein-protein</v>
          </cell>
        </row>
        <row r="658">
          <cell r="A658">
            <v>11219</v>
          </cell>
          <cell r="B658" t="str">
            <v>CBN-EMB-9 protein</v>
          </cell>
          <cell r="C658" t="str">
            <v>Protein-protein</v>
          </cell>
        </row>
        <row r="659">
          <cell r="A659">
            <v>13200</v>
          </cell>
          <cell r="B659" t="str">
            <v>Annexin</v>
          </cell>
          <cell r="C659" t="str">
            <v>Protein-protein</v>
          </cell>
        </row>
        <row r="660">
          <cell r="A660">
            <v>13238</v>
          </cell>
          <cell r="B660" t="str">
            <v>PREDICTED: zonadhesin-like [Octopus bimaculoides]</v>
          </cell>
          <cell r="C660" t="str">
            <v>Protein-protein</v>
          </cell>
        </row>
        <row r="661">
          <cell r="A661">
            <v>6460</v>
          </cell>
          <cell r="B661" t="str">
            <v>annexin A4-like [Octopus bimaculoides]</v>
          </cell>
          <cell r="C661" t="str">
            <v>Protein-protein</v>
          </cell>
        </row>
        <row r="662">
          <cell r="A662">
            <v>6642</v>
          </cell>
          <cell r="B662" t="str">
            <v>annexin A4-like [Octopus bimaculoides]</v>
          </cell>
          <cell r="C662" t="str">
            <v>Protein-protein</v>
          </cell>
        </row>
        <row r="663">
          <cell r="A663">
            <v>8187</v>
          </cell>
          <cell r="B663" t="str">
            <v> annexin A13-like isoform X2 [Octopus bimaculoides]</v>
          </cell>
          <cell r="C663" t="str">
            <v>Protein-protein</v>
          </cell>
        </row>
        <row r="664">
          <cell r="A664">
            <v>8360</v>
          </cell>
          <cell r="B664" t="str">
            <v> annexin A13-like isoform X2 [Octopus bimaculoides]</v>
          </cell>
          <cell r="C664" t="str">
            <v>Protein-protein</v>
          </cell>
        </row>
        <row r="665">
          <cell r="A665">
            <v>10007</v>
          </cell>
          <cell r="B665" t="str">
            <v>syntenin-1-like [Octopus bimaculoides]</v>
          </cell>
          <cell r="C665" t="str">
            <v>Protein-protein</v>
          </cell>
        </row>
        <row r="666">
          <cell r="A666">
            <v>10043</v>
          </cell>
          <cell r="B666" t="str">
            <v>syntenin-1-like [Octopus bimaculoides]</v>
          </cell>
          <cell r="C666" t="str">
            <v>Protein-protein</v>
          </cell>
        </row>
        <row r="667">
          <cell r="A667">
            <v>12158</v>
          </cell>
          <cell r="B667" t="str">
            <v>PREDICTED: smoothelin-like protein 1 [Octopus bimaculoides]</v>
          </cell>
          <cell r="C667" t="str">
            <v>Protein-protein</v>
          </cell>
        </row>
        <row r="668">
          <cell r="A668">
            <v>12391</v>
          </cell>
          <cell r="B668" t="str">
            <v>PREDICTED: smoothelin-like protein 1 [Octopus bimaculoides]</v>
          </cell>
          <cell r="C668" t="str">
            <v>Protein-protein</v>
          </cell>
        </row>
        <row r="669">
          <cell r="A669">
            <v>16209</v>
          </cell>
          <cell r="B669" t="str">
            <v>PREDICTED: ganglioside GM2 activator-like [Octopus bimaculoides]</v>
          </cell>
          <cell r="C669" t="str">
            <v>Protein-protein</v>
          </cell>
        </row>
        <row r="670">
          <cell r="A670">
            <v>16399</v>
          </cell>
          <cell r="B670" t="str">
            <v>PREDICTED: ganglioside GM2 activator-like [Octopus bimaculoides]</v>
          </cell>
          <cell r="C670" t="str">
            <v>Protein-protein</v>
          </cell>
        </row>
        <row r="671">
          <cell r="A671">
            <v>5704</v>
          </cell>
          <cell r="B671" t="str">
            <v>PREDICTED: WW domain-binding protein 2-like [Octopus bimaculoides]</v>
          </cell>
          <cell r="C671" t="str">
            <v>Protein-protein</v>
          </cell>
        </row>
        <row r="672">
          <cell r="A672">
            <v>12147</v>
          </cell>
          <cell r="B672" t="str">
            <v>PREDICTED: smoothelin-like protein 1 [Octopus bimaculoides]</v>
          </cell>
          <cell r="C672" t="str">
            <v>Protein-protein</v>
          </cell>
        </row>
        <row r="673">
          <cell r="A673">
            <v>5845</v>
          </cell>
          <cell r="B673" t="str">
            <v>reflectin-like protein A2 [Doryteuthis pealeii]</v>
          </cell>
          <cell r="C673" t="str">
            <v>Reflectin</v>
          </cell>
        </row>
        <row r="674">
          <cell r="A674">
            <v>9165</v>
          </cell>
          <cell r="B674" t="str">
            <v>reflectin-like protein A2 [Doryteuthis pealeii]</v>
          </cell>
          <cell r="C674" t="str">
            <v>Reflectin</v>
          </cell>
        </row>
        <row r="675">
          <cell r="A675">
            <v>9342</v>
          </cell>
          <cell r="B675" t="str">
            <v>hypothetical protein LOTGIDRAFT_217535 [Lottia gigantea] - Glycolysis pathway</v>
          </cell>
          <cell r="C675" t="str">
            <v>Uncharacterized</v>
          </cell>
        </row>
        <row r="676">
          <cell r="A676">
            <v>8780</v>
          </cell>
          <cell r="B676" t="str">
            <v>uncharacterized protein LOC106876168 [Octopus bimaculoides]</v>
          </cell>
          <cell r="C676" t="str">
            <v>Uncharacterized</v>
          </cell>
        </row>
        <row r="677">
          <cell r="A677">
            <v>11794</v>
          </cell>
          <cell r="B677" t="str">
            <v>Uncharacterized (no good match)</v>
          </cell>
          <cell r="C677" t="str">
            <v>Uncharacterized</v>
          </cell>
        </row>
        <row r="678">
          <cell r="A678">
            <v>11795</v>
          </cell>
          <cell r="B678" t="str">
            <v>Uncharacterized (no good match)</v>
          </cell>
          <cell r="C678" t="str">
            <v>Uncharacterized</v>
          </cell>
        </row>
        <row r="679">
          <cell r="A679">
            <v>6281</v>
          </cell>
          <cell r="B679" t="str">
            <v>uncharacterized protein LOC106874846 isoform X3 [Octopus bimaculoides]</v>
          </cell>
          <cell r="C679" t="str">
            <v>Uncharacterized</v>
          </cell>
        </row>
        <row r="680">
          <cell r="A680">
            <v>6430</v>
          </cell>
          <cell r="B680" t="str">
            <v>uncharacterized protein LOC106874846 isoform X3 [Octopus bimaculoides]</v>
          </cell>
          <cell r="C680" t="str">
            <v>Uncharacterized</v>
          </cell>
        </row>
        <row r="681">
          <cell r="A681">
            <v>8583</v>
          </cell>
          <cell r="B681" t="str">
            <v>uncharacterized protein LOC106879019 [Octopus bimaculoides]</v>
          </cell>
          <cell r="C681" t="str">
            <v>Uncharacterized</v>
          </cell>
        </row>
        <row r="682">
          <cell r="A682">
            <v>8635</v>
          </cell>
          <cell r="B682" t="str">
            <v>uncharacterized protein LOC106879019 [Octopus bimaculoides]</v>
          </cell>
          <cell r="C682" t="str">
            <v>Uncharacterized</v>
          </cell>
        </row>
        <row r="683">
          <cell r="A683">
            <v>8706</v>
          </cell>
          <cell r="B683" t="str">
            <v>uncharacterized protein LOC106879019 [Octopus bimaculoides]</v>
          </cell>
          <cell r="C683" t="str">
            <v>Uncharacterized</v>
          </cell>
        </row>
        <row r="684">
          <cell r="A684">
            <v>8828</v>
          </cell>
          <cell r="B684" t="str">
            <v>uncharacterized protein LOC106879019 [Octopus bimaculoides]</v>
          </cell>
          <cell r="C684" t="str">
            <v>Uncharacterized</v>
          </cell>
        </row>
        <row r="685">
          <cell r="A685">
            <v>11178</v>
          </cell>
          <cell r="B685" t="str">
            <v>uncharacterized protein LOC106873394 [Octopus bimaculoides]</v>
          </cell>
          <cell r="C685" t="str">
            <v>Uncharacterized</v>
          </cell>
        </row>
        <row r="686">
          <cell r="A686">
            <v>11707</v>
          </cell>
          <cell r="B686" t="str">
            <v>uncharacterized protein LOC106868335 [Octopus bimaculoides]</v>
          </cell>
          <cell r="C686" t="str">
            <v>Uncharacterized</v>
          </cell>
        </row>
        <row r="687">
          <cell r="A687">
            <v>11886</v>
          </cell>
          <cell r="B687" t="str">
            <v>uncharacterized protein LOC106876157 [Octopus bimaculoides]</v>
          </cell>
          <cell r="C687" t="str">
            <v>Uncharacterized</v>
          </cell>
        </row>
        <row r="688">
          <cell r="A688">
            <v>12062</v>
          </cell>
          <cell r="B688" t="str">
            <v>uncharacterized protein LOC109462197 isoform X3 [Branchiostoma belcheri]</v>
          </cell>
          <cell r="C688" t="str">
            <v>Uncharacterized</v>
          </cell>
        </row>
        <row r="689">
          <cell r="A689">
            <v>17820</v>
          </cell>
          <cell r="B689" t="str">
            <v>uncharacterized protein LOC106873057 [Octopus bimaculoides]</v>
          </cell>
          <cell r="C689" t="str">
            <v>Uncharacterized</v>
          </cell>
        </row>
        <row r="690">
          <cell r="A690">
            <v>18922</v>
          </cell>
          <cell r="B690" t="str">
            <v>uncharacterized protein LOC106873057 [Octopus bimaculoides]</v>
          </cell>
          <cell r="C690" t="str">
            <v>Uncharacterized</v>
          </cell>
        </row>
        <row r="691">
          <cell r="A691">
            <v>12061</v>
          </cell>
          <cell r="B691" t="str">
            <v>PREDICTED: uncharacterized protein LOC109462197 isoform X3 [Branchiostoma belcheri]</v>
          </cell>
          <cell r="C691" t="str">
            <v>Uncharacterized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48D726-9962-4509-B018-9E83124511BC}">
  <dimension ref="A1:Y535"/>
  <sheetViews>
    <sheetView workbookViewId="0">
      <selection activeCell="D20" sqref="D20"/>
    </sheetView>
  </sheetViews>
  <sheetFormatPr defaultRowHeight="15" x14ac:dyDescent="0.25"/>
  <cols>
    <col min="3" max="3" width="10.7109375" bestFit="1" customWidth="1"/>
    <col min="4" max="4" width="15.7109375" bestFit="1" customWidth="1"/>
    <col min="5" max="5" width="12.85546875" bestFit="1" customWidth="1"/>
    <col min="6" max="6" width="10.5703125" bestFit="1" customWidth="1"/>
    <col min="7" max="7" width="13.42578125" bestFit="1" customWidth="1"/>
    <col min="8" max="8" width="13.5703125" bestFit="1" customWidth="1"/>
    <col min="9" max="9" width="11.140625" bestFit="1" customWidth="1"/>
    <col min="10" max="10" width="12.85546875" bestFit="1" customWidth="1"/>
    <col min="11" max="11" width="6" bestFit="1" customWidth="1"/>
    <col min="12" max="12" width="13.42578125" bestFit="1" customWidth="1"/>
    <col min="13" max="13" width="13.5703125" bestFit="1" customWidth="1"/>
    <col min="15" max="15" width="12.85546875" bestFit="1" customWidth="1"/>
    <col min="16" max="16" width="6" bestFit="1" customWidth="1"/>
    <col min="17" max="17" width="13.42578125" bestFit="1" customWidth="1"/>
    <col min="18" max="18" width="13.5703125" bestFit="1" customWidth="1"/>
  </cols>
  <sheetData>
    <row r="1" spans="1:25" ht="15.75" thickBot="1" x14ac:dyDescent="0.3">
      <c r="A1" s="25"/>
      <c r="B1" s="26"/>
      <c r="C1" s="26"/>
      <c r="D1" s="29" t="s">
        <v>541</v>
      </c>
      <c r="E1" s="30"/>
      <c r="F1" s="30"/>
      <c r="G1" s="30"/>
      <c r="H1" s="30"/>
      <c r="I1" s="30" t="s">
        <v>546</v>
      </c>
      <c r="J1" s="30"/>
      <c r="K1" s="30"/>
      <c r="L1" s="30"/>
      <c r="M1" s="30"/>
      <c r="N1" s="30" t="s">
        <v>542</v>
      </c>
      <c r="O1" s="30"/>
      <c r="P1" s="30"/>
      <c r="Q1" s="30"/>
      <c r="R1" s="31"/>
    </row>
    <row r="2" spans="1:25" x14ac:dyDescent="0.25">
      <c r="A2" s="25" t="s">
        <v>0</v>
      </c>
      <c r="B2" s="26" t="s">
        <v>1</v>
      </c>
      <c r="C2" s="26" t="s">
        <v>7</v>
      </c>
      <c r="D2" s="26" t="s">
        <v>543</v>
      </c>
      <c r="E2" s="27" t="s">
        <v>544</v>
      </c>
      <c r="F2" s="26" t="s">
        <v>545</v>
      </c>
      <c r="G2" s="26" t="s">
        <v>4</v>
      </c>
      <c r="H2" s="26" t="s">
        <v>5</v>
      </c>
      <c r="I2" s="26" t="s">
        <v>2</v>
      </c>
      <c r="J2" s="27" t="s">
        <v>544</v>
      </c>
      <c r="K2" s="26" t="s">
        <v>3</v>
      </c>
      <c r="L2" s="26" t="s">
        <v>4</v>
      </c>
      <c r="M2" s="26" t="s">
        <v>5</v>
      </c>
      <c r="N2" s="26" t="s">
        <v>2</v>
      </c>
      <c r="O2" s="27" t="s">
        <v>544</v>
      </c>
      <c r="P2" s="26" t="s">
        <v>3</v>
      </c>
      <c r="Q2" s="26" t="s">
        <v>4</v>
      </c>
      <c r="R2" s="28" t="s">
        <v>5</v>
      </c>
      <c r="V2" s="1"/>
      <c r="Y2" s="3"/>
    </row>
    <row r="3" spans="1:25" x14ac:dyDescent="0.25">
      <c r="A3" s="13" t="s">
        <v>8</v>
      </c>
      <c r="B3" s="13">
        <v>11724</v>
      </c>
      <c r="C3" s="13">
        <v>59799.8</v>
      </c>
      <c r="D3" s="13">
        <v>66</v>
      </c>
      <c r="E3" s="18">
        <v>492</v>
      </c>
      <c r="F3" s="13">
        <v>76.8</v>
      </c>
      <c r="G3" s="13">
        <v>7.12</v>
      </c>
      <c r="H3" s="19">
        <v>1.8E-12</v>
      </c>
      <c r="I3" s="13">
        <v>66</v>
      </c>
      <c r="J3" s="18">
        <v>398</v>
      </c>
      <c r="K3" s="13">
        <v>76.599999999999994</v>
      </c>
      <c r="L3" s="13">
        <v>7.11</v>
      </c>
      <c r="M3" s="19">
        <v>8.5999999999999997E-13</v>
      </c>
      <c r="N3" s="13">
        <v>58</v>
      </c>
      <c r="O3" s="20">
        <v>309</v>
      </c>
      <c r="P3" s="13">
        <v>75.5</v>
      </c>
      <c r="Q3" s="13">
        <v>7.16</v>
      </c>
      <c r="R3" s="19">
        <v>2.8000000000000002E-12</v>
      </c>
      <c r="V3" s="1"/>
      <c r="Y3" s="3"/>
    </row>
    <row r="4" spans="1:25" x14ac:dyDescent="0.25">
      <c r="A4" s="13" t="s">
        <v>9</v>
      </c>
      <c r="B4" s="13">
        <v>9224</v>
      </c>
      <c r="C4" s="13">
        <v>229422</v>
      </c>
      <c r="D4" s="13">
        <v>63</v>
      </c>
      <c r="E4" s="18">
        <v>71</v>
      </c>
      <c r="F4" s="13">
        <v>40.4</v>
      </c>
      <c r="G4" s="13">
        <v>7.63</v>
      </c>
      <c r="H4" s="19">
        <v>8.6999999999999997E-12</v>
      </c>
      <c r="I4" s="13">
        <v>11</v>
      </c>
      <c r="J4" s="18">
        <v>12</v>
      </c>
      <c r="K4" s="13">
        <v>7.6</v>
      </c>
      <c r="L4" s="13">
        <v>5.35</v>
      </c>
      <c r="M4" s="19">
        <v>4.9999999999999998E-8</v>
      </c>
      <c r="N4" s="13">
        <v>50</v>
      </c>
      <c r="O4" s="20">
        <v>52</v>
      </c>
      <c r="P4" s="13">
        <v>31.7</v>
      </c>
      <c r="Q4" s="13">
        <v>5.88</v>
      </c>
      <c r="R4" s="19">
        <v>1.5E-9</v>
      </c>
      <c r="V4" s="1"/>
      <c r="Y4" s="3"/>
    </row>
    <row r="5" spans="1:25" x14ac:dyDescent="0.25">
      <c r="A5" s="13" t="s">
        <v>10</v>
      </c>
      <c r="B5" s="13">
        <v>9491</v>
      </c>
      <c r="C5" s="13">
        <v>222422.9</v>
      </c>
      <c r="D5" s="13">
        <v>10</v>
      </c>
      <c r="E5" s="18">
        <v>15</v>
      </c>
      <c r="F5" s="13">
        <v>4.9000000000000004</v>
      </c>
      <c r="G5" s="13">
        <v>3.74</v>
      </c>
      <c r="H5" s="19">
        <v>7.4000000000000001E-7</v>
      </c>
      <c r="I5" s="13">
        <v>4</v>
      </c>
      <c r="J5" s="18">
        <v>4</v>
      </c>
      <c r="K5" s="13">
        <v>2.2999999999999998</v>
      </c>
      <c r="L5" s="13">
        <v>4.04</v>
      </c>
      <c r="M5" s="19">
        <v>1.4000000000000001E-7</v>
      </c>
      <c r="N5" s="13">
        <v>60</v>
      </c>
      <c r="O5" s="20">
        <v>99</v>
      </c>
      <c r="P5" s="13">
        <v>33.700000000000003</v>
      </c>
      <c r="Q5" s="13">
        <v>6.66</v>
      </c>
      <c r="R5" s="19">
        <v>7.5999999999999996E-10</v>
      </c>
      <c r="V5" s="1"/>
      <c r="Y5" s="3"/>
    </row>
    <row r="6" spans="1:25" x14ac:dyDescent="0.25">
      <c r="A6" s="13" t="s">
        <v>11</v>
      </c>
      <c r="B6" s="13">
        <v>8052</v>
      </c>
      <c r="C6" s="13">
        <v>114127.3</v>
      </c>
      <c r="D6" s="13">
        <v>25</v>
      </c>
      <c r="E6" s="18">
        <v>45</v>
      </c>
      <c r="F6" s="13">
        <v>31.9</v>
      </c>
      <c r="G6" s="13">
        <v>6.91</v>
      </c>
      <c r="H6" s="19">
        <v>3.7000000000000001E-11</v>
      </c>
      <c r="I6" s="13">
        <v>48</v>
      </c>
      <c r="J6" s="18">
        <v>158</v>
      </c>
      <c r="K6" s="13">
        <v>57.7</v>
      </c>
      <c r="L6" s="13">
        <v>6.88</v>
      </c>
      <c r="M6" s="19">
        <v>9.8999999999999994E-11</v>
      </c>
      <c r="N6" s="13">
        <v>13</v>
      </c>
      <c r="O6" s="20">
        <v>16</v>
      </c>
      <c r="P6" s="13">
        <v>14.2</v>
      </c>
      <c r="Q6" s="13">
        <v>4.38</v>
      </c>
      <c r="R6" s="19">
        <v>4.9999999999999998E-8</v>
      </c>
      <c r="V6" s="1"/>
      <c r="Y6" s="3"/>
    </row>
    <row r="7" spans="1:25" x14ac:dyDescent="0.25">
      <c r="A7" s="13" t="s">
        <v>12</v>
      </c>
      <c r="B7" s="13">
        <v>11708</v>
      </c>
      <c r="C7" s="13">
        <v>147057.70000000001</v>
      </c>
      <c r="D7" s="13">
        <v>31</v>
      </c>
      <c r="E7" s="18">
        <v>67</v>
      </c>
      <c r="F7" s="13">
        <v>27.7</v>
      </c>
      <c r="G7" s="13">
        <v>6.86</v>
      </c>
      <c r="H7" s="19">
        <v>3.1999999999999999E-11</v>
      </c>
      <c r="I7" s="13">
        <v>44</v>
      </c>
      <c r="J7" s="18">
        <v>213</v>
      </c>
      <c r="K7" s="13">
        <v>42.3</v>
      </c>
      <c r="L7" s="13">
        <v>7.18</v>
      </c>
      <c r="M7" s="19">
        <v>1.6E-11</v>
      </c>
      <c r="N7" s="13">
        <v>26</v>
      </c>
      <c r="O7" s="20">
        <v>53</v>
      </c>
      <c r="P7" s="13">
        <v>23.8</v>
      </c>
      <c r="Q7" s="13">
        <v>6.38</v>
      </c>
      <c r="R7" s="19">
        <v>1.5999999999999999E-10</v>
      </c>
      <c r="V7" s="1"/>
      <c r="Y7" s="3"/>
    </row>
    <row r="8" spans="1:25" x14ac:dyDescent="0.25">
      <c r="A8" s="13" t="s">
        <v>13</v>
      </c>
      <c r="B8" s="13">
        <v>11178</v>
      </c>
      <c r="C8" s="13">
        <v>25150.9</v>
      </c>
      <c r="D8" s="13">
        <v>12</v>
      </c>
      <c r="E8" s="18">
        <v>7</v>
      </c>
      <c r="F8" s="13">
        <v>60.1</v>
      </c>
      <c r="G8" s="13">
        <v>4.13</v>
      </c>
      <c r="H8" s="19">
        <v>1.6999999999999999E-7</v>
      </c>
      <c r="I8" s="13">
        <v>15</v>
      </c>
      <c r="J8" s="18">
        <v>15</v>
      </c>
      <c r="K8" s="13">
        <v>75.3</v>
      </c>
      <c r="L8" s="13">
        <v>5.09</v>
      </c>
      <c r="M8" s="19">
        <v>5.2000000000000002E-9</v>
      </c>
      <c r="N8" s="13">
        <v>7</v>
      </c>
      <c r="O8" s="20">
        <v>4</v>
      </c>
      <c r="P8" s="13">
        <v>34.5</v>
      </c>
      <c r="Q8" s="13">
        <v>3.51</v>
      </c>
      <c r="R8" s="19">
        <v>4.0999999999999999E-7</v>
      </c>
      <c r="V8" s="1"/>
      <c r="Y8" s="3"/>
    </row>
    <row r="9" spans="1:25" x14ac:dyDescent="0.25">
      <c r="A9" s="13" t="s">
        <v>14</v>
      </c>
      <c r="B9" s="13">
        <v>12758</v>
      </c>
      <c r="C9" s="13">
        <v>236428.79999999999</v>
      </c>
      <c r="D9" s="13">
        <v>41</v>
      </c>
      <c r="E9" s="18">
        <v>46</v>
      </c>
      <c r="F9" s="13">
        <v>22.7</v>
      </c>
      <c r="G9" s="13">
        <v>7.5</v>
      </c>
      <c r="H9" s="19">
        <v>2.3000000000000001E-11</v>
      </c>
      <c r="I9" s="13">
        <v>20</v>
      </c>
      <c r="J9" s="18">
        <v>26</v>
      </c>
      <c r="K9" s="13">
        <v>11.2</v>
      </c>
      <c r="L9" s="13">
        <v>6.18</v>
      </c>
      <c r="M9" s="19">
        <v>1.2E-9</v>
      </c>
      <c r="N9" s="13">
        <v>2</v>
      </c>
      <c r="O9" s="20">
        <v>3</v>
      </c>
      <c r="P9" s="13">
        <v>1.5</v>
      </c>
      <c r="Q9" s="13">
        <v>3.14</v>
      </c>
      <c r="R9" s="19">
        <v>1.3999999999999999E-6</v>
      </c>
      <c r="V9" s="1"/>
      <c r="Y9" s="3"/>
    </row>
    <row r="10" spans="1:25" x14ac:dyDescent="0.25">
      <c r="A10" s="13" t="s">
        <v>15</v>
      </c>
      <c r="B10" s="13">
        <v>12766</v>
      </c>
      <c r="C10" s="13">
        <v>147582.39999999999</v>
      </c>
      <c r="D10" s="13">
        <v>15</v>
      </c>
      <c r="E10" s="18">
        <v>14</v>
      </c>
      <c r="F10" s="13">
        <v>12.4</v>
      </c>
      <c r="G10" s="13">
        <v>5.26</v>
      </c>
      <c r="H10" s="19">
        <v>1.4E-8</v>
      </c>
      <c r="I10" s="13">
        <v>8</v>
      </c>
      <c r="J10" s="18">
        <v>14</v>
      </c>
      <c r="K10" s="13">
        <v>6.6</v>
      </c>
      <c r="L10" s="13">
        <v>5.07</v>
      </c>
      <c r="M10" s="19">
        <v>3.5000000000000002E-8</v>
      </c>
      <c r="N10" s="13">
        <v>2</v>
      </c>
      <c r="O10" s="20">
        <v>0</v>
      </c>
      <c r="P10" s="13">
        <v>1.3</v>
      </c>
      <c r="Q10" s="13">
        <v>3.14</v>
      </c>
      <c r="R10" s="19">
        <v>1.3999999999999999E-6</v>
      </c>
      <c r="V10" s="1"/>
      <c r="Y10" s="3"/>
    </row>
    <row r="11" spans="1:25" x14ac:dyDescent="0.25">
      <c r="A11" s="13" t="s">
        <v>16</v>
      </c>
      <c r="B11" s="13">
        <v>6955</v>
      </c>
      <c r="C11" s="13">
        <v>41704</v>
      </c>
      <c r="D11" s="13">
        <v>35</v>
      </c>
      <c r="E11" s="18">
        <v>135</v>
      </c>
      <c r="F11" s="13">
        <v>69.400000000000006</v>
      </c>
      <c r="G11" s="13">
        <v>8.23</v>
      </c>
      <c r="H11" s="19">
        <v>1.4999999999999999E-13</v>
      </c>
      <c r="I11" s="13">
        <v>35</v>
      </c>
      <c r="J11" s="18">
        <v>143</v>
      </c>
      <c r="K11" s="13">
        <v>72.3</v>
      </c>
      <c r="L11" s="13">
        <v>8.5</v>
      </c>
      <c r="M11" s="19">
        <v>1.7999999999999999E-13</v>
      </c>
      <c r="N11" s="13">
        <v>27</v>
      </c>
      <c r="O11" s="20">
        <v>105</v>
      </c>
      <c r="P11" s="13">
        <v>69.400000000000006</v>
      </c>
      <c r="Q11" s="13">
        <v>8.06</v>
      </c>
      <c r="R11" s="19">
        <v>2.9999999999999998E-13</v>
      </c>
      <c r="V11" s="1"/>
      <c r="Y11" s="3"/>
    </row>
    <row r="12" spans="1:25" x14ac:dyDescent="0.25">
      <c r="A12" s="13" t="s">
        <v>17</v>
      </c>
      <c r="B12" s="13">
        <v>9086</v>
      </c>
      <c r="C12" s="13">
        <v>115974.5</v>
      </c>
      <c r="D12" s="13">
        <v>39</v>
      </c>
      <c r="E12" s="18">
        <v>57</v>
      </c>
      <c r="F12" s="13">
        <v>47.8</v>
      </c>
      <c r="G12" s="13">
        <v>7.2</v>
      </c>
      <c r="H12" s="19">
        <v>2.5000000000000001E-11</v>
      </c>
      <c r="I12" s="13">
        <v>21</v>
      </c>
      <c r="J12" s="18">
        <v>29</v>
      </c>
      <c r="K12" s="13">
        <v>28.2</v>
      </c>
      <c r="L12" s="13">
        <v>6.78</v>
      </c>
      <c r="M12" s="19">
        <v>1.4000000000000001E-10</v>
      </c>
      <c r="N12" s="13">
        <v>31</v>
      </c>
      <c r="O12" s="20">
        <v>40</v>
      </c>
      <c r="P12" s="13">
        <v>41</v>
      </c>
      <c r="Q12" s="13">
        <v>6.99</v>
      </c>
      <c r="R12" s="19">
        <v>3.9999999999999998E-11</v>
      </c>
      <c r="V12" s="1"/>
      <c r="Y12" s="3"/>
    </row>
    <row r="13" spans="1:25" x14ac:dyDescent="0.25">
      <c r="A13" s="13" t="s">
        <v>18</v>
      </c>
      <c r="B13" s="13">
        <v>13220</v>
      </c>
      <c r="C13" s="13">
        <v>25209.8</v>
      </c>
      <c r="D13" s="13">
        <v>46</v>
      </c>
      <c r="E13" s="18">
        <v>138</v>
      </c>
      <c r="F13" s="13">
        <v>70.5</v>
      </c>
      <c r="G13" s="13">
        <v>6.76</v>
      </c>
      <c r="H13" s="19">
        <v>2.0999999999999999E-12</v>
      </c>
      <c r="I13" s="13">
        <v>42</v>
      </c>
      <c r="J13" s="18">
        <v>118</v>
      </c>
      <c r="K13" s="13">
        <v>70.5</v>
      </c>
      <c r="L13" s="13">
        <v>6.68</v>
      </c>
      <c r="M13" s="19">
        <v>4.5999999999999998E-12</v>
      </c>
      <c r="N13" s="13">
        <v>10</v>
      </c>
      <c r="O13" s="20">
        <v>14</v>
      </c>
      <c r="P13" s="13">
        <v>31.9</v>
      </c>
      <c r="Q13" s="13">
        <v>3.03</v>
      </c>
      <c r="R13" s="19">
        <v>7.1999999999999999E-7</v>
      </c>
      <c r="V13" s="1"/>
      <c r="Y13" s="3"/>
    </row>
    <row r="14" spans="1:25" x14ac:dyDescent="0.25">
      <c r="A14" s="13" t="s">
        <v>19</v>
      </c>
      <c r="B14" s="13">
        <v>13224</v>
      </c>
      <c r="C14" s="13">
        <v>29145.200000000001</v>
      </c>
      <c r="D14" s="13">
        <v>42</v>
      </c>
      <c r="E14" s="18">
        <v>26</v>
      </c>
      <c r="F14" s="13">
        <v>59.8</v>
      </c>
      <c r="G14" s="13">
        <v>6.58</v>
      </c>
      <c r="H14" s="19">
        <v>2.0999999999999999E-12</v>
      </c>
      <c r="I14" s="13">
        <v>39</v>
      </c>
      <c r="J14" s="18">
        <v>23</v>
      </c>
      <c r="K14" s="13">
        <v>60.6</v>
      </c>
      <c r="L14" s="13">
        <v>5.96</v>
      </c>
      <c r="M14" s="19">
        <v>9.2000000000000005E-11</v>
      </c>
      <c r="N14" s="13">
        <v>7</v>
      </c>
      <c r="O14" s="20">
        <v>2</v>
      </c>
      <c r="P14" s="13">
        <v>21.6</v>
      </c>
      <c r="Q14" s="13">
        <v>2.27</v>
      </c>
      <c r="R14" s="19">
        <v>9.9999999999999995E-7</v>
      </c>
      <c r="V14" s="1"/>
      <c r="Y14" s="3"/>
    </row>
    <row r="15" spans="1:25" x14ac:dyDescent="0.25">
      <c r="A15" s="13" t="s">
        <v>20</v>
      </c>
      <c r="B15" s="13">
        <v>8187</v>
      </c>
      <c r="C15" s="13">
        <v>35332.6</v>
      </c>
      <c r="D15" s="13">
        <v>33</v>
      </c>
      <c r="E15" s="18">
        <v>92</v>
      </c>
      <c r="F15" s="13">
        <v>91.7</v>
      </c>
      <c r="G15" s="13">
        <v>7.37</v>
      </c>
      <c r="H15" s="19">
        <v>4.6999999999999998E-12</v>
      </c>
      <c r="I15" s="13">
        <v>33</v>
      </c>
      <c r="J15" s="18">
        <v>81</v>
      </c>
      <c r="K15" s="13">
        <v>91.7</v>
      </c>
      <c r="L15" s="13">
        <v>7.24</v>
      </c>
      <c r="M15" s="19">
        <v>6.7000000000000001E-11</v>
      </c>
      <c r="N15" s="13">
        <v>18</v>
      </c>
      <c r="O15" s="20">
        <v>26</v>
      </c>
      <c r="P15" s="13">
        <v>76.8</v>
      </c>
      <c r="Q15" s="13">
        <v>6.81</v>
      </c>
      <c r="R15" s="19">
        <v>2.3000000000000001E-11</v>
      </c>
      <c r="V15" s="1"/>
      <c r="Y15" s="3"/>
    </row>
    <row r="16" spans="1:25" x14ac:dyDescent="0.25">
      <c r="A16" s="13" t="s">
        <v>21</v>
      </c>
      <c r="B16" s="13">
        <v>13189</v>
      </c>
      <c r="C16" s="13">
        <v>394167.1</v>
      </c>
      <c r="D16" s="13">
        <v>9</v>
      </c>
      <c r="E16" s="18">
        <v>9</v>
      </c>
      <c r="F16" s="13">
        <v>2.7</v>
      </c>
      <c r="G16" s="13">
        <v>5.42</v>
      </c>
      <c r="H16" s="19">
        <v>1.7E-8</v>
      </c>
      <c r="I16" s="13">
        <v>39</v>
      </c>
      <c r="J16" s="18">
        <v>48</v>
      </c>
      <c r="K16" s="13">
        <v>12.5</v>
      </c>
      <c r="L16" s="13">
        <v>6.46</v>
      </c>
      <c r="M16" s="19">
        <v>2.8000000000000002E-10</v>
      </c>
      <c r="N16" s="13">
        <v>20</v>
      </c>
      <c r="O16" s="20">
        <v>20</v>
      </c>
      <c r="P16" s="13">
        <v>6.3</v>
      </c>
      <c r="Q16" s="13">
        <v>4.8099999999999996</v>
      </c>
      <c r="R16" s="19">
        <v>1.4999999999999999E-8</v>
      </c>
      <c r="V16" s="1"/>
      <c r="Y16" s="3"/>
    </row>
    <row r="17" spans="1:25" x14ac:dyDescent="0.25">
      <c r="A17" s="13" t="s">
        <v>22</v>
      </c>
      <c r="B17" s="13">
        <v>10990</v>
      </c>
      <c r="C17" s="13">
        <v>229105.6</v>
      </c>
      <c r="D17" s="13">
        <v>35</v>
      </c>
      <c r="E17" s="18">
        <v>39</v>
      </c>
      <c r="F17" s="13">
        <v>21.9</v>
      </c>
      <c r="G17" s="13">
        <v>6.91</v>
      </c>
      <c r="H17" s="19">
        <v>7.8000000000000002E-11</v>
      </c>
      <c r="I17" s="13">
        <v>29</v>
      </c>
      <c r="J17" s="18">
        <v>35</v>
      </c>
      <c r="K17" s="13">
        <v>17.7</v>
      </c>
      <c r="L17" s="13">
        <v>6.46</v>
      </c>
      <c r="M17" s="19">
        <v>1.6999999999999999E-9</v>
      </c>
      <c r="N17" s="13">
        <v>3</v>
      </c>
      <c r="O17" s="20">
        <v>3</v>
      </c>
      <c r="P17" s="13">
        <v>1.9</v>
      </c>
      <c r="Q17" s="13">
        <v>3.29</v>
      </c>
      <c r="R17" s="19">
        <v>3.4000000000000001E-6</v>
      </c>
      <c r="V17" s="1"/>
      <c r="Y17" s="3"/>
    </row>
    <row r="18" spans="1:25" x14ac:dyDescent="0.25">
      <c r="A18" s="13" t="s">
        <v>23</v>
      </c>
      <c r="B18" s="13">
        <v>12158</v>
      </c>
      <c r="C18" s="13">
        <v>230443</v>
      </c>
      <c r="D18" s="13">
        <v>34</v>
      </c>
      <c r="E18" s="18">
        <v>42</v>
      </c>
      <c r="F18" s="13">
        <v>22.8</v>
      </c>
      <c r="G18" s="13">
        <v>6.81</v>
      </c>
      <c r="H18" s="19">
        <v>5.2000000000000001E-11</v>
      </c>
      <c r="I18" s="13">
        <v>24</v>
      </c>
      <c r="J18" s="18">
        <v>33</v>
      </c>
      <c r="K18" s="13">
        <v>16.600000000000001</v>
      </c>
      <c r="L18" s="13">
        <v>6.23</v>
      </c>
      <c r="M18" s="19">
        <v>7.7000000000000006E-11</v>
      </c>
      <c r="N18" s="13">
        <v>16</v>
      </c>
      <c r="O18" s="20">
        <v>18</v>
      </c>
      <c r="P18" s="13">
        <v>10.7</v>
      </c>
      <c r="Q18" s="13">
        <v>5.8</v>
      </c>
      <c r="R18" s="19">
        <v>3.3999999999999998E-9</v>
      </c>
      <c r="V18" s="1"/>
      <c r="Y18" s="3"/>
    </row>
    <row r="19" spans="1:25" x14ac:dyDescent="0.25">
      <c r="A19" s="13" t="s">
        <v>24</v>
      </c>
      <c r="B19" s="13">
        <v>12391</v>
      </c>
      <c r="C19" s="13">
        <v>64173.8</v>
      </c>
      <c r="D19" s="13">
        <v>29</v>
      </c>
      <c r="E19" s="18">
        <v>93</v>
      </c>
      <c r="F19" s="13">
        <v>62.8</v>
      </c>
      <c r="G19" s="13">
        <v>6.74</v>
      </c>
      <c r="H19" s="19">
        <v>3.3000000000000002E-11</v>
      </c>
      <c r="I19" s="13">
        <v>33</v>
      </c>
      <c r="J19" s="18">
        <v>180</v>
      </c>
      <c r="K19" s="13">
        <v>70.900000000000006</v>
      </c>
      <c r="L19" s="13">
        <v>6.97</v>
      </c>
      <c r="M19" s="19">
        <v>2.2999999999999999E-12</v>
      </c>
      <c r="N19" s="13">
        <v>19</v>
      </c>
      <c r="O19" s="20">
        <v>59</v>
      </c>
      <c r="P19" s="13">
        <v>39.4</v>
      </c>
      <c r="Q19" s="13">
        <v>6.44</v>
      </c>
      <c r="R19" s="19">
        <v>1.1000000000000001E-11</v>
      </c>
      <c r="V19" s="1"/>
      <c r="Y19" s="3"/>
    </row>
    <row r="20" spans="1:25" x14ac:dyDescent="0.25">
      <c r="A20" s="13" t="s">
        <v>25</v>
      </c>
      <c r="B20" s="13">
        <v>9087</v>
      </c>
      <c r="C20" s="13">
        <v>163085.6</v>
      </c>
      <c r="D20" s="13">
        <v>40</v>
      </c>
      <c r="E20" s="18">
        <v>44</v>
      </c>
      <c r="F20" s="13">
        <v>34.6</v>
      </c>
      <c r="G20" s="13">
        <v>5.73</v>
      </c>
      <c r="H20" s="19">
        <v>3E-9</v>
      </c>
      <c r="I20" s="13">
        <v>13</v>
      </c>
      <c r="J20" s="18">
        <v>14</v>
      </c>
      <c r="K20" s="13">
        <v>12.2</v>
      </c>
      <c r="L20" s="13">
        <v>5.48</v>
      </c>
      <c r="M20" s="19">
        <v>4.8E-10</v>
      </c>
      <c r="N20" s="13">
        <v>31</v>
      </c>
      <c r="O20" s="20">
        <v>32</v>
      </c>
      <c r="P20" s="13">
        <v>25.4</v>
      </c>
      <c r="Q20" s="13">
        <v>5.69</v>
      </c>
      <c r="R20" s="19">
        <v>2.4E-9</v>
      </c>
      <c r="V20" s="1"/>
      <c r="Y20" s="3"/>
    </row>
    <row r="21" spans="1:25" x14ac:dyDescent="0.25">
      <c r="A21" s="13" t="s">
        <v>26</v>
      </c>
      <c r="B21" s="13">
        <v>6997</v>
      </c>
      <c r="C21" s="13">
        <v>75891.3</v>
      </c>
      <c r="D21" s="13">
        <v>31</v>
      </c>
      <c r="E21" s="18">
        <v>62</v>
      </c>
      <c r="F21" s="13">
        <v>51.7</v>
      </c>
      <c r="G21" s="13">
        <v>8.1</v>
      </c>
      <c r="H21" s="19">
        <v>4.5E-13</v>
      </c>
      <c r="I21" s="13">
        <v>16</v>
      </c>
      <c r="J21" s="18">
        <v>29</v>
      </c>
      <c r="K21" s="13">
        <v>24.1</v>
      </c>
      <c r="L21" s="13">
        <v>4.25</v>
      </c>
      <c r="M21" s="19">
        <v>1E-8</v>
      </c>
      <c r="N21" s="13">
        <v>25</v>
      </c>
      <c r="O21" s="20">
        <v>56</v>
      </c>
      <c r="P21" s="13">
        <v>39.200000000000003</v>
      </c>
      <c r="Q21" s="13">
        <v>6.7</v>
      </c>
      <c r="R21" s="19">
        <v>8.5000000000000004E-11</v>
      </c>
      <c r="U21" s="12"/>
      <c r="V21" s="12"/>
      <c r="W21" s="12"/>
      <c r="X21" s="12"/>
      <c r="Y21" s="12"/>
    </row>
    <row r="22" spans="1:25" x14ac:dyDescent="0.25">
      <c r="A22" s="13" t="s">
        <v>27</v>
      </c>
      <c r="B22" s="13">
        <v>3475</v>
      </c>
      <c r="C22" s="13">
        <v>113652.8</v>
      </c>
      <c r="D22" s="13">
        <v>20</v>
      </c>
      <c r="E22" s="18">
        <v>24</v>
      </c>
      <c r="F22" s="13">
        <v>24.3</v>
      </c>
      <c r="G22" s="13">
        <v>7.68</v>
      </c>
      <c r="H22" s="19">
        <v>2.9000000000000002E-12</v>
      </c>
      <c r="I22" s="13">
        <v>23</v>
      </c>
      <c r="J22" s="18">
        <v>31</v>
      </c>
      <c r="K22" s="13">
        <v>26.6</v>
      </c>
      <c r="L22" s="13">
        <v>5.7</v>
      </c>
      <c r="M22" s="19">
        <v>1.0000000000000001E-9</v>
      </c>
      <c r="N22" s="13">
        <v>31</v>
      </c>
      <c r="O22" s="20">
        <v>34</v>
      </c>
      <c r="P22" s="13">
        <v>34.200000000000003</v>
      </c>
      <c r="Q22" s="13">
        <v>7.42</v>
      </c>
      <c r="R22" s="19">
        <v>1.6999999999999999E-11</v>
      </c>
      <c r="U22" s="12"/>
      <c r="V22" s="12"/>
      <c r="W22" s="12"/>
      <c r="X22" s="12"/>
      <c r="Y22" s="12"/>
    </row>
    <row r="23" spans="1:25" x14ac:dyDescent="0.25">
      <c r="A23" s="13" t="s">
        <v>28</v>
      </c>
      <c r="B23" s="13">
        <v>21216</v>
      </c>
      <c r="C23" s="13">
        <v>52459</v>
      </c>
      <c r="D23" s="13">
        <v>31</v>
      </c>
      <c r="E23" s="18">
        <v>104</v>
      </c>
      <c r="F23" s="13">
        <v>61.1</v>
      </c>
      <c r="G23" s="13">
        <v>7.87</v>
      </c>
      <c r="H23" s="19">
        <v>6.4999999999999996E-13</v>
      </c>
      <c r="I23" s="13">
        <v>27</v>
      </c>
      <c r="J23" s="18">
        <v>66</v>
      </c>
      <c r="K23" s="13">
        <v>53</v>
      </c>
      <c r="L23" s="13">
        <v>6.79</v>
      </c>
      <c r="M23" s="19">
        <v>1E-10</v>
      </c>
      <c r="N23" s="13">
        <v>26</v>
      </c>
      <c r="O23" s="20">
        <v>79</v>
      </c>
      <c r="P23" s="13">
        <v>53.4</v>
      </c>
      <c r="Q23" s="13">
        <v>6.73</v>
      </c>
      <c r="R23" s="19">
        <v>5.0999999999999998E-11</v>
      </c>
      <c r="U23" s="12"/>
      <c r="V23" s="12"/>
      <c r="W23" s="12"/>
      <c r="X23" s="12"/>
      <c r="Y23" s="12"/>
    </row>
    <row r="24" spans="1:25" x14ac:dyDescent="0.25">
      <c r="A24" s="13" t="s">
        <v>29</v>
      </c>
      <c r="B24" s="13">
        <v>8179</v>
      </c>
      <c r="C24" s="13">
        <v>45066.2</v>
      </c>
      <c r="D24" s="13">
        <v>22</v>
      </c>
      <c r="E24" s="18">
        <v>69</v>
      </c>
      <c r="F24" s="13">
        <v>51</v>
      </c>
      <c r="G24" s="13">
        <v>6.61</v>
      </c>
      <c r="H24" s="19">
        <v>4.8E-10</v>
      </c>
      <c r="I24" s="13">
        <v>30</v>
      </c>
      <c r="J24" s="18">
        <v>109</v>
      </c>
      <c r="K24" s="13">
        <v>54.9</v>
      </c>
      <c r="L24" s="13">
        <v>6.63</v>
      </c>
      <c r="M24" s="19">
        <v>2.4E-10</v>
      </c>
      <c r="N24" s="13">
        <v>7</v>
      </c>
      <c r="O24" s="20">
        <v>9</v>
      </c>
      <c r="P24" s="13">
        <v>25.1</v>
      </c>
      <c r="Q24" s="13">
        <v>7.08</v>
      </c>
      <c r="R24" s="19">
        <v>3.7999999999999998E-10</v>
      </c>
      <c r="U24" s="12"/>
      <c r="V24" s="12"/>
      <c r="W24" s="12"/>
      <c r="X24" s="12"/>
      <c r="Y24" s="12"/>
    </row>
    <row r="25" spans="1:25" x14ac:dyDescent="0.25">
      <c r="A25" s="13" t="s">
        <v>30</v>
      </c>
      <c r="B25" s="13">
        <v>5845</v>
      </c>
      <c r="C25" s="13">
        <v>24011.3</v>
      </c>
      <c r="D25" s="13">
        <v>20</v>
      </c>
      <c r="E25" s="13">
        <v>40</v>
      </c>
      <c r="F25" s="13">
        <v>61.6</v>
      </c>
      <c r="G25" s="13">
        <v>6.91</v>
      </c>
      <c r="H25" s="13">
        <v>4.5999999999999998E-12</v>
      </c>
      <c r="I25" s="21">
        <v>29</v>
      </c>
      <c r="J25" s="22">
        <v>80</v>
      </c>
      <c r="K25" s="21">
        <v>67.7</v>
      </c>
      <c r="L25" s="21">
        <v>7.54</v>
      </c>
      <c r="M25" s="23">
        <v>4.7999999999999997E-13</v>
      </c>
      <c r="N25" s="13">
        <v>23</v>
      </c>
      <c r="O25" s="13">
        <v>52</v>
      </c>
      <c r="P25" s="13">
        <v>68.2</v>
      </c>
      <c r="Q25" s="13">
        <v>7.26</v>
      </c>
      <c r="R25" s="13">
        <v>1.6E-12</v>
      </c>
      <c r="U25" s="12"/>
      <c r="V25" s="12"/>
      <c r="W25" s="12"/>
      <c r="X25" s="12"/>
      <c r="Y25" s="12"/>
    </row>
    <row r="26" spans="1:25" x14ac:dyDescent="0.25">
      <c r="A26" s="13" t="s">
        <v>31</v>
      </c>
      <c r="B26" s="13">
        <v>9165</v>
      </c>
      <c r="C26" s="13">
        <v>12991.5</v>
      </c>
      <c r="D26" s="13">
        <v>6</v>
      </c>
      <c r="E26" s="13">
        <v>4</v>
      </c>
      <c r="F26" s="13">
        <v>36.4</v>
      </c>
      <c r="G26" s="13">
        <v>6.91</v>
      </c>
      <c r="H26" s="13">
        <v>4.5999999999999998E-12</v>
      </c>
      <c r="I26" s="21">
        <v>15</v>
      </c>
      <c r="J26" s="22">
        <v>8</v>
      </c>
      <c r="K26" s="21">
        <v>71</v>
      </c>
      <c r="L26" s="21">
        <v>7.54</v>
      </c>
      <c r="M26" s="23">
        <v>4.7999999999999997E-13</v>
      </c>
      <c r="N26" s="13">
        <v>11</v>
      </c>
      <c r="O26" s="13">
        <v>4</v>
      </c>
      <c r="P26" s="13">
        <v>54.2</v>
      </c>
      <c r="Q26" s="13">
        <v>7.26</v>
      </c>
      <c r="R26" s="13">
        <v>1.6E-12</v>
      </c>
      <c r="U26" s="12"/>
      <c r="V26" s="12"/>
      <c r="W26" s="12"/>
      <c r="X26" s="12"/>
      <c r="Y26" s="12"/>
    </row>
    <row r="27" spans="1:25" x14ac:dyDescent="0.25">
      <c r="A27" s="13" t="s">
        <v>32</v>
      </c>
      <c r="B27" s="13">
        <v>17742</v>
      </c>
      <c r="C27" s="13">
        <v>12193.7</v>
      </c>
      <c r="D27" s="13">
        <v>1</v>
      </c>
      <c r="E27" s="13">
        <v>1</v>
      </c>
      <c r="F27" s="13">
        <v>14.1</v>
      </c>
      <c r="G27" s="13">
        <v>6.91</v>
      </c>
      <c r="H27" s="13">
        <v>4.5999999999999998E-12</v>
      </c>
      <c r="I27" s="21">
        <v>8</v>
      </c>
      <c r="J27" s="22">
        <v>5</v>
      </c>
      <c r="K27" s="21">
        <v>54.5</v>
      </c>
      <c r="L27" s="21">
        <v>7.54</v>
      </c>
      <c r="M27" s="23">
        <v>4.7999999999999997E-13</v>
      </c>
      <c r="N27" s="13">
        <v>7</v>
      </c>
      <c r="O27" s="13">
        <v>4</v>
      </c>
      <c r="P27" s="13">
        <v>60.6</v>
      </c>
      <c r="Q27" s="13">
        <v>7.26</v>
      </c>
      <c r="R27" s="13">
        <v>1.6E-12</v>
      </c>
      <c r="U27" s="12"/>
      <c r="V27" s="12"/>
      <c r="W27" s="12"/>
      <c r="X27" s="12"/>
      <c r="Y27" s="12"/>
    </row>
    <row r="28" spans="1:25" x14ac:dyDescent="0.25">
      <c r="A28" s="13" t="s">
        <v>33</v>
      </c>
      <c r="B28" s="13">
        <v>9342</v>
      </c>
      <c r="C28" s="13">
        <v>64373.2</v>
      </c>
      <c r="D28" s="13">
        <v>30</v>
      </c>
      <c r="E28" s="18">
        <v>76</v>
      </c>
      <c r="F28" s="13">
        <v>50.3</v>
      </c>
      <c r="G28" s="13">
        <v>6.63</v>
      </c>
      <c r="H28" s="19">
        <v>6.8000000000000001E-12</v>
      </c>
      <c r="I28" s="13">
        <v>33</v>
      </c>
      <c r="J28" s="18">
        <v>110</v>
      </c>
      <c r="K28" s="13">
        <v>49.4</v>
      </c>
      <c r="L28" s="13">
        <v>6.96</v>
      </c>
      <c r="M28" s="19">
        <v>2.3999999999999999E-12</v>
      </c>
      <c r="N28" s="13"/>
      <c r="O28" s="20"/>
      <c r="P28" s="13"/>
      <c r="Q28" s="13"/>
      <c r="R28" s="13"/>
      <c r="U28" s="12"/>
      <c r="V28" s="12"/>
      <c r="W28" s="12"/>
      <c r="X28" s="12"/>
      <c r="Y28" s="12"/>
    </row>
    <row r="29" spans="1:25" x14ac:dyDescent="0.25">
      <c r="A29" s="13" t="s">
        <v>34</v>
      </c>
      <c r="B29" s="13">
        <v>11887</v>
      </c>
      <c r="C29" s="13">
        <v>25749.599999999999</v>
      </c>
      <c r="D29" s="13">
        <v>30</v>
      </c>
      <c r="E29" s="18">
        <v>83</v>
      </c>
      <c r="F29" s="13">
        <v>73.2</v>
      </c>
      <c r="G29" s="13">
        <v>6.34</v>
      </c>
      <c r="H29" s="19">
        <v>9.2999999999999999E-10</v>
      </c>
      <c r="I29" s="13">
        <v>28</v>
      </c>
      <c r="J29" s="18">
        <v>96</v>
      </c>
      <c r="K29" s="13">
        <v>72.8</v>
      </c>
      <c r="L29" s="13">
        <v>7</v>
      </c>
      <c r="M29" s="19">
        <v>2.0999999999999999E-11</v>
      </c>
      <c r="N29" s="13">
        <v>12</v>
      </c>
      <c r="O29" s="20">
        <v>14</v>
      </c>
      <c r="P29" s="13">
        <v>56.1</v>
      </c>
      <c r="Q29" s="13">
        <v>5.85</v>
      </c>
      <c r="R29" s="19">
        <v>1.3000000000000001E-8</v>
      </c>
      <c r="U29" s="12"/>
      <c r="V29" s="12"/>
      <c r="W29" s="12"/>
      <c r="X29" s="12"/>
      <c r="Y29" s="12"/>
    </row>
    <row r="30" spans="1:25" x14ac:dyDescent="0.25">
      <c r="A30" s="13" t="s">
        <v>35</v>
      </c>
      <c r="B30" s="13">
        <v>6946</v>
      </c>
      <c r="C30" s="13">
        <v>25704</v>
      </c>
      <c r="D30" s="13">
        <v>25</v>
      </c>
      <c r="E30" s="18">
        <v>68</v>
      </c>
      <c r="F30" s="13">
        <v>66.099999999999994</v>
      </c>
      <c r="G30" s="13">
        <v>7.68</v>
      </c>
      <c r="H30" s="19">
        <v>3.0999999999999999E-13</v>
      </c>
      <c r="I30" s="13">
        <v>26</v>
      </c>
      <c r="J30" s="18">
        <v>78</v>
      </c>
      <c r="K30" s="13">
        <v>80.3</v>
      </c>
      <c r="L30" s="13">
        <v>7.99</v>
      </c>
      <c r="M30" s="19">
        <v>2.0999999999999999E-13</v>
      </c>
      <c r="N30" s="13">
        <v>20</v>
      </c>
      <c r="O30" s="20">
        <v>38</v>
      </c>
      <c r="P30" s="13">
        <v>52.8</v>
      </c>
      <c r="Q30" s="13">
        <v>7.28</v>
      </c>
      <c r="R30" s="19">
        <v>3.0999999999999999E-13</v>
      </c>
      <c r="U30" s="12"/>
      <c r="V30" s="12"/>
      <c r="W30" s="12"/>
      <c r="X30" s="12"/>
      <c r="Y30" s="12"/>
    </row>
    <row r="31" spans="1:25" x14ac:dyDescent="0.25">
      <c r="A31" s="13" t="s">
        <v>36</v>
      </c>
      <c r="B31" s="13">
        <v>7400</v>
      </c>
      <c r="C31" s="13">
        <v>148568.79999999999</v>
      </c>
      <c r="D31" s="13">
        <v>8</v>
      </c>
      <c r="E31" s="18">
        <v>11</v>
      </c>
      <c r="F31" s="13">
        <v>5.9</v>
      </c>
      <c r="G31" s="13">
        <v>5</v>
      </c>
      <c r="H31" s="19">
        <v>6.6999999999999996E-9</v>
      </c>
      <c r="I31" s="13">
        <v>30</v>
      </c>
      <c r="J31" s="18">
        <v>40</v>
      </c>
      <c r="K31" s="13">
        <v>26.5</v>
      </c>
      <c r="L31" s="13">
        <v>6.43</v>
      </c>
      <c r="M31" s="19">
        <v>7.5E-11</v>
      </c>
      <c r="N31" s="13"/>
      <c r="O31" s="20"/>
      <c r="P31" s="13"/>
      <c r="Q31" s="13"/>
      <c r="R31" s="13"/>
      <c r="V31" s="1"/>
      <c r="Y31" s="3"/>
    </row>
    <row r="32" spans="1:25" x14ac:dyDescent="0.25">
      <c r="A32" s="13" t="s">
        <v>37</v>
      </c>
      <c r="B32" s="13">
        <v>3070</v>
      </c>
      <c r="C32" s="13">
        <v>35906.199999999997</v>
      </c>
      <c r="D32" s="13">
        <v>23</v>
      </c>
      <c r="E32" s="18">
        <v>59</v>
      </c>
      <c r="F32" s="13">
        <v>79</v>
      </c>
      <c r="G32" s="13">
        <v>6.07</v>
      </c>
      <c r="H32" s="19">
        <v>3.7000000000000001E-11</v>
      </c>
      <c r="I32" s="13">
        <v>29</v>
      </c>
      <c r="J32" s="18">
        <v>101</v>
      </c>
      <c r="K32" s="13">
        <v>79</v>
      </c>
      <c r="L32" s="13">
        <v>6.4</v>
      </c>
      <c r="M32" s="19">
        <v>1.2000000000000001E-11</v>
      </c>
      <c r="N32" s="13">
        <v>5</v>
      </c>
      <c r="O32" s="20">
        <v>8</v>
      </c>
      <c r="P32" s="13">
        <v>16.8</v>
      </c>
      <c r="Q32" s="13">
        <v>6.06</v>
      </c>
      <c r="R32" s="19">
        <v>3.1999999999999999E-11</v>
      </c>
      <c r="V32" s="1"/>
      <c r="Y32" s="3"/>
    </row>
    <row r="33" spans="1:25" x14ac:dyDescent="0.25">
      <c r="A33" s="13" t="s">
        <v>38</v>
      </c>
      <c r="B33" s="13">
        <v>13237</v>
      </c>
      <c r="C33" s="13">
        <v>399473.2</v>
      </c>
      <c r="D33" s="13">
        <v>2</v>
      </c>
      <c r="E33" s="18">
        <v>2</v>
      </c>
      <c r="F33" s="13">
        <v>0.8</v>
      </c>
      <c r="G33" s="13">
        <v>4.6100000000000003</v>
      </c>
      <c r="H33" s="19">
        <v>5.7999999999999998E-9</v>
      </c>
      <c r="I33" s="13">
        <v>29</v>
      </c>
      <c r="J33" s="18">
        <v>44</v>
      </c>
      <c r="K33" s="13">
        <v>8.6999999999999993</v>
      </c>
      <c r="L33" s="13">
        <v>6.68</v>
      </c>
      <c r="M33" s="19">
        <v>4.8999999999999999E-11</v>
      </c>
      <c r="N33" s="13">
        <v>8</v>
      </c>
      <c r="O33" s="20">
        <v>8</v>
      </c>
      <c r="P33" s="13">
        <v>2.6</v>
      </c>
      <c r="Q33" s="13">
        <v>3.7</v>
      </c>
      <c r="R33" s="19">
        <v>4.9000000000000002E-8</v>
      </c>
      <c r="V33" s="1"/>
      <c r="Y33" s="3"/>
    </row>
    <row r="34" spans="1:25" x14ac:dyDescent="0.25">
      <c r="A34" s="13" t="s">
        <v>39</v>
      </c>
      <c r="B34" s="13">
        <v>3328</v>
      </c>
      <c r="C34" s="13">
        <v>37467.9</v>
      </c>
      <c r="D34" s="13">
        <v>16</v>
      </c>
      <c r="E34" s="18">
        <v>46</v>
      </c>
      <c r="F34" s="13">
        <v>47.1</v>
      </c>
      <c r="G34" s="13">
        <v>6.86</v>
      </c>
      <c r="H34" s="19">
        <v>2.3999999999999999E-12</v>
      </c>
      <c r="I34" s="13">
        <v>27</v>
      </c>
      <c r="J34" s="18">
        <v>84</v>
      </c>
      <c r="K34" s="13">
        <v>59.2</v>
      </c>
      <c r="L34" s="13">
        <v>7.01</v>
      </c>
      <c r="M34" s="19">
        <v>4.3999999999999998E-12</v>
      </c>
      <c r="N34" s="13">
        <v>16</v>
      </c>
      <c r="O34" s="20">
        <v>44</v>
      </c>
      <c r="P34" s="13">
        <v>47.1</v>
      </c>
      <c r="Q34" s="13">
        <v>7.44</v>
      </c>
      <c r="R34" s="19">
        <v>1.1999999999999999E-13</v>
      </c>
      <c r="V34" s="1"/>
      <c r="Y34" s="3"/>
    </row>
    <row r="35" spans="1:25" x14ac:dyDescent="0.25">
      <c r="A35" s="13" t="s">
        <v>40</v>
      </c>
      <c r="B35" s="13">
        <v>3329</v>
      </c>
      <c r="C35" s="13">
        <v>19163</v>
      </c>
      <c r="D35" s="13">
        <v>5</v>
      </c>
      <c r="E35" s="18">
        <v>4</v>
      </c>
      <c r="F35" s="13">
        <v>26.4</v>
      </c>
      <c r="G35" s="13">
        <v>2.04</v>
      </c>
      <c r="H35" s="19">
        <v>1.1E-5</v>
      </c>
      <c r="I35" s="13">
        <v>10</v>
      </c>
      <c r="J35" s="18">
        <v>9</v>
      </c>
      <c r="K35" s="13">
        <v>37.4</v>
      </c>
      <c r="L35" s="13">
        <v>2.59</v>
      </c>
      <c r="M35" s="19">
        <v>9.2999999999999999E-7</v>
      </c>
      <c r="N35" s="13">
        <v>5</v>
      </c>
      <c r="O35" s="20">
        <v>3</v>
      </c>
      <c r="P35" s="13">
        <v>25.8</v>
      </c>
      <c r="Q35" s="13">
        <v>1.86</v>
      </c>
      <c r="R35" s="19">
        <v>7.4999999999999993E-5</v>
      </c>
      <c r="V35" s="1"/>
      <c r="Y35" s="3"/>
    </row>
    <row r="36" spans="1:25" x14ac:dyDescent="0.25">
      <c r="A36" s="13" t="s">
        <v>41</v>
      </c>
      <c r="B36" s="13">
        <v>9230</v>
      </c>
      <c r="C36" s="13">
        <v>55242.1</v>
      </c>
      <c r="D36" s="13">
        <v>22</v>
      </c>
      <c r="E36" s="18">
        <v>28</v>
      </c>
      <c r="F36" s="13">
        <v>54.3</v>
      </c>
      <c r="G36" s="13">
        <v>7.02</v>
      </c>
      <c r="H36" s="19">
        <v>1.7999999999999999E-11</v>
      </c>
      <c r="I36" s="13">
        <v>10</v>
      </c>
      <c r="J36" s="18">
        <v>11</v>
      </c>
      <c r="K36" s="13">
        <v>24.9</v>
      </c>
      <c r="L36" s="13">
        <v>6.32</v>
      </c>
      <c r="M36" s="19">
        <v>4.2E-10</v>
      </c>
      <c r="N36" s="13">
        <v>17</v>
      </c>
      <c r="O36" s="20">
        <v>20</v>
      </c>
      <c r="P36" s="13">
        <v>41.7</v>
      </c>
      <c r="Q36" s="13">
        <v>6.4</v>
      </c>
      <c r="R36" s="19">
        <v>3.1000000000000002E-10</v>
      </c>
      <c r="V36" s="1"/>
      <c r="Y36" s="3"/>
    </row>
    <row r="37" spans="1:25" x14ac:dyDescent="0.25">
      <c r="A37" s="13" t="s">
        <v>42</v>
      </c>
      <c r="B37" s="13">
        <v>8129</v>
      </c>
      <c r="C37" s="13">
        <v>55615.6</v>
      </c>
      <c r="D37" s="13">
        <v>26</v>
      </c>
      <c r="E37" s="18">
        <v>31</v>
      </c>
      <c r="F37" s="13">
        <v>49.1</v>
      </c>
      <c r="G37" s="13">
        <v>6.15</v>
      </c>
      <c r="H37" s="19">
        <v>3.7999999999999998E-10</v>
      </c>
      <c r="I37" s="13">
        <v>12</v>
      </c>
      <c r="J37" s="18">
        <v>17</v>
      </c>
      <c r="K37" s="13">
        <v>24.8</v>
      </c>
      <c r="L37" s="13">
        <v>6.03</v>
      </c>
      <c r="M37" s="19">
        <v>4.2E-10</v>
      </c>
      <c r="N37" s="13">
        <v>19</v>
      </c>
      <c r="O37" s="20">
        <v>21</v>
      </c>
      <c r="P37" s="13">
        <v>37.9</v>
      </c>
      <c r="Q37" s="13">
        <v>6.07</v>
      </c>
      <c r="R37" s="19">
        <v>1.0999999999999999E-9</v>
      </c>
      <c r="V37" s="1"/>
      <c r="Y37" s="3"/>
    </row>
    <row r="38" spans="1:25" x14ac:dyDescent="0.25">
      <c r="A38" s="13" t="s">
        <v>43</v>
      </c>
      <c r="B38" s="13">
        <v>10842</v>
      </c>
      <c r="C38" s="13">
        <v>72637</v>
      </c>
      <c r="D38" s="13">
        <v>24</v>
      </c>
      <c r="E38" s="18">
        <v>32</v>
      </c>
      <c r="F38" s="13">
        <v>39.6</v>
      </c>
      <c r="G38" s="13">
        <v>6.94</v>
      </c>
      <c r="H38" s="19">
        <v>1.6E-12</v>
      </c>
      <c r="I38" s="13">
        <v>20</v>
      </c>
      <c r="J38" s="18">
        <v>24</v>
      </c>
      <c r="K38" s="13">
        <v>34.9</v>
      </c>
      <c r="L38" s="13">
        <v>6.21</v>
      </c>
      <c r="M38" s="19">
        <v>5.2000000000000001E-11</v>
      </c>
      <c r="N38" s="13">
        <v>15</v>
      </c>
      <c r="O38" s="20">
        <v>16</v>
      </c>
      <c r="P38" s="13">
        <v>26.1</v>
      </c>
      <c r="Q38" s="13">
        <v>5.23</v>
      </c>
      <c r="R38" s="19">
        <v>6.3000000000000002E-9</v>
      </c>
      <c r="V38" s="1"/>
      <c r="Y38" s="3"/>
    </row>
    <row r="39" spans="1:25" x14ac:dyDescent="0.25">
      <c r="A39" s="13" t="s">
        <v>44</v>
      </c>
      <c r="B39" s="13">
        <v>13274</v>
      </c>
      <c r="C39" s="13">
        <v>200249.7</v>
      </c>
      <c r="D39" s="13">
        <v>9</v>
      </c>
      <c r="E39" s="18">
        <v>11</v>
      </c>
      <c r="F39" s="13">
        <v>6.1</v>
      </c>
      <c r="G39" s="13">
        <v>5.22</v>
      </c>
      <c r="H39" s="19">
        <v>2E-8</v>
      </c>
      <c r="I39" s="13">
        <v>22</v>
      </c>
      <c r="J39" s="18">
        <v>27</v>
      </c>
      <c r="K39" s="13">
        <v>15.4</v>
      </c>
      <c r="L39" s="13">
        <v>6.53</v>
      </c>
      <c r="M39" s="19">
        <v>2.2000000000000002E-11</v>
      </c>
      <c r="N39" s="13">
        <v>13</v>
      </c>
      <c r="O39" s="20">
        <v>15</v>
      </c>
      <c r="P39" s="13">
        <v>9</v>
      </c>
      <c r="Q39" s="13">
        <v>5.5</v>
      </c>
      <c r="R39" s="19">
        <v>5.6999999999999998E-9</v>
      </c>
      <c r="V39" s="1"/>
      <c r="Y39" s="3"/>
    </row>
    <row r="40" spans="1:25" x14ac:dyDescent="0.25">
      <c r="A40" s="13" t="s">
        <v>45</v>
      </c>
      <c r="B40" s="13">
        <v>9016</v>
      </c>
      <c r="C40" s="13">
        <v>130405</v>
      </c>
      <c r="D40" s="13">
        <v>2</v>
      </c>
      <c r="E40" s="18">
        <v>2</v>
      </c>
      <c r="F40" s="13">
        <v>1.9</v>
      </c>
      <c r="G40" s="13">
        <v>2.82</v>
      </c>
      <c r="H40" s="19">
        <v>7.5000000000000002E-6</v>
      </c>
      <c r="I40" s="13">
        <v>27</v>
      </c>
      <c r="J40" s="18">
        <v>36</v>
      </c>
      <c r="K40" s="13">
        <v>29.3</v>
      </c>
      <c r="L40" s="13">
        <v>5.7</v>
      </c>
      <c r="M40" s="19">
        <v>4.2E-10</v>
      </c>
      <c r="N40" s="13">
        <v>2</v>
      </c>
      <c r="O40" s="20">
        <v>2</v>
      </c>
      <c r="P40" s="13">
        <v>1.9</v>
      </c>
      <c r="Q40" s="13">
        <v>1.62</v>
      </c>
      <c r="R40" s="19">
        <v>5.5000000000000003E-4</v>
      </c>
      <c r="V40" s="1"/>
      <c r="Y40" s="3"/>
    </row>
    <row r="41" spans="1:25" x14ac:dyDescent="0.25">
      <c r="A41" s="13" t="s">
        <v>46</v>
      </c>
      <c r="B41" s="13">
        <v>10569</v>
      </c>
      <c r="C41" s="13">
        <v>37879</v>
      </c>
      <c r="D41" s="13">
        <v>21</v>
      </c>
      <c r="E41" s="18">
        <v>81</v>
      </c>
      <c r="F41" s="13">
        <v>48</v>
      </c>
      <c r="G41" s="13">
        <v>6.99</v>
      </c>
      <c r="H41" s="19">
        <v>4.5999999999999998E-12</v>
      </c>
      <c r="I41" s="13">
        <v>23</v>
      </c>
      <c r="J41" s="18">
        <v>95</v>
      </c>
      <c r="K41" s="13">
        <v>49.2</v>
      </c>
      <c r="L41" s="13">
        <v>6.52</v>
      </c>
      <c r="M41" s="19">
        <v>4.8000000000000002E-11</v>
      </c>
      <c r="N41" s="13">
        <v>10</v>
      </c>
      <c r="O41" s="20">
        <v>27</v>
      </c>
      <c r="P41" s="13">
        <v>31.6</v>
      </c>
      <c r="Q41" s="13">
        <v>5.15</v>
      </c>
      <c r="R41" s="19">
        <v>1.9000000000000001E-9</v>
      </c>
      <c r="V41" s="1"/>
      <c r="Y41" s="3"/>
    </row>
    <row r="42" spans="1:25" x14ac:dyDescent="0.25">
      <c r="A42" s="13" t="s">
        <v>47</v>
      </c>
      <c r="B42" s="13">
        <v>19991</v>
      </c>
      <c r="C42" s="13">
        <v>51325.599999999999</v>
      </c>
      <c r="D42" s="13">
        <v>19</v>
      </c>
      <c r="E42" s="18">
        <v>35</v>
      </c>
      <c r="F42" s="13">
        <v>36.4</v>
      </c>
      <c r="G42" s="13">
        <v>6.53</v>
      </c>
      <c r="H42" s="19">
        <v>1.2E-10</v>
      </c>
      <c r="I42" s="13">
        <v>22</v>
      </c>
      <c r="J42" s="18">
        <v>44</v>
      </c>
      <c r="K42" s="13">
        <v>43.7</v>
      </c>
      <c r="L42" s="13">
        <v>6.84</v>
      </c>
      <c r="M42" s="19">
        <v>2.4000000000000001E-11</v>
      </c>
      <c r="N42" s="13">
        <v>6</v>
      </c>
      <c r="O42" s="20">
        <v>8</v>
      </c>
      <c r="P42" s="13">
        <v>14.1</v>
      </c>
      <c r="Q42" s="13">
        <v>5.84</v>
      </c>
      <c r="R42" s="19">
        <v>3.1E-9</v>
      </c>
      <c r="V42" s="1"/>
    </row>
    <row r="43" spans="1:25" x14ac:dyDescent="0.25">
      <c r="A43" s="13" t="s">
        <v>48</v>
      </c>
      <c r="B43" s="13">
        <v>7836</v>
      </c>
      <c r="C43" s="13">
        <v>99564.5</v>
      </c>
      <c r="D43" s="13">
        <v>10</v>
      </c>
      <c r="E43" s="18">
        <v>10</v>
      </c>
      <c r="F43" s="13">
        <v>14.1</v>
      </c>
      <c r="G43" s="13">
        <v>6.22</v>
      </c>
      <c r="H43" s="19">
        <v>3.7000000000000001E-10</v>
      </c>
      <c r="I43" s="13"/>
      <c r="J43" s="18"/>
      <c r="K43" s="13"/>
      <c r="L43" s="13"/>
      <c r="M43" s="13"/>
      <c r="N43" s="13">
        <v>23</v>
      </c>
      <c r="O43" s="20">
        <v>28</v>
      </c>
      <c r="P43" s="13">
        <v>30.3</v>
      </c>
      <c r="Q43" s="13">
        <v>6.51</v>
      </c>
      <c r="R43" s="19">
        <v>1.5999999999999999E-10</v>
      </c>
      <c r="V43" s="1"/>
      <c r="Y43" s="3"/>
    </row>
    <row r="44" spans="1:25" x14ac:dyDescent="0.25">
      <c r="A44" s="13" t="s">
        <v>49</v>
      </c>
      <c r="B44" s="13">
        <v>13200</v>
      </c>
      <c r="C44" s="13">
        <v>35741.699999999997</v>
      </c>
      <c r="D44" s="13">
        <v>21</v>
      </c>
      <c r="E44" s="18">
        <v>34</v>
      </c>
      <c r="F44" s="13">
        <v>76.3</v>
      </c>
      <c r="G44" s="13">
        <v>7.54</v>
      </c>
      <c r="H44" s="19">
        <v>9.6999999999999991E-13</v>
      </c>
      <c r="I44" s="13">
        <v>18</v>
      </c>
      <c r="J44" s="18">
        <v>30</v>
      </c>
      <c r="K44" s="13">
        <v>66.5</v>
      </c>
      <c r="L44" s="13">
        <v>7.5</v>
      </c>
      <c r="M44" s="19">
        <v>9.3000000000000008E-13</v>
      </c>
      <c r="N44" s="13">
        <v>21</v>
      </c>
      <c r="O44" s="20">
        <v>28</v>
      </c>
      <c r="P44" s="13">
        <v>76.3</v>
      </c>
      <c r="Q44" s="13">
        <v>7.43</v>
      </c>
      <c r="R44" s="19">
        <v>1.1E-12</v>
      </c>
      <c r="V44" s="1"/>
      <c r="Y44" s="3"/>
    </row>
    <row r="45" spans="1:25" x14ac:dyDescent="0.25">
      <c r="A45" s="13" t="s">
        <v>50</v>
      </c>
      <c r="B45" s="13">
        <v>9779</v>
      </c>
      <c r="C45" s="13">
        <v>68626.899999999994</v>
      </c>
      <c r="D45" s="13">
        <v>25</v>
      </c>
      <c r="E45" s="18">
        <v>53</v>
      </c>
      <c r="F45" s="13">
        <v>41.6</v>
      </c>
      <c r="G45" s="13">
        <v>5.44</v>
      </c>
      <c r="H45" s="19">
        <v>6.8999999999999997E-9</v>
      </c>
      <c r="I45" s="13">
        <v>18</v>
      </c>
      <c r="J45" s="18">
        <v>28</v>
      </c>
      <c r="K45" s="13">
        <v>33.700000000000003</v>
      </c>
      <c r="L45" s="13">
        <v>5.67</v>
      </c>
      <c r="M45" s="19">
        <v>9.2999999999999999E-10</v>
      </c>
      <c r="N45" s="13">
        <v>7</v>
      </c>
      <c r="O45" s="20">
        <v>8</v>
      </c>
      <c r="P45" s="13">
        <v>12.4</v>
      </c>
      <c r="Q45" s="13">
        <v>4.7699999999999996</v>
      </c>
      <c r="R45" s="19">
        <v>2.2000000000000001E-7</v>
      </c>
      <c r="V45" s="1"/>
      <c r="Y45" s="3"/>
    </row>
    <row r="46" spans="1:25" x14ac:dyDescent="0.25">
      <c r="A46" s="13" t="s">
        <v>51</v>
      </c>
      <c r="B46" s="13">
        <v>6812</v>
      </c>
      <c r="C46" s="13">
        <v>70712.2</v>
      </c>
      <c r="D46" s="13">
        <v>7</v>
      </c>
      <c r="E46" s="18">
        <v>9</v>
      </c>
      <c r="F46" s="13">
        <v>13.6</v>
      </c>
      <c r="G46" s="13">
        <v>6.95</v>
      </c>
      <c r="H46" s="19">
        <v>6.2000000000000002E-12</v>
      </c>
      <c r="I46" s="13">
        <v>23</v>
      </c>
      <c r="J46" s="18">
        <v>53</v>
      </c>
      <c r="K46" s="13">
        <v>35.4</v>
      </c>
      <c r="L46" s="13">
        <v>6.54</v>
      </c>
      <c r="M46" s="19">
        <v>1.6999999999999999E-11</v>
      </c>
      <c r="N46" s="13">
        <v>21</v>
      </c>
      <c r="O46" s="20">
        <v>40</v>
      </c>
      <c r="P46" s="13">
        <v>35.4</v>
      </c>
      <c r="Q46" s="13">
        <v>6.09</v>
      </c>
      <c r="R46" s="19">
        <v>1.4000000000000001E-10</v>
      </c>
      <c r="V46" s="1"/>
      <c r="Y46" s="3"/>
    </row>
    <row r="47" spans="1:25" x14ac:dyDescent="0.25">
      <c r="A47" s="13" t="s">
        <v>52</v>
      </c>
      <c r="B47" s="13">
        <v>16456</v>
      </c>
      <c r="C47" s="13">
        <v>51439.8</v>
      </c>
      <c r="D47" s="13">
        <v>5</v>
      </c>
      <c r="E47" s="18">
        <v>3</v>
      </c>
      <c r="F47" s="13">
        <v>10.199999999999999</v>
      </c>
      <c r="G47" s="13">
        <v>2.46</v>
      </c>
      <c r="H47" s="19">
        <v>3.4999999999999997E-5</v>
      </c>
      <c r="I47" s="13">
        <v>16</v>
      </c>
      <c r="J47" s="18">
        <v>17</v>
      </c>
      <c r="K47" s="13">
        <v>34.9</v>
      </c>
      <c r="L47" s="13">
        <v>5.4</v>
      </c>
      <c r="M47" s="19">
        <v>4.2E-10</v>
      </c>
      <c r="N47" s="13">
        <v>15</v>
      </c>
      <c r="O47" s="20">
        <v>14</v>
      </c>
      <c r="P47" s="13">
        <v>34</v>
      </c>
      <c r="Q47" s="13">
        <v>4.09</v>
      </c>
      <c r="R47" s="19">
        <v>1.3E-7</v>
      </c>
      <c r="V47" s="1"/>
      <c r="Y47" s="3"/>
    </row>
    <row r="48" spans="1:25" x14ac:dyDescent="0.25">
      <c r="A48" s="13" t="s">
        <v>53</v>
      </c>
      <c r="B48" s="13">
        <v>2223</v>
      </c>
      <c r="C48" s="13">
        <v>71289.100000000006</v>
      </c>
      <c r="D48" s="13">
        <v>20</v>
      </c>
      <c r="E48" s="18">
        <v>38</v>
      </c>
      <c r="F48" s="13">
        <v>34.4</v>
      </c>
      <c r="G48" s="13">
        <v>6.45</v>
      </c>
      <c r="H48" s="19">
        <v>3.9E-10</v>
      </c>
      <c r="I48" s="13">
        <v>16</v>
      </c>
      <c r="J48" s="18">
        <v>34</v>
      </c>
      <c r="K48" s="13">
        <v>29</v>
      </c>
      <c r="L48" s="13">
        <v>6.49</v>
      </c>
      <c r="M48" s="19">
        <v>5.0000000000000003E-10</v>
      </c>
      <c r="N48" s="13">
        <v>7</v>
      </c>
      <c r="O48" s="20">
        <v>11</v>
      </c>
      <c r="P48" s="13">
        <v>14.4</v>
      </c>
      <c r="Q48" s="13">
        <v>6.57</v>
      </c>
      <c r="R48" s="19">
        <v>5.7999999999999996E-10</v>
      </c>
      <c r="V48" s="1"/>
      <c r="Y48" s="3"/>
    </row>
    <row r="49" spans="1:25" x14ac:dyDescent="0.25">
      <c r="A49" s="13" t="s">
        <v>54</v>
      </c>
      <c r="B49" s="13">
        <v>4205</v>
      </c>
      <c r="C49" s="13">
        <v>73684.5</v>
      </c>
      <c r="D49" s="13">
        <v>9</v>
      </c>
      <c r="E49" s="18">
        <v>8</v>
      </c>
      <c r="F49" s="13">
        <v>15.9</v>
      </c>
      <c r="G49" s="13">
        <v>6.32</v>
      </c>
      <c r="H49" s="19">
        <v>8.3999999999999999E-10</v>
      </c>
      <c r="I49" s="13">
        <v>6</v>
      </c>
      <c r="J49" s="18">
        <v>6</v>
      </c>
      <c r="K49" s="13">
        <v>10.4</v>
      </c>
      <c r="L49" s="13">
        <v>6.15</v>
      </c>
      <c r="M49" s="19">
        <v>3.9000000000000002E-9</v>
      </c>
      <c r="N49" s="13">
        <v>6</v>
      </c>
      <c r="O49" s="20">
        <v>5</v>
      </c>
      <c r="P49" s="13">
        <v>9.8000000000000007</v>
      </c>
      <c r="Q49" s="13">
        <v>6.41</v>
      </c>
      <c r="R49" s="19">
        <v>1.5E-9</v>
      </c>
      <c r="V49" s="1"/>
      <c r="Y49" s="3"/>
    </row>
    <row r="50" spans="1:25" x14ac:dyDescent="0.25">
      <c r="A50" s="13" t="s">
        <v>55</v>
      </c>
      <c r="B50" s="13">
        <v>7273</v>
      </c>
      <c r="C50" s="13">
        <v>50319.5</v>
      </c>
      <c r="D50" s="13">
        <v>18</v>
      </c>
      <c r="E50" s="18">
        <v>43</v>
      </c>
      <c r="F50" s="13">
        <v>46.7</v>
      </c>
      <c r="G50" s="13">
        <v>5.64</v>
      </c>
      <c r="H50" s="19">
        <v>9.2999999999999999E-10</v>
      </c>
      <c r="I50" s="13">
        <v>22</v>
      </c>
      <c r="J50" s="18">
        <v>59</v>
      </c>
      <c r="K50" s="13">
        <v>52</v>
      </c>
      <c r="L50" s="13">
        <v>5.73</v>
      </c>
      <c r="M50" s="19">
        <v>1.0999999999999999E-9</v>
      </c>
      <c r="N50" s="13"/>
      <c r="O50" s="20"/>
      <c r="P50" s="13"/>
      <c r="Q50" s="13"/>
      <c r="R50" s="13"/>
      <c r="V50" s="1"/>
      <c r="Y50" s="3"/>
    </row>
    <row r="51" spans="1:25" x14ac:dyDescent="0.25">
      <c r="A51" s="13" t="s">
        <v>56</v>
      </c>
      <c r="B51" s="13">
        <v>3360</v>
      </c>
      <c r="C51" s="13">
        <v>42398.400000000001</v>
      </c>
      <c r="D51" s="13">
        <v>11</v>
      </c>
      <c r="E51" s="18">
        <v>22</v>
      </c>
      <c r="F51" s="13">
        <v>41.3</v>
      </c>
      <c r="G51" s="13">
        <v>6.97</v>
      </c>
      <c r="H51" s="19">
        <v>1.7000000000000001E-10</v>
      </c>
      <c r="I51" s="13">
        <v>17</v>
      </c>
      <c r="J51" s="18">
        <v>29</v>
      </c>
      <c r="K51" s="13">
        <v>52</v>
      </c>
      <c r="L51" s="13">
        <v>6.72</v>
      </c>
      <c r="M51" s="19">
        <v>4.5E-10</v>
      </c>
      <c r="N51" s="13">
        <v>6</v>
      </c>
      <c r="O51" s="20">
        <v>7</v>
      </c>
      <c r="P51" s="13">
        <v>21.9</v>
      </c>
      <c r="Q51" s="13">
        <v>6.36</v>
      </c>
      <c r="R51" s="19">
        <v>3.7000000000000001E-10</v>
      </c>
      <c r="V51" s="1"/>
      <c r="Y51" s="3"/>
    </row>
    <row r="52" spans="1:25" x14ac:dyDescent="0.25">
      <c r="A52" s="13" t="s">
        <v>57</v>
      </c>
      <c r="B52" s="13">
        <v>3200</v>
      </c>
      <c r="C52" s="13">
        <v>33145.1</v>
      </c>
      <c r="D52" s="13">
        <v>16</v>
      </c>
      <c r="E52" s="18">
        <v>25</v>
      </c>
      <c r="F52" s="13">
        <v>51</v>
      </c>
      <c r="G52" s="13">
        <v>5.35</v>
      </c>
      <c r="H52" s="19">
        <v>1.6000000000000001E-9</v>
      </c>
      <c r="I52" s="13">
        <v>21</v>
      </c>
      <c r="J52" s="18">
        <v>63</v>
      </c>
      <c r="K52" s="13">
        <v>55.9</v>
      </c>
      <c r="L52" s="13">
        <v>5.82</v>
      </c>
      <c r="M52" s="19">
        <v>1.6000000000000001E-9</v>
      </c>
      <c r="N52" s="13">
        <v>18</v>
      </c>
      <c r="O52" s="20">
        <v>46</v>
      </c>
      <c r="P52" s="13">
        <v>55.9</v>
      </c>
      <c r="Q52" s="13">
        <v>5.51</v>
      </c>
      <c r="R52" s="19">
        <v>1.3999999999999999E-9</v>
      </c>
      <c r="V52" s="1"/>
      <c r="Y52" s="3"/>
    </row>
    <row r="53" spans="1:25" x14ac:dyDescent="0.25">
      <c r="A53" s="13" t="s">
        <v>58</v>
      </c>
      <c r="B53" s="13">
        <v>3110</v>
      </c>
      <c r="C53" s="13">
        <v>42934.400000000001</v>
      </c>
      <c r="D53" s="13">
        <v>16</v>
      </c>
      <c r="E53" s="18">
        <v>35</v>
      </c>
      <c r="F53" s="13">
        <v>51.8</v>
      </c>
      <c r="G53" s="13">
        <v>6.22</v>
      </c>
      <c r="H53" s="19">
        <v>4.3999999999999998E-10</v>
      </c>
      <c r="I53" s="13">
        <v>20</v>
      </c>
      <c r="J53" s="18">
        <v>38</v>
      </c>
      <c r="K53" s="13">
        <v>45.5</v>
      </c>
      <c r="L53" s="13">
        <v>6.28</v>
      </c>
      <c r="M53" s="19">
        <v>6.3999999999999996E-10</v>
      </c>
      <c r="N53" s="13">
        <v>5</v>
      </c>
      <c r="O53" s="20">
        <v>6</v>
      </c>
      <c r="P53" s="13">
        <v>12.8</v>
      </c>
      <c r="Q53" s="13">
        <v>6.08</v>
      </c>
      <c r="R53" s="19">
        <v>1.3999999999999999E-9</v>
      </c>
      <c r="V53" s="1"/>
      <c r="Y53" s="3"/>
    </row>
    <row r="54" spans="1:25" x14ac:dyDescent="0.25">
      <c r="A54" s="13" t="s">
        <v>59</v>
      </c>
      <c r="B54" s="13">
        <v>7174</v>
      </c>
      <c r="C54" s="13">
        <v>33839</v>
      </c>
      <c r="D54" s="13">
        <v>20</v>
      </c>
      <c r="E54" s="18">
        <v>46</v>
      </c>
      <c r="F54" s="13">
        <v>50.5</v>
      </c>
      <c r="G54" s="13">
        <v>4.6399999999999997</v>
      </c>
      <c r="H54" s="19">
        <v>4.6000000000000002E-8</v>
      </c>
      <c r="I54" s="13">
        <v>23</v>
      </c>
      <c r="J54" s="18">
        <v>85</v>
      </c>
      <c r="K54" s="13">
        <v>54</v>
      </c>
      <c r="L54" s="13">
        <v>4.95</v>
      </c>
      <c r="M54" s="19">
        <v>1.4999999999999999E-8</v>
      </c>
      <c r="N54" s="13">
        <v>6</v>
      </c>
      <c r="O54" s="20">
        <v>11</v>
      </c>
      <c r="P54" s="13">
        <v>19.7</v>
      </c>
      <c r="Q54" s="13">
        <v>3.78</v>
      </c>
      <c r="R54" s="19">
        <v>5.0999999999999999E-7</v>
      </c>
      <c r="V54" s="1"/>
      <c r="Y54" s="3"/>
    </row>
    <row r="55" spans="1:25" x14ac:dyDescent="0.25">
      <c r="A55" s="13" t="s">
        <v>60</v>
      </c>
      <c r="B55" s="13">
        <v>16139</v>
      </c>
      <c r="C55" s="13">
        <v>56514</v>
      </c>
      <c r="D55" s="13">
        <v>15</v>
      </c>
      <c r="E55" s="18">
        <v>27</v>
      </c>
      <c r="F55" s="13">
        <v>35</v>
      </c>
      <c r="G55" s="13">
        <v>6.69</v>
      </c>
      <c r="H55" s="19">
        <v>5.2000000000000001E-11</v>
      </c>
      <c r="I55" s="13">
        <v>15</v>
      </c>
      <c r="J55" s="18">
        <v>36</v>
      </c>
      <c r="K55" s="13">
        <v>35</v>
      </c>
      <c r="L55" s="13">
        <v>7.23</v>
      </c>
      <c r="M55" s="19">
        <v>2.5000000000000001E-11</v>
      </c>
      <c r="N55" s="13">
        <v>16</v>
      </c>
      <c r="O55" s="20">
        <v>29</v>
      </c>
      <c r="P55" s="13">
        <v>36.299999999999997</v>
      </c>
      <c r="Q55" s="13">
        <v>6.31</v>
      </c>
      <c r="R55" s="19">
        <v>7.9999999999999995E-11</v>
      </c>
      <c r="V55" s="1"/>
      <c r="Y55" s="3"/>
    </row>
    <row r="56" spans="1:25" x14ac:dyDescent="0.25">
      <c r="A56" s="13" t="s">
        <v>61</v>
      </c>
      <c r="B56" s="13">
        <v>3933</v>
      </c>
      <c r="C56" s="13">
        <v>55841.5</v>
      </c>
      <c r="D56" s="13">
        <v>9</v>
      </c>
      <c r="E56" s="18">
        <v>9</v>
      </c>
      <c r="F56" s="13">
        <v>20.2</v>
      </c>
      <c r="G56" s="13">
        <v>4.07</v>
      </c>
      <c r="H56" s="19">
        <v>3.4E-8</v>
      </c>
      <c r="I56" s="13">
        <v>19</v>
      </c>
      <c r="J56" s="18">
        <v>26</v>
      </c>
      <c r="K56" s="13">
        <v>31.3</v>
      </c>
      <c r="L56" s="13">
        <v>5.86</v>
      </c>
      <c r="M56" s="19">
        <v>5.4E-10</v>
      </c>
      <c r="N56" s="13"/>
      <c r="O56" s="20"/>
      <c r="P56" s="13"/>
      <c r="Q56" s="13"/>
      <c r="R56" s="13"/>
      <c r="V56" s="1"/>
      <c r="Y56" s="3"/>
    </row>
    <row r="57" spans="1:25" x14ac:dyDescent="0.25">
      <c r="A57" s="13" t="s">
        <v>62</v>
      </c>
      <c r="B57" s="13">
        <v>20952</v>
      </c>
      <c r="C57" s="13">
        <v>59037.4</v>
      </c>
      <c r="D57" s="13">
        <v>19</v>
      </c>
      <c r="E57" s="18">
        <v>35</v>
      </c>
      <c r="F57" s="13">
        <v>35.5</v>
      </c>
      <c r="G57" s="13">
        <v>5.76</v>
      </c>
      <c r="H57" s="19">
        <v>6.6E-10</v>
      </c>
      <c r="I57" s="13">
        <v>17</v>
      </c>
      <c r="J57" s="18">
        <v>34</v>
      </c>
      <c r="K57" s="13">
        <v>34.6</v>
      </c>
      <c r="L57" s="13">
        <v>5.57</v>
      </c>
      <c r="M57" s="19">
        <v>4.3999999999999998E-10</v>
      </c>
      <c r="N57" s="13">
        <v>18</v>
      </c>
      <c r="O57" s="20">
        <v>29</v>
      </c>
      <c r="P57" s="13">
        <v>33.700000000000003</v>
      </c>
      <c r="Q57" s="13">
        <v>4.93</v>
      </c>
      <c r="R57" s="19">
        <v>3.4999999999999999E-9</v>
      </c>
      <c r="V57" s="1"/>
      <c r="Y57" s="3"/>
    </row>
    <row r="58" spans="1:25" x14ac:dyDescent="0.25">
      <c r="A58" s="13" t="s">
        <v>63</v>
      </c>
      <c r="B58" s="13">
        <v>12062</v>
      </c>
      <c r="C58" s="13">
        <v>39404.5</v>
      </c>
      <c r="D58" s="13">
        <v>14</v>
      </c>
      <c r="E58" s="18">
        <v>33</v>
      </c>
      <c r="F58" s="13">
        <v>33.799999999999997</v>
      </c>
      <c r="G58" s="13">
        <v>5.79</v>
      </c>
      <c r="H58" s="19">
        <v>1.7999999999999999E-11</v>
      </c>
      <c r="I58" s="13">
        <v>18</v>
      </c>
      <c r="J58" s="18">
        <v>44</v>
      </c>
      <c r="K58" s="13">
        <v>39.6</v>
      </c>
      <c r="L58" s="13">
        <v>6.76</v>
      </c>
      <c r="M58" s="19">
        <v>3.4000000000000001E-12</v>
      </c>
      <c r="N58" s="13">
        <v>3</v>
      </c>
      <c r="O58" s="20">
        <v>3</v>
      </c>
      <c r="P58" s="13">
        <v>13</v>
      </c>
      <c r="Q58" s="13">
        <v>2.25</v>
      </c>
      <c r="R58" s="19">
        <v>2.0999999999999999E-5</v>
      </c>
      <c r="V58" s="1"/>
      <c r="Y58" s="3"/>
    </row>
    <row r="59" spans="1:25" x14ac:dyDescent="0.25">
      <c r="A59" s="13" t="s">
        <v>64</v>
      </c>
      <c r="B59" s="13">
        <v>6460</v>
      </c>
      <c r="C59" s="13">
        <v>38342.199999999997</v>
      </c>
      <c r="D59" s="13">
        <v>17</v>
      </c>
      <c r="E59" s="18">
        <v>21</v>
      </c>
      <c r="F59" s="13">
        <v>67.8</v>
      </c>
      <c r="G59" s="13">
        <v>5.93</v>
      </c>
      <c r="H59" s="19">
        <v>3.1000000000000002E-10</v>
      </c>
      <c r="I59" s="13">
        <v>16</v>
      </c>
      <c r="J59" s="18">
        <v>28</v>
      </c>
      <c r="K59" s="13">
        <v>64.099999999999994</v>
      </c>
      <c r="L59" s="13">
        <v>5.29</v>
      </c>
      <c r="M59" s="19">
        <v>5.8999999999999999E-9</v>
      </c>
      <c r="N59" s="13">
        <v>14</v>
      </c>
      <c r="O59" s="20">
        <v>14</v>
      </c>
      <c r="P59" s="13">
        <v>53</v>
      </c>
      <c r="Q59" s="13">
        <v>4.04</v>
      </c>
      <c r="R59" s="19">
        <v>2.2000000000000001E-7</v>
      </c>
      <c r="V59" s="1"/>
      <c r="Y59" s="3"/>
    </row>
    <row r="60" spans="1:25" x14ac:dyDescent="0.25">
      <c r="A60" s="13" t="s">
        <v>65</v>
      </c>
      <c r="B60" s="13">
        <v>6590</v>
      </c>
      <c r="C60" s="13">
        <v>34093.599999999999</v>
      </c>
      <c r="D60" s="13">
        <v>14</v>
      </c>
      <c r="E60" s="18">
        <v>38</v>
      </c>
      <c r="F60" s="13">
        <v>35.5</v>
      </c>
      <c r="G60" s="13">
        <v>3.45</v>
      </c>
      <c r="H60" s="19">
        <v>1.1999999999999999E-7</v>
      </c>
      <c r="I60" s="13">
        <v>23</v>
      </c>
      <c r="J60" s="18">
        <v>65</v>
      </c>
      <c r="K60" s="13">
        <v>62.1</v>
      </c>
      <c r="L60" s="13">
        <v>5.15</v>
      </c>
      <c r="M60" s="19">
        <v>2.8E-11</v>
      </c>
      <c r="N60" s="13">
        <v>17</v>
      </c>
      <c r="O60" s="20">
        <v>52</v>
      </c>
      <c r="P60" s="13">
        <v>50.9</v>
      </c>
      <c r="Q60" s="13">
        <v>3.95</v>
      </c>
      <c r="R60" s="19">
        <v>1.9000000000000001E-8</v>
      </c>
      <c r="V60" s="1"/>
      <c r="Y60" s="3"/>
    </row>
    <row r="61" spans="1:25" x14ac:dyDescent="0.25">
      <c r="A61" s="13" t="s">
        <v>66</v>
      </c>
      <c r="B61" s="13">
        <v>8660</v>
      </c>
      <c r="C61" s="13">
        <v>144308.4</v>
      </c>
      <c r="D61" s="13">
        <v>3</v>
      </c>
      <c r="E61" s="18">
        <v>4</v>
      </c>
      <c r="F61" s="13">
        <v>2.9</v>
      </c>
      <c r="G61" s="13">
        <v>3.17</v>
      </c>
      <c r="H61" s="19">
        <v>9.9999999999999995E-7</v>
      </c>
      <c r="I61" s="13">
        <v>18</v>
      </c>
      <c r="J61" s="18">
        <v>31</v>
      </c>
      <c r="K61" s="13">
        <v>15.1</v>
      </c>
      <c r="L61" s="13">
        <v>5.8</v>
      </c>
      <c r="M61" s="19">
        <v>1.4000000000000001E-10</v>
      </c>
      <c r="N61" s="13">
        <v>4</v>
      </c>
      <c r="O61" s="20">
        <v>6</v>
      </c>
      <c r="P61" s="13">
        <v>3.5</v>
      </c>
      <c r="Q61" s="13">
        <v>3.14</v>
      </c>
      <c r="R61" s="19">
        <v>2.7E-6</v>
      </c>
      <c r="V61" s="1"/>
      <c r="Y61" s="3"/>
    </row>
    <row r="62" spans="1:25" x14ac:dyDescent="0.25">
      <c r="A62" s="13" t="s">
        <v>67</v>
      </c>
      <c r="B62" s="13">
        <v>9250</v>
      </c>
      <c r="C62" s="13">
        <v>50181.1</v>
      </c>
      <c r="D62" s="13">
        <v>16</v>
      </c>
      <c r="E62" s="18">
        <v>41</v>
      </c>
      <c r="F62" s="13">
        <v>44.5</v>
      </c>
      <c r="G62" s="13">
        <v>5.61</v>
      </c>
      <c r="H62" s="19">
        <v>1.2E-9</v>
      </c>
      <c r="I62" s="13">
        <v>10</v>
      </c>
      <c r="J62" s="18">
        <v>19</v>
      </c>
      <c r="K62" s="13">
        <v>24.8</v>
      </c>
      <c r="L62" s="13">
        <v>5.24</v>
      </c>
      <c r="M62" s="19">
        <v>3.2000000000000001E-9</v>
      </c>
      <c r="N62" s="13">
        <v>9</v>
      </c>
      <c r="O62" s="20">
        <v>22</v>
      </c>
      <c r="P62" s="13">
        <v>23</v>
      </c>
      <c r="Q62" s="13">
        <v>5.24</v>
      </c>
      <c r="R62" s="19">
        <v>1.0000000000000001E-9</v>
      </c>
      <c r="V62" s="1"/>
      <c r="Y62" s="3"/>
    </row>
    <row r="63" spans="1:25" x14ac:dyDescent="0.25">
      <c r="A63" s="13" t="s">
        <v>68</v>
      </c>
      <c r="B63" s="13">
        <v>17802</v>
      </c>
      <c r="C63" s="13">
        <v>52151.3</v>
      </c>
      <c r="D63" s="13">
        <v>15</v>
      </c>
      <c r="E63" s="18">
        <v>45</v>
      </c>
      <c r="F63" s="13">
        <v>40.6</v>
      </c>
      <c r="G63" s="13">
        <v>5.65</v>
      </c>
      <c r="H63" s="19">
        <v>2.7000000000000002E-9</v>
      </c>
      <c r="I63" s="13">
        <v>12</v>
      </c>
      <c r="J63" s="18">
        <v>28</v>
      </c>
      <c r="K63" s="13">
        <v>30.3</v>
      </c>
      <c r="L63" s="13">
        <v>5.53</v>
      </c>
      <c r="M63" s="19">
        <v>4.2000000000000004E-9</v>
      </c>
      <c r="N63" s="13">
        <v>8</v>
      </c>
      <c r="O63" s="20">
        <v>18</v>
      </c>
      <c r="P63" s="13">
        <v>18.2</v>
      </c>
      <c r="Q63" s="13">
        <v>4.53</v>
      </c>
      <c r="R63" s="19">
        <v>3.7E-8</v>
      </c>
      <c r="V63" s="1"/>
      <c r="Y63" s="3"/>
    </row>
    <row r="64" spans="1:25" x14ac:dyDescent="0.25">
      <c r="A64" s="13" t="s">
        <v>69</v>
      </c>
      <c r="B64" s="13">
        <v>5108</v>
      </c>
      <c r="C64" s="13">
        <v>49720.3</v>
      </c>
      <c r="D64" s="13">
        <v>15</v>
      </c>
      <c r="E64" s="18">
        <v>6</v>
      </c>
      <c r="F64" s="13">
        <v>38.9</v>
      </c>
      <c r="G64" s="13">
        <v>4.7699999999999996</v>
      </c>
      <c r="H64" s="19">
        <v>1.3000000000000001E-8</v>
      </c>
      <c r="I64" s="13">
        <v>10</v>
      </c>
      <c r="J64" s="18">
        <v>4</v>
      </c>
      <c r="K64" s="13">
        <v>25.8</v>
      </c>
      <c r="L64" s="13">
        <v>4.6900000000000004</v>
      </c>
      <c r="M64" s="19">
        <v>4.4999999999999999E-8</v>
      </c>
      <c r="N64" s="13">
        <v>8</v>
      </c>
      <c r="O64" s="20">
        <v>3</v>
      </c>
      <c r="P64" s="13">
        <v>19.600000000000001</v>
      </c>
      <c r="Q64" s="13">
        <v>4.47</v>
      </c>
      <c r="R64" s="19">
        <v>3.7E-8</v>
      </c>
      <c r="V64" s="1"/>
      <c r="Y64" s="3"/>
    </row>
    <row r="65" spans="1:25" x14ac:dyDescent="0.25">
      <c r="A65" s="13" t="s">
        <v>70</v>
      </c>
      <c r="B65" s="13">
        <v>9775</v>
      </c>
      <c r="C65" s="13">
        <v>37026.300000000003</v>
      </c>
      <c r="D65" s="13">
        <v>10</v>
      </c>
      <c r="E65" s="18">
        <v>10</v>
      </c>
      <c r="F65" s="13">
        <v>33.6</v>
      </c>
      <c r="G65" s="13">
        <v>4.6500000000000004</v>
      </c>
      <c r="H65" s="19">
        <v>2.2999999999999999E-7</v>
      </c>
      <c r="I65" s="13">
        <v>15</v>
      </c>
      <c r="J65" s="18">
        <v>17</v>
      </c>
      <c r="K65" s="13">
        <v>53</v>
      </c>
      <c r="L65" s="13">
        <v>5.94</v>
      </c>
      <c r="M65" s="19">
        <v>4.0000000000000002E-9</v>
      </c>
      <c r="N65" s="13">
        <v>1</v>
      </c>
      <c r="O65" s="20">
        <v>1</v>
      </c>
      <c r="P65" s="13">
        <v>2.7</v>
      </c>
      <c r="Q65" s="13">
        <v>0.99</v>
      </c>
      <c r="R65" s="19">
        <v>1.2E-4</v>
      </c>
      <c r="V65" s="1"/>
      <c r="Y65" s="3"/>
    </row>
    <row r="66" spans="1:25" x14ac:dyDescent="0.25">
      <c r="A66" s="13" t="s">
        <v>71</v>
      </c>
      <c r="B66" s="13">
        <v>2357</v>
      </c>
      <c r="C66" s="13">
        <v>47398.6</v>
      </c>
      <c r="D66" s="13">
        <v>12</v>
      </c>
      <c r="E66" s="18">
        <v>14</v>
      </c>
      <c r="F66" s="13">
        <v>35.200000000000003</v>
      </c>
      <c r="G66" s="13">
        <v>7.2</v>
      </c>
      <c r="H66" s="19">
        <v>2.5000000000000001E-11</v>
      </c>
      <c r="I66" s="13">
        <v>10</v>
      </c>
      <c r="J66" s="18">
        <v>15</v>
      </c>
      <c r="K66" s="13">
        <v>32.9</v>
      </c>
      <c r="L66" s="13">
        <v>6.51</v>
      </c>
      <c r="M66" s="19">
        <v>4.3999999999999998E-10</v>
      </c>
      <c r="N66" s="13">
        <v>3</v>
      </c>
      <c r="O66" s="20">
        <v>5</v>
      </c>
      <c r="P66" s="13">
        <v>9</v>
      </c>
      <c r="Q66" s="13">
        <v>6.27</v>
      </c>
      <c r="R66" s="19">
        <v>2.5000000000000002E-10</v>
      </c>
      <c r="V66" s="1"/>
      <c r="Y66" s="3"/>
    </row>
    <row r="67" spans="1:25" x14ac:dyDescent="0.25">
      <c r="A67" s="13" t="s">
        <v>72</v>
      </c>
      <c r="B67" s="13">
        <v>11060</v>
      </c>
      <c r="C67" s="13">
        <v>25299.3</v>
      </c>
      <c r="D67" s="13">
        <v>7</v>
      </c>
      <c r="E67" s="18">
        <v>8</v>
      </c>
      <c r="F67" s="13">
        <v>40.200000000000003</v>
      </c>
      <c r="G67" s="13">
        <v>6.61</v>
      </c>
      <c r="H67" s="19">
        <v>8.6999999999999999E-10</v>
      </c>
      <c r="I67" s="13">
        <v>12</v>
      </c>
      <c r="J67" s="18">
        <v>14</v>
      </c>
      <c r="K67" s="13">
        <v>63.8</v>
      </c>
      <c r="L67" s="13">
        <v>7.24</v>
      </c>
      <c r="M67" s="19">
        <v>1.8999999999999999E-11</v>
      </c>
      <c r="N67" s="13">
        <v>5</v>
      </c>
      <c r="O67" s="20">
        <v>6</v>
      </c>
      <c r="P67" s="13">
        <v>23.7</v>
      </c>
      <c r="Q67" s="13">
        <v>6.38</v>
      </c>
      <c r="R67" s="19">
        <v>9.0999999999999996E-11</v>
      </c>
      <c r="V67" s="1"/>
      <c r="Y67" s="3"/>
    </row>
    <row r="68" spans="1:25" x14ac:dyDescent="0.25">
      <c r="A68" s="13" t="s">
        <v>73</v>
      </c>
      <c r="B68" s="13">
        <v>11381</v>
      </c>
      <c r="C68" s="13">
        <v>109583.9</v>
      </c>
      <c r="D68" s="13">
        <v>9</v>
      </c>
      <c r="E68" s="18">
        <v>11</v>
      </c>
      <c r="F68" s="13">
        <v>11.5</v>
      </c>
      <c r="G68" s="13">
        <v>5.75</v>
      </c>
      <c r="H68" s="19">
        <v>1.8E-9</v>
      </c>
      <c r="I68" s="13">
        <v>6</v>
      </c>
      <c r="J68" s="18">
        <v>8</v>
      </c>
      <c r="K68" s="13">
        <v>7.3</v>
      </c>
      <c r="L68" s="13">
        <v>4.5199999999999996</v>
      </c>
      <c r="M68" s="19">
        <v>1.9000000000000001E-7</v>
      </c>
      <c r="N68" s="13">
        <v>17</v>
      </c>
      <c r="O68" s="20">
        <v>25</v>
      </c>
      <c r="P68" s="13">
        <v>17.600000000000001</v>
      </c>
      <c r="Q68" s="13">
        <v>4.79</v>
      </c>
      <c r="R68" s="19">
        <v>5.7000000000000001E-8</v>
      </c>
      <c r="V68" s="1"/>
      <c r="Y68" s="3"/>
    </row>
    <row r="69" spans="1:25" x14ac:dyDescent="0.25">
      <c r="A69" s="13" t="s">
        <v>74</v>
      </c>
      <c r="B69" s="13">
        <v>6218</v>
      </c>
      <c r="C69" s="13">
        <v>22812.1</v>
      </c>
      <c r="D69" s="13">
        <v>5</v>
      </c>
      <c r="E69" s="18">
        <v>13</v>
      </c>
      <c r="F69" s="13">
        <v>30.6</v>
      </c>
      <c r="G69" s="13">
        <v>5.73</v>
      </c>
      <c r="H69" s="19">
        <v>2.7999999999999998E-9</v>
      </c>
      <c r="I69" s="13">
        <v>14</v>
      </c>
      <c r="J69" s="18">
        <v>26</v>
      </c>
      <c r="K69" s="13">
        <v>65</v>
      </c>
      <c r="L69" s="13">
        <v>6.67</v>
      </c>
      <c r="M69" s="19">
        <v>2.3000000000000001E-11</v>
      </c>
      <c r="N69" s="13">
        <v>5</v>
      </c>
      <c r="O69" s="20">
        <v>10</v>
      </c>
      <c r="P69" s="13">
        <v>33</v>
      </c>
      <c r="Q69" s="13">
        <v>5.9</v>
      </c>
      <c r="R69" s="19">
        <v>2.7999999999999998E-9</v>
      </c>
      <c r="V69" s="1"/>
      <c r="Y69" s="3"/>
    </row>
    <row r="70" spans="1:25" x14ac:dyDescent="0.25">
      <c r="A70" s="13" t="s">
        <v>75</v>
      </c>
      <c r="B70" s="13">
        <v>9625</v>
      </c>
      <c r="C70" s="13">
        <v>68017.100000000006</v>
      </c>
      <c r="D70" s="13">
        <v>9</v>
      </c>
      <c r="E70" s="18">
        <v>19</v>
      </c>
      <c r="F70" s="13">
        <v>16.600000000000001</v>
      </c>
      <c r="G70" s="13">
        <v>4.5999999999999996</v>
      </c>
      <c r="H70" s="19">
        <v>3.1E-8</v>
      </c>
      <c r="I70" s="13">
        <v>16</v>
      </c>
      <c r="J70" s="18">
        <v>44</v>
      </c>
      <c r="K70" s="13">
        <v>30.9</v>
      </c>
      <c r="L70" s="13">
        <v>5.58</v>
      </c>
      <c r="M70" s="19">
        <v>1.8999999999999999E-10</v>
      </c>
      <c r="N70" s="13"/>
      <c r="O70" s="20"/>
      <c r="P70" s="13"/>
      <c r="Q70" s="13"/>
      <c r="R70" s="13"/>
      <c r="V70" s="1"/>
      <c r="Y70" s="3"/>
    </row>
    <row r="71" spans="1:25" x14ac:dyDescent="0.25">
      <c r="A71" s="13" t="s">
        <v>76</v>
      </c>
      <c r="B71" s="13">
        <v>7408</v>
      </c>
      <c r="C71" s="13">
        <v>29238.2</v>
      </c>
      <c r="D71" s="13">
        <v>11</v>
      </c>
      <c r="E71" s="18">
        <v>33</v>
      </c>
      <c r="F71" s="13">
        <v>45.5</v>
      </c>
      <c r="G71" s="13">
        <v>7.42</v>
      </c>
      <c r="H71" s="19">
        <v>5.4000000000000001E-11</v>
      </c>
      <c r="I71" s="13">
        <v>12</v>
      </c>
      <c r="J71" s="18">
        <v>28</v>
      </c>
      <c r="K71" s="13">
        <v>49</v>
      </c>
      <c r="L71" s="13">
        <v>6.42</v>
      </c>
      <c r="M71" s="19">
        <v>6.9E-10</v>
      </c>
      <c r="N71" s="13">
        <v>8</v>
      </c>
      <c r="O71" s="20">
        <v>18</v>
      </c>
      <c r="P71" s="13">
        <v>31.1</v>
      </c>
      <c r="Q71" s="13">
        <v>5.94</v>
      </c>
      <c r="R71" s="19">
        <v>3.8000000000000001E-9</v>
      </c>
      <c r="V71" s="1"/>
      <c r="Y71" s="3"/>
    </row>
    <row r="72" spans="1:25" x14ac:dyDescent="0.25">
      <c r="A72" s="13" t="s">
        <v>77</v>
      </c>
      <c r="B72" s="13">
        <v>61</v>
      </c>
      <c r="C72" s="13">
        <v>29782.5</v>
      </c>
      <c r="D72" s="13">
        <v>10</v>
      </c>
      <c r="E72" s="18">
        <v>7</v>
      </c>
      <c r="F72" s="13">
        <v>39</v>
      </c>
      <c r="G72" s="13">
        <v>7.26</v>
      </c>
      <c r="H72" s="19">
        <v>1.1000000000000001E-11</v>
      </c>
      <c r="I72" s="13">
        <v>10</v>
      </c>
      <c r="J72" s="18">
        <v>6</v>
      </c>
      <c r="K72" s="13">
        <v>39</v>
      </c>
      <c r="L72" s="13">
        <v>6.91</v>
      </c>
      <c r="M72" s="19">
        <v>7.7000000000000006E-11</v>
      </c>
      <c r="N72" s="13">
        <v>7</v>
      </c>
      <c r="O72" s="20">
        <v>5</v>
      </c>
      <c r="P72" s="13">
        <v>25.8</v>
      </c>
      <c r="Q72" s="13">
        <v>5.46</v>
      </c>
      <c r="R72" s="19">
        <v>1.9000000000000001E-9</v>
      </c>
      <c r="V72" s="1"/>
      <c r="Y72" s="3"/>
    </row>
    <row r="73" spans="1:25" x14ac:dyDescent="0.25">
      <c r="A73" s="13" t="s">
        <v>78</v>
      </c>
      <c r="B73" s="13">
        <v>9156</v>
      </c>
      <c r="C73" s="13">
        <v>37934.199999999997</v>
      </c>
      <c r="D73" s="13">
        <v>13</v>
      </c>
      <c r="E73" s="18">
        <v>13</v>
      </c>
      <c r="F73" s="13">
        <v>42</v>
      </c>
      <c r="G73" s="13">
        <v>6.35</v>
      </c>
      <c r="H73" s="19">
        <v>9.2000000000000003E-10</v>
      </c>
      <c r="I73" s="13">
        <v>13</v>
      </c>
      <c r="J73" s="18">
        <v>15</v>
      </c>
      <c r="K73" s="13">
        <v>43.8</v>
      </c>
      <c r="L73" s="13">
        <v>6.51</v>
      </c>
      <c r="M73" s="19">
        <v>3.9E-10</v>
      </c>
      <c r="N73" s="13">
        <v>3</v>
      </c>
      <c r="O73" s="20">
        <v>3</v>
      </c>
      <c r="P73" s="13">
        <v>7.4</v>
      </c>
      <c r="Q73" s="13">
        <v>2.21</v>
      </c>
      <c r="R73" s="19">
        <v>9.1000000000000003E-5</v>
      </c>
      <c r="V73" s="1"/>
      <c r="Y73" s="3"/>
    </row>
    <row r="74" spans="1:25" x14ac:dyDescent="0.25">
      <c r="A74" s="13" t="s">
        <v>79</v>
      </c>
      <c r="B74" s="13">
        <v>9052</v>
      </c>
      <c r="C74" s="13">
        <v>85790.8</v>
      </c>
      <c r="D74" s="13">
        <v>5</v>
      </c>
      <c r="E74" s="18">
        <v>5</v>
      </c>
      <c r="F74" s="13">
        <v>7.4</v>
      </c>
      <c r="G74" s="13">
        <v>5.17</v>
      </c>
      <c r="H74" s="19">
        <v>7.2999999999999996E-10</v>
      </c>
      <c r="I74" s="13">
        <v>14</v>
      </c>
      <c r="J74" s="18">
        <v>14</v>
      </c>
      <c r="K74" s="13">
        <v>26.8</v>
      </c>
      <c r="L74" s="13">
        <v>6.13</v>
      </c>
      <c r="M74" s="19">
        <v>2.1999999999999999E-10</v>
      </c>
      <c r="N74" s="13"/>
      <c r="O74" s="20"/>
      <c r="P74" s="13"/>
      <c r="Q74" s="13"/>
      <c r="R74" s="13"/>
      <c r="V74" s="1"/>
      <c r="Y74" s="3"/>
    </row>
    <row r="75" spans="1:25" x14ac:dyDescent="0.25">
      <c r="A75" s="13" t="s">
        <v>80</v>
      </c>
      <c r="B75" s="13">
        <v>8042</v>
      </c>
      <c r="C75" s="13">
        <v>36652.800000000003</v>
      </c>
      <c r="D75" s="13">
        <v>11</v>
      </c>
      <c r="E75" s="18">
        <v>12</v>
      </c>
      <c r="F75" s="13">
        <v>51.2</v>
      </c>
      <c r="G75" s="13">
        <v>7.6</v>
      </c>
      <c r="H75" s="19">
        <v>1.2999999999999999E-12</v>
      </c>
      <c r="I75" s="13">
        <v>10</v>
      </c>
      <c r="J75" s="18">
        <v>13</v>
      </c>
      <c r="K75" s="13">
        <v>52</v>
      </c>
      <c r="L75" s="13">
        <v>7.33</v>
      </c>
      <c r="M75" s="19">
        <v>1.2000000000000001E-11</v>
      </c>
      <c r="N75" s="13">
        <v>4</v>
      </c>
      <c r="O75" s="20">
        <v>4</v>
      </c>
      <c r="P75" s="13">
        <v>16.5</v>
      </c>
      <c r="Q75" s="13">
        <v>4.5599999999999996</v>
      </c>
      <c r="R75" s="19">
        <v>2.0999999999999999E-8</v>
      </c>
      <c r="V75" s="1"/>
      <c r="Y75" s="3"/>
    </row>
    <row r="76" spans="1:25" x14ac:dyDescent="0.25">
      <c r="A76" s="13" t="s">
        <v>81</v>
      </c>
      <c r="B76" s="13">
        <v>9583</v>
      </c>
      <c r="C76" s="13">
        <v>51491.4</v>
      </c>
      <c r="D76" s="13">
        <v>15</v>
      </c>
      <c r="E76" s="18">
        <v>17</v>
      </c>
      <c r="F76" s="13">
        <v>35.4</v>
      </c>
      <c r="G76" s="13">
        <v>5.73</v>
      </c>
      <c r="H76" s="19">
        <v>1.5E-10</v>
      </c>
      <c r="I76" s="13">
        <v>11</v>
      </c>
      <c r="J76" s="18">
        <v>15</v>
      </c>
      <c r="K76" s="13">
        <v>23.6</v>
      </c>
      <c r="L76" s="13">
        <v>5.38</v>
      </c>
      <c r="M76" s="19">
        <v>2.4E-9</v>
      </c>
      <c r="N76" s="13">
        <v>2</v>
      </c>
      <c r="O76" s="20">
        <v>3</v>
      </c>
      <c r="P76" s="13">
        <v>5.4</v>
      </c>
      <c r="Q76" s="13">
        <v>4.2300000000000004</v>
      </c>
      <c r="R76" s="19">
        <v>3.7E-7</v>
      </c>
      <c r="V76" s="1"/>
      <c r="Y76" s="3"/>
    </row>
    <row r="77" spans="1:25" x14ac:dyDescent="0.25">
      <c r="A77" s="13" t="s">
        <v>82</v>
      </c>
      <c r="B77" s="13">
        <v>3163</v>
      </c>
      <c r="C77" s="13">
        <v>42358.8</v>
      </c>
      <c r="D77" s="13">
        <v>15</v>
      </c>
      <c r="E77" s="18">
        <v>31</v>
      </c>
      <c r="F77" s="13">
        <v>35</v>
      </c>
      <c r="G77" s="13">
        <v>5.25</v>
      </c>
      <c r="H77" s="19">
        <v>5.4999999999999996E-9</v>
      </c>
      <c r="I77" s="13">
        <v>10</v>
      </c>
      <c r="J77" s="18">
        <v>22</v>
      </c>
      <c r="K77" s="13">
        <v>29</v>
      </c>
      <c r="L77" s="13">
        <v>5.28</v>
      </c>
      <c r="M77" s="19">
        <v>7.0999999999999999E-9</v>
      </c>
      <c r="N77" s="13">
        <v>8</v>
      </c>
      <c r="O77" s="20">
        <v>15</v>
      </c>
      <c r="P77" s="13">
        <v>24.3</v>
      </c>
      <c r="Q77" s="13">
        <v>5.12</v>
      </c>
      <c r="R77" s="19">
        <v>2.7000000000000002E-9</v>
      </c>
      <c r="V77" s="1"/>
      <c r="Y77" s="3"/>
    </row>
    <row r="78" spans="1:25" x14ac:dyDescent="0.25">
      <c r="A78" s="13" t="s">
        <v>83</v>
      </c>
      <c r="B78" s="13">
        <v>3624</v>
      </c>
      <c r="C78" s="13">
        <v>54385.9</v>
      </c>
      <c r="D78" s="13">
        <v>12</v>
      </c>
      <c r="E78" s="18">
        <v>22</v>
      </c>
      <c r="F78" s="13">
        <v>32.700000000000003</v>
      </c>
      <c r="G78" s="13">
        <v>6.73</v>
      </c>
      <c r="H78" s="19">
        <v>1.9999999999999999E-11</v>
      </c>
      <c r="I78" s="13">
        <v>10</v>
      </c>
      <c r="J78" s="18">
        <v>19</v>
      </c>
      <c r="K78" s="13">
        <v>32.299999999999997</v>
      </c>
      <c r="L78" s="13">
        <v>7.58</v>
      </c>
      <c r="M78" s="19">
        <v>1.8E-12</v>
      </c>
      <c r="N78" s="13">
        <v>10</v>
      </c>
      <c r="O78" s="20">
        <v>14</v>
      </c>
      <c r="P78" s="13">
        <v>29.2</v>
      </c>
      <c r="Q78" s="13">
        <v>6.65</v>
      </c>
      <c r="R78" s="19">
        <v>1.2000000000000001E-11</v>
      </c>
      <c r="V78" s="1"/>
      <c r="Y78" s="3"/>
    </row>
    <row r="79" spans="1:25" x14ac:dyDescent="0.25">
      <c r="A79" s="13" t="s">
        <v>84</v>
      </c>
      <c r="B79" s="13">
        <v>6430</v>
      </c>
      <c r="C79" s="13">
        <v>61903</v>
      </c>
      <c r="D79" s="13">
        <v>8</v>
      </c>
      <c r="E79" s="18">
        <v>10</v>
      </c>
      <c r="F79" s="13">
        <v>15.1</v>
      </c>
      <c r="G79" s="13">
        <v>5.59</v>
      </c>
      <c r="H79" s="19">
        <v>4.6999999999999999E-9</v>
      </c>
      <c r="I79" s="13">
        <v>12</v>
      </c>
      <c r="J79" s="18">
        <v>30</v>
      </c>
      <c r="K79" s="13">
        <v>23.2</v>
      </c>
      <c r="L79" s="13">
        <v>5.96</v>
      </c>
      <c r="M79" s="19">
        <v>4.0000000000000002E-9</v>
      </c>
      <c r="N79" s="13"/>
      <c r="O79" s="20"/>
      <c r="P79" s="13"/>
      <c r="Q79" s="13"/>
      <c r="R79" s="13"/>
      <c r="V79" s="1"/>
      <c r="Y79" s="3"/>
    </row>
    <row r="80" spans="1:25" x14ac:dyDescent="0.25">
      <c r="A80" s="13" t="s">
        <v>85</v>
      </c>
      <c r="B80" s="13">
        <v>3081</v>
      </c>
      <c r="C80" s="13">
        <v>27909.1</v>
      </c>
      <c r="D80" s="13">
        <v>10</v>
      </c>
      <c r="E80" s="18">
        <v>18</v>
      </c>
      <c r="F80" s="13">
        <v>45.2</v>
      </c>
      <c r="G80" s="13">
        <v>5.71</v>
      </c>
      <c r="H80" s="19">
        <v>1.5E-9</v>
      </c>
      <c r="I80" s="13">
        <v>13</v>
      </c>
      <c r="J80" s="18">
        <v>29</v>
      </c>
      <c r="K80" s="13">
        <v>59.3</v>
      </c>
      <c r="L80" s="13">
        <v>5.68</v>
      </c>
      <c r="M80" s="19">
        <v>9.0999999999999996E-10</v>
      </c>
      <c r="N80" s="13">
        <v>2</v>
      </c>
      <c r="O80" s="20">
        <v>2</v>
      </c>
      <c r="P80" s="13">
        <v>7.7</v>
      </c>
      <c r="Q80" s="13">
        <v>3.33</v>
      </c>
      <c r="R80" s="19">
        <v>1.2E-5</v>
      </c>
      <c r="V80" s="1"/>
      <c r="Y80" s="3"/>
    </row>
    <row r="81" spans="1:25" x14ac:dyDescent="0.25">
      <c r="A81" s="13" t="s">
        <v>86</v>
      </c>
      <c r="B81" s="13">
        <v>7073</v>
      </c>
      <c r="C81" s="13">
        <v>22705.1</v>
      </c>
      <c r="D81" s="13">
        <v>9</v>
      </c>
      <c r="E81" s="18">
        <v>28</v>
      </c>
      <c r="F81" s="13">
        <v>40.9</v>
      </c>
      <c r="G81" s="13">
        <v>4.3499999999999996</v>
      </c>
      <c r="H81" s="19">
        <v>2.2000000000000001E-7</v>
      </c>
      <c r="I81" s="13">
        <v>14</v>
      </c>
      <c r="J81" s="18">
        <v>29</v>
      </c>
      <c r="K81" s="13">
        <v>64</v>
      </c>
      <c r="L81" s="13">
        <v>5.04</v>
      </c>
      <c r="M81" s="19">
        <v>5.9999999999999995E-8</v>
      </c>
      <c r="N81" s="13">
        <v>7</v>
      </c>
      <c r="O81" s="20">
        <v>10</v>
      </c>
      <c r="P81" s="13">
        <v>36.5</v>
      </c>
      <c r="Q81" s="13">
        <v>3.99</v>
      </c>
      <c r="R81" s="19">
        <v>2.1E-7</v>
      </c>
      <c r="V81" s="1"/>
      <c r="Y81" s="3"/>
    </row>
    <row r="82" spans="1:25" x14ac:dyDescent="0.25">
      <c r="A82" s="13" t="s">
        <v>87</v>
      </c>
      <c r="B82" s="13">
        <v>5905</v>
      </c>
      <c r="C82" s="13">
        <v>30257.200000000001</v>
      </c>
      <c r="D82" s="13">
        <v>11</v>
      </c>
      <c r="E82" s="18">
        <v>24</v>
      </c>
      <c r="F82" s="13">
        <v>43.1</v>
      </c>
      <c r="G82" s="13">
        <v>6.53</v>
      </c>
      <c r="H82" s="19">
        <v>2.8E-11</v>
      </c>
      <c r="I82" s="13">
        <v>12</v>
      </c>
      <c r="J82" s="18">
        <v>26</v>
      </c>
      <c r="K82" s="13">
        <v>49.1</v>
      </c>
      <c r="L82" s="13">
        <v>5.88</v>
      </c>
      <c r="M82" s="19">
        <v>1.7000000000000001E-10</v>
      </c>
      <c r="N82" s="13">
        <v>10</v>
      </c>
      <c r="O82" s="20">
        <v>24</v>
      </c>
      <c r="P82" s="13">
        <v>38.5</v>
      </c>
      <c r="Q82" s="13">
        <v>6.13</v>
      </c>
      <c r="R82" s="19">
        <v>8.3999999999999994E-11</v>
      </c>
      <c r="V82" s="1"/>
      <c r="Y82" s="3"/>
    </row>
    <row r="83" spans="1:25" x14ac:dyDescent="0.25">
      <c r="A83" s="13" t="s">
        <v>88</v>
      </c>
      <c r="B83" s="13">
        <v>8583</v>
      </c>
      <c r="C83" s="13">
        <v>34195.9</v>
      </c>
      <c r="D83" s="13">
        <v>14</v>
      </c>
      <c r="E83" s="18">
        <v>22</v>
      </c>
      <c r="F83" s="13">
        <v>36.799999999999997</v>
      </c>
      <c r="G83" s="13">
        <v>4.92</v>
      </c>
      <c r="H83" s="19">
        <v>3.5000000000000002E-8</v>
      </c>
      <c r="I83" s="13">
        <v>14</v>
      </c>
      <c r="J83" s="18">
        <v>30</v>
      </c>
      <c r="K83" s="13">
        <v>34.4</v>
      </c>
      <c r="L83" s="13">
        <v>5</v>
      </c>
      <c r="M83" s="19">
        <v>4.6999999999999999E-9</v>
      </c>
      <c r="N83" s="13">
        <v>7</v>
      </c>
      <c r="O83" s="20">
        <v>8</v>
      </c>
      <c r="P83" s="13">
        <v>28.1</v>
      </c>
      <c r="Q83" s="13">
        <v>4.83</v>
      </c>
      <c r="R83" s="19">
        <v>1.7999999999999999E-8</v>
      </c>
      <c r="V83" s="1"/>
      <c r="Y83" s="3"/>
    </row>
    <row r="84" spans="1:25" x14ac:dyDescent="0.25">
      <c r="A84" s="13" t="s">
        <v>89</v>
      </c>
      <c r="B84" s="13">
        <v>11257</v>
      </c>
      <c r="C84" s="13">
        <v>89352.7</v>
      </c>
      <c r="D84" s="13">
        <v>12</v>
      </c>
      <c r="E84" s="18">
        <v>19</v>
      </c>
      <c r="F84" s="13">
        <v>17.3</v>
      </c>
      <c r="G84" s="13">
        <v>6.12</v>
      </c>
      <c r="H84" s="19">
        <v>2.4E-10</v>
      </c>
      <c r="I84" s="13">
        <v>10</v>
      </c>
      <c r="J84" s="18">
        <v>16</v>
      </c>
      <c r="K84" s="13">
        <v>15.3</v>
      </c>
      <c r="L84" s="13">
        <v>6.35</v>
      </c>
      <c r="M84" s="19">
        <v>1.6000000000000001E-9</v>
      </c>
      <c r="N84" s="13">
        <v>3</v>
      </c>
      <c r="O84" s="20">
        <v>5</v>
      </c>
      <c r="P84" s="13">
        <v>5</v>
      </c>
      <c r="Q84" s="13">
        <v>5.16</v>
      </c>
      <c r="R84" s="19">
        <v>7.4000000000000001E-8</v>
      </c>
      <c r="V84" s="1"/>
      <c r="Y84" s="3"/>
    </row>
    <row r="85" spans="1:25" x14ac:dyDescent="0.25">
      <c r="A85" s="13" t="s">
        <v>90</v>
      </c>
      <c r="B85" s="13">
        <v>9844</v>
      </c>
      <c r="C85" s="13">
        <v>74579.600000000006</v>
      </c>
      <c r="D85" s="13">
        <v>4</v>
      </c>
      <c r="E85" s="18">
        <v>3</v>
      </c>
      <c r="F85" s="13">
        <v>5.7</v>
      </c>
      <c r="G85" s="13">
        <v>4.22</v>
      </c>
      <c r="H85" s="19">
        <v>3.8000000000000003E-8</v>
      </c>
      <c r="I85" s="13">
        <v>8</v>
      </c>
      <c r="J85" s="18">
        <v>8</v>
      </c>
      <c r="K85" s="13">
        <v>12.7</v>
      </c>
      <c r="L85" s="13">
        <v>5.38</v>
      </c>
      <c r="M85" s="19">
        <v>1.2E-9</v>
      </c>
      <c r="N85" s="13">
        <v>2</v>
      </c>
      <c r="O85" s="20">
        <v>2</v>
      </c>
      <c r="P85" s="13">
        <v>3.2</v>
      </c>
      <c r="Q85" s="13">
        <v>3.86</v>
      </c>
      <c r="R85" s="19">
        <v>2.7999999999999999E-8</v>
      </c>
      <c r="V85" s="1"/>
      <c r="Y85" s="3"/>
    </row>
    <row r="86" spans="1:25" x14ac:dyDescent="0.25">
      <c r="A86" s="13" t="s">
        <v>91</v>
      </c>
      <c r="B86" s="13">
        <v>13722</v>
      </c>
      <c r="C86" s="13">
        <v>18526.2</v>
      </c>
      <c r="D86" s="13">
        <v>10</v>
      </c>
      <c r="E86" s="18">
        <v>14</v>
      </c>
      <c r="F86" s="13">
        <v>59.3</v>
      </c>
      <c r="G86" s="13">
        <v>6.71</v>
      </c>
      <c r="H86" s="19">
        <v>7.5999999999999996E-10</v>
      </c>
      <c r="I86" s="13">
        <v>9</v>
      </c>
      <c r="J86" s="18">
        <v>11</v>
      </c>
      <c r="K86" s="13">
        <v>56.4</v>
      </c>
      <c r="L86" s="13">
        <v>6.18</v>
      </c>
      <c r="M86" s="19">
        <v>6.5000000000000003E-10</v>
      </c>
      <c r="N86" s="13">
        <v>2</v>
      </c>
      <c r="O86" s="20">
        <v>2</v>
      </c>
      <c r="P86" s="13">
        <v>14.5</v>
      </c>
      <c r="Q86" s="13">
        <v>5.24</v>
      </c>
      <c r="R86" s="19">
        <v>7.9000000000000006E-8</v>
      </c>
      <c r="V86" s="1"/>
      <c r="Y86" s="3"/>
    </row>
    <row r="87" spans="1:25" x14ac:dyDescent="0.25">
      <c r="A87" s="13" t="s">
        <v>92</v>
      </c>
      <c r="B87" s="13">
        <v>9620</v>
      </c>
      <c r="C87" s="13">
        <v>196543.6</v>
      </c>
      <c r="D87" s="13"/>
      <c r="E87" s="18"/>
      <c r="F87" s="24"/>
      <c r="G87" s="13"/>
      <c r="H87" s="13"/>
      <c r="I87" s="13">
        <v>11</v>
      </c>
      <c r="J87" s="18">
        <v>17</v>
      </c>
      <c r="K87" s="13">
        <v>7.6</v>
      </c>
      <c r="L87" s="13">
        <v>6.62</v>
      </c>
      <c r="M87" s="19">
        <v>2.7E-11</v>
      </c>
      <c r="N87" s="13">
        <v>4</v>
      </c>
      <c r="O87" s="20">
        <v>4</v>
      </c>
      <c r="P87" s="13">
        <v>2.1</v>
      </c>
      <c r="Q87" s="13">
        <v>3.01</v>
      </c>
      <c r="R87" s="19">
        <v>1.9999999999999999E-6</v>
      </c>
      <c r="V87" s="1"/>
      <c r="Y87" s="3"/>
    </row>
    <row r="88" spans="1:25" x14ac:dyDescent="0.25">
      <c r="A88" s="13" t="s">
        <v>93</v>
      </c>
      <c r="B88" s="13">
        <v>13396</v>
      </c>
      <c r="C88" s="13">
        <v>52149</v>
      </c>
      <c r="D88" s="13">
        <v>8</v>
      </c>
      <c r="E88" s="18">
        <v>15</v>
      </c>
      <c r="F88" s="24"/>
      <c r="G88" s="13">
        <v>19.899999999999999</v>
      </c>
      <c r="H88" s="13">
        <v>5.81</v>
      </c>
      <c r="I88" s="13">
        <v>11</v>
      </c>
      <c r="J88" s="18">
        <v>14</v>
      </c>
      <c r="K88" s="13">
        <v>26.3</v>
      </c>
      <c r="L88" s="13">
        <v>5.63</v>
      </c>
      <c r="M88" s="19">
        <v>4.3999999999999997E-9</v>
      </c>
      <c r="N88" s="13">
        <v>3</v>
      </c>
      <c r="O88" s="20">
        <v>3</v>
      </c>
      <c r="P88" s="13">
        <v>7.3</v>
      </c>
      <c r="Q88" s="13">
        <v>1.1200000000000001</v>
      </c>
      <c r="R88" s="19">
        <v>6.4000000000000005E-4</v>
      </c>
      <c r="V88" s="1"/>
      <c r="Y88" s="3"/>
    </row>
    <row r="89" spans="1:25" x14ac:dyDescent="0.25">
      <c r="A89" s="13" t="s">
        <v>94</v>
      </c>
      <c r="B89" s="13">
        <v>9154</v>
      </c>
      <c r="C89" s="13">
        <v>49524</v>
      </c>
      <c r="D89" s="13">
        <v>2</v>
      </c>
      <c r="E89" s="18">
        <v>4</v>
      </c>
      <c r="F89" s="24"/>
      <c r="G89" s="13">
        <v>7.7</v>
      </c>
      <c r="H89" s="13">
        <v>7.3</v>
      </c>
      <c r="I89" s="13">
        <v>10</v>
      </c>
      <c r="J89" s="18">
        <v>15</v>
      </c>
      <c r="K89" s="13">
        <v>26.9</v>
      </c>
      <c r="L89" s="13">
        <v>6.95</v>
      </c>
      <c r="M89" s="19">
        <v>1.7999999999999999E-11</v>
      </c>
      <c r="N89" s="13">
        <v>1</v>
      </c>
      <c r="O89" s="20">
        <v>2</v>
      </c>
      <c r="P89" s="13">
        <v>4.3</v>
      </c>
      <c r="Q89" s="13">
        <v>7.04</v>
      </c>
      <c r="R89" s="19">
        <v>1.5E-10</v>
      </c>
      <c r="V89" s="1"/>
      <c r="Y89" s="3"/>
    </row>
    <row r="90" spans="1:25" x14ac:dyDescent="0.25">
      <c r="A90" s="13" t="s">
        <v>95</v>
      </c>
      <c r="B90" s="13">
        <v>10059</v>
      </c>
      <c r="C90" s="13">
        <v>39213.199999999997</v>
      </c>
      <c r="D90" s="13">
        <v>10</v>
      </c>
      <c r="E90" s="18">
        <v>10</v>
      </c>
      <c r="F90" s="24"/>
      <c r="G90" s="13">
        <v>37.1</v>
      </c>
      <c r="H90" s="13">
        <v>5.27</v>
      </c>
      <c r="I90" s="13">
        <v>12</v>
      </c>
      <c r="J90" s="18">
        <v>13</v>
      </c>
      <c r="K90" s="13">
        <v>44.8</v>
      </c>
      <c r="L90" s="13">
        <v>6</v>
      </c>
      <c r="M90" s="19">
        <v>1.2999999999999999E-10</v>
      </c>
      <c r="N90" s="13">
        <v>4</v>
      </c>
      <c r="O90" s="20">
        <v>4</v>
      </c>
      <c r="P90" s="13">
        <v>12.6</v>
      </c>
      <c r="Q90" s="13">
        <v>4.62</v>
      </c>
      <c r="R90" s="19">
        <v>1.1000000000000001E-7</v>
      </c>
      <c r="V90" s="1"/>
      <c r="Y90" s="3"/>
    </row>
    <row r="91" spans="1:25" x14ac:dyDescent="0.25">
      <c r="A91" s="13" t="s">
        <v>96</v>
      </c>
      <c r="B91" s="13">
        <v>7381</v>
      </c>
      <c r="C91" s="13">
        <v>68523</v>
      </c>
      <c r="D91" s="13">
        <v>1</v>
      </c>
      <c r="E91" s="18">
        <v>4</v>
      </c>
      <c r="F91" s="24"/>
      <c r="G91" s="13">
        <v>2.9</v>
      </c>
      <c r="H91" s="13">
        <v>3.91</v>
      </c>
      <c r="I91" s="13">
        <v>9</v>
      </c>
      <c r="J91" s="18">
        <v>14</v>
      </c>
      <c r="K91" s="13">
        <v>19.8</v>
      </c>
      <c r="L91" s="13">
        <v>6.8</v>
      </c>
      <c r="M91" s="19">
        <v>1E-10</v>
      </c>
      <c r="N91" s="13"/>
      <c r="O91" s="20"/>
      <c r="P91" s="13"/>
      <c r="Q91" s="13"/>
      <c r="R91" s="13"/>
      <c r="V91" s="1"/>
      <c r="Y91" s="3"/>
    </row>
    <row r="92" spans="1:25" x14ac:dyDescent="0.25">
      <c r="A92" s="13" t="s">
        <v>97</v>
      </c>
      <c r="B92" s="13">
        <v>13974</v>
      </c>
      <c r="C92" s="13">
        <v>13595.8</v>
      </c>
      <c r="D92" s="13">
        <v>11</v>
      </c>
      <c r="E92" s="18">
        <v>37</v>
      </c>
      <c r="F92" s="24"/>
      <c r="G92" s="13">
        <v>47.6</v>
      </c>
      <c r="H92" s="13">
        <v>5.53</v>
      </c>
      <c r="I92" s="13">
        <v>8</v>
      </c>
      <c r="J92" s="18">
        <v>19</v>
      </c>
      <c r="K92" s="13">
        <v>51.6</v>
      </c>
      <c r="L92" s="13">
        <v>5.03</v>
      </c>
      <c r="M92" s="19">
        <v>6.6999999999999996E-9</v>
      </c>
      <c r="N92" s="13">
        <v>7</v>
      </c>
      <c r="O92" s="20">
        <v>25</v>
      </c>
      <c r="P92" s="13">
        <v>46.8</v>
      </c>
      <c r="Q92" s="13">
        <v>4.28</v>
      </c>
      <c r="R92" s="19">
        <v>1.9000000000000001E-8</v>
      </c>
      <c r="V92" s="1"/>
      <c r="Y92" s="3"/>
    </row>
    <row r="93" spans="1:25" x14ac:dyDescent="0.25">
      <c r="A93" s="13" t="s">
        <v>98</v>
      </c>
      <c r="B93" s="13">
        <v>12463</v>
      </c>
      <c r="C93" s="13">
        <v>30014.9</v>
      </c>
      <c r="D93" s="13">
        <v>8</v>
      </c>
      <c r="E93" s="18">
        <v>11</v>
      </c>
      <c r="F93" s="24"/>
      <c r="G93" s="13">
        <v>32.200000000000003</v>
      </c>
      <c r="H93" s="13">
        <v>7.49</v>
      </c>
      <c r="I93" s="13">
        <v>11</v>
      </c>
      <c r="J93" s="18">
        <v>17</v>
      </c>
      <c r="K93" s="13">
        <v>36.9</v>
      </c>
      <c r="L93" s="13">
        <v>4.63</v>
      </c>
      <c r="M93" s="19">
        <v>8.7000000000000001E-9</v>
      </c>
      <c r="N93" s="13"/>
      <c r="O93" s="20"/>
      <c r="P93" s="13"/>
      <c r="Q93" s="13"/>
      <c r="R93" s="13"/>
      <c r="V93" s="1"/>
      <c r="Y93" s="3"/>
    </row>
    <row r="94" spans="1:25" x14ac:dyDescent="0.25">
      <c r="A94" s="13" t="s">
        <v>99</v>
      </c>
      <c r="B94" s="13">
        <v>2093</v>
      </c>
      <c r="C94" s="13">
        <v>50609.8</v>
      </c>
      <c r="D94" s="13">
        <v>14</v>
      </c>
      <c r="E94" s="18">
        <v>28</v>
      </c>
      <c r="F94" s="24"/>
      <c r="G94" s="13">
        <v>28.5</v>
      </c>
      <c r="H94" s="13">
        <v>4.57</v>
      </c>
      <c r="I94" s="13">
        <v>10</v>
      </c>
      <c r="J94" s="18">
        <v>31</v>
      </c>
      <c r="K94" s="13">
        <v>24.4</v>
      </c>
      <c r="L94" s="13">
        <v>4.72</v>
      </c>
      <c r="M94" s="19">
        <v>6.9999999999999998E-9</v>
      </c>
      <c r="N94" s="13">
        <v>7</v>
      </c>
      <c r="O94" s="20">
        <v>22</v>
      </c>
      <c r="P94" s="13">
        <v>14.3</v>
      </c>
      <c r="Q94" s="13">
        <v>4.8</v>
      </c>
      <c r="R94" s="19">
        <v>1.9000000000000001E-9</v>
      </c>
      <c r="V94" s="1"/>
      <c r="Y94" s="3"/>
    </row>
    <row r="95" spans="1:25" x14ac:dyDescent="0.25">
      <c r="A95" s="13" t="s">
        <v>100</v>
      </c>
      <c r="B95" s="13">
        <v>11325</v>
      </c>
      <c r="C95" s="13">
        <v>25236.1</v>
      </c>
      <c r="D95" s="13">
        <v>9</v>
      </c>
      <c r="E95" s="18">
        <v>19</v>
      </c>
      <c r="F95" s="24"/>
      <c r="G95" s="13">
        <v>25.9</v>
      </c>
      <c r="H95" s="13">
        <v>5.18</v>
      </c>
      <c r="I95" s="13">
        <v>10</v>
      </c>
      <c r="J95" s="18">
        <v>26</v>
      </c>
      <c r="K95" s="13">
        <v>31.9</v>
      </c>
      <c r="L95" s="13">
        <v>5.66</v>
      </c>
      <c r="M95" s="19">
        <v>1.7999999999999999E-8</v>
      </c>
      <c r="N95" s="13">
        <v>6</v>
      </c>
      <c r="O95" s="20">
        <v>9</v>
      </c>
      <c r="P95" s="13">
        <v>16.8</v>
      </c>
      <c r="Q95" s="13">
        <v>5.32</v>
      </c>
      <c r="R95" s="19">
        <v>1.6000000000000001E-8</v>
      </c>
      <c r="V95" s="1"/>
      <c r="Y95" s="3"/>
    </row>
    <row r="96" spans="1:25" x14ac:dyDescent="0.25">
      <c r="A96" s="13" t="s">
        <v>101</v>
      </c>
      <c r="B96" s="13">
        <v>12437</v>
      </c>
      <c r="C96" s="13">
        <v>41492.300000000003</v>
      </c>
      <c r="D96" s="13">
        <v>10</v>
      </c>
      <c r="E96" s="18">
        <v>13</v>
      </c>
      <c r="F96" s="24"/>
      <c r="G96" s="13">
        <v>36.1</v>
      </c>
      <c r="H96" s="13">
        <v>5.46</v>
      </c>
      <c r="I96" s="13">
        <v>9</v>
      </c>
      <c r="J96" s="18">
        <v>19</v>
      </c>
      <c r="K96" s="13">
        <v>25.6</v>
      </c>
      <c r="L96" s="13">
        <v>6.16</v>
      </c>
      <c r="M96" s="19">
        <v>1.0999999999999999E-10</v>
      </c>
      <c r="N96" s="13"/>
      <c r="O96" s="20"/>
      <c r="P96" s="13"/>
      <c r="Q96" s="13"/>
      <c r="R96" s="13"/>
      <c r="V96" s="1"/>
      <c r="Y96" s="3"/>
    </row>
    <row r="97" spans="1:25" x14ac:dyDescent="0.25">
      <c r="A97" s="13" t="s">
        <v>102</v>
      </c>
      <c r="B97" s="13">
        <v>2610</v>
      </c>
      <c r="C97" s="13">
        <v>23701.3</v>
      </c>
      <c r="D97" s="13">
        <v>7</v>
      </c>
      <c r="E97" s="18">
        <v>10</v>
      </c>
      <c r="F97" s="24"/>
      <c r="G97" s="13">
        <v>32.4</v>
      </c>
      <c r="H97" s="13">
        <v>4.8600000000000003</v>
      </c>
      <c r="I97" s="13">
        <v>10</v>
      </c>
      <c r="J97" s="18">
        <v>15</v>
      </c>
      <c r="K97" s="13">
        <v>46.2</v>
      </c>
      <c r="L97" s="13">
        <v>5.24</v>
      </c>
      <c r="M97" s="19">
        <v>2.4999999999999999E-8</v>
      </c>
      <c r="N97" s="13">
        <v>1</v>
      </c>
      <c r="O97" s="20">
        <v>1</v>
      </c>
      <c r="P97" s="13">
        <v>5.2</v>
      </c>
      <c r="Q97" s="13">
        <v>3.25</v>
      </c>
      <c r="R97" s="19">
        <v>4.1999999999999996E-6</v>
      </c>
      <c r="V97" s="1"/>
      <c r="Y97" s="3"/>
    </row>
    <row r="98" spans="1:25" x14ac:dyDescent="0.25">
      <c r="A98" s="13" t="s">
        <v>103</v>
      </c>
      <c r="B98" s="13">
        <v>9264</v>
      </c>
      <c r="C98" s="13">
        <v>26823.5</v>
      </c>
      <c r="D98" s="13">
        <v>14</v>
      </c>
      <c r="E98" s="18">
        <v>27</v>
      </c>
      <c r="F98" s="24"/>
      <c r="G98" s="13">
        <v>36.700000000000003</v>
      </c>
      <c r="H98" s="13">
        <v>3.66</v>
      </c>
      <c r="I98" s="13">
        <v>17</v>
      </c>
      <c r="J98" s="18">
        <v>33</v>
      </c>
      <c r="K98" s="13">
        <v>54.4</v>
      </c>
      <c r="L98" s="13">
        <v>3.94</v>
      </c>
      <c r="M98" s="19">
        <v>4.0000000000000001E-8</v>
      </c>
      <c r="N98" s="13">
        <v>4</v>
      </c>
      <c r="O98" s="20">
        <v>5</v>
      </c>
      <c r="P98" s="13">
        <v>13.5</v>
      </c>
      <c r="Q98" s="13">
        <v>2.19</v>
      </c>
      <c r="R98" s="19">
        <v>4.6E-6</v>
      </c>
      <c r="V98" s="1"/>
      <c r="Y98" s="3"/>
    </row>
    <row r="99" spans="1:25" x14ac:dyDescent="0.25">
      <c r="A99" s="13" t="s">
        <v>104</v>
      </c>
      <c r="B99" s="13">
        <v>7007</v>
      </c>
      <c r="C99" s="13">
        <v>90420.5</v>
      </c>
      <c r="D99" s="13">
        <v>5</v>
      </c>
      <c r="E99" s="18">
        <v>5</v>
      </c>
      <c r="F99" s="24"/>
      <c r="G99" s="13">
        <v>5.0999999999999996</v>
      </c>
      <c r="H99" s="13">
        <v>3.36</v>
      </c>
      <c r="I99" s="13">
        <v>10</v>
      </c>
      <c r="J99" s="18">
        <v>12</v>
      </c>
      <c r="K99" s="13">
        <v>17.100000000000001</v>
      </c>
      <c r="L99" s="13">
        <v>5.54</v>
      </c>
      <c r="M99" s="19">
        <v>1.4E-8</v>
      </c>
      <c r="N99" s="13"/>
      <c r="O99" s="20"/>
      <c r="P99" s="13"/>
      <c r="Q99" s="13"/>
      <c r="R99" s="13"/>
      <c r="V99" s="1"/>
      <c r="Y99" s="3"/>
    </row>
    <row r="100" spans="1:25" x14ac:dyDescent="0.25">
      <c r="A100" s="13" t="s">
        <v>105</v>
      </c>
      <c r="B100" s="13">
        <v>6642</v>
      </c>
      <c r="C100" s="13">
        <v>47772.1</v>
      </c>
      <c r="D100" s="13">
        <v>10</v>
      </c>
      <c r="E100" s="18">
        <v>16</v>
      </c>
      <c r="F100" s="24"/>
      <c r="G100" s="13">
        <v>30.7</v>
      </c>
      <c r="H100" s="13">
        <v>5.95</v>
      </c>
      <c r="I100" s="13">
        <v>4</v>
      </c>
      <c r="J100" s="18">
        <v>7</v>
      </c>
      <c r="K100" s="13">
        <v>12.8</v>
      </c>
      <c r="L100" s="13">
        <v>6.02</v>
      </c>
      <c r="M100" s="19">
        <v>7.8999999999999996E-10</v>
      </c>
      <c r="N100" s="13">
        <v>2</v>
      </c>
      <c r="O100" s="20">
        <v>3</v>
      </c>
      <c r="P100" s="13">
        <v>7</v>
      </c>
      <c r="Q100" s="13">
        <v>2.96</v>
      </c>
      <c r="R100" s="19">
        <v>4.2E-7</v>
      </c>
      <c r="V100" s="1"/>
      <c r="Y100" s="3"/>
    </row>
    <row r="101" spans="1:25" x14ac:dyDescent="0.25">
      <c r="A101" s="13" t="s">
        <v>106</v>
      </c>
      <c r="B101" s="13">
        <v>10684</v>
      </c>
      <c r="C101" s="13">
        <v>69082</v>
      </c>
      <c r="D101" s="13">
        <v>4</v>
      </c>
      <c r="E101" s="18">
        <v>7</v>
      </c>
      <c r="F101" s="24"/>
      <c r="G101" s="13">
        <v>10.7</v>
      </c>
      <c r="H101" s="13">
        <v>6.23</v>
      </c>
      <c r="I101" s="13">
        <v>9</v>
      </c>
      <c r="J101" s="18">
        <v>15</v>
      </c>
      <c r="K101" s="13">
        <v>22.1</v>
      </c>
      <c r="L101" s="13">
        <v>6.68</v>
      </c>
      <c r="M101" s="19">
        <v>8.5999999999999997E-12</v>
      </c>
      <c r="N101" s="13"/>
      <c r="O101" s="20"/>
      <c r="P101" s="13"/>
      <c r="Q101" s="13"/>
      <c r="R101" s="13"/>
      <c r="V101" s="1"/>
      <c r="Y101" s="3"/>
    </row>
    <row r="102" spans="1:25" x14ac:dyDescent="0.25">
      <c r="A102" s="13" t="s">
        <v>107</v>
      </c>
      <c r="B102" s="13">
        <v>10800</v>
      </c>
      <c r="C102" s="13">
        <v>44727</v>
      </c>
      <c r="D102" s="13">
        <v>12</v>
      </c>
      <c r="E102" s="18">
        <v>13</v>
      </c>
      <c r="F102" s="24"/>
      <c r="G102" s="13">
        <v>37.200000000000003</v>
      </c>
      <c r="H102" s="13">
        <v>4.9000000000000004</v>
      </c>
      <c r="I102" s="13">
        <v>9</v>
      </c>
      <c r="J102" s="18">
        <v>14</v>
      </c>
      <c r="K102" s="13">
        <v>28.8</v>
      </c>
      <c r="L102" s="13">
        <v>4.42</v>
      </c>
      <c r="M102" s="19">
        <v>1.7999999999999999E-8</v>
      </c>
      <c r="N102" s="13"/>
      <c r="O102" s="20"/>
      <c r="P102" s="13"/>
      <c r="Q102" s="13"/>
      <c r="R102" s="13"/>
      <c r="V102" s="1"/>
      <c r="Y102" s="3"/>
    </row>
    <row r="103" spans="1:25" x14ac:dyDescent="0.25">
      <c r="A103" s="13" t="s">
        <v>108</v>
      </c>
      <c r="B103" s="13">
        <v>11850</v>
      </c>
      <c r="C103" s="13">
        <v>25403.7</v>
      </c>
      <c r="D103" s="13">
        <v>9</v>
      </c>
      <c r="E103" s="18">
        <v>15</v>
      </c>
      <c r="F103" s="24"/>
      <c r="G103" s="13">
        <v>46</v>
      </c>
      <c r="H103" s="13">
        <v>6.13</v>
      </c>
      <c r="I103" s="13">
        <v>9</v>
      </c>
      <c r="J103" s="18">
        <v>11</v>
      </c>
      <c r="K103" s="13">
        <v>46</v>
      </c>
      <c r="L103" s="13">
        <v>5.42</v>
      </c>
      <c r="M103" s="19">
        <v>1.2E-9</v>
      </c>
      <c r="N103" s="13">
        <v>4</v>
      </c>
      <c r="O103" s="20">
        <v>6</v>
      </c>
      <c r="P103" s="13">
        <v>18.100000000000001</v>
      </c>
      <c r="Q103" s="13">
        <v>4.2</v>
      </c>
      <c r="R103" s="19">
        <v>5.5999999999999999E-8</v>
      </c>
      <c r="V103" s="1"/>
      <c r="Y103" s="3"/>
    </row>
    <row r="104" spans="1:25" x14ac:dyDescent="0.25">
      <c r="A104" s="13" t="s">
        <v>109</v>
      </c>
      <c r="B104" s="13">
        <v>5750</v>
      </c>
      <c r="C104" s="13">
        <v>25330.400000000001</v>
      </c>
      <c r="D104" s="13">
        <v>6</v>
      </c>
      <c r="E104" s="18">
        <v>6</v>
      </c>
      <c r="F104" s="24"/>
      <c r="G104" s="13">
        <v>31.6</v>
      </c>
      <c r="H104" s="13">
        <v>7.02</v>
      </c>
      <c r="I104" s="13">
        <v>8</v>
      </c>
      <c r="J104" s="18">
        <v>8</v>
      </c>
      <c r="K104" s="13">
        <v>37.299999999999997</v>
      </c>
      <c r="L104" s="13">
        <v>6.6</v>
      </c>
      <c r="M104" s="19">
        <v>7.5E-10</v>
      </c>
      <c r="N104" s="13"/>
      <c r="O104" s="20"/>
      <c r="P104" s="13"/>
      <c r="Q104" s="13"/>
      <c r="R104" s="13"/>
      <c r="V104" s="1"/>
      <c r="Y104" s="3"/>
    </row>
    <row r="105" spans="1:25" x14ac:dyDescent="0.25">
      <c r="A105" s="13" t="s">
        <v>110</v>
      </c>
      <c r="B105" s="13">
        <v>12464</v>
      </c>
      <c r="C105" s="13">
        <v>37323.4</v>
      </c>
      <c r="D105" s="13">
        <v>9</v>
      </c>
      <c r="E105" s="18">
        <v>17</v>
      </c>
      <c r="F105" s="24"/>
      <c r="G105" s="13">
        <v>38</v>
      </c>
      <c r="H105" s="13">
        <v>5.54</v>
      </c>
      <c r="I105" s="13">
        <v>10</v>
      </c>
      <c r="J105" s="18">
        <v>15</v>
      </c>
      <c r="K105" s="13">
        <v>37.4</v>
      </c>
      <c r="L105" s="13">
        <v>4.79</v>
      </c>
      <c r="M105" s="19">
        <v>4.1000000000000003E-8</v>
      </c>
      <c r="N105" s="13">
        <v>5</v>
      </c>
      <c r="O105" s="20">
        <v>6</v>
      </c>
      <c r="P105" s="13">
        <v>15.8</v>
      </c>
      <c r="Q105" s="13">
        <v>3.46</v>
      </c>
      <c r="R105" s="19">
        <v>2.2000000000000001E-6</v>
      </c>
      <c r="V105" s="1"/>
      <c r="Y105" s="3"/>
    </row>
    <row r="106" spans="1:25" x14ac:dyDescent="0.25">
      <c r="A106" s="13" t="s">
        <v>111</v>
      </c>
      <c r="B106" s="13">
        <v>13720</v>
      </c>
      <c r="C106" s="13">
        <v>12286.1</v>
      </c>
      <c r="D106" s="13">
        <v>10</v>
      </c>
      <c r="E106" s="18">
        <v>12</v>
      </c>
      <c r="F106" s="24"/>
      <c r="G106" s="13">
        <v>65.8</v>
      </c>
      <c r="H106" s="13">
        <v>5.19</v>
      </c>
      <c r="I106" s="13">
        <v>7</v>
      </c>
      <c r="J106" s="18">
        <v>9</v>
      </c>
      <c r="K106" s="13">
        <v>65.8</v>
      </c>
      <c r="L106" s="13">
        <v>4.66</v>
      </c>
      <c r="M106" s="19">
        <v>7.1E-8</v>
      </c>
      <c r="N106" s="13"/>
      <c r="O106" s="20"/>
      <c r="P106" s="13"/>
      <c r="Q106" s="13"/>
      <c r="R106" s="13"/>
      <c r="V106" s="1"/>
      <c r="Y106" s="3"/>
    </row>
    <row r="107" spans="1:25" x14ac:dyDescent="0.25">
      <c r="A107" s="13" t="s">
        <v>112</v>
      </c>
      <c r="B107" s="13">
        <v>10007</v>
      </c>
      <c r="C107" s="13">
        <v>31989</v>
      </c>
      <c r="D107" s="13">
        <v>4</v>
      </c>
      <c r="E107" s="18">
        <v>5</v>
      </c>
      <c r="F107" s="24"/>
      <c r="G107" s="13">
        <v>18.2</v>
      </c>
      <c r="H107" s="13">
        <v>6.07</v>
      </c>
      <c r="I107" s="13">
        <v>8</v>
      </c>
      <c r="J107" s="18">
        <v>14</v>
      </c>
      <c r="K107" s="13">
        <v>29.1</v>
      </c>
      <c r="L107" s="13">
        <v>6.66</v>
      </c>
      <c r="M107" s="19">
        <v>8.2999999999999998E-11</v>
      </c>
      <c r="N107" s="13"/>
      <c r="O107" s="20"/>
      <c r="P107" s="13"/>
      <c r="Q107" s="13"/>
      <c r="R107" s="13"/>
      <c r="V107" s="1"/>
      <c r="Y107" s="3"/>
    </row>
    <row r="108" spans="1:25" x14ac:dyDescent="0.25">
      <c r="A108" s="13" t="s">
        <v>113</v>
      </c>
      <c r="B108" s="13">
        <v>2809</v>
      </c>
      <c r="C108" s="13">
        <v>47292.2</v>
      </c>
      <c r="D108" s="13">
        <v>2</v>
      </c>
      <c r="E108" s="18">
        <v>5</v>
      </c>
      <c r="F108" s="24"/>
      <c r="G108" s="13">
        <v>5.4</v>
      </c>
      <c r="H108" s="13">
        <v>5.72</v>
      </c>
      <c r="I108" s="13">
        <v>10</v>
      </c>
      <c r="J108" s="18">
        <v>18</v>
      </c>
      <c r="K108" s="13">
        <v>18.7</v>
      </c>
      <c r="L108" s="13">
        <v>5.6</v>
      </c>
      <c r="M108" s="19">
        <v>5.5999999999999997E-9</v>
      </c>
      <c r="N108" s="13">
        <v>10</v>
      </c>
      <c r="O108" s="20">
        <v>19</v>
      </c>
      <c r="P108" s="13">
        <v>18.7</v>
      </c>
      <c r="Q108" s="13">
        <v>5.0199999999999996</v>
      </c>
      <c r="R108" s="19">
        <v>1.9000000000000001E-8</v>
      </c>
      <c r="V108" s="1"/>
      <c r="Y108" s="3"/>
    </row>
    <row r="109" spans="1:25" x14ac:dyDescent="0.25">
      <c r="A109" s="13" t="s">
        <v>114</v>
      </c>
      <c r="B109" s="13">
        <v>6813</v>
      </c>
      <c r="C109" s="13">
        <v>29680.6</v>
      </c>
      <c r="D109" s="13">
        <v>6</v>
      </c>
      <c r="E109" s="18">
        <v>4</v>
      </c>
      <c r="F109" s="24"/>
      <c r="G109" s="13">
        <v>26.3</v>
      </c>
      <c r="H109" s="13">
        <v>4.9800000000000004</v>
      </c>
      <c r="I109" s="13">
        <v>8</v>
      </c>
      <c r="J109" s="18">
        <v>7</v>
      </c>
      <c r="K109" s="13">
        <v>32.200000000000003</v>
      </c>
      <c r="L109" s="13">
        <v>5.55</v>
      </c>
      <c r="M109" s="19">
        <v>8.3000000000000003E-10</v>
      </c>
      <c r="N109" s="13">
        <v>8</v>
      </c>
      <c r="O109" s="20">
        <v>5</v>
      </c>
      <c r="P109" s="13">
        <v>32.200000000000003</v>
      </c>
      <c r="Q109" s="13">
        <v>4.74</v>
      </c>
      <c r="R109" s="19">
        <v>4.4999999999999998E-9</v>
      </c>
      <c r="V109" s="1"/>
      <c r="Y109" s="3"/>
    </row>
    <row r="110" spans="1:25" x14ac:dyDescent="0.25">
      <c r="A110" s="13" t="s">
        <v>115</v>
      </c>
      <c r="B110" s="13">
        <v>8860</v>
      </c>
      <c r="C110" s="13">
        <v>120817.4</v>
      </c>
      <c r="D110" s="13">
        <v>9</v>
      </c>
      <c r="E110" s="18">
        <v>9</v>
      </c>
      <c r="F110" s="24"/>
      <c r="G110" s="13">
        <v>11.6</v>
      </c>
      <c r="H110" s="13">
        <v>5.83</v>
      </c>
      <c r="I110" s="13">
        <v>4</v>
      </c>
      <c r="J110" s="18">
        <v>4</v>
      </c>
      <c r="K110" s="13">
        <v>6.9</v>
      </c>
      <c r="L110" s="13">
        <v>6.22</v>
      </c>
      <c r="M110" s="19">
        <v>6.4999999999999995E-11</v>
      </c>
      <c r="N110" s="13">
        <v>3</v>
      </c>
      <c r="O110" s="20">
        <v>3</v>
      </c>
      <c r="P110" s="13">
        <v>4.4000000000000004</v>
      </c>
      <c r="Q110" s="13">
        <v>5.87</v>
      </c>
      <c r="R110" s="19">
        <v>2.0000000000000001E-10</v>
      </c>
      <c r="V110" s="1"/>
      <c r="Y110" s="3"/>
    </row>
    <row r="111" spans="1:25" x14ac:dyDescent="0.25">
      <c r="A111" s="13" t="s">
        <v>116</v>
      </c>
      <c r="B111" s="13">
        <v>12975</v>
      </c>
      <c r="C111" s="13">
        <v>78507.600000000006</v>
      </c>
      <c r="D111" s="13"/>
      <c r="E111" s="18"/>
      <c r="F111" s="24"/>
      <c r="G111" s="13"/>
      <c r="H111" s="13"/>
      <c r="I111" s="13">
        <v>10</v>
      </c>
      <c r="J111" s="18">
        <v>14</v>
      </c>
      <c r="K111" s="13">
        <v>14.8</v>
      </c>
      <c r="L111" s="13">
        <v>5.23</v>
      </c>
      <c r="M111" s="19">
        <v>1.6000000000000001E-9</v>
      </c>
      <c r="N111" s="13"/>
      <c r="O111" s="20"/>
      <c r="P111" s="13"/>
      <c r="Q111" s="13"/>
      <c r="R111" s="13"/>
      <c r="V111" s="1"/>
      <c r="Y111" s="3"/>
    </row>
    <row r="112" spans="1:25" x14ac:dyDescent="0.25">
      <c r="A112" s="13" t="s">
        <v>117</v>
      </c>
      <c r="B112" s="13">
        <v>6452</v>
      </c>
      <c r="C112" s="13">
        <v>73654.2</v>
      </c>
      <c r="D112" s="13">
        <v>4</v>
      </c>
      <c r="E112" s="18">
        <v>4</v>
      </c>
      <c r="F112" s="24"/>
      <c r="G112" s="13">
        <v>8.6</v>
      </c>
      <c r="H112" s="13">
        <v>3.68</v>
      </c>
      <c r="I112" s="13">
        <v>11</v>
      </c>
      <c r="J112" s="18">
        <v>17</v>
      </c>
      <c r="K112" s="13">
        <v>20.3</v>
      </c>
      <c r="L112" s="13">
        <v>4.2</v>
      </c>
      <c r="M112" s="19">
        <v>5.7999999999999995E-7</v>
      </c>
      <c r="N112" s="13">
        <v>3</v>
      </c>
      <c r="O112" s="20">
        <v>3</v>
      </c>
      <c r="P112" s="13">
        <v>5.5</v>
      </c>
      <c r="Q112" s="13">
        <v>2.93</v>
      </c>
      <c r="R112" s="19">
        <v>1.2999999999999999E-5</v>
      </c>
      <c r="V112" s="1"/>
      <c r="Y112" s="3"/>
    </row>
    <row r="113" spans="1:25" x14ac:dyDescent="0.25">
      <c r="A113" s="13" t="s">
        <v>118</v>
      </c>
      <c r="B113" s="13">
        <v>17820</v>
      </c>
      <c r="C113" s="13">
        <v>28175.8</v>
      </c>
      <c r="D113" s="13">
        <v>8</v>
      </c>
      <c r="E113" s="18">
        <v>17</v>
      </c>
      <c r="F113" s="24"/>
      <c r="G113" s="13">
        <v>27.5</v>
      </c>
      <c r="H113" s="13">
        <v>6.03</v>
      </c>
      <c r="I113" s="13">
        <v>7</v>
      </c>
      <c r="J113" s="18">
        <v>14</v>
      </c>
      <c r="K113" s="13">
        <v>23.5</v>
      </c>
      <c r="L113" s="13">
        <v>5.95</v>
      </c>
      <c r="M113" s="19">
        <v>3.3E-10</v>
      </c>
      <c r="N113" s="13">
        <v>2</v>
      </c>
      <c r="O113" s="20">
        <v>4</v>
      </c>
      <c r="P113" s="13">
        <v>9.1999999999999993</v>
      </c>
      <c r="Q113" s="13">
        <v>2.94</v>
      </c>
      <c r="R113" s="19">
        <v>6.8999999999999996E-7</v>
      </c>
      <c r="V113" s="1"/>
      <c r="Y113" s="3"/>
    </row>
    <row r="114" spans="1:25" x14ac:dyDescent="0.25">
      <c r="A114" s="13" t="s">
        <v>119</v>
      </c>
      <c r="B114" s="13">
        <v>12448</v>
      </c>
      <c r="C114" s="13">
        <v>192487.4</v>
      </c>
      <c r="D114" s="13">
        <v>8</v>
      </c>
      <c r="E114" s="18">
        <v>9</v>
      </c>
      <c r="F114" s="24"/>
      <c r="G114" s="13">
        <v>6.2</v>
      </c>
      <c r="H114" s="13">
        <v>6.13</v>
      </c>
      <c r="I114" s="13">
        <v>6</v>
      </c>
      <c r="J114" s="18">
        <v>9</v>
      </c>
      <c r="K114" s="13">
        <v>5.0999999999999996</v>
      </c>
      <c r="L114" s="13">
        <v>4.32</v>
      </c>
      <c r="M114" s="19">
        <v>2.6E-7</v>
      </c>
      <c r="N114" s="13">
        <v>2</v>
      </c>
      <c r="O114" s="20">
        <v>2</v>
      </c>
      <c r="P114" s="13">
        <v>1.2</v>
      </c>
      <c r="Q114" s="13">
        <v>3.97</v>
      </c>
      <c r="R114" s="19">
        <v>6.0999999999999998E-7</v>
      </c>
      <c r="V114" s="1"/>
      <c r="Y114" s="3"/>
    </row>
    <row r="115" spans="1:25" x14ac:dyDescent="0.25">
      <c r="A115" s="13" t="s">
        <v>120</v>
      </c>
      <c r="B115" s="13">
        <v>8671</v>
      </c>
      <c r="C115" s="13">
        <v>53607.9</v>
      </c>
      <c r="D115" s="13">
        <v>2</v>
      </c>
      <c r="E115" s="18">
        <v>4</v>
      </c>
      <c r="F115" s="24"/>
      <c r="G115" s="13">
        <v>8.1999999999999993</v>
      </c>
      <c r="H115" s="13">
        <v>5.38</v>
      </c>
      <c r="I115" s="13">
        <v>8</v>
      </c>
      <c r="J115" s="18">
        <v>13</v>
      </c>
      <c r="K115" s="13">
        <v>18.399999999999999</v>
      </c>
      <c r="L115" s="13">
        <v>5.43</v>
      </c>
      <c r="M115" s="19">
        <v>1.7E-8</v>
      </c>
      <c r="N115" s="13"/>
      <c r="O115" s="20"/>
      <c r="P115" s="13"/>
      <c r="Q115" s="13"/>
      <c r="R115" s="13"/>
      <c r="V115" s="1"/>
      <c r="Y115" s="3"/>
    </row>
    <row r="116" spans="1:25" x14ac:dyDescent="0.25">
      <c r="A116" s="13" t="s">
        <v>121</v>
      </c>
      <c r="B116" s="13">
        <v>5136</v>
      </c>
      <c r="C116" s="13">
        <v>52033.5</v>
      </c>
      <c r="D116" s="13">
        <v>6</v>
      </c>
      <c r="E116" s="18">
        <v>6</v>
      </c>
      <c r="F116" s="24"/>
      <c r="G116" s="13">
        <v>16.8</v>
      </c>
      <c r="H116" s="13">
        <v>5.05</v>
      </c>
      <c r="I116" s="13">
        <v>9</v>
      </c>
      <c r="J116" s="18">
        <v>10</v>
      </c>
      <c r="K116" s="13">
        <v>19.899999999999999</v>
      </c>
      <c r="L116" s="13">
        <v>5.66</v>
      </c>
      <c r="M116" s="19">
        <v>1.0000000000000001E-9</v>
      </c>
      <c r="N116" s="13"/>
      <c r="O116" s="20"/>
      <c r="P116" s="13"/>
      <c r="Q116" s="13"/>
      <c r="R116" s="13"/>
      <c r="V116" s="1"/>
      <c r="Y116" s="3"/>
    </row>
    <row r="117" spans="1:25" x14ac:dyDescent="0.25">
      <c r="A117" s="13" t="s">
        <v>122</v>
      </c>
      <c r="B117" s="13">
        <v>7421</v>
      </c>
      <c r="C117" s="13">
        <v>92321.8</v>
      </c>
      <c r="D117" s="13">
        <v>7</v>
      </c>
      <c r="E117" s="18">
        <v>11</v>
      </c>
      <c r="F117" s="24"/>
      <c r="G117" s="13">
        <v>14.3</v>
      </c>
      <c r="H117" s="13">
        <v>5.99</v>
      </c>
      <c r="I117" s="13">
        <v>4</v>
      </c>
      <c r="J117" s="18">
        <v>6</v>
      </c>
      <c r="K117" s="13">
        <v>7.6</v>
      </c>
      <c r="L117" s="13">
        <v>4.8499999999999996</v>
      </c>
      <c r="M117" s="19">
        <v>7.2E-9</v>
      </c>
      <c r="N117" s="13">
        <v>1</v>
      </c>
      <c r="O117" s="20">
        <v>2</v>
      </c>
      <c r="P117" s="13">
        <v>1.8</v>
      </c>
      <c r="Q117" s="13">
        <v>4.9000000000000004</v>
      </c>
      <c r="R117" s="19">
        <v>3.1E-9</v>
      </c>
      <c r="V117" s="1"/>
      <c r="Y117" s="3"/>
    </row>
    <row r="118" spans="1:25" x14ac:dyDescent="0.25">
      <c r="A118" s="13" t="s">
        <v>123</v>
      </c>
      <c r="B118" s="13">
        <v>19218</v>
      </c>
      <c r="C118" s="13">
        <v>20621.8</v>
      </c>
      <c r="D118" s="13">
        <v>6</v>
      </c>
      <c r="E118" s="18">
        <v>9</v>
      </c>
      <c r="F118" s="24"/>
      <c r="G118" s="13">
        <v>34.1</v>
      </c>
      <c r="H118" s="13">
        <v>5.66</v>
      </c>
      <c r="I118" s="13">
        <v>7</v>
      </c>
      <c r="J118" s="18">
        <v>10</v>
      </c>
      <c r="K118" s="13">
        <v>46.7</v>
      </c>
      <c r="L118" s="13">
        <v>5.82</v>
      </c>
      <c r="M118" s="19">
        <v>2.6000000000000001E-9</v>
      </c>
      <c r="N118" s="13">
        <v>4</v>
      </c>
      <c r="O118" s="20">
        <v>6</v>
      </c>
      <c r="P118" s="13">
        <v>14.8</v>
      </c>
      <c r="Q118" s="13">
        <v>3.43</v>
      </c>
      <c r="R118" s="19">
        <v>4.3000000000000003E-6</v>
      </c>
      <c r="V118" s="1"/>
      <c r="Y118" s="3"/>
    </row>
    <row r="119" spans="1:25" x14ac:dyDescent="0.25">
      <c r="A119" s="13" t="s">
        <v>124</v>
      </c>
      <c r="B119" s="13">
        <v>8039</v>
      </c>
      <c r="C119" s="13">
        <v>22737.3</v>
      </c>
      <c r="D119" s="13">
        <v>5</v>
      </c>
      <c r="E119" s="18">
        <v>5</v>
      </c>
      <c r="F119" s="24"/>
      <c r="G119" s="13">
        <v>27.9</v>
      </c>
      <c r="H119" s="13">
        <v>4.6399999999999997</v>
      </c>
      <c r="I119" s="13">
        <v>10</v>
      </c>
      <c r="J119" s="18">
        <v>11</v>
      </c>
      <c r="K119" s="13">
        <v>47.1</v>
      </c>
      <c r="L119" s="13">
        <v>4.33</v>
      </c>
      <c r="M119" s="19">
        <v>3.5999999999999998E-8</v>
      </c>
      <c r="N119" s="13"/>
      <c r="O119" s="20"/>
      <c r="P119" s="13"/>
      <c r="Q119" s="13"/>
      <c r="R119" s="13"/>
      <c r="V119" s="1"/>
      <c r="Y119" s="3"/>
    </row>
    <row r="120" spans="1:25" x14ac:dyDescent="0.25">
      <c r="A120" s="13" t="s">
        <v>125</v>
      </c>
      <c r="B120" s="13">
        <v>6866</v>
      </c>
      <c r="C120" s="13">
        <v>45020.7</v>
      </c>
      <c r="D120" s="13">
        <v>6</v>
      </c>
      <c r="E120" s="18">
        <v>11</v>
      </c>
      <c r="F120" s="24"/>
      <c r="G120" s="13">
        <v>16.5</v>
      </c>
      <c r="H120" s="13">
        <v>5.75</v>
      </c>
      <c r="I120" s="13">
        <v>6</v>
      </c>
      <c r="J120" s="18">
        <v>11</v>
      </c>
      <c r="K120" s="13">
        <v>20.5</v>
      </c>
      <c r="L120" s="13">
        <v>6.07</v>
      </c>
      <c r="M120" s="19">
        <v>3.8000000000000001E-9</v>
      </c>
      <c r="N120" s="13">
        <v>1</v>
      </c>
      <c r="O120" s="20">
        <v>1</v>
      </c>
      <c r="P120" s="13">
        <v>4.5</v>
      </c>
      <c r="Q120" s="13">
        <v>5.34</v>
      </c>
      <c r="R120" s="19">
        <v>9.3999999999999998E-9</v>
      </c>
      <c r="V120" s="1"/>
      <c r="Y120" s="3"/>
    </row>
    <row r="121" spans="1:25" x14ac:dyDescent="0.25">
      <c r="A121" s="13" t="s">
        <v>126</v>
      </c>
      <c r="B121" s="13">
        <v>19621</v>
      </c>
      <c r="C121" s="13">
        <v>106255.2</v>
      </c>
      <c r="D121" s="13">
        <v>2</v>
      </c>
      <c r="E121" s="18">
        <v>4</v>
      </c>
      <c r="F121" s="24"/>
      <c r="G121" s="13">
        <v>3.4</v>
      </c>
      <c r="H121" s="13">
        <v>6.43</v>
      </c>
      <c r="I121" s="13">
        <v>5</v>
      </c>
      <c r="J121" s="18">
        <v>7</v>
      </c>
      <c r="K121" s="13">
        <v>6.7</v>
      </c>
      <c r="L121" s="13">
        <v>6.31</v>
      </c>
      <c r="M121" s="19">
        <v>6.6E-10</v>
      </c>
      <c r="N121" s="13">
        <v>7</v>
      </c>
      <c r="O121" s="20">
        <v>10</v>
      </c>
      <c r="P121" s="13">
        <v>8.4</v>
      </c>
      <c r="Q121" s="13">
        <v>6.18</v>
      </c>
      <c r="R121" s="19">
        <v>1.9000000000000001E-9</v>
      </c>
      <c r="V121" s="1"/>
      <c r="Y121" s="3"/>
    </row>
    <row r="122" spans="1:25" x14ac:dyDescent="0.25">
      <c r="A122" s="13" t="s">
        <v>127</v>
      </c>
      <c r="B122" s="13">
        <v>12583</v>
      </c>
      <c r="C122" s="13">
        <v>48400.4</v>
      </c>
      <c r="D122" s="13">
        <v>6</v>
      </c>
      <c r="E122" s="18">
        <v>6</v>
      </c>
      <c r="F122" s="24"/>
      <c r="G122" s="13">
        <v>11</v>
      </c>
      <c r="H122" s="13">
        <v>4.8</v>
      </c>
      <c r="I122" s="13">
        <v>8</v>
      </c>
      <c r="J122" s="18">
        <v>9</v>
      </c>
      <c r="K122" s="13">
        <v>18.2</v>
      </c>
      <c r="L122" s="13">
        <v>5.68</v>
      </c>
      <c r="M122" s="19">
        <v>1.4000000000000001E-10</v>
      </c>
      <c r="N122" s="13">
        <v>2</v>
      </c>
      <c r="O122" s="20">
        <v>2</v>
      </c>
      <c r="P122" s="13">
        <v>5.3</v>
      </c>
      <c r="Q122" s="13">
        <v>3.31</v>
      </c>
      <c r="R122" s="19">
        <v>4.4999999999999998E-7</v>
      </c>
      <c r="V122" s="1"/>
      <c r="Y122" s="3"/>
    </row>
    <row r="123" spans="1:25" x14ac:dyDescent="0.25">
      <c r="A123" s="13" t="s">
        <v>128</v>
      </c>
      <c r="B123" s="13">
        <v>5134</v>
      </c>
      <c r="C123" s="13">
        <v>38428.5</v>
      </c>
      <c r="D123" s="13">
        <v>5</v>
      </c>
      <c r="E123" s="18">
        <v>5</v>
      </c>
      <c r="F123" s="24"/>
      <c r="G123" s="13">
        <v>15.1</v>
      </c>
      <c r="H123" s="13">
        <v>2.62</v>
      </c>
      <c r="I123" s="13">
        <v>9</v>
      </c>
      <c r="J123" s="18">
        <v>15</v>
      </c>
      <c r="K123" s="13">
        <v>24.9</v>
      </c>
      <c r="L123" s="13">
        <v>4.68</v>
      </c>
      <c r="M123" s="19">
        <v>2.9000000000000002E-8</v>
      </c>
      <c r="N123" s="13">
        <v>5</v>
      </c>
      <c r="O123" s="20">
        <v>9</v>
      </c>
      <c r="P123" s="13">
        <v>13.1</v>
      </c>
      <c r="Q123" s="13">
        <v>2.76</v>
      </c>
      <c r="R123" s="19">
        <v>1.8E-5</v>
      </c>
      <c r="V123" s="1"/>
      <c r="Y123" s="3"/>
    </row>
    <row r="124" spans="1:25" x14ac:dyDescent="0.25">
      <c r="A124" s="13" t="s">
        <v>129</v>
      </c>
      <c r="B124" s="13">
        <v>7013</v>
      </c>
      <c r="C124" s="13">
        <v>46692.1</v>
      </c>
      <c r="D124" s="13">
        <v>3</v>
      </c>
      <c r="E124" s="18">
        <v>4</v>
      </c>
      <c r="F124" s="24"/>
      <c r="G124" s="13">
        <v>8.4</v>
      </c>
      <c r="H124" s="13">
        <v>3.5</v>
      </c>
      <c r="I124" s="13">
        <v>2</v>
      </c>
      <c r="J124" s="18">
        <v>6</v>
      </c>
      <c r="K124" s="13">
        <v>5.8</v>
      </c>
      <c r="L124" s="13">
        <v>4.2</v>
      </c>
      <c r="M124" s="19">
        <v>2.7999999999999999E-8</v>
      </c>
      <c r="N124" s="13">
        <v>8</v>
      </c>
      <c r="O124" s="20">
        <v>11</v>
      </c>
      <c r="P124" s="13">
        <v>24.5</v>
      </c>
      <c r="Q124" s="13">
        <v>4.46</v>
      </c>
      <c r="R124" s="19">
        <v>7.4999999999999997E-8</v>
      </c>
      <c r="V124" s="1"/>
      <c r="Y124" s="3"/>
    </row>
    <row r="125" spans="1:25" x14ac:dyDescent="0.25">
      <c r="A125" s="13" t="s">
        <v>130</v>
      </c>
      <c r="B125" s="13">
        <v>9551</v>
      </c>
      <c r="C125" s="13">
        <v>50254.400000000001</v>
      </c>
      <c r="D125" s="13">
        <v>8</v>
      </c>
      <c r="E125" s="18">
        <v>19</v>
      </c>
      <c r="F125" s="24"/>
      <c r="G125" s="13">
        <v>20.399999999999999</v>
      </c>
      <c r="H125" s="13">
        <v>5.63</v>
      </c>
      <c r="I125" s="13">
        <v>7</v>
      </c>
      <c r="J125" s="18">
        <v>23</v>
      </c>
      <c r="K125" s="13">
        <v>17.399999999999999</v>
      </c>
      <c r="L125" s="13">
        <v>5.91</v>
      </c>
      <c r="M125" s="19">
        <v>1.0999999999999999E-10</v>
      </c>
      <c r="N125" s="13">
        <v>2</v>
      </c>
      <c r="O125" s="20">
        <v>4</v>
      </c>
      <c r="P125" s="13">
        <v>3.8</v>
      </c>
      <c r="Q125" s="13">
        <v>2.69</v>
      </c>
      <c r="R125" s="19">
        <v>4.5000000000000003E-5</v>
      </c>
      <c r="V125" s="1"/>
      <c r="Y125" s="3"/>
    </row>
    <row r="126" spans="1:25" x14ac:dyDescent="0.25">
      <c r="A126" s="13" t="s">
        <v>131</v>
      </c>
      <c r="B126" s="13">
        <v>13241</v>
      </c>
      <c r="C126" s="13">
        <v>36612.300000000003</v>
      </c>
      <c r="D126" s="13"/>
      <c r="E126" s="18"/>
      <c r="F126" s="24"/>
      <c r="G126" s="13"/>
      <c r="H126" s="13"/>
      <c r="I126" s="13">
        <v>7</v>
      </c>
      <c r="J126" s="18">
        <v>8</v>
      </c>
      <c r="K126" s="13">
        <v>18.8</v>
      </c>
      <c r="L126" s="13">
        <v>6.22</v>
      </c>
      <c r="M126" s="19">
        <v>2.4E-10</v>
      </c>
      <c r="N126" s="13">
        <v>5</v>
      </c>
      <c r="O126" s="20">
        <v>6</v>
      </c>
      <c r="P126" s="13">
        <v>16.100000000000001</v>
      </c>
      <c r="Q126" s="13">
        <v>7.17</v>
      </c>
      <c r="R126" s="19">
        <v>6.1000000000000003E-12</v>
      </c>
      <c r="V126" s="1"/>
      <c r="Y126" s="3"/>
    </row>
    <row r="127" spans="1:25" x14ac:dyDescent="0.25">
      <c r="A127" s="13" t="s">
        <v>132</v>
      </c>
      <c r="B127" s="13">
        <v>3686</v>
      </c>
      <c r="C127" s="13">
        <v>59412.5</v>
      </c>
      <c r="D127" s="13">
        <v>1</v>
      </c>
      <c r="E127" s="18">
        <v>1</v>
      </c>
      <c r="F127" s="24"/>
      <c r="G127" s="13">
        <v>3.7</v>
      </c>
      <c r="H127" s="13">
        <v>2.87</v>
      </c>
      <c r="I127" s="13">
        <v>8</v>
      </c>
      <c r="J127" s="18">
        <v>13</v>
      </c>
      <c r="K127" s="13">
        <v>19.399999999999999</v>
      </c>
      <c r="L127" s="13">
        <v>4.57</v>
      </c>
      <c r="M127" s="19">
        <v>1.0999999999999999E-8</v>
      </c>
      <c r="N127" s="13"/>
      <c r="O127" s="20"/>
      <c r="P127" s="13"/>
      <c r="Q127" s="13"/>
      <c r="R127" s="13"/>
      <c r="V127" s="1"/>
      <c r="Y127" s="3"/>
    </row>
    <row r="128" spans="1:25" x14ac:dyDescent="0.25">
      <c r="A128" s="13" t="s">
        <v>133</v>
      </c>
      <c r="B128" s="13">
        <v>356</v>
      </c>
      <c r="C128" s="13">
        <v>11367.4</v>
      </c>
      <c r="D128" s="13">
        <v>7</v>
      </c>
      <c r="E128" s="18">
        <v>39</v>
      </c>
      <c r="F128" s="24"/>
      <c r="G128" s="13">
        <v>51</v>
      </c>
      <c r="H128" s="13">
        <v>4.5</v>
      </c>
      <c r="I128" s="13">
        <v>6</v>
      </c>
      <c r="J128" s="18">
        <v>26</v>
      </c>
      <c r="K128" s="13">
        <v>50</v>
      </c>
      <c r="L128" s="13">
        <v>4.54</v>
      </c>
      <c r="M128" s="19">
        <v>4.3000000000000001E-7</v>
      </c>
      <c r="N128" s="13">
        <v>7</v>
      </c>
      <c r="O128" s="20">
        <v>28</v>
      </c>
      <c r="P128" s="13">
        <v>51</v>
      </c>
      <c r="Q128" s="13">
        <v>4.45</v>
      </c>
      <c r="R128" s="19">
        <v>5.7999999999999995E-7</v>
      </c>
      <c r="V128" s="1"/>
      <c r="Y128" s="3"/>
    </row>
    <row r="129" spans="1:25" x14ac:dyDescent="0.25">
      <c r="A129" s="13" t="s">
        <v>134</v>
      </c>
      <c r="B129" s="13">
        <v>6044</v>
      </c>
      <c r="C129" s="13">
        <v>90186.6</v>
      </c>
      <c r="D129" s="13">
        <v>2</v>
      </c>
      <c r="E129" s="18">
        <v>2</v>
      </c>
      <c r="F129" s="24"/>
      <c r="G129" s="13">
        <v>4.0999999999999996</v>
      </c>
      <c r="H129" s="13">
        <v>5.95</v>
      </c>
      <c r="I129" s="13">
        <v>6</v>
      </c>
      <c r="J129" s="18">
        <v>7</v>
      </c>
      <c r="K129" s="13">
        <v>10.3</v>
      </c>
      <c r="L129" s="13">
        <v>6.29</v>
      </c>
      <c r="M129" s="19">
        <v>1.4E-11</v>
      </c>
      <c r="N129" s="13">
        <v>1</v>
      </c>
      <c r="O129" s="20">
        <v>1</v>
      </c>
      <c r="P129" s="13">
        <v>1.5</v>
      </c>
      <c r="Q129" s="13">
        <v>3.55</v>
      </c>
      <c r="R129" s="19">
        <v>1.3E-6</v>
      </c>
      <c r="V129" s="1"/>
      <c r="Y129" s="3"/>
    </row>
    <row r="130" spans="1:25" x14ac:dyDescent="0.25">
      <c r="A130" s="13" t="s">
        <v>135</v>
      </c>
      <c r="B130" s="13">
        <v>7494</v>
      </c>
      <c r="C130" s="13">
        <v>76330.8</v>
      </c>
      <c r="D130" s="13">
        <v>1</v>
      </c>
      <c r="E130" s="18">
        <v>1</v>
      </c>
      <c r="F130" s="24"/>
      <c r="G130" s="13">
        <v>2.1</v>
      </c>
      <c r="H130" s="13">
        <v>4.4400000000000004</v>
      </c>
      <c r="I130" s="13">
        <v>1</v>
      </c>
      <c r="J130" s="18">
        <v>1</v>
      </c>
      <c r="K130" s="13">
        <v>2.1</v>
      </c>
      <c r="L130" s="13">
        <v>2.4</v>
      </c>
      <c r="M130" s="19">
        <v>1.1999999999999999E-6</v>
      </c>
      <c r="N130" s="13">
        <v>7</v>
      </c>
      <c r="O130" s="20">
        <v>12</v>
      </c>
      <c r="P130" s="13">
        <v>10.7</v>
      </c>
      <c r="Q130" s="13">
        <v>5.63</v>
      </c>
      <c r="R130" s="19">
        <v>8.9000000000000003E-10</v>
      </c>
      <c r="V130" s="1"/>
      <c r="Y130" s="3"/>
    </row>
    <row r="131" spans="1:25" x14ac:dyDescent="0.25">
      <c r="A131" s="13" t="s">
        <v>136</v>
      </c>
      <c r="B131" s="13">
        <v>17423</v>
      </c>
      <c r="C131" s="13">
        <v>23035.4</v>
      </c>
      <c r="D131" s="13">
        <v>6</v>
      </c>
      <c r="E131" s="18">
        <v>12</v>
      </c>
      <c r="F131" s="24"/>
      <c r="G131" s="13">
        <v>34</v>
      </c>
      <c r="H131" s="13">
        <v>4.96</v>
      </c>
      <c r="I131" s="13">
        <v>9</v>
      </c>
      <c r="J131" s="18">
        <v>10</v>
      </c>
      <c r="K131" s="13">
        <v>46.1</v>
      </c>
      <c r="L131" s="13">
        <v>4.17</v>
      </c>
      <c r="M131" s="19">
        <v>4.9000000000000002E-8</v>
      </c>
      <c r="N131" s="13">
        <v>1</v>
      </c>
      <c r="O131" s="20">
        <v>1</v>
      </c>
      <c r="P131" s="13">
        <v>6.3</v>
      </c>
      <c r="Q131" s="13">
        <v>4.6900000000000004</v>
      </c>
      <c r="R131" s="19">
        <v>3.5000000000000002E-8</v>
      </c>
      <c r="V131" s="1"/>
      <c r="Y131" s="3"/>
    </row>
    <row r="132" spans="1:25" x14ac:dyDescent="0.25">
      <c r="A132" s="13" t="s">
        <v>137</v>
      </c>
      <c r="B132" s="13">
        <v>6281</v>
      </c>
      <c r="C132" s="13">
        <v>28069.5</v>
      </c>
      <c r="D132" s="13">
        <v>5</v>
      </c>
      <c r="E132" s="18">
        <v>6</v>
      </c>
      <c r="F132" s="24"/>
      <c r="G132" s="13">
        <v>17.5</v>
      </c>
      <c r="H132" s="13">
        <v>5.41</v>
      </c>
      <c r="I132" s="13">
        <v>7</v>
      </c>
      <c r="J132" s="18">
        <v>10</v>
      </c>
      <c r="K132" s="13">
        <v>21.5</v>
      </c>
      <c r="L132" s="13">
        <v>5.16</v>
      </c>
      <c r="M132" s="19">
        <v>5.4000000000000004E-9</v>
      </c>
      <c r="N132" s="13">
        <v>1</v>
      </c>
      <c r="O132" s="20">
        <v>1</v>
      </c>
      <c r="P132" s="13">
        <v>4.4000000000000004</v>
      </c>
      <c r="Q132" s="13">
        <v>1.69</v>
      </c>
      <c r="R132" s="19">
        <v>4.2999999999999999E-4</v>
      </c>
      <c r="V132" s="1"/>
      <c r="Y132" s="3"/>
    </row>
    <row r="133" spans="1:25" x14ac:dyDescent="0.25">
      <c r="A133" s="13" t="s">
        <v>138</v>
      </c>
      <c r="B133" s="13">
        <v>16523</v>
      </c>
      <c r="C133" s="13">
        <v>30156</v>
      </c>
      <c r="D133" s="13">
        <v>3</v>
      </c>
      <c r="E133" s="18">
        <v>4</v>
      </c>
      <c r="F133" s="24"/>
      <c r="G133" s="13">
        <v>15.7</v>
      </c>
      <c r="H133" s="13">
        <v>5.33</v>
      </c>
      <c r="I133" s="13">
        <v>6</v>
      </c>
      <c r="J133" s="18">
        <v>9</v>
      </c>
      <c r="K133" s="13">
        <v>27</v>
      </c>
      <c r="L133" s="13">
        <v>5.29</v>
      </c>
      <c r="M133" s="19">
        <v>5.1999999999999996E-10</v>
      </c>
      <c r="N133" s="13">
        <v>2</v>
      </c>
      <c r="O133" s="20">
        <v>2</v>
      </c>
      <c r="P133" s="13">
        <v>9.4</v>
      </c>
      <c r="Q133" s="13">
        <v>3.11</v>
      </c>
      <c r="R133" s="19">
        <v>9.9999999999999995E-7</v>
      </c>
      <c r="V133" s="1"/>
      <c r="Y133" s="3"/>
    </row>
    <row r="134" spans="1:25" x14ac:dyDescent="0.25">
      <c r="A134" s="13" t="s">
        <v>139</v>
      </c>
      <c r="B134" s="13">
        <v>7611</v>
      </c>
      <c r="C134" s="13">
        <v>14267.6</v>
      </c>
      <c r="D134" s="13">
        <v>5</v>
      </c>
      <c r="E134" s="18">
        <v>16</v>
      </c>
      <c r="F134" s="24"/>
      <c r="G134" s="13">
        <v>38.9</v>
      </c>
      <c r="H134" s="13">
        <v>4.22</v>
      </c>
      <c r="I134" s="13">
        <v>8</v>
      </c>
      <c r="J134" s="18">
        <v>22</v>
      </c>
      <c r="K134" s="13">
        <v>46.8</v>
      </c>
      <c r="L134" s="13">
        <v>4.22</v>
      </c>
      <c r="M134" s="19">
        <v>5.2E-7</v>
      </c>
      <c r="N134" s="13">
        <v>5</v>
      </c>
      <c r="O134" s="20">
        <v>13</v>
      </c>
      <c r="P134" s="13">
        <v>36.5</v>
      </c>
      <c r="Q134" s="13">
        <v>4.51</v>
      </c>
      <c r="R134" s="19">
        <v>1.1000000000000001E-7</v>
      </c>
      <c r="V134" s="1"/>
      <c r="Y134" s="3"/>
    </row>
    <row r="135" spans="1:25" x14ac:dyDescent="0.25">
      <c r="A135" s="13" t="s">
        <v>140</v>
      </c>
      <c r="B135" s="13">
        <v>4948</v>
      </c>
      <c r="C135" s="13">
        <v>102551.1</v>
      </c>
      <c r="D135" s="13">
        <v>1</v>
      </c>
      <c r="E135" s="18">
        <v>1</v>
      </c>
      <c r="F135" s="24"/>
      <c r="G135" s="13">
        <v>2</v>
      </c>
      <c r="H135" s="13">
        <v>1.5</v>
      </c>
      <c r="I135" s="13">
        <v>6</v>
      </c>
      <c r="J135" s="18">
        <v>7</v>
      </c>
      <c r="K135" s="13">
        <v>9.9</v>
      </c>
      <c r="L135" s="13">
        <v>5.5</v>
      </c>
      <c r="M135" s="19">
        <v>7.4000000000000003E-10</v>
      </c>
      <c r="N135" s="13"/>
      <c r="O135" s="20"/>
      <c r="P135" s="13"/>
      <c r="Q135" s="13"/>
      <c r="R135" s="13"/>
      <c r="V135" s="1"/>
      <c r="Y135" s="3"/>
    </row>
    <row r="136" spans="1:25" x14ac:dyDescent="0.25">
      <c r="A136" s="13" t="s">
        <v>141</v>
      </c>
      <c r="B136" s="13">
        <v>17326</v>
      </c>
      <c r="C136" s="13">
        <v>19992.8</v>
      </c>
      <c r="D136" s="13">
        <v>4</v>
      </c>
      <c r="E136" s="18">
        <v>5</v>
      </c>
      <c r="F136" s="24"/>
      <c r="G136" s="13">
        <v>20</v>
      </c>
      <c r="H136" s="13">
        <v>2.83</v>
      </c>
      <c r="I136" s="13">
        <v>10</v>
      </c>
      <c r="J136" s="18">
        <v>17</v>
      </c>
      <c r="K136" s="13">
        <v>38.299999999999997</v>
      </c>
      <c r="L136" s="13">
        <v>3.11</v>
      </c>
      <c r="M136" s="19">
        <v>6.4999999999999996E-6</v>
      </c>
      <c r="N136" s="13"/>
      <c r="O136" s="20"/>
      <c r="P136" s="13"/>
      <c r="Q136" s="13"/>
      <c r="R136" s="13"/>
      <c r="V136" s="1"/>
      <c r="Y136" s="3"/>
    </row>
    <row r="137" spans="1:25" x14ac:dyDescent="0.25">
      <c r="A137" s="13" t="s">
        <v>142</v>
      </c>
      <c r="B137" s="13">
        <v>9781</v>
      </c>
      <c r="C137" s="13">
        <v>171257.8</v>
      </c>
      <c r="D137" s="13">
        <v>3</v>
      </c>
      <c r="E137" s="18">
        <v>3</v>
      </c>
      <c r="F137" s="24"/>
      <c r="G137" s="13">
        <v>2.6</v>
      </c>
      <c r="H137" s="13">
        <v>6.15</v>
      </c>
      <c r="I137" s="13">
        <v>4</v>
      </c>
      <c r="J137" s="18">
        <v>5</v>
      </c>
      <c r="K137" s="13">
        <v>3.4</v>
      </c>
      <c r="L137" s="13">
        <v>6.47</v>
      </c>
      <c r="M137" s="19">
        <v>2.4E-10</v>
      </c>
      <c r="N137" s="13">
        <v>3</v>
      </c>
      <c r="O137" s="20">
        <v>3</v>
      </c>
      <c r="P137" s="13">
        <v>2.6</v>
      </c>
      <c r="Q137" s="13">
        <v>4.18</v>
      </c>
      <c r="R137" s="19">
        <v>3.8000000000000003E-8</v>
      </c>
      <c r="V137" s="1"/>
      <c r="Y137" s="3"/>
    </row>
    <row r="138" spans="1:25" x14ac:dyDescent="0.25">
      <c r="A138" s="13" t="s">
        <v>143</v>
      </c>
      <c r="B138" s="13">
        <v>7407</v>
      </c>
      <c r="C138" s="13">
        <v>21159.4</v>
      </c>
      <c r="D138" s="13">
        <v>5</v>
      </c>
      <c r="E138" s="18">
        <v>6</v>
      </c>
      <c r="F138" s="24"/>
      <c r="G138" s="13">
        <v>28</v>
      </c>
      <c r="H138" s="13">
        <v>5.6</v>
      </c>
      <c r="I138" s="13">
        <v>5</v>
      </c>
      <c r="J138" s="18">
        <v>5</v>
      </c>
      <c r="K138" s="13">
        <v>33.9</v>
      </c>
      <c r="L138" s="13">
        <v>5.25</v>
      </c>
      <c r="M138" s="19">
        <v>4.2000000000000004E-9</v>
      </c>
      <c r="N138" s="13"/>
      <c r="O138" s="20"/>
      <c r="P138" s="13"/>
      <c r="Q138" s="13"/>
      <c r="R138" s="13"/>
      <c r="V138" s="1"/>
      <c r="Y138" s="3"/>
    </row>
    <row r="139" spans="1:25" x14ac:dyDescent="0.25">
      <c r="A139" s="13" t="s">
        <v>144</v>
      </c>
      <c r="B139" s="13">
        <v>8780</v>
      </c>
      <c r="C139" s="13">
        <v>51430.5</v>
      </c>
      <c r="D139" s="13"/>
      <c r="E139" s="18"/>
      <c r="F139" s="24"/>
      <c r="G139" s="13"/>
      <c r="H139" s="13"/>
      <c r="I139" s="13">
        <v>3</v>
      </c>
      <c r="J139" s="18">
        <v>3</v>
      </c>
      <c r="K139" s="13">
        <v>7.8</v>
      </c>
      <c r="L139" s="13">
        <v>2.62</v>
      </c>
      <c r="M139" s="19">
        <v>7.3000000000000004E-6</v>
      </c>
      <c r="N139" s="13">
        <v>6</v>
      </c>
      <c r="O139" s="20">
        <v>6</v>
      </c>
      <c r="P139" s="13">
        <v>15</v>
      </c>
      <c r="Q139" s="13">
        <v>5.41</v>
      </c>
      <c r="R139" s="19">
        <v>1.2E-9</v>
      </c>
      <c r="V139" s="1"/>
      <c r="Y139" s="3"/>
    </row>
    <row r="140" spans="1:25" x14ac:dyDescent="0.25">
      <c r="A140" s="13" t="s">
        <v>145</v>
      </c>
      <c r="B140" s="13">
        <v>4186</v>
      </c>
      <c r="C140" s="13">
        <v>66746.8</v>
      </c>
      <c r="D140" s="13">
        <v>2</v>
      </c>
      <c r="E140" s="18">
        <v>4</v>
      </c>
      <c r="F140" s="24"/>
      <c r="G140" s="13">
        <v>6.2</v>
      </c>
      <c r="H140" s="13">
        <v>4.3899999999999997</v>
      </c>
      <c r="I140" s="13">
        <v>4</v>
      </c>
      <c r="J140" s="18">
        <v>10</v>
      </c>
      <c r="K140" s="13">
        <v>11.8</v>
      </c>
      <c r="L140" s="13">
        <v>6.18</v>
      </c>
      <c r="M140" s="19">
        <v>1.5E-9</v>
      </c>
      <c r="N140" s="13">
        <v>1</v>
      </c>
      <c r="O140" s="20">
        <v>1</v>
      </c>
      <c r="P140" s="13">
        <v>3.2</v>
      </c>
      <c r="Q140" s="13">
        <v>5.21</v>
      </c>
      <c r="R140" s="19">
        <v>1.6999999999999999E-9</v>
      </c>
      <c r="V140" s="1"/>
      <c r="Y140" s="3"/>
    </row>
    <row r="141" spans="1:25" x14ac:dyDescent="0.25">
      <c r="A141" s="13" t="s">
        <v>146</v>
      </c>
      <c r="B141" s="13">
        <v>5534</v>
      </c>
      <c r="C141" s="13">
        <v>21470.7</v>
      </c>
      <c r="D141" s="13">
        <v>9</v>
      </c>
      <c r="E141" s="18">
        <v>13</v>
      </c>
      <c r="F141" s="24"/>
      <c r="G141" s="13">
        <v>35.5</v>
      </c>
      <c r="H141" s="13">
        <v>3.54</v>
      </c>
      <c r="I141" s="13">
        <v>6</v>
      </c>
      <c r="J141" s="18">
        <v>11</v>
      </c>
      <c r="K141" s="13">
        <v>26.9</v>
      </c>
      <c r="L141" s="13">
        <v>4.91</v>
      </c>
      <c r="M141" s="19">
        <v>2.2999999999999999E-9</v>
      </c>
      <c r="N141" s="13"/>
      <c r="O141" s="20"/>
      <c r="P141" s="13"/>
      <c r="Q141" s="13"/>
      <c r="R141" s="13"/>
      <c r="V141" s="1"/>
      <c r="Y141" s="3"/>
    </row>
    <row r="142" spans="1:25" x14ac:dyDescent="0.25">
      <c r="A142" s="13" t="s">
        <v>147</v>
      </c>
      <c r="B142" s="13">
        <v>11230</v>
      </c>
      <c r="C142" s="13">
        <v>61600.800000000003</v>
      </c>
      <c r="D142" s="13">
        <v>6</v>
      </c>
      <c r="E142" s="18">
        <v>6</v>
      </c>
      <c r="F142" s="24"/>
      <c r="G142" s="13">
        <v>14.4</v>
      </c>
      <c r="H142" s="13">
        <v>4.04</v>
      </c>
      <c r="I142" s="13">
        <v>5</v>
      </c>
      <c r="J142" s="18">
        <v>8</v>
      </c>
      <c r="K142" s="13">
        <v>12.8</v>
      </c>
      <c r="L142" s="13">
        <v>4.5999999999999996</v>
      </c>
      <c r="M142" s="19">
        <v>3.4E-8</v>
      </c>
      <c r="N142" s="13">
        <v>1</v>
      </c>
      <c r="O142" s="20">
        <v>1</v>
      </c>
      <c r="P142" s="13">
        <v>2.7</v>
      </c>
      <c r="Q142" s="13">
        <v>3.49</v>
      </c>
      <c r="R142" s="19">
        <v>9.4E-7</v>
      </c>
      <c r="V142" s="1"/>
      <c r="Y142" s="3"/>
    </row>
    <row r="143" spans="1:25" x14ac:dyDescent="0.25">
      <c r="A143" s="13" t="s">
        <v>148</v>
      </c>
      <c r="B143" s="13">
        <v>10856</v>
      </c>
      <c r="C143" s="13">
        <v>86980.2</v>
      </c>
      <c r="D143" s="13">
        <v>5</v>
      </c>
      <c r="E143" s="18">
        <v>13</v>
      </c>
      <c r="F143" s="24"/>
      <c r="G143" s="13">
        <v>7.6</v>
      </c>
      <c r="H143" s="13">
        <v>3.51</v>
      </c>
      <c r="I143" s="13">
        <v>7</v>
      </c>
      <c r="J143" s="18">
        <v>14</v>
      </c>
      <c r="K143" s="13">
        <v>10.1</v>
      </c>
      <c r="L143" s="13">
        <v>4.05</v>
      </c>
      <c r="M143" s="19">
        <v>4.2E-7</v>
      </c>
      <c r="N143" s="13">
        <v>5</v>
      </c>
      <c r="O143" s="20">
        <v>6</v>
      </c>
      <c r="P143" s="13">
        <v>5.8</v>
      </c>
      <c r="Q143" s="13">
        <v>3.09</v>
      </c>
      <c r="R143" s="19">
        <v>9.9999999999999995E-7</v>
      </c>
      <c r="V143" s="1"/>
      <c r="Y143" s="3"/>
    </row>
    <row r="144" spans="1:25" x14ac:dyDescent="0.25">
      <c r="A144" s="13" t="s">
        <v>149</v>
      </c>
      <c r="B144" s="13">
        <v>20271</v>
      </c>
      <c r="C144" s="13">
        <v>11672.9</v>
      </c>
      <c r="D144" s="13">
        <v>5</v>
      </c>
      <c r="E144" s="18">
        <v>5</v>
      </c>
      <c r="F144" s="24"/>
      <c r="G144" s="13">
        <v>44</v>
      </c>
      <c r="H144" s="13">
        <v>4.13</v>
      </c>
      <c r="I144" s="13">
        <v>6</v>
      </c>
      <c r="J144" s="18">
        <v>6</v>
      </c>
      <c r="K144" s="13">
        <v>49.5</v>
      </c>
      <c r="L144" s="13">
        <v>4.28</v>
      </c>
      <c r="M144" s="19">
        <v>5.3000000000000001E-7</v>
      </c>
      <c r="N144" s="13">
        <v>4</v>
      </c>
      <c r="O144" s="20">
        <v>4</v>
      </c>
      <c r="P144" s="13">
        <v>37.6</v>
      </c>
      <c r="Q144" s="13">
        <v>4.47</v>
      </c>
      <c r="R144" s="19">
        <v>1.3E-7</v>
      </c>
      <c r="V144" s="1"/>
      <c r="Y144" s="3"/>
    </row>
    <row r="145" spans="1:25" x14ac:dyDescent="0.25">
      <c r="A145" s="13" t="s">
        <v>150</v>
      </c>
      <c r="B145" s="13">
        <v>8664</v>
      </c>
      <c r="C145" s="13">
        <v>132410.5</v>
      </c>
      <c r="D145" s="13">
        <v>4</v>
      </c>
      <c r="E145" s="18">
        <v>4</v>
      </c>
      <c r="F145" s="24"/>
      <c r="G145" s="13">
        <v>6.2</v>
      </c>
      <c r="H145" s="13">
        <v>5.57</v>
      </c>
      <c r="I145" s="13">
        <v>5</v>
      </c>
      <c r="J145" s="18">
        <v>5</v>
      </c>
      <c r="K145" s="13">
        <v>5.4</v>
      </c>
      <c r="L145" s="13">
        <v>5.56</v>
      </c>
      <c r="M145" s="19">
        <v>2.6000000000000001E-9</v>
      </c>
      <c r="N145" s="13">
        <v>4</v>
      </c>
      <c r="O145" s="20">
        <v>4</v>
      </c>
      <c r="P145" s="13">
        <v>5.3</v>
      </c>
      <c r="Q145" s="13">
        <v>4.22</v>
      </c>
      <c r="R145" s="19">
        <v>1.6E-7</v>
      </c>
      <c r="V145" s="1"/>
      <c r="Y145" s="3"/>
    </row>
    <row r="146" spans="1:25" x14ac:dyDescent="0.25">
      <c r="A146" s="13" t="s">
        <v>151</v>
      </c>
      <c r="B146" s="13">
        <v>6168</v>
      </c>
      <c r="C146" s="13">
        <v>24759.9</v>
      </c>
      <c r="D146" s="13">
        <v>7</v>
      </c>
      <c r="E146" s="18">
        <v>11</v>
      </c>
      <c r="F146" s="24"/>
      <c r="G146" s="13">
        <v>29.5</v>
      </c>
      <c r="H146" s="13">
        <v>3.33</v>
      </c>
      <c r="I146" s="13">
        <v>8</v>
      </c>
      <c r="J146" s="18">
        <v>12</v>
      </c>
      <c r="K146" s="13">
        <v>32.6</v>
      </c>
      <c r="L146" s="13">
        <v>3.35</v>
      </c>
      <c r="M146" s="19">
        <v>5.4999999999999999E-6</v>
      </c>
      <c r="N146" s="13">
        <v>2</v>
      </c>
      <c r="O146" s="20">
        <v>3</v>
      </c>
      <c r="P146" s="13">
        <v>9.4</v>
      </c>
      <c r="Q146" s="13">
        <v>2.63</v>
      </c>
      <c r="R146" s="19">
        <v>8.3999999999999992E-6</v>
      </c>
      <c r="V146" s="1"/>
      <c r="Y146" s="3"/>
    </row>
    <row r="147" spans="1:25" x14ac:dyDescent="0.25">
      <c r="A147" s="13" t="s">
        <v>152</v>
      </c>
      <c r="B147" s="13">
        <v>789</v>
      </c>
      <c r="C147" s="13">
        <v>34544.6</v>
      </c>
      <c r="D147" s="13">
        <v>6</v>
      </c>
      <c r="E147" s="18">
        <v>7</v>
      </c>
      <c r="F147" s="24"/>
      <c r="G147" s="13">
        <v>22</v>
      </c>
      <c r="H147" s="13">
        <v>4.45</v>
      </c>
      <c r="I147" s="13">
        <v>5</v>
      </c>
      <c r="J147" s="18">
        <v>6</v>
      </c>
      <c r="K147" s="13">
        <v>18.399999999999999</v>
      </c>
      <c r="L147" s="13">
        <v>5.01</v>
      </c>
      <c r="M147" s="19">
        <v>2.2999999999999999E-9</v>
      </c>
      <c r="N147" s="13">
        <v>6</v>
      </c>
      <c r="O147" s="20">
        <v>8</v>
      </c>
      <c r="P147" s="13">
        <v>22</v>
      </c>
      <c r="Q147" s="13">
        <v>4.75</v>
      </c>
      <c r="R147" s="19">
        <v>6.4000000000000002E-9</v>
      </c>
      <c r="V147" s="1"/>
      <c r="Y147" s="3"/>
    </row>
    <row r="148" spans="1:25" x14ac:dyDescent="0.25">
      <c r="A148" s="13" t="s">
        <v>153</v>
      </c>
      <c r="B148" s="13">
        <v>6907</v>
      </c>
      <c r="C148" s="13">
        <v>102918.7</v>
      </c>
      <c r="D148" s="13">
        <v>5</v>
      </c>
      <c r="E148" s="18">
        <v>6</v>
      </c>
      <c r="F148" s="24"/>
      <c r="G148" s="13">
        <v>6.9</v>
      </c>
      <c r="H148" s="13">
        <v>5.17</v>
      </c>
      <c r="I148" s="13">
        <v>1</v>
      </c>
      <c r="J148" s="18">
        <v>3</v>
      </c>
      <c r="K148" s="13">
        <v>1.3</v>
      </c>
      <c r="L148" s="13">
        <v>3.22</v>
      </c>
      <c r="M148" s="19">
        <v>2.5000000000000001E-5</v>
      </c>
      <c r="N148" s="13">
        <v>3</v>
      </c>
      <c r="O148" s="20">
        <v>4</v>
      </c>
      <c r="P148" s="13">
        <v>4.3</v>
      </c>
      <c r="Q148" s="13">
        <v>5.09</v>
      </c>
      <c r="R148" s="19">
        <v>1.6000000000000001E-9</v>
      </c>
      <c r="V148" s="1"/>
      <c r="Y148" s="3"/>
    </row>
    <row r="149" spans="1:25" x14ac:dyDescent="0.25">
      <c r="A149" s="13" t="s">
        <v>154</v>
      </c>
      <c r="B149" s="13">
        <v>17618</v>
      </c>
      <c r="C149" s="13">
        <v>16623.2</v>
      </c>
      <c r="D149" s="13">
        <v>5</v>
      </c>
      <c r="E149" s="18">
        <v>5</v>
      </c>
      <c r="F149" s="24"/>
      <c r="G149" s="13">
        <v>31.3</v>
      </c>
      <c r="H149" s="13">
        <v>4.4000000000000004</v>
      </c>
      <c r="I149" s="13">
        <v>5</v>
      </c>
      <c r="J149" s="18">
        <v>7</v>
      </c>
      <c r="K149" s="13">
        <v>42.7</v>
      </c>
      <c r="L149" s="13">
        <v>4.92</v>
      </c>
      <c r="M149" s="19">
        <v>1.6E-7</v>
      </c>
      <c r="N149" s="13">
        <v>3</v>
      </c>
      <c r="O149" s="20">
        <v>3</v>
      </c>
      <c r="P149" s="13">
        <v>22</v>
      </c>
      <c r="Q149" s="13">
        <v>3.98</v>
      </c>
      <c r="R149" s="19">
        <v>1.1000000000000001E-7</v>
      </c>
      <c r="V149" s="1"/>
      <c r="Y149" s="3"/>
    </row>
    <row r="150" spans="1:25" x14ac:dyDescent="0.25">
      <c r="A150" s="13" t="s">
        <v>155</v>
      </c>
      <c r="B150" s="13">
        <v>5009</v>
      </c>
      <c r="C150" s="13">
        <v>13804.6</v>
      </c>
      <c r="D150" s="13">
        <v>2</v>
      </c>
      <c r="E150" s="18">
        <v>3</v>
      </c>
      <c r="F150" s="24"/>
      <c r="G150" s="13">
        <v>17.600000000000001</v>
      </c>
      <c r="H150" s="13">
        <v>5.25</v>
      </c>
      <c r="I150" s="13">
        <v>5</v>
      </c>
      <c r="J150" s="18">
        <v>5</v>
      </c>
      <c r="K150" s="13">
        <v>34.5</v>
      </c>
      <c r="L150" s="13">
        <v>5.3</v>
      </c>
      <c r="M150" s="19">
        <v>1.3000000000000001E-9</v>
      </c>
      <c r="N150" s="13"/>
      <c r="O150" s="20"/>
      <c r="P150" s="13"/>
      <c r="Q150" s="13"/>
      <c r="R150" s="13"/>
      <c r="V150" s="1"/>
      <c r="Y150" s="3"/>
    </row>
    <row r="151" spans="1:25" x14ac:dyDescent="0.25">
      <c r="A151" s="13" t="s">
        <v>156</v>
      </c>
      <c r="B151" s="13">
        <v>6668</v>
      </c>
      <c r="C151" s="13">
        <v>64238.5</v>
      </c>
      <c r="D151" s="13">
        <v>3</v>
      </c>
      <c r="E151" s="18">
        <v>3</v>
      </c>
      <c r="F151" s="24"/>
      <c r="G151" s="13">
        <v>6.5</v>
      </c>
      <c r="H151" s="13">
        <v>4.3899999999999997</v>
      </c>
      <c r="I151" s="13">
        <v>4</v>
      </c>
      <c r="J151" s="18">
        <v>4</v>
      </c>
      <c r="K151" s="13">
        <v>7.9</v>
      </c>
      <c r="L151" s="13">
        <v>3.54</v>
      </c>
      <c r="M151" s="19">
        <v>1.1999999999999999E-6</v>
      </c>
      <c r="N151" s="13">
        <v>7</v>
      </c>
      <c r="O151" s="20">
        <v>7</v>
      </c>
      <c r="P151" s="13">
        <v>12.8</v>
      </c>
      <c r="Q151" s="13">
        <v>4.08</v>
      </c>
      <c r="R151" s="19">
        <v>1.1000000000000001E-7</v>
      </c>
      <c r="V151" s="1"/>
      <c r="Y151" s="3"/>
    </row>
    <row r="152" spans="1:25" x14ac:dyDescent="0.25">
      <c r="A152" s="13" t="s">
        <v>157</v>
      </c>
      <c r="B152" s="13">
        <v>13024</v>
      </c>
      <c r="C152" s="13">
        <v>532548.19999999995</v>
      </c>
      <c r="D152" s="13">
        <v>4</v>
      </c>
      <c r="E152" s="18">
        <v>7</v>
      </c>
      <c r="F152" s="24"/>
      <c r="G152" s="13">
        <v>1.4</v>
      </c>
      <c r="H152" s="13">
        <v>6.27</v>
      </c>
      <c r="I152" s="13">
        <v>4</v>
      </c>
      <c r="J152" s="18">
        <v>6</v>
      </c>
      <c r="K152" s="13">
        <v>1.4</v>
      </c>
      <c r="L152" s="13">
        <v>4.62</v>
      </c>
      <c r="M152" s="19">
        <v>8.7000000000000001E-9</v>
      </c>
      <c r="N152" s="13">
        <v>3</v>
      </c>
      <c r="O152" s="20">
        <v>4</v>
      </c>
      <c r="P152" s="13">
        <v>0.7</v>
      </c>
      <c r="Q152" s="13">
        <v>2.3199999999999998</v>
      </c>
      <c r="R152" s="19">
        <v>3.3000000000000002E-6</v>
      </c>
      <c r="V152" s="1"/>
      <c r="Y152" s="3"/>
    </row>
    <row r="153" spans="1:25" x14ac:dyDescent="0.25">
      <c r="A153" s="13" t="s">
        <v>158</v>
      </c>
      <c r="B153" s="13">
        <v>4645</v>
      </c>
      <c r="C153" s="13">
        <v>53028.800000000003</v>
      </c>
      <c r="D153" s="13">
        <v>5</v>
      </c>
      <c r="E153" s="18">
        <v>9</v>
      </c>
      <c r="F153" s="24"/>
      <c r="G153" s="13">
        <v>13.3</v>
      </c>
      <c r="H153" s="13">
        <v>5.0199999999999996</v>
      </c>
      <c r="I153" s="13">
        <v>6</v>
      </c>
      <c r="J153" s="18">
        <v>6</v>
      </c>
      <c r="K153" s="13">
        <v>10.7</v>
      </c>
      <c r="L153" s="13">
        <v>4.17</v>
      </c>
      <c r="M153" s="19">
        <v>3.8999999999999998E-8</v>
      </c>
      <c r="N153" s="13"/>
      <c r="O153" s="20"/>
      <c r="P153" s="13"/>
      <c r="Q153" s="13"/>
      <c r="R153" s="13"/>
      <c r="V153" s="1"/>
      <c r="Y153" s="3"/>
    </row>
    <row r="154" spans="1:25" x14ac:dyDescent="0.25">
      <c r="A154" s="13" t="s">
        <v>159</v>
      </c>
      <c r="B154" s="13">
        <v>7162</v>
      </c>
      <c r="C154" s="13">
        <v>12983.8</v>
      </c>
      <c r="D154" s="13">
        <v>1</v>
      </c>
      <c r="E154" s="18">
        <v>3</v>
      </c>
      <c r="F154" s="24"/>
      <c r="G154" s="13">
        <v>10.3</v>
      </c>
      <c r="H154" s="13">
        <v>4.12</v>
      </c>
      <c r="I154" s="13">
        <v>5</v>
      </c>
      <c r="J154" s="18">
        <v>9</v>
      </c>
      <c r="K154" s="13">
        <v>33.6</v>
      </c>
      <c r="L154" s="13">
        <v>5.01</v>
      </c>
      <c r="M154" s="19">
        <v>1.2E-8</v>
      </c>
      <c r="N154" s="13">
        <v>1</v>
      </c>
      <c r="O154" s="20">
        <v>1</v>
      </c>
      <c r="P154" s="13">
        <v>10.3</v>
      </c>
      <c r="Q154" s="13">
        <v>4.21</v>
      </c>
      <c r="R154" s="19">
        <v>6.1999999999999999E-7</v>
      </c>
      <c r="V154" s="1"/>
      <c r="Y154" s="3"/>
    </row>
    <row r="155" spans="1:25" x14ac:dyDescent="0.25">
      <c r="A155" s="13" t="s">
        <v>160</v>
      </c>
      <c r="B155" s="13">
        <v>19972</v>
      </c>
      <c r="C155" s="13">
        <v>22862.9</v>
      </c>
      <c r="D155" s="13">
        <v>3</v>
      </c>
      <c r="E155" s="18">
        <v>6</v>
      </c>
      <c r="F155" s="24"/>
      <c r="G155" s="13">
        <v>19.5</v>
      </c>
      <c r="H155" s="13">
        <v>5.57</v>
      </c>
      <c r="I155" s="13">
        <v>4</v>
      </c>
      <c r="J155" s="18">
        <v>6</v>
      </c>
      <c r="K155" s="13">
        <v>25.2</v>
      </c>
      <c r="L155" s="13">
        <v>5.41</v>
      </c>
      <c r="M155" s="19">
        <v>4.6000000000000002E-8</v>
      </c>
      <c r="N155" s="13">
        <v>4</v>
      </c>
      <c r="O155" s="20">
        <v>4</v>
      </c>
      <c r="P155" s="13">
        <v>23.3</v>
      </c>
      <c r="Q155" s="13">
        <v>4.16</v>
      </c>
      <c r="R155" s="19">
        <v>2.8000000000000002E-7</v>
      </c>
      <c r="V155" s="1"/>
      <c r="Y155" s="3"/>
    </row>
    <row r="156" spans="1:25" x14ac:dyDescent="0.25">
      <c r="A156" s="13" t="s">
        <v>161</v>
      </c>
      <c r="B156" s="13">
        <v>9761</v>
      </c>
      <c r="C156" s="13">
        <v>53127.3</v>
      </c>
      <c r="D156" s="13">
        <v>3</v>
      </c>
      <c r="E156" s="18">
        <v>4</v>
      </c>
      <c r="F156" s="24"/>
      <c r="G156" s="13">
        <v>8.4</v>
      </c>
      <c r="H156" s="13">
        <v>5.14</v>
      </c>
      <c r="I156" s="13">
        <v>2</v>
      </c>
      <c r="J156" s="18">
        <v>5</v>
      </c>
      <c r="K156" s="13">
        <v>6.3</v>
      </c>
      <c r="L156" s="13">
        <v>5.16</v>
      </c>
      <c r="M156" s="19">
        <v>2.3000000000000001E-8</v>
      </c>
      <c r="N156" s="13">
        <v>4</v>
      </c>
      <c r="O156" s="20">
        <v>5</v>
      </c>
      <c r="P156" s="13">
        <v>10.7</v>
      </c>
      <c r="Q156" s="13">
        <v>5.51</v>
      </c>
      <c r="R156" s="19">
        <v>9.1000000000000004E-9</v>
      </c>
      <c r="V156" s="1"/>
      <c r="Y156" s="3"/>
    </row>
    <row r="157" spans="1:25" x14ac:dyDescent="0.25">
      <c r="A157" s="13" t="s">
        <v>162</v>
      </c>
      <c r="B157" s="13">
        <v>6347</v>
      </c>
      <c r="C157" s="13">
        <v>56010.5</v>
      </c>
      <c r="D157" s="13">
        <v>2</v>
      </c>
      <c r="E157" s="18">
        <v>2</v>
      </c>
      <c r="F157" s="24"/>
      <c r="G157" s="13">
        <v>7.1</v>
      </c>
      <c r="H157" s="13">
        <v>5.12</v>
      </c>
      <c r="I157" s="13">
        <v>4</v>
      </c>
      <c r="J157" s="18">
        <v>9</v>
      </c>
      <c r="K157" s="13">
        <v>14.5</v>
      </c>
      <c r="L157" s="13">
        <v>5.61</v>
      </c>
      <c r="M157" s="19">
        <v>5.7999999999999996E-10</v>
      </c>
      <c r="N157" s="13"/>
      <c r="O157" s="20"/>
      <c r="P157" s="13"/>
      <c r="Q157" s="13"/>
      <c r="R157" s="13"/>
      <c r="V157" s="1"/>
      <c r="Y157" s="3"/>
    </row>
    <row r="158" spans="1:25" x14ac:dyDescent="0.25">
      <c r="A158" s="13" t="s">
        <v>163</v>
      </c>
      <c r="B158" s="13">
        <v>2246</v>
      </c>
      <c r="C158" s="13">
        <v>13446.9</v>
      </c>
      <c r="D158" s="13">
        <v>5</v>
      </c>
      <c r="E158" s="18">
        <v>20</v>
      </c>
      <c r="F158" s="24"/>
      <c r="G158" s="13">
        <v>42.1</v>
      </c>
      <c r="H158" s="13">
        <v>6.09</v>
      </c>
      <c r="I158" s="13">
        <v>4</v>
      </c>
      <c r="J158" s="18">
        <v>13</v>
      </c>
      <c r="K158" s="13">
        <v>36.5</v>
      </c>
      <c r="L158" s="13">
        <v>6.39</v>
      </c>
      <c r="M158" s="19">
        <v>3.4999999999999998E-10</v>
      </c>
      <c r="N158" s="13">
        <v>4</v>
      </c>
      <c r="O158" s="20">
        <v>14</v>
      </c>
      <c r="P158" s="13">
        <v>36.5</v>
      </c>
      <c r="Q158" s="13">
        <v>5.33</v>
      </c>
      <c r="R158" s="19">
        <v>1.0999999999999999E-9</v>
      </c>
      <c r="V158" s="1"/>
      <c r="Y158" s="3"/>
    </row>
    <row r="159" spans="1:25" x14ac:dyDescent="0.25">
      <c r="A159" s="13" t="s">
        <v>164</v>
      </c>
      <c r="B159" s="13">
        <v>565</v>
      </c>
      <c r="C159" s="13">
        <v>29477.4</v>
      </c>
      <c r="D159" s="13">
        <v>2</v>
      </c>
      <c r="E159" s="18">
        <v>2</v>
      </c>
      <c r="F159" s="24"/>
      <c r="G159" s="13">
        <v>10</v>
      </c>
      <c r="H159" s="13">
        <v>4.93</v>
      </c>
      <c r="I159" s="13">
        <v>5</v>
      </c>
      <c r="J159" s="18">
        <v>8</v>
      </c>
      <c r="K159" s="13">
        <v>24.5</v>
      </c>
      <c r="L159" s="13">
        <v>4.43</v>
      </c>
      <c r="M159" s="19">
        <v>8.4999999999999994E-8</v>
      </c>
      <c r="N159" s="13"/>
      <c r="O159" s="20"/>
      <c r="P159" s="13"/>
      <c r="Q159" s="13"/>
      <c r="R159" s="13"/>
      <c r="V159" s="1"/>
      <c r="Y159" s="3"/>
    </row>
    <row r="160" spans="1:25" x14ac:dyDescent="0.25">
      <c r="A160" s="13" t="s">
        <v>165</v>
      </c>
      <c r="B160" s="13">
        <v>2454</v>
      </c>
      <c r="C160" s="13">
        <v>25943.9</v>
      </c>
      <c r="D160" s="13"/>
      <c r="E160" s="18"/>
      <c r="F160" s="24"/>
      <c r="G160" s="13"/>
      <c r="H160" s="13"/>
      <c r="I160" s="13">
        <v>5</v>
      </c>
      <c r="J160" s="18">
        <v>5</v>
      </c>
      <c r="K160" s="13">
        <v>27.3</v>
      </c>
      <c r="L160" s="13">
        <v>5.44</v>
      </c>
      <c r="M160" s="19">
        <v>3.4000000000000001E-10</v>
      </c>
      <c r="N160" s="13"/>
      <c r="O160" s="20"/>
      <c r="P160" s="13"/>
      <c r="Q160" s="13"/>
      <c r="R160" s="13"/>
      <c r="V160" s="1"/>
    </row>
    <row r="161" spans="1:25" x14ac:dyDescent="0.25">
      <c r="A161" s="13" t="s">
        <v>166</v>
      </c>
      <c r="B161" s="13">
        <v>8255</v>
      </c>
      <c r="C161" s="13">
        <v>46730</v>
      </c>
      <c r="D161" s="13">
        <v>3</v>
      </c>
      <c r="E161" s="18">
        <v>3</v>
      </c>
      <c r="F161" s="24"/>
      <c r="G161" s="13">
        <v>7.2</v>
      </c>
      <c r="H161" s="13">
        <v>5.0599999999999996</v>
      </c>
      <c r="I161" s="13"/>
      <c r="J161" s="18"/>
      <c r="K161" s="13"/>
      <c r="L161" s="13"/>
      <c r="M161" s="13"/>
      <c r="N161" s="13">
        <v>4</v>
      </c>
      <c r="O161" s="20">
        <v>4</v>
      </c>
      <c r="P161" s="13">
        <v>10.7</v>
      </c>
      <c r="Q161" s="13">
        <v>6.16</v>
      </c>
      <c r="R161" s="19">
        <v>8.9000000000000003E-10</v>
      </c>
      <c r="V161" s="1"/>
      <c r="Y161" s="3"/>
    </row>
    <row r="162" spans="1:25" x14ac:dyDescent="0.25">
      <c r="A162" s="13" t="s">
        <v>167</v>
      </c>
      <c r="B162" s="13">
        <v>1839</v>
      </c>
      <c r="C162" s="13">
        <v>40774.800000000003</v>
      </c>
      <c r="D162" s="13">
        <v>2</v>
      </c>
      <c r="E162" s="18">
        <v>5</v>
      </c>
      <c r="F162" s="24"/>
      <c r="G162" s="13">
        <v>6.7</v>
      </c>
      <c r="H162" s="13">
        <v>4.3600000000000003</v>
      </c>
      <c r="I162" s="13">
        <v>5</v>
      </c>
      <c r="J162" s="18">
        <v>9</v>
      </c>
      <c r="K162" s="13">
        <v>15.3</v>
      </c>
      <c r="L162" s="13">
        <v>4.95</v>
      </c>
      <c r="M162" s="19">
        <v>9.8999999999999993E-9</v>
      </c>
      <c r="N162" s="13">
        <v>2</v>
      </c>
      <c r="O162" s="20">
        <v>3</v>
      </c>
      <c r="P162" s="13">
        <v>7.5</v>
      </c>
      <c r="Q162" s="13">
        <v>5.24</v>
      </c>
      <c r="R162" s="19">
        <v>2.1999999999999998E-8</v>
      </c>
      <c r="V162" s="1"/>
      <c r="Y162" s="3"/>
    </row>
    <row r="163" spans="1:25" x14ac:dyDescent="0.25">
      <c r="A163" s="13" t="s">
        <v>168</v>
      </c>
      <c r="B163" s="13">
        <v>9133</v>
      </c>
      <c r="C163" s="13">
        <v>16832.5</v>
      </c>
      <c r="D163" s="13">
        <v>5</v>
      </c>
      <c r="E163" s="18">
        <v>10</v>
      </c>
      <c r="F163" s="24"/>
      <c r="G163" s="13">
        <v>26.5</v>
      </c>
      <c r="H163" s="13">
        <v>4.47</v>
      </c>
      <c r="I163" s="13">
        <v>1</v>
      </c>
      <c r="J163" s="18">
        <v>1</v>
      </c>
      <c r="K163" s="13">
        <v>6.6</v>
      </c>
      <c r="L163" s="13">
        <v>2.57</v>
      </c>
      <c r="M163" s="19">
        <v>7.1999999999999997E-6</v>
      </c>
      <c r="N163" s="13">
        <v>3</v>
      </c>
      <c r="O163" s="20">
        <v>5</v>
      </c>
      <c r="P163" s="13">
        <v>20.5</v>
      </c>
      <c r="Q163" s="13">
        <v>4.24</v>
      </c>
      <c r="R163" s="19">
        <v>8.0999999999999997E-7</v>
      </c>
      <c r="V163" s="1"/>
      <c r="Y163" s="3"/>
    </row>
    <row r="164" spans="1:25" x14ac:dyDescent="0.25">
      <c r="A164" s="13" t="s">
        <v>169</v>
      </c>
      <c r="B164" s="13">
        <v>19611</v>
      </c>
      <c r="C164" s="13">
        <v>22645.599999999999</v>
      </c>
      <c r="D164" s="13">
        <v>3</v>
      </c>
      <c r="E164" s="18">
        <v>10</v>
      </c>
      <c r="F164" s="24"/>
      <c r="G164" s="13">
        <v>19.5</v>
      </c>
      <c r="H164" s="13">
        <v>5.89</v>
      </c>
      <c r="I164" s="13">
        <v>4</v>
      </c>
      <c r="J164" s="18">
        <v>10</v>
      </c>
      <c r="K164" s="13">
        <v>22</v>
      </c>
      <c r="L164" s="13">
        <v>5.83</v>
      </c>
      <c r="M164" s="19">
        <v>4.9E-9</v>
      </c>
      <c r="N164" s="13">
        <v>1</v>
      </c>
      <c r="O164" s="20">
        <v>2</v>
      </c>
      <c r="P164" s="13">
        <v>4.5</v>
      </c>
      <c r="Q164" s="13">
        <v>2.2999999999999998</v>
      </c>
      <c r="R164" s="19">
        <v>1.6000000000000001E-4</v>
      </c>
      <c r="V164" s="1"/>
      <c r="Y164" s="3"/>
    </row>
    <row r="165" spans="1:25" x14ac:dyDescent="0.25">
      <c r="A165" s="13" t="s">
        <v>170</v>
      </c>
      <c r="B165" s="13">
        <v>7265</v>
      </c>
      <c r="C165" s="13">
        <v>14675.7</v>
      </c>
      <c r="D165" s="13">
        <v>5</v>
      </c>
      <c r="E165" s="18">
        <v>8</v>
      </c>
      <c r="F165" s="24"/>
      <c r="G165" s="13">
        <v>45.7</v>
      </c>
      <c r="H165" s="13">
        <v>4.9400000000000004</v>
      </c>
      <c r="I165" s="13">
        <v>4</v>
      </c>
      <c r="J165" s="18">
        <v>5</v>
      </c>
      <c r="K165" s="13">
        <v>37</v>
      </c>
      <c r="L165" s="13">
        <v>3.37</v>
      </c>
      <c r="M165" s="19">
        <v>3.9999999999999998E-7</v>
      </c>
      <c r="N165" s="13">
        <v>1</v>
      </c>
      <c r="O165" s="20">
        <v>1</v>
      </c>
      <c r="P165" s="13">
        <v>9.4</v>
      </c>
      <c r="Q165" s="13">
        <v>2.4300000000000002</v>
      </c>
      <c r="R165" s="19">
        <v>2.0999999999999999E-5</v>
      </c>
      <c r="V165" s="1"/>
      <c r="Y165" s="3"/>
    </row>
    <row r="166" spans="1:25" x14ac:dyDescent="0.25">
      <c r="A166" s="13" t="s">
        <v>171</v>
      </c>
      <c r="B166" s="13">
        <v>19642</v>
      </c>
      <c r="C166" s="13">
        <v>25640.2</v>
      </c>
      <c r="D166" s="13">
        <v>3</v>
      </c>
      <c r="E166" s="18">
        <v>3</v>
      </c>
      <c r="F166" s="24"/>
      <c r="G166" s="13">
        <v>17.399999999999999</v>
      </c>
      <c r="H166" s="13">
        <v>4.7300000000000004</v>
      </c>
      <c r="I166" s="13">
        <v>4</v>
      </c>
      <c r="J166" s="18">
        <v>6</v>
      </c>
      <c r="K166" s="13">
        <v>24.3</v>
      </c>
      <c r="L166" s="13">
        <v>5.05</v>
      </c>
      <c r="M166" s="19">
        <v>1E-8</v>
      </c>
      <c r="N166" s="13">
        <v>3</v>
      </c>
      <c r="O166" s="20">
        <v>3</v>
      </c>
      <c r="P166" s="13">
        <v>18.7</v>
      </c>
      <c r="Q166" s="13">
        <v>4.8499999999999996</v>
      </c>
      <c r="R166" s="19">
        <v>3.8000000000000003E-8</v>
      </c>
      <c r="V166" s="1"/>
      <c r="Y166" s="3"/>
    </row>
    <row r="167" spans="1:25" x14ac:dyDescent="0.25">
      <c r="A167" s="13" t="s">
        <v>172</v>
      </c>
      <c r="B167" s="13">
        <v>11219</v>
      </c>
      <c r="C167" s="13">
        <v>169383.7</v>
      </c>
      <c r="D167" s="13"/>
      <c r="E167" s="18"/>
      <c r="F167" s="24"/>
      <c r="G167" s="13"/>
      <c r="H167" s="13"/>
      <c r="I167" s="13">
        <v>5</v>
      </c>
      <c r="J167" s="18">
        <v>5</v>
      </c>
      <c r="K167" s="13">
        <v>3.8</v>
      </c>
      <c r="L167" s="13">
        <v>4.0599999999999996</v>
      </c>
      <c r="M167" s="19">
        <v>4.6999999999999997E-8</v>
      </c>
      <c r="N167" s="13">
        <v>1</v>
      </c>
      <c r="O167" s="20">
        <v>1</v>
      </c>
      <c r="P167" s="13">
        <v>0.5</v>
      </c>
      <c r="Q167" s="13">
        <v>2.4900000000000002</v>
      </c>
      <c r="R167" s="19">
        <v>1.5E-5</v>
      </c>
      <c r="V167" s="1"/>
      <c r="Y167" s="3"/>
    </row>
    <row r="168" spans="1:25" x14ac:dyDescent="0.25">
      <c r="A168" s="13" t="s">
        <v>173</v>
      </c>
      <c r="B168" s="13">
        <v>3746</v>
      </c>
      <c r="C168" s="13">
        <v>88985.1</v>
      </c>
      <c r="D168" s="13"/>
      <c r="E168" s="18"/>
      <c r="F168" s="24"/>
      <c r="G168" s="13"/>
      <c r="H168" s="13"/>
      <c r="I168" s="13">
        <v>4</v>
      </c>
      <c r="J168" s="18">
        <v>6</v>
      </c>
      <c r="K168" s="13">
        <v>6.5</v>
      </c>
      <c r="L168" s="13">
        <v>4.99</v>
      </c>
      <c r="M168" s="19">
        <v>9.2000000000000003E-8</v>
      </c>
      <c r="N168" s="13">
        <v>2</v>
      </c>
      <c r="O168" s="20">
        <v>2</v>
      </c>
      <c r="P168" s="13">
        <v>2.9</v>
      </c>
      <c r="Q168" s="13">
        <v>3.18</v>
      </c>
      <c r="R168" s="19">
        <v>1.3E-6</v>
      </c>
      <c r="V168" s="1"/>
      <c r="Y168" s="3"/>
    </row>
    <row r="169" spans="1:25" x14ac:dyDescent="0.25">
      <c r="A169" s="13" t="s">
        <v>174</v>
      </c>
      <c r="B169" s="13">
        <v>11319</v>
      </c>
      <c r="C169" s="13">
        <v>68925</v>
      </c>
      <c r="D169" s="13">
        <v>2</v>
      </c>
      <c r="E169" s="18">
        <v>5</v>
      </c>
      <c r="F169" s="24"/>
      <c r="G169" s="13">
        <v>5.7</v>
      </c>
      <c r="H169" s="13">
        <v>6.06</v>
      </c>
      <c r="I169" s="13">
        <v>3</v>
      </c>
      <c r="J169" s="18">
        <v>10</v>
      </c>
      <c r="K169" s="13">
        <v>7.8</v>
      </c>
      <c r="L169" s="13">
        <v>5.72</v>
      </c>
      <c r="M169" s="19">
        <v>1.0999999999999999E-9</v>
      </c>
      <c r="N169" s="13">
        <v>3</v>
      </c>
      <c r="O169" s="20">
        <v>5</v>
      </c>
      <c r="P169" s="13">
        <v>8.6</v>
      </c>
      <c r="Q169" s="13">
        <v>6.53</v>
      </c>
      <c r="R169" s="19">
        <v>5.4E-10</v>
      </c>
      <c r="V169" s="1"/>
      <c r="Y169" s="3"/>
    </row>
    <row r="170" spans="1:25" x14ac:dyDescent="0.25">
      <c r="A170" s="13" t="s">
        <v>175</v>
      </c>
      <c r="B170" s="13">
        <v>5952</v>
      </c>
      <c r="C170" s="13">
        <v>50647.7</v>
      </c>
      <c r="D170" s="13">
        <v>3</v>
      </c>
      <c r="E170" s="18">
        <v>5</v>
      </c>
      <c r="F170" s="24"/>
      <c r="G170" s="13">
        <v>8.6999999999999993</v>
      </c>
      <c r="H170" s="13">
        <v>5.79</v>
      </c>
      <c r="I170" s="13">
        <v>4</v>
      </c>
      <c r="J170" s="18">
        <v>6</v>
      </c>
      <c r="K170" s="13">
        <v>11</v>
      </c>
      <c r="L170" s="13">
        <v>5.22</v>
      </c>
      <c r="M170" s="19">
        <v>3.3000000000000002E-9</v>
      </c>
      <c r="N170" s="13">
        <v>1</v>
      </c>
      <c r="O170" s="20">
        <v>3</v>
      </c>
      <c r="P170" s="13">
        <v>3.6</v>
      </c>
      <c r="Q170" s="13">
        <v>5.85</v>
      </c>
      <c r="R170" s="19">
        <v>4.3999999999999998E-10</v>
      </c>
      <c r="V170" s="1"/>
      <c r="Y170" s="3"/>
    </row>
    <row r="171" spans="1:25" x14ac:dyDescent="0.25">
      <c r="A171" s="13" t="s">
        <v>176</v>
      </c>
      <c r="B171" s="13">
        <v>3763</v>
      </c>
      <c r="C171" s="13">
        <v>11054</v>
      </c>
      <c r="D171" s="13">
        <v>4</v>
      </c>
      <c r="E171" s="18">
        <v>5</v>
      </c>
      <c r="F171" s="24"/>
      <c r="G171" s="13">
        <v>41.9</v>
      </c>
      <c r="H171" s="13">
        <v>5.35</v>
      </c>
      <c r="I171" s="13">
        <v>1</v>
      </c>
      <c r="J171" s="18">
        <v>2</v>
      </c>
      <c r="K171" s="13">
        <v>24.8</v>
      </c>
      <c r="L171" s="13">
        <v>5.04</v>
      </c>
      <c r="M171" s="19">
        <v>1.4999999999999999E-8</v>
      </c>
      <c r="N171" s="13">
        <v>1</v>
      </c>
      <c r="O171" s="20">
        <v>2</v>
      </c>
      <c r="P171" s="13">
        <v>10.5</v>
      </c>
      <c r="Q171" s="13">
        <v>2.56</v>
      </c>
      <c r="R171" s="19">
        <v>5.4E-6</v>
      </c>
      <c r="V171" s="1"/>
      <c r="Y171" s="3"/>
    </row>
    <row r="172" spans="1:25" x14ac:dyDescent="0.25">
      <c r="A172" s="13" t="s">
        <v>177</v>
      </c>
      <c r="B172" s="13">
        <v>3161</v>
      </c>
      <c r="C172" s="13">
        <v>47782.6</v>
      </c>
      <c r="D172" s="13"/>
      <c r="E172" s="18"/>
      <c r="F172" s="24"/>
      <c r="G172" s="13"/>
      <c r="H172" s="13"/>
      <c r="I172" s="13">
        <v>3</v>
      </c>
      <c r="J172" s="18">
        <v>4</v>
      </c>
      <c r="K172" s="13">
        <v>7.4</v>
      </c>
      <c r="L172" s="13">
        <v>3.6</v>
      </c>
      <c r="M172" s="19">
        <v>2.0999999999999998E-6</v>
      </c>
      <c r="N172" s="13">
        <v>6</v>
      </c>
      <c r="O172" s="20">
        <v>9</v>
      </c>
      <c r="P172" s="13">
        <v>13.3</v>
      </c>
      <c r="Q172" s="13">
        <v>3.7</v>
      </c>
      <c r="R172" s="19">
        <v>6.4000000000000001E-7</v>
      </c>
      <c r="V172" s="1"/>
      <c r="Y172" s="3"/>
    </row>
    <row r="173" spans="1:25" x14ac:dyDescent="0.25">
      <c r="A173" s="13" t="s">
        <v>178</v>
      </c>
      <c r="B173" s="13">
        <v>11283</v>
      </c>
      <c r="C173" s="13">
        <v>59336.4</v>
      </c>
      <c r="D173" s="13">
        <v>4</v>
      </c>
      <c r="E173" s="18">
        <v>4</v>
      </c>
      <c r="F173" s="24"/>
      <c r="G173" s="13">
        <v>8</v>
      </c>
      <c r="H173" s="13">
        <v>5.1100000000000003</v>
      </c>
      <c r="I173" s="13">
        <v>3</v>
      </c>
      <c r="J173" s="18">
        <v>3</v>
      </c>
      <c r="K173" s="13">
        <v>6.7</v>
      </c>
      <c r="L173" s="13">
        <v>5.5</v>
      </c>
      <c r="M173" s="19">
        <v>2.2999999999999999E-9</v>
      </c>
      <c r="N173" s="13">
        <v>2</v>
      </c>
      <c r="O173" s="20">
        <v>2</v>
      </c>
      <c r="P173" s="13">
        <v>5.2</v>
      </c>
      <c r="Q173" s="13">
        <v>5.6</v>
      </c>
      <c r="R173" s="19">
        <v>3E-9</v>
      </c>
      <c r="V173" s="1"/>
      <c r="Y173" s="3"/>
    </row>
    <row r="174" spans="1:25" x14ac:dyDescent="0.25">
      <c r="A174" s="13" t="s">
        <v>179</v>
      </c>
      <c r="B174" s="13">
        <v>7276</v>
      </c>
      <c r="C174" s="13">
        <v>35737.699999999997</v>
      </c>
      <c r="D174" s="13">
        <v>4</v>
      </c>
      <c r="E174" s="18">
        <v>5</v>
      </c>
      <c r="F174" s="24"/>
      <c r="G174" s="13">
        <v>16.8</v>
      </c>
      <c r="H174" s="13">
        <v>4.7699999999999996</v>
      </c>
      <c r="I174" s="13">
        <v>3</v>
      </c>
      <c r="J174" s="18">
        <v>3</v>
      </c>
      <c r="K174" s="13">
        <v>9.6</v>
      </c>
      <c r="L174" s="13">
        <v>4.32</v>
      </c>
      <c r="M174" s="19">
        <v>5.2E-7</v>
      </c>
      <c r="N174" s="13"/>
      <c r="O174" s="20"/>
      <c r="P174" s="13"/>
      <c r="Q174" s="13"/>
      <c r="R174" s="13"/>
      <c r="V174" s="1"/>
      <c r="Y174" s="3"/>
    </row>
    <row r="175" spans="1:25" x14ac:dyDescent="0.25">
      <c r="A175" s="13" t="s">
        <v>180</v>
      </c>
      <c r="B175" s="13">
        <v>21163</v>
      </c>
      <c r="C175" s="13">
        <v>22913.5</v>
      </c>
      <c r="D175" s="13">
        <v>3</v>
      </c>
      <c r="E175" s="18">
        <v>3</v>
      </c>
      <c r="F175" s="24"/>
      <c r="G175" s="13">
        <v>21.7</v>
      </c>
      <c r="H175" s="13">
        <v>4.3899999999999997</v>
      </c>
      <c r="I175" s="13">
        <v>4</v>
      </c>
      <c r="J175" s="18">
        <v>4</v>
      </c>
      <c r="K175" s="13">
        <v>27.8</v>
      </c>
      <c r="L175" s="13">
        <v>4.63</v>
      </c>
      <c r="M175" s="19">
        <v>7.0999999999999999E-9</v>
      </c>
      <c r="N175" s="13">
        <v>2</v>
      </c>
      <c r="O175" s="20">
        <v>2</v>
      </c>
      <c r="P175" s="13">
        <v>15.6</v>
      </c>
      <c r="Q175" s="13">
        <v>4.84</v>
      </c>
      <c r="R175" s="19">
        <v>7.0999999999999999E-9</v>
      </c>
      <c r="V175" s="1"/>
      <c r="Y175" s="3"/>
    </row>
    <row r="176" spans="1:25" x14ac:dyDescent="0.25">
      <c r="A176" s="13" t="s">
        <v>181</v>
      </c>
      <c r="B176" s="13">
        <v>9514</v>
      </c>
      <c r="C176" s="13">
        <v>30661.599999999999</v>
      </c>
      <c r="D176" s="13">
        <v>4</v>
      </c>
      <c r="E176" s="18">
        <v>5</v>
      </c>
      <c r="F176" s="24"/>
      <c r="G176" s="13">
        <v>15.9</v>
      </c>
      <c r="H176" s="13">
        <v>5.03</v>
      </c>
      <c r="I176" s="13">
        <v>1</v>
      </c>
      <c r="J176" s="18">
        <v>1</v>
      </c>
      <c r="K176" s="13">
        <v>4.5</v>
      </c>
      <c r="L176" s="13">
        <v>4.4000000000000004</v>
      </c>
      <c r="M176" s="19">
        <v>3.4999999999999998E-7</v>
      </c>
      <c r="N176" s="13">
        <v>4</v>
      </c>
      <c r="O176" s="20">
        <v>5</v>
      </c>
      <c r="P176" s="13">
        <v>14.5</v>
      </c>
      <c r="Q176" s="13">
        <v>4.54</v>
      </c>
      <c r="R176" s="19">
        <v>4.6000000000000002E-8</v>
      </c>
      <c r="V176" s="1"/>
      <c r="Y176" s="3"/>
    </row>
    <row r="177" spans="1:25" x14ac:dyDescent="0.25">
      <c r="A177" s="13" t="s">
        <v>182</v>
      </c>
      <c r="B177" s="13">
        <v>17985</v>
      </c>
      <c r="C177" s="13">
        <v>45837</v>
      </c>
      <c r="D177" s="13">
        <v>2</v>
      </c>
      <c r="E177" s="18">
        <v>3</v>
      </c>
      <c r="F177" s="24"/>
      <c r="G177" s="13">
        <v>6.7</v>
      </c>
      <c r="H177" s="13">
        <v>4.05</v>
      </c>
      <c r="I177" s="13">
        <v>4</v>
      </c>
      <c r="J177" s="18">
        <v>7</v>
      </c>
      <c r="K177" s="13">
        <v>11.4</v>
      </c>
      <c r="L177" s="13">
        <v>4.95</v>
      </c>
      <c r="M177" s="19">
        <v>1.4E-8</v>
      </c>
      <c r="N177" s="13"/>
      <c r="O177" s="20"/>
      <c r="P177" s="13"/>
      <c r="Q177" s="13"/>
      <c r="R177" s="13"/>
      <c r="V177" s="1"/>
    </row>
    <row r="178" spans="1:25" x14ac:dyDescent="0.25">
      <c r="A178" s="13" t="s">
        <v>183</v>
      </c>
      <c r="B178" s="13">
        <v>8515</v>
      </c>
      <c r="C178" s="13">
        <v>49985.8</v>
      </c>
      <c r="D178" s="13">
        <v>3</v>
      </c>
      <c r="E178" s="18">
        <v>3</v>
      </c>
      <c r="F178" s="24"/>
      <c r="G178" s="13">
        <v>9</v>
      </c>
      <c r="H178" s="13">
        <v>3.68</v>
      </c>
      <c r="I178" s="13"/>
      <c r="J178" s="18"/>
      <c r="K178" s="13"/>
      <c r="L178" s="13"/>
      <c r="M178" s="13"/>
      <c r="N178" s="13">
        <v>5</v>
      </c>
      <c r="O178" s="20">
        <v>5</v>
      </c>
      <c r="P178" s="13">
        <v>12.6</v>
      </c>
      <c r="Q178" s="13">
        <v>3.93</v>
      </c>
      <c r="R178" s="19">
        <v>6.4000000000000004E-8</v>
      </c>
      <c r="V178" s="1"/>
    </row>
    <row r="179" spans="1:25" x14ac:dyDescent="0.25">
      <c r="A179" s="13" t="s">
        <v>184</v>
      </c>
      <c r="B179" s="13">
        <v>5145</v>
      </c>
      <c r="C179" s="13">
        <v>13673.7</v>
      </c>
      <c r="D179" s="13">
        <v>3</v>
      </c>
      <c r="E179" s="18">
        <v>3</v>
      </c>
      <c r="F179" s="24"/>
      <c r="G179" s="13">
        <v>37.1</v>
      </c>
      <c r="H179" s="13">
        <v>5.99</v>
      </c>
      <c r="I179" s="13"/>
      <c r="J179" s="18"/>
      <c r="K179" s="13"/>
      <c r="L179" s="13"/>
      <c r="M179" s="13"/>
      <c r="N179" s="13"/>
      <c r="O179" s="20"/>
      <c r="P179" s="13"/>
      <c r="Q179" s="13"/>
      <c r="R179" s="13"/>
      <c r="V179" s="1"/>
      <c r="Y179" s="3"/>
    </row>
    <row r="180" spans="1:25" x14ac:dyDescent="0.25">
      <c r="A180" s="13" t="s">
        <v>185</v>
      </c>
      <c r="B180" s="13">
        <v>5071</v>
      </c>
      <c r="C180" s="13">
        <v>27499.599999999999</v>
      </c>
      <c r="D180" s="13">
        <v>7</v>
      </c>
      <c r="E180" s="18">
        <v>9</v>
      </c>
      <c r="F180" s="24"/>
      <c r="G180" s="13">
        <v>32.1</v>
      </c>
      <c r="H180" s="13">
        <v>2.94</v>
      </c>
      <c r="I180" s="13">
        <v>6</v>
      </c>
      <c r="J180" s="18">
        <v>11</v>
      </c>
      <c r="K180" s="13">
        <v>21.7</v>
      </c>
      <c r="L180" s="13">
        <v>4.0999999999999996</v>
      </c>
      <c r="M180" s="19">
        <v>2.9000000000000002E-8</v>
      </c>
      <c r="N180" s="13">
        <v>6</v>
      </c>
      <c r="O180" s="20">
        <v>6</v>
      </c>
      <c r="P180" s="13">
        <v>17.3</v>
      </c>
      <c r="Q180" s="13">
        <v>1.75</v>
      </c>
      <c r="R180" s="19">
        <v>7.2000000000000002E-5</v>
      </c>
      <c r="V180" s="1"/>
      <c r="Y180" s="3"/>
    </row>
    <row r="181" spans="1:25" x14ac:dyDescent="0.25">
      <c r="A181" s="13" t="s">
        <v>186</v>
      </c>
      <c r="B181" s="13">
        <v>8706</v>
      </c>
      <c r="C181" s="13">
        <v>41061.300000000003</v>
      </c>
      <c r="D181" s="13">
        <v>3</v>
      </c>
      <c r="E181" s="18">
        <v>3</v>
      </c>
      <c r="F181" s="24"/>
      <c r="G181" s="13">
        <v>10.8</v>
      </c>
      <c r="H181" s="13">
        <v>6.09</v>
      </c>
      <c r="I181" s="13">
        <v>4</v>
      </c>
      <c r="J181" s="18">
        <v>4</v>
      </c>
      <c r="K181" s="13">
        <v>12.2</v>
      </c>
      <c r="L181" s="13">
        <v>5.42</v>
      </c>
      <c r="M181" s="19">
        <v>3.2000000000000001E-9</v>
      </c>
      <c r="N181" s="13">
        <v>1</v>
      </c>
      <c r="O181" s="20">
        <v>1</v>
      </c>
      <c r="P181" s="13">
        <v>5</v>
      </c>
      <c r="Q181" s="13">
        <v>5.64</v>
      </c>
      <c r="R181" s="19">
        <v>3.6E-9</v>
      </c>
      <c r="V181" s="1"/>
    </row>
    <row r="182" spans="1:25" x14ac:dyDescent="0.25">
      <c r="A182" s="13" t="s">
        <v>187</v>
      </c>
      <c r="B182" s="13">
        <v>9076</v>
      </c>
      <c r="C182" s="13">
        <v>160281.1</v>
      </c>
      <c r="D182" s="13"/>
      <c r="E182" s="18"/>
      <c r="F182" s="24"/>
      <c r="G182" s="13"/>
      <c r="H182" s="13"/>
      <c r="I182" s="13"/>
      <c r="J182" s="18"/>
      <c r="K182" s="13"/>
      <c r="L182" s="13"/>
      <c r="M182" s="13"/>
      <c r="N182" s="13">
        <v>3</v>
      </c>
      <c r="O182" s="20">
        <v>3</v>
      </c>
      <c r="P182" s="13">
        <v>2.4</v>
      </c>
      <c r="Q182" s="13">
        <v>7.03</v>
      </c>
      <c r="R182" s="19">
        <v>1.8999999999999999E-11</v>
      </c>
      <c r="V182" s="1"/>
      <c r="Y182" s="3"/>
    </row>
    <row r="183" spans="1:25" x14ac:dyDescent="0.25">
      <c r="A183" s="13" t="s">
        <v>188</v>
      </c>
      <c r="B183" s="13">
        <v>17939</v>
      </c>
      <c r="C183" s="13">
        <v>15598.6</v>
      </c>
      <c r="D183" s="13"/>
      <c r="E183" s="18"/>
      <c r="F183" s="24"/>
      <c r="G183" s="13"/>
      <c r="H183" s="13"/>
      <c r="I183" s="13">
        <v>4</v>
      </c>
      <c r="J183" s="18">
        <v>4</v>
      </c>
      <c r="K183" s="13">
        <v>27.9</v>
      </c>
      <c r="L183" s="13">
        <v>4.71</v>
      </c>
      <c r="M183" s="19">
        <v>1.4999999999999999E-7</v>
      </c>
      <c r="N183" s="13"/>
      <c r="O183" s="20"/>
      <c r="P183" s="13"/>
      <c r="Q183" s="13"/>
      <c r="R183" s="13"/>
      <c r="V183" s="1"/>
      <c r="Y183" s="3"/>
    </row>
    <row r="184" spans="1:25" x14ac:dyDescent="0.25">
      <c r="A184" s="13" t="s">
        <v>189</v>
      </c>
      <c r="B184" s="13">
        <v>8144</v>
      </c>
      <c r="C184" s="13">
        <v>83701.399999999994</v>
      </c>
      <c r="D184" s="13">
        <v>2</v>
      </c>
      <c r="E184" s="18">
        <v>3</v>
      </c>
      <c r="F184" s="24"/>
      <c r="G184" s="13">
        <v>4</v>
      </c>
      <c r="H184" s="13">
        <v>4.99</v>
      </c>
      <c r="I184" s="13">
        <v>4</v>
      </c>
      <c r="J184" s="18">
        <v>9</v>
      </c>
      <c r="K184" s="13">
        <v>6.3</v>
      </c>
      <c r="L184" s="13">
        <v>4.96</v>
      </c>
      <c r="M184" s="19">
        <v>4.8E-9</v>
      </c>
      <c r="N184" s="13"/>
      <c r="O184" s="20"/>
      <c r="P184" s="13"/>
      <c r="Q184" s="13"/>
      <c r="R184" s="13"/>
      <c r="V184" s="1"/>
      <c r="Y184" s="3"/>
    </row>
    <row r="185" spans="1:25" x14ac:dyDescent="0.25">
      <c r="A185" s="13" t="s">
        <v>190</v>
      </c>
      <c r="B185" s="13">
        <v>450</v>
      </c>
      <c r="C185" s="13">
        <v>41182.199999999997</v>
      </c>
      <c r="D185" s="13">
        <v>4</v>
      </c>
      <c r="E185" s="18">
        <v>6</v>
      </c>
      <c r="F185" s="24"/>
      <c r="G185" s="13">
        <v>13.3</v>
      </c>
      <c r="H185" s="13">
        <v>4.71</v>
      </c>
      <c r="I185" s="13">
        <v>3</v>
      </c>
      <c r="J185" s="18">
        <v>4</v>
      </c>
      <c r="K185" s="13">
        <v>12.7</v>
      </c>
      <c r="L185" s="13">
        <v>3.96</v>
      </c>
      <c r="M185" s="19">
        <v>2.0999999999999999E-8</v>
      </c>
      <c r="N185" s="13"/>
      <c r="O185" s="20"/>
      <c r="P185" s="13"/>
      <c r="Q185" s="13"/>
      <c r="R185" s="13"/>
      <c r="V185" s="1"/>
      <c r="Y185" s="3"/>
    </row>
    <row r="186" spans="1:25" x14ac:dyDescent="0.25">
      <c r="A186" s="13" t="s">
        <v>191</v>
      </c>
      <c r="B186" s="13">
        <v>10692</v>
      </c>
      <c r="C186" s="13">
        <v>108506.3</v>
      </c>
      <c r="D186" s="13">
        <v>3</v>
      </c>
      <c r="E186" s="18">
        <v>4</v>
      </c>
      <c r="F186" s="24"/>
      <c r="G186" s="13">
        <v>5.7</v>
      </c>
      <c r="H186" s="13">
        <v>6.37</v>
      </c>
      <c r="I186" s="13">
        <v>3</v>
      </c>
      <c r="J186" s="18">
        <v>4</v>
      </c>
      <c r="K186" s="13">
        <v>5.7</v>
      </c>
      <c r="L186" s="13">
        <v>6.09</v>
      </c>
      <c r="M186" s="19">
        <v>1.5E-10</v>
      </c>
      <c r="N186" s="13">
        <v>1</v>
      </c>
      <c r="O186" s="20">
        <v>2</v>
      </c>
      <c r="P186" s="13">
        <v>1.6</v>
      </c>
      <c r="Q186" s="13">
        <v>2.65</v>
      </c>
      <c r="R186" s="19">
        <v>4.4000000000000002E-6</v>
      </c>
      <c r="V186" s="1"/>
      <c r="Y186" s="3"/>
    </row>
    <row r="187" spans="1:25" x14ac:dyDescent="0.25">
      <c r="A187" s="13" t="s">
        <v>192</v>
      </c>
      <c r="B187" s="13">
        <v>16300</v>
      </c>
      <c r="C187" s="13">
        <v>30102.6</v>
      </c>
      <c r="D187" s="13">
        <v>3</v>
      </c>
      <c r="E187" s="18">
        <v>6</v>
      </c>
      <c r="F187" s="24"/>
      <c r="G187" s="13">
        <v>15.2</v>
      </c>
      <c r="H187" s="13">
        <v>5.56</v>
      </c>
      <c r="I187" s="13">
        <v>2</v>
      </c>
      <c r="J187" s="18">
        <v>3</v>
      </c>
      <c r="K187" s="13">
        <v>8.6999999999999993</v>
      </c>
      <c r="L187" s="13">
        <v>4.5199999999999996</v>
      </c>
      <c r="M187" s="19">
        <v>7.7999999999999997E-8</v>
      </c>
      <c r="N187" s="13"/>
      <c r="O187" s="20"/>
      <c r="P187" s="13"/>
      <c r="Q187" s="13"/>
      <c r="R187" s="13"/>
      <c r="V187" s="1"/>
      <c r="Y187" s="3"/>
    </row>
    <row r="188" spans="1:25" x14ac:dyDescent="0.25">
      <c r="A188" s="13" t="s">
        <v>193</v>
      </c>
      <c r="B188" s="13">
        <v>18123</v>
      </c>
      <c r="C188" s="13">
        <v>19952.599999999999</v>
      </c>
      <c r="D188" s="13">
        <v>1</v>
      </c>
      <c r="E188" s="18">
        <v>1</v>
      </c>
      <c r="F188" s="24"/>
      <c r="G188" s="13">
        <v>10.5</v>
      </c>
      <c r="H188" s="13">
        <v>5.72</v>
      </c>
      <c r="I188" s="13">
        <v>3</v>
      </c>
      <c r="J188" s="18">
        <v>4</v>
      </c>
      <c r="K188" s="13">
        <v>26.7</v>
      </c>
      <c r="L188" s="13">
        <v>5.9</v>
      </c>
      <c r="M188" s="19">
        <v>1.2E-8</v>
      </c>
      <c r="N188" s="13"/>
      <c r="O188" s="20"/>
      <c r="P188" s="13"/>
      <c r="Q188" s="13"/>
      <c r="R188" s="13"/>
      <c r="V188" s="1"/>
      <c r="Y188" s="3"/>
    </row>
    <row r="189" spans="1:25" x14ac:dyDescent="0.25">
      <c r="A189" s="13" t="s">
        <v>194</v>
      </c>
      <c r="B189" s="13">
        <v>5585</v>
      </c>
      <c r="C189" s="13">
        <v>28736.6</v>
      </c>
      <c r="D189" s="13">
        <v>3</v>
      </c>
      <c r="E189" s="18">
        <v>3</v>
      </c>
      <c r="F189" s="24"/>
      <c r="G189" s="13">
        <v>13.8</v>
      </c>
      <c r="H189" s="13">
        <v>4.0599999999999996</v>
      </c>
      <c r="I189" s="13">
        <v>4</v>
      </c>
      <c r="J189" s="18">
        <v>7</v>
      </c>
      <c r="K189" s="13">
        <v>16.899999999999999</v>
      </c>
      <c r="L189" s="13">
        <v>4.32</v>
      </c>
      <c r="M189" s="19">
        <v>9.0999999999999997E-7</v>
      </c>
      <c r="N189" s="13">
        <v>1</v>
      </c>
      <c r="O189" s="20">
        <v>1</v>
      </c>
      <c r="P189" s="13">
        <v>5.0999999999999996</v>
      </c>
      <c r="Q189" s="13">
        <v>2.44</v>
      </c>
      <c r="R189" s="19">
        <v>2.0000000000000002E-5</v>
      </c>
      <c r="V189" s="1"/>
      <c r="Y189" s="3"/>
    </row>
    <row r="190" spans="1:25" x14ac:dyDescent="0.25">
      <c r="A190" s="13" t="s">
        <v>195</v>
      </c>
      <c r="B190" s="13">
        <v>8518</v>
      </c>
      <c r="C190" s="13">
        <v>79190.100000000006</v>
      </c>
      <c r="D190" s="13">
        <v>3</v>
      </c>
      <c r="E190" s="18">
        <v>3</v>
      </c>
      <c r="F190" s="24"/>
      <c r="G190" s="13">
        <v>6.8</v>
      </c>
      <c r="H190" s="13">
        <v>5.75</v>
      </c>
      <c r="I190" s="13">
        <v>2</v>
      </c>
      <c r="J190" s="18">
        <v>3</v>
      </c>
      <c r="K190" s="13">
        <v>5.5</v>
      </c>
      <c r="L190" s="13">
        <v>6.13</v>
      </c>
      <c r="M190" s="19">
        <v>9.0999999999999996E-10</v>
      </c>
      <c r="N190" s="13"/>
      <c r="O190" s="20"/>
      <c r="P190" s="13"/>
      <c r="Q190" s="13"/>
      <c r="R190" s="13"/>
      <c r="V190" s="1"/>
      <c r="Y190" s="3"/>
    </row>
    <row r="191" spans="1:25" x14ac:dyDescent="0.25">
      <c r="A191" s="13" t="s">
        <v>196</v>
      </c>
      <c r="B191" s="13">
        <v>18701</v>
      </c>
      <c r="C191" s="13">
        <v>34633.4</v>
      </c>
      <c r="D191" s="13">
        <v>2</v>
      </c>
      <c r="E191" s="18">
        <v>5</v>
      </c>
      <c r="F191" s="24"/>
      <c r="G191" s="13">
        <v>8.3000000000000007</v>
      </c>
      <c r="H191" s="13">
        <v>5.62</v>
      </c>
      <c r="I191" s="13">
        <v>3</v>
      </c>
      <c r="J191" s="18">
        <v>5</v>
      </c>
      <c r="K191" s="13">
        <v>11</v>
      </c>
      <c r="L191" s="13">
        <v>5.74</v>
      </c>
      <c r="M191" s="19">
        <v>2.0000000000000001E-9</v>
      </c>
      <c r="N191" s="13"/>
      <c r="O191" s="20"/>
      <c r="P191" s="13"/>
      <c r="Q191" s="13"/>
      <c r="R191" s="13"/>
      <c r="V191" s="1"/>
      <c r="Y191" s="3"/>
    </row>
    <row r="192" spans="1:25" x14ac:dyDescent="0.25">
      <c r="A192" s="13" t="s">
        <v>197</v>
      </c>
      <c r="B192" s="13">
        <v>3386</v>
      </c>
      <c r="C192" s="13">
        <v>68826.3</v>
      </c>
      <c r="D192" s="13">
        <v>1</v>
      </c>
      <c r="E192" s="18">
        <v>2</v>
      </c>
      <c r="F192" s="24"/>
      <c r="G192" s="13">
        <v>1.3</v>
      </c>
      <c r="H192" s="13">
        <v>1.1100000000000001</v>
      </c>
      <c r="I192" s="13">
        <v>4</v>
      </c>
      <c r="J192" s="18">
        <v>6</v>
      </c>
      <c r="K192" s="13">
        <v>6.3</v>
      </c>
      <c r="L192" s="13">
        <v>4.76</v>
      </c>
      <c r="M192" s="19">
        <v>7.1E-8</v>
      </c>
      <c r="N192" s="13">
        <v>3</v>
      </c>
      <c r="O192" s="20">
        <v>4</v>
      </c>
      <c r="P192" s="13">
        <v>4.0999999999999996</v>
      </c>
      <c r="Q192" s="13">
        <v>1.68</v>
      </c>
      <c r="R192" s="19">
        <v>6.0999999999999999E-5</v>
      </c>
      <c r="V192" s="1"/>
      <c r="Y192" s="3"/>
    </row>
    <row r="193" spans="1:25" x14ac:dyDescent="0.25">
      <c r="A193" s="13" t="s">
        <v>198</v>
      </c>
      <c r="B193" s="13">
        <v>7691</v>
      </c>
      <c r="C193" s="13">
        <v>92224.7</v>
      </c>
      <c r="D193" s="13">
        <v>2</v>
      </c>
      <c r="E193" s="18">
        <v>7</v>
      </c>
      <c r="F193" s="24"/>
      <c r="G193" s="13">
        <v>4.0999999999999996</v>
      </c>
      <c r="H193" s="13">
        <v>5.09</v>
      </c>
      <c r="I193" s="13">
        <v>3</v>
      </c>
      <c r="J193" s="18">
        <v>9</v>
      </c>
      <c r="K193" s="13">
        <v>5.6</v>
      </c>
      <c r="L193" s="13">
        <v>5.25</v>
      </c>
      <c r="M193" s="19">
        <v>5.3000000000000003E-9</v>
      </c>
      <c r="N193" s="13">
        <v>1</v>
      </c>
      <c r="O193" s="20">
        <v>2</v>
      </c>
      <c r="P193" s="13">
        <v>2</v>
      </c>
      <c r="Q193" s="13">
        <v>2.04</v>
      </c>
      <c r="R193" s="19">
        <v>5.4999999999999999E-6</v>
      </c>
      <c r="V193" s="1"/>
      <c r="Y193" s="3"/>
    </row>
    <row r="194" spans="1:25" x14ac:dyDescent="0.25">
      <c r="A194" s="13" t="s">
        <v>199</v>
      </c>
      <c r="B194" s="13">
        <v>7942</v>
      </c>
      <c r="C194" s="13">
        <v>16761.7</v>
      </c>
      <c r="D194" s="13">
        <v>3</v>
      </c>
      <c r="E194" s="18">
        <v>4</v>
      </c>
      <c r="F194" s="24"/>
      <c r="G194" s="13">
        <v>30.6</v>
      </c>
      <c r="H194" s="13">
        <v>5.19</v>
      </c>
      <c r="I194" s="13">
        <v>1</v>
      </c>
      <c r="J194" s="18">
        <v>1</v>
      </c>
      <c r="K194" s="13">
        <v>6.1</v>
      </c>
      <c r="L194" s="13">
        <v>1.92</v>
      </c>
      <c r="M194" s="19">
        <v>2.0000000000000001E-4</v>
      </c>
      <c r="N194" s="13">
        <v>1</v>
      </c>
      <c r="O194" s="20">
        <v>1</v>
      </c>
      <c r="P194" s="13">
        <v>6.1</v>
      </c>
      <c r="Q194" s="13">
        <v>1.68</v>
      </c>
      <c r="R194" s="19">
        <v>2.4000000000000001E-4</v>
      </c>
      <c r="V194" s="1"/>
      <c r="Y194" s="3"/>
    </row>
    <row r="195" spans="1:25" x14ac:dyDescent="0.25">
      <c r="A195" s="13" t="s">
        <v>200</v>
      </c>
      <c r="B195" s="13">
        <v>8828</v>
      </c>
      <c r="C195" s="13">
        <v>93839.2</v>
      </c>
      <c r="D195" s="13">
        <v>3</v>
      </c>
      <c r="E195" s="18">
        <v>4</v>
      </c>
      <c r="F195" s="24"/>
      <c r="G195" s="13">
        <v>3.4</v>
      </c>
      <c r="H195" s="13">
        <v>2.68</v>
      </c>
      <c r="I195" s="13">
        <v>5</v>
      </c>
      <c r="J195" s="18">
        <v>6</v>
      </c>
      <c r="K195" s="13">
        <v>5.5</v>
      </c>
      <c r="L195" s="13">
        <v>3.49</v>
      </c>
      <c r="M195" s="19">
        <v>4.8999999999999997E-7</v>
      </c>
      <c r="N195" s="13">
        <v>1</v>
      </c>
      <c r="O195" s="20">
        <v>1</v>
      </c>
      <c r="P195" s="13">
        <v>1.1000000000000001</v>
      </c>
      <c r="Q195" s="13">
        <v>1.03</v>
      </c>
      <c r="R195" s="19">
        <v>2.1000000000000001E-4</v>
      </c>
      <c r="V195" s="1"/>
      <c r="Y195" s="3"/>
    </row>
    <row r="196" spans="1:25" x14ac:dyDescent="0.25">
      <c r="A196" s="13" t="s">
        <v>201</v>
      </c>
      <c r="B196" s="13">
        <v>5704</v>
      </c>
      <c r="C196" s="13">
        <v>26810.5</v>
      </c>
      <c r="D196" s="13"/>
      <c r="E196" s="18"/>
      <c r="F196" s="24"/>
      <c r="G196" s="13"/>
      <c r="H196" s="13"/>
      <c r="I196" s="13">
        <v>3</v>
      </c>
      <c r="J196" s="18">
        <v>3</v>
      </c>
      <c r="K196" s="13">
        <v>19.7</v>
      </c>
      <c r="L196" s="13">
        <v>4.72</v>
      </c>
      <c r="M196" s="19">
        <v>1.6E-7</v>
      </c>
      <c r="N196" s="13"/>
      <c r="O196" s="20"/>
      <c r="P196" s="13"/>
      <c r="Q196" s="13"/>
      <c r="R196" s="13"/>
      <c r="V196" s="1"/>
      <c r="Y196" s="3"/>
    </row>
    <row r="197" spans="1:25" x14ac:dyDescent="0.25">
      <c r="A197" s="13" t="s">
        <v>202</v>
      </c>
      <c r="B197" s="13">
        <v>7430</v>
      </c>
      <c r="C197" s="13">
        <v>37246.400000000001</v>
      </c>
      <c r="D197" s="13">
        <v>2</v>
      </c>
      <c r="E197" s="18">
        <v>3</v>
      </c>
      <c r="F197" s="24"/>
      <c r="G197" s="13">
        <v>10.7</v>
      </c>
      <c r="H197" s="13">
        <v>6.01</v>
      </c>
      <c r="I197" s="13">
        <v>3</v>
      </c>
      <c r="J197" s="18">
        <v>4</v>
      </c>
      <c r="K197" s="13">
        <v>13.1</v>
      </c>
      <c r="L197" s="13">
        <v>5.19</v>
      </c>
      <c r="M197" s="19">
        <v>1.0999999999999999E-8</v>
      </c>
      <c r="N197" s="13"/>
      <c r="O197" s="20"/>
      <c r="P197" s="13"/>
      <c r="Q197" s="13"/>
      <c r="R197" s="13"/>
      <c r="V197" s="1"/>
      <c r="Y197" s="3"/>
    </row>
    <row r="198" spans="1:25" x14ac:dyDescent="0.25">
      <c r="A198" s="13" t="s">
        <v>203</v>
      </c>
      <c r="B198" s="13">
        <v>9092</v>
      </c>
      <c r="C198" s="13">
        <v>73160.7</v>
      </c>
      <c r="D198" s="13"/>
      <c r="E198" s="18"/>
      <c r="F198" s="24"/>
      <c r="G198" s="13"/>
      <c r="H198" s="13"/>
      <c r="I198" s="13">
        <v>3</v>
      </c>
      <c r="J198" s="18">
        <v>4</v>
      </c>
      <c r="K198" s="13">
        <v>6.3</v>
      </c>
      <c r="L198" s="13">
        <v>4.95</v>
      </c>
      <c r="M198" s="19">
        <v>8.6000000000000003E-10</v>
      </c>
      <c r="N198" s="13"/>
      <c r="O198" s="20"/>
      <c r="P198" s="13"/>
      <c r="Q198" s="13"/>
      <c r="R198" s="13"/>
      <c r="V198" s="1"/>
      <c r="Y198" s="3"/>
    </row>
    <row r="199" spans="1:25" x14ac:dyDescent="0.25">
      <c r="A199" s="13" t="s">
        <v>204</v>
      </c>
      <c r="B199" s="13">
        <v>4749</v>
      </c>
      <c r="C199" s="13">
        <v>51865.9</v>
      </c>
      <c r="D199" s="13"/>
      <c r="E199" s="18"/>
      <c r="F199" s="24"/>
      <c r="G199" s="13"/>
      <c r="H199" s="13"/>
      <c r="I199" s="13">
        <v>4</v>
      </c>
      <c r="J199" s="18">
        <v>5</v>
      </c>
      <c r="K199" s="13">
        <v>13.7</v>
      </c>
      <c r="L199" s="13">
        <v>4.0999999999999996</v>
      </c>
      <c r="M199" s="19">
        <v>1.3E-7</v>
      </c>
      <c r="N199" s="13"/>
      <c r="O199" s="20"/>
      <c r="P199" s="13"/>
      <c r="Q199" s="13"/>
      <c r="R199" s="13"/>
      <c r="V199" s="1"/>
      <c r="Y199" s="3"/>
    </row>
    <row r="200" spans="1:25" x14ac:dyDescent="0.25">
      <c r="A200" s="13" t="s">
        <v>205</v>
      </c>
      <c r="B200" s="13">
        <v>4018</v>
      </c>
      <c r="C200" s="13">
        <v>21426.9</v>
      </c>
      <c r="D200" s="13">
        <v>4</v>
      </c>
      <c r="E200" s="18">
        <v>9</v>
      </c>
      <c r="F200" s="24"/>
      <c r="G200" s="13">
        <v>26</v>
      </c>
      <c r="H200" s="13">
        <v>3.6</v>
      </c>
      <c r="I200" s="13">
        <v>4</v>
      </c>
      <c r="J200" s="18">
        <v>8</v>
      </c>
      <c r="K200" s="13">
        <v>20.8</v>
      </c>
      <c r="L200" s="13">
        <v>3.65</v>
      </c>
      <c r="M200" s="19">
        <v>2.2999999999999999E-7</v>
      </c>
      <c r="N200" s="13">
        <v>4</v>
      </c>
      <c r="O200" s="20">
        <v>4</v>
      </c>
      <c r="P200" s="13">
        <v>24.5</v>
      </c>
      <c r="Q200" s="13">
        <v>3.04</v>
      </c>
      <c r="R200" s="19">
        <v>4.1999999999999996E-6</v>
      </c>
      <c r="V200" s="1"/>
      <c r="Y200" s="3"/>
    </row>
    <row r="201" spans="1:25" x14ac:dyDescent="0.25">
      <c r="A201" s="13" t="s">
        <v>206</v>
      </c>
      <c r="B201" s="13">
        <v>11655</v>
      </c>
      <c r="C201" s="13">
        <v>98132.5</v>
      </c>
      <c r="D201" s="13">
        <v>1</v>
      </c>
      <c r="E201" s="18">
        <v>1</v>
      </c>
      <c r="F201" s="24"/>
      <c r="G201" s="13">
        <v>2.2999999999999998</v>
      </c>
      <c r="H201" s="13">
        <v>5.56</v>
      </c>
      <c r="I201" s="13">
        <v>2</v>
      </c>
      <c r="J201" s="18">
        <v>5</v>
      </c>
      <c r="K201" s="13">
        <v>4.4000000000000004</v>
      </c>
      <c r="L201" s="13">
        <v>6.39</v>
      </c>
      <c r="M201" s="19">
        <v>4.8999999999999999E-11</v>
      </c>
      <c r="N201" s="13"/>
      <c r="O201" s="20"/>
      <c r="P201" s="13"/>
      <c r="Q201" s="13"/>
      <c r="R201" s="13"/>
      <c r="V201" s="1"/>
      <c r="Y201" s="3"/>
    </row>
    <row r="202" spans="1:25" x14ac:dyDescent="0.25">
      <c r="A202" s="13" t="s">
        <v>207</v>
      </c>
      <c r="B202" s="13">
        <v>3253</v>
      </c>
      <c r="C202" s="13">
        <v>52834.400000000001</v>
      </c>
      <c r="D202" s="13">
        <v>2</v>
      </c>
      <c r="E202" s="18">
        <v>5</v>
      </c>
      <c r="F202" s="24"/>
      <c r="G202" s="13">
        <v>5.0999999999999996</v>
      </c>
      <c r="H202" s="13">
        <v>5.89</v>
      </c>
      <c r="I202" s="13">
        <v>3</v>
      </c>
      <c r="J202" s="18">
        <v>11</v>
      </c>
      <c r="K202" s="13">
        <v>7.9</v>
      </c>
      <c r="L202" s="13">
        <v>5.79</v>
      </c>
      <c r="M202" s="19">
        <v>6.9999999999999996E-10</v>
      </c>
      <c r="N202" s="13">
        <v>1</v>
      </c>
      <c r="O202" s="20">
        <v>1</v>
      </c>
      <c r="P202" s="13">
        <v>3.3</v>
      </c>
      <c r="Q202" s="13">
        <v>3.32</v>
      </c>
      <c r="R202" s="19">
        <v>8.9000000000000003E-8</v>
      </c>
      <c r="V202" s="1"/>
      <c r="Y202" s="3"/>
    </row>
    <row r="203" spans="1:25" x14ac:dyDescent="0.25">
      <c r="A203" s="13" t="s">
        <v>208</v>
      </c>
      <c r="B203" s="13">
        <v>3203</v>
      </c>
      <c r="C203" s="13">
        <v>91193.3</v>
      </c>
      <c r="D203" s="13">
        <v>5</v>
      </c>
      <c r="E203" s="18">
        <v>5</v>
      </c>
      <c r="F203" s="24"/>
      <c r="G203" s="13">
        <v>5.2</v>
      </c>
      <c r="H203" s="13">
        <v>3.44</v>
      </c>
      <c r="I203" s="13">
        <v>4</v>
      </c>
      <c r="J203" s="18">
        <v>4</v>
      </c>
      <c r="K203" s="13">
        <v>4.5999999999999996</v>
      </c>
      <c r="L203" s="13">
        <v>1.43</v>
      </c>
      <c r="M203" s="19">
        <v>3.4E-5</v>
      </c>
      <c r="N203" s="13">
        <v>1</v>
      </c>
      <c r="O203" s="20">
        <v>1</v>
      </c>
      <c r="P203" s="13">
        <v>1.2</v>
      </c>
      <c r="Q203" s="13">
        <v>1.56</v>
      </c>
      <c r="R203" s="19">
        <v>3.3000000000000003E-5</v>
      </c>
      <c r="V203" s="1"/>
      <c r="Y203" s="3"/>
    </row>
    <row r="204" spans="1:25" x14ac:dyDescent="0.25">
      <c r="A204" s="13" t="s">
        <v>209</v>
      </c>
      <c r="B204" s="13">
        <v>12147</v>
      </c>
      <c r="C204" s="13">
        <v>18782.599999999999</v>
      </c>
      <c r="D204" s="13">
        <v>3</v>
      </c>
      <c r="E204" s="18">
        <v>3</v>
      </c>
      <c r="F204" s="24"/>
      <c r="G204" s="13">
        <v>16</v>
      </c>
      <c r="H204" s="13">
        <v>4.4800000000000004</v>
      </c>
      <c r="I204" s="13">
        <v>2</v>
      </c>
      <c r="J204" s="18">
        <v>2</v>
      </c>
      <c r="K204" s="13">
        <v>8.9</v>
      </c>
      <c r="L204" s="13">
        <v>4.71</v>
      </c>
      <c r="M204" s="19">
        <v>2E-8</v>
      </c>
      <c r="N204" s="13">
        <v>2</v>
      </c>
      <c r="O204" s="20">
        <v>3</v>
      </c>
      <c r="P204" s="13">
        <v>8.9</v>
      </c>
      <c r="Q204" s="13">
        <v>4.6100000000000003</v>
      </c>
      <c r="R204" s="19">
        <v>3.2000000000000002E-8</v>
      </c>
      <c r="V204" s="1"/>
    </row>
    <row r="205" spans="1:25" x14ac:dyDescent="0.25">
      <c r="A205" s="13" t="s">
        <v>210</v>
      </c>
      <c r="B205" s="13">
        <v>6375</v>
      </c>
      <c r="C205" s="13">
        <v>12817.3</v>
      </c>
      <c r="D205" s="13">
        <v>3</v>
      </c>
      <c r="E205" s="18">
        <v>3</v>
      </c>
      <c r="F205" s="24"/>
      <c r="G205" s="13">
        <v>18.399999999999999</v>
      </c>
      <c r="H205" s="13">
        <v>5.0599999999999996</v>
      </c>
      <c r="I205" s="13"/>
      <c r="J205" s="18"/>
      <c r="K205" s="13"/>
      <c r="L205" s="13"/>
      <c r="M205" s="13"/>
      <c r="N205" s="13">
        <v>2</v>
      </c>
      <c r="O205" s="20">
        <v>2</v>
      </c>
      <c r="P205" s="13">
        <v>18.399999999999999</v>
      </c>
      <c r="Q205" s="13">
        <v>4.17</v>
      </c>
      <c r="R205" s="19">
        <v>4.0000000000000001E-8</v>
      </c>
      <c r="V205" s="1"/>
      <c r="Y205" s="3"/>
    </row>
    <row r="206" spans="1:25" x14ac:dyDescent="0.25">
      <c r="A206" s="13" t="s">
        <v>211</v>
      </c>
      <c r="B206" s="13">
        <v>19928</v>
      </c>
      <c r="C206" s="13">
        <v>20929.400000000001</v>
      </c>
      <c r="D206" s="13">
        <v>2</v>
      </c>
      <c r="E206" s="18">
        <v>4</v>
      </c>
      <c r="F206" s="24"/>
      <c r="G206" s="13">
        <v>7.7</v>
      </c>
      <c r="H206" s="13">
        <v>1.43</v>
      </c>
      <c r="I206" s="13">
        <v>3</v>
      </c>
      <c r="J206" s="18">
        <v>8</v>
      </c>
      <c r="K206" s="13">
        <v>7.7</v>
      </c>
      <c r="L206" s="13">
        <v>1.23</v>
      </c>
      <c r="M206" s="19">
        <v>1E-4</v>
      </c>
      <c r="N206" s="13">
        <v>2</v>
      </c>
      <c r="O206" s="20">
        <v>5</v>
      </c>
      <c r="P206" s="13">
        <v>7.7</v>
      </c>
      <c r="Q206" s="13">
        <v>0.91</v>
      </c>
      <c r="R206" s="19">
        <v>7.5000000000000002E-4</v>
      </c>
      <c r="V206" s="1"/>
      <c r="Y206" s="3"/>
    </row>
    <row r="207" spans="1:25" x14ac:dyDescent="0.25">
      <c r="A207" s="13" t="s">
        <v>212</v>
      </c>
      <c r="B207" s="13">
        <v>8371</v>
      </c>
      <c r="C207" s="13">
        <v>18777.400000000001</v>
      </c>
      <c r="D207" s="13">
        <v>3</v>
      </c>
      <c r="E207" s="18">
        <v>3</v>
      </c>
      <c r="F207" s="24"/>
      <c r="G207" s="13">
        <v>16.3</v>
      </c>
      <c r="H207" s="13">
        <v>4.8499999999999996</v>
      </c>
      <c r="I207" s="13">
        <v>2</v>
      </c>
      <c r="J207" s="18">
        <v>2</v>
      </c>
      <c r="K207" s="13">
        <v>12.7</v>
      </c>
      <c r="L207" s="13">
        <v>4.8099999999999996</v>
      </c>
      <c r="M207" s="19">
        <v>1.7999999999999999E-8</v>
      </c>
      <c r="N207" s="13">
        <v>4</v>
      </c>
      <c r="O207" s="20">
        <v>4</v>
      </c>
      <c r="P207" s="13">
        <v>20.5</v>
      </c>
      <c r="Q207" s="13">
        <v>4.34</v>
      </c>
      <c r="R207" s="19">
        <v>7.7000000000000001E-8</v>
      </c>
      <c r="V207" s="1"/>
      <c r="Y207" s="3"/>
    </row>
    <row r="208" spans="1:25" x14ac:dyDescent="0.25">
      <c r="A208" s="13" t="s">
        <v>213</v>
      </c>
      <c r="B208" s="13">
        <v>7384</v>
      </c>
      <c r="C208" s="13">
        <v>37731.5</v>
      </c>
      <c r="D208" s="13">
        <v>3</v>
      </c>
      <c r="E208" s="18">
        <v>5</v>
      </c>
      <c r="F208" s="24"/>
      <c r="G208" s="13">
        <v>15.2</v>
      </c>
      <c r="H208" s="13">
        <v>4.9400000000000004</v>
      </c>
      <c r="I208" s="13">
        <v>2</v>
      </c>
      <c r="J208" s="18">
        <v>5</v>
      </c>
      <c r="K208" s="13">
        <v>11.1</v>
      </c>
      <c r="L208" s="13">
        <v>4.26</v>
      </c>
      <c r="M208" s="19">
        <v>5.9000000000000003E-10</v>
      </c>
      <c r="N208" s="13"/>
      <c r="O208" s="20"/>
      <c r="P208" s="13"/>
      <c r="Q208" s="13"/>
      <c r="R208" s="13"/>
      <c r="V208" s="1"/>
      <c r="Y208" s="3"/>
    </row>
    <row r="209" spans="1:25" x14ac:dyDescent="0.25">
      <c r="A209" s="13" t="s">
        <v>214</v>
      </c>
      <c r="B209" s="13">
        <v>12681</v>
      </c>
      <c r="C209" s="13">
        <v>73747.8</v>
      </c>
      <c r="D209" s="13">
        <v>3</v>
      </c>
      <c r="E209" s="18">
        <v>3</v>
      </c>
      <c r="F209" s="24"/>
      <c r="G209" s="13">
        <v>6.8</v>
      </c>
      <c r="H209" s="13">
        <v>4.51</v>
      </c>
      <c r="I209" s="13">
        <v>1</v>
      </c>
      <c r="J209" s="18">
        <v>3</v>
      </c>
      <c r="K209" s="13">
        <v>2.2999999999999998</v>
      </c>
      <c r="L209" s="13">
        <v>5.0599999999999996</v>
      </c>
      <c r="M209" s="19">
        <v>5.0000000000000001E-9</v>
      </c>
      <c r="N209" s="13">
        <v>1</v>
      </c>
      <c r="O209" s="20">
        <v>2</v>
      </c>
      <c r="P209" s="13">
        <v>2.2999999999999998</v>
      </c>
      <c r="Q209" s="13">
        <v>3.29</v>
      </c>
      <c r="R209" s="19">
        <v>3.7E-7</v>
      </c>
      <c r="V209" s="1"/>
      <c r="Y209" s="3"/>
    </row>
    <row r="210" spans="1:25" x14ac:dyDescent="0.25">
      <c r="A210" s="13" t="s">
        <v>215</v>
      </c>
      <c r="B210" s="13">
        <v>13083</v>
      </c>
      <c r="C210" s="13">
        <v>49595.1</v>
      </c>
      <c r="D210" s="13"/>
      <c r="E210" s="18"/>
      <c r="F210" s="24"/>
      <c r="G210" s="13"/>
      <c r="H210" s="13"/>
      <c r="I210" s="13">
        <v>3</v>
      </c>
      <c r="J210" s="18">
        <v>4</v>
      </c>
      <c r="K210" s="13">
        <v>7.4</v>
      </c>
      <c r="L210" s="13">
        <v>5.15</v>
      </c>
      <c r="M210" s="19">
        <v>1.6000000000000001E-9</v>
      </c>
      <c r="N210" s="13">
        <v>3</v>
      </c>
      <c r="O210" s="20">
        <v>3</v>
      </c>
      <c r="P210" s="13">
        <v>5.7</v>
      </c>
      <c r="Q210" s="13">
        <v>2.84</v>
      </c>
      <c r="R210" s="19">
        <v>5.4000000000000002E-7</v>
      </c>
      <c r="V210" s="1"/>
      <c r="Y210" s="3"/>
    </row>
    <row r="211" spans="1:25" x14ac:dyDescent="0.25">
      <c r="A211" s="13" t="s">
        <v>216</v>
      </c>
      <c r="B211" s="13">
        <v>5970</v>
      </c>
      <c r="C211" s="13">
        <v>16451</v>
      </c>
      <c r="D211" s="13">
        <v>3</v>
      </c>
      <c r="E211" s="18">
        <v>5</v>
      </c>
      <c r="F211" s="24"/>
      <c r="G211" s="13">
        <v>24.3</v>
      </c>
      <c r="H211" s="13">
        <v>5.15</v>
      </c>
      <c r="I211" s="13">
        <v>3</v>
      </c>
      <c r="J211" s="18">
        <v>6</v>
      </c>
      <c r="K211" s="13">
        <v>17.399999999999999</v>
      </c>
      <c r="L211" s="13">
        <v>2.3199999999999998</v>
      </c>
      <c r="M211" s="19">
        <v>2.9E-5</v>
      </c>
      <c r="N211" s="13">
        <v>4</v>
      </c>
      <c r="O211" s="20">
        <v>5</v>
      </c>
      <c r="P211" s="13">
        <v>24.3</v>
      </c>
      <c r="Q211" s="13">
        <v>2.6</v>
      </c>
      <c r="R211" s="19">
        <v>9.9000000000000001E-6</v>
      </c>
      <c r="V211" s="1"/>
      <c r="Y211" s="3"/>
    </row>
    <row r="212" spans="1:25" x14ac:dyDescent="0.25">
      <c r="A212" s="13" t="s">
        <v>217</v>
      </c>
      <c r="B212" s="13">
        <v>6589</v>
      </c>
      <c r="C212" s="13">
        <v>26689.8</v>
      </c>
      <c r="D212" s="13">
        <v>1</v>
      </c>
      <c r="E212" s="18">
        <v>1</v>
      </c>
      <c r="F212" s="24"/>
      <c r="G212" s="13">
        <v>6</v>
      </c>
      <c r="H212" s="13">
        <v>5.12</v>
      </c>
      <c r="I212" s="13">
        <v>3</v>
      </c>
      <c r="J212" s="18">
        <v>3</v>
      </c>
      <c r="K212" s="13">
        <v>15.3</v>
      </c>
      <c r="L212" s="13">
        <v>4.53</v>
      </c>
      <c r="M212" s="19">
        <v>2.1999999999999998E-8</v>
      </c>
      <c r="N212" s="13"/>
      <c r="O212" s="20"/>
      <c r="P212" s="13"/>
      <c r="Q212" s="13"/>
      <c r="R212" s="13"/>
      <c r="V212" s="1"/>
    </row>
    <row r="213" spans="1:25" x14ac:dyDescent="0.25">
      <c r="A213" s="13" t="s">
        <v>218</v>
      </c>
      <c r="B213" s="13">
        <v>8572</v>
      </c>
      <c r="C213" s="13">
        <v>56688.3</v>
      </c>
      <c r="D213" s="13">
        <v>1</v>
      </c>
      <c r="E213" s="18">
        <v>2</v>
      </c>
      <c r="F213" s="24"/>
      <c r="G213" s="13">
        <v>4.0999999999999996</v>
      </c>
      <c r="H213" s="13">
        <v>8.07</v>
      </c>
      <c r="I213" s="13"/>
      <c r="J213" s="18"/>
      <c r="K213" s="13"/>
      <c r="L213" s="13"/>
      <c r="M213" s="13"/>
      <c r="N213" s="13">
        <v>2</v>
      </c>
      <c r="O213" s="20">
        <v>3</v>
      </c>
      <c r="P213" s="13">
        <v>7.2</v>
      </c>
      <c r="Q213" s="13">
        <v>6.2</v>
      </c>
      <c r="R213" s="19">
        <v>1.2999999999999999E-10</v>
      </c>
      <c r="V213" s="1"/>
      <c r="Y213" s="3"/>
    </row>
    <row r="214" spans="1:25" x14ac:dyDescent="0.25">
      <c r="A214" s="13" t="s">
        <v>219</v>
      </c>
      <c r="B214" s="13">
        <v>9592</v>
      </c>
      <c r="C214" s="13">
        <v>84035.5</v>
      </c>
      <c r="D214" s="13">
        <v>4</v>
      </c>
      <c r="E214" s="18">
        <v>6</v>
      </c>
      <c r="F214" s="24"/>
      <c r="G214" s="13">
        <v>5.6</v>
      </c>
      <c r="H214" s="13">
        <v>3.9</v>
      </c>
      <c r="I214" s="13">
        <v>3</v>
      </c>
      <c r="J214" s="18">
        <v>7</v>
      </c>
      <c r="K214" s="13">
        <v>4.3</v>
      </c>
      <c r="L214" s="13">
        <v>2.89</v>
      </c>
      <c r="M214" s="19">
        <v>1.7E-6</v>
      </c>
      <c r="N214" s="13"/>
      <c r="O214" s="20"/>
      <c r="P214" s="13"/>
      <c r="Q214" s="13"/>
      <c r="R214" s="13"/>
      <c r="V214" s="1"/>
    </row>
    <row r="215" spans="1:25" x14ac:dyDescent="0.25">
      <c r="A215" s="13" t="s">
        <v>220</v>
      </c>
      <c r="B215" s="13">
        <v>8081</v>
      </c>
      <c r="C215" s="13">
        <v>24987.4</v>
      </c>
      <c r="D215" s="13">
        <v>3</v>
      </c>
      <c r="E215" s="18">
        <v>4</v>
      </c>
      <c r="F215" s="24"/>
      <c r="G215" s="13">
        <v>22.6</v>
      </c>
      <c r="H215" s="13">
        <v>4.71</v>
      </c>
      <c r="I215" s="13"/>
      <c r="J215" s="18"/>
      <c r="K215" s="13"/>
      <c r="L215" s="13"/>
      <c r="M215" s="13"/>
      <c r="N215" s="13"/>
      <c r="O215" s="20"/>
      <c r="P215" s="13"/>
      <c r="Q215" s="13"/>
      <c r="R215" s="13"/>
      <c r="V215" s="1"/>
      <c r="Y215" s="3"/>
    </row>
    <row r="216" spans="1:25" x14ac:dyDescent="0.25">
      <c r="A216" s="13" t="s">
        <v>221</v>
      </c>
      <c r="B216" s="13">
        <v>335</v>
      </c>
      <c r="C216" s="13">
        <v>23060.799999999999</v>
      </c>
      <c r="D216" s="13">
        <v>3</v>
      </c>
      <c r="E216" s="18">
        <v>3</v>
      </c>
      <c r="F216" s="24"/>
      <c r="G216" s="13">
        <v>13.8</v>
      </c>
      <c r="H216" s="13">
        <v>4.76</v>
      </c>
      <c r="I216" s="13">
        <v>1</v>
      </c>
      <c r="J216" s="18">
        <v>1</v>
      </c>
      <c r="K216" s="13">
        <v>7.9</v>
      </c>
      <c r="L216" s="13">
        <v>4.62</v>
      </c>
      <c r="M216" s="19">
        <v>1.1000000000000001E-7</v>
      </c>
      <c r="N216" s="13"/>
      <c r="O216" s="20"/>
      <c r="P216" s="13"/>
      <c r="Q216" s="13"/>
      <c r="R216" s="13"/>
      <c r="V216" s="1"/>
      <c r="Y216" s="3"/>
    </row>
    <row r="217" spans="1:25" x14ac:dyDescent="0.25">
      <c r="A217" s="13" t="s">
        <v>222</v>
      </c>
      <c r="B217" s="13">
        <v>425</v>
      </c>
      <c r="C217" s="13">
        <v>18938.7</v>
      </c>
      <c r="D217" s="13">
        <v>1</v>
      </c>
      <c r="E217" s="18">
        <v>2</v>
      </c>
      <c r="F217" s="24"/>
      <c r="G217" s="13">
        <v>5.6</v>
      </c>
      <c r="H217" s="13">
        <v>2.2799999999999998</v>
      </c>
      <c r="I217" s="13">
        <v>3</v>
      </c>
      <c r="J217" s="18">
        <v>5</v>
      </c>
      <c r="K217" s="13">
        <v>25.3</v>
      </c>
      <c r="L217" s="13">
        <v>4.21</v>
      </c>
      <c r="M217" s="19">
        <v>1.4000000000000001E-7</v>
      </c>
      <c r="N217" s="13"/>
      <c r="O217" s="20"/>
      <c r="P217" s="13"/>
      <c r="Q217" s="13"/>
      <c r="R217" s="13"/>
      <c r="V217" s="1"/>
      <c r="Y217" s="3"/>
    </row>
    <row r="218" spans="1:25" x14ac:dyDescent="0.25">
      <c r="A218" s="13" t="s">
        <v>223</v>
      </c>
      <c r="B218" s="13">
        <v>5396</v>
      </c>
      <c r="C218" s="13">
        <v>116424</v>
      </c>
      <c r="D218" s="13"/>
      <c r="E218" s="18"/>
      <c r="F218" s="24"/>
      <c r="G218" s="13"/>
      <c r="H218" s="13"/>
      <c r="I218" s="13">
        <v>3</v>
      </c>
      <c r="J218" s="18">
        <v>3</v>
      </c>
      <c r="K218" s="13">
        <v>5.6</v>
      </c>
      <c r="L218" s="13">
        <v>4.58</v>
      </c>
      <c r="M218" s="19">
        <v>1.6000000000000001E-8</v>
      </c>
      <c r="N218" s="13"/>
      <c r="O218" s="20"/>
      <c r="P218" s="13"/>
      <c r="Q218" s="13"/>
      <c r="R218" s="13"/>
      <c r="V218" s="1"/>
    </row>
    <row r="219" spans="1:25" x14ac:dyDescent="0.25">
      <c r="A219" s="13" t="s">
        <v>224</v>
      </c>
      <c r="B219" s="13">
        <v>10106</v>
      </c>
      <c r="C219" s="13">
        <v>425788.2</v>
      </c>
      <c r="D219" s="13">
        <v>2</v>
      </c>
      <c r="E219" s="18">
        <v>2</v>
      </c>
      <c r="F219" s="24"/>
      <c r="G219" s="13">
        <v>0.7</v>
      </c>
      <c r="H219" s="13">
        <v>6.18</v>
      </c>
      <c r="I219" s="13"/>
      <c r="J219" s="18"/>
      <c r="K219" s="13"/>
      <c r="L219" s="13"/>
      <c r="M219" s="13"/>
      <c r="N219" s="13">
        <v>4</v>
      </c>
      <c r="O219" s="20">
        <v>5</v>
      </c>
      <c r="P219" s="13">
        <v>1.2</v>
      </c>
      <c r="Q219" s="13">
        <v>3.22</v>
      </c>
      <c r="R219" s="19">
        <v>1.1000000000000001E-6</v>
      </c>
      <c r="V219" s="1"/>
      <c r="Y219" s="3"/>
    </row>
    <row r="220" spans="1:25" x14ac:dyDescent="0.25">
      <c r="A220" s="13" t="s">
        <v>225</v>
      </c>
      <c r="B220" s="13">
        <v>16614</v>
      </c>
      <c r="C220" s="13">
        <v>31266.9</v>
      </c>
      <c r="D220" s="13">
        <v>2</v>
      </c>
      <c r="E220" s="18">
        <v>2</v>
      </c>
      <c r="F220" s="24"/>
      <c r="G220" s="13">
        <v>8.3000000000000007</v>
      </c>
      <c r="H220" s="13">
        <v>3.79</v>
      </c>
      <c r="I220" s="13">
        <v>3</v>
      </c>
      <c r="J220" s="18">
        <v>4</v>
      </c>
      <c r="K220" s="13">
        <v>11.6</v>
      </c>
      <c r="L220" s="13">
        <v>4.51</v>
      </c>
      <c r="M220" s="19">
        <v>2.4999999999999999E-8</v>
      </c>
      <c r="N220" s="13"/>
      <c r="O220" s="20"/>
      <c r="P220" s="13"/>
      <c r="Q220" s="13"/>
      <c r="R220" s="13"/>
      <c r="V220" s="1"/>
      <c r="Y220" s="3"/>
    </row>
    <row r="221" spans="1:25" x14ac:dyDescent="0.25">
      <c r="A221" s="13" t="s">
        <v>226</v>
      </c>
      <c r="B221" s="13">
        <v>4858</v>
      </c>
      <c r="C221" s="13">
        <v>17444.2</v>
      </c>
      <c r="D221" s="13">
        <v>2</v>
      </c>
      <c r="E221" s="18">
        <v>3</v>
      </c>
      <c r="F221" s="24"/>
      <c r="G221" s="13">
        <v>22.2</v>
      </c>
      <c r="H221" s="13">
        <v>5.18</v>
      </c>
      <c r="I221" s="13">
        <v>2</v>
      </c>
      <c r="J221" s="18">
        <v>3</v>
      </c>
      <c r="K221" s="13">
        <v>22.2</v>
      </c>
      <c r="L221" s="13">
        <v>5.0999999999999996</v>
      </c>
      <c r="M221" s="19">
        <v>1.4999999999999999E-8</v>
      </c>
      <c r="N221" s="13">
        <v>2</v>
      </c>
      <c r="O221" s="20">
        <v>2</v>
      </c>
      <c r="P221" s="13">
        <v>22.2</v>
      </c>
      <c r="Q221" s="13">
        <v>4.28</v>
      </c>
      <c r="R221" s="19">
        <v>2.8000000000000002E-7</v>
      </c>
      <c r="V221" s="1"/>
      <c r="Y221" s="3"/>
    </row>
    <row r="222" spans="1:25" x14ac:dyDescent="0.25">
      <c r="A222" s="13" t="s">
        <v>227</v>
      </c>
      <c r="B222" s="13">
        <v>18922</v>
      </c>
      <c r="C222" s="13">
        <v>26220.799999999999</v>
      </c>
      <c r="D222" s="13">
        <v>3</v>
      </c>
      <c r="E222" s="18">
        <v>4</v>
      </c>
      <c r="F222" s="24"/>
      <c r="G222" s="13">
        <v>15.9</v>
      </c>
      <c r="H222" s="13">
        <v>4.0199999999999996</v>
      </c>
      <c r="I222" s="13">
        <v>2</v>
      </c>
      <c r="J222" s="18">
        <v>2</v>
      </c>
      <c r="K222" s="13">
        <v>9</v>
      </c>
      <c r="L222" s="13">
        <v>3.15</v>
      </c>
      <c r="M222" s="19">
        <v>1.2E-5</v>
      </c>
      <c r="N222" s="13"/>
      <c r="O222" s="20"/>
      <c r="P222" s="13"/>
      <c r="Q222" s="13"/>
      <c r="R222" s="13"/>
      <c r="V222" s="1"/>
      <c r="Y222" s="3"/>
    </row>
    <row r="223" spans="1:25" x14ac:dyDescent="0.25">
      <c r="A223" s="13" t="s">
        <v>228</v>
      </c>
      <c r="B223" s="13">
        <v>11141</v>
      </c>
      <c r="C223" s="13">
        <v>123489.2</v>
      </c>
      <c r="D223" s="13">
        <v>3</v>
      </c>
      <c r="E223" s="18">
        <v>3</v>
      </c>
      <c r="F223" s="24"/>
      <c r="G223" s="13">
        <v>3.2</v>
      </c>
      <c r="H223" s="13">
        <v>4.62</v>
      </c>
      <c r="I223" s="13">
        <v>3</v>
      </c>
      <c r="J223" s="18">
        <v>3</v>
      </c>
      <c r="K223" s="13">
        <v>2.4</v>
      </c>
      <c r="L223" s="13">
        <v>1.47</v>
      </c>
      <c r="M223" s="19">
        <v>1.7000000000000001E-4</v>
      </c>
      <c r="N223" s="13"/>
      <c r="O223" s="20"/>
      <c r="P223" s="13"/>
      <c r="Q223" s="13"/>
      <c r="R223" s="13"/>
      <c r="V223" s="1"/>
      <c r="Y223" s="3"/>
    </row>
    <row r="224" spans="1:25" x14ac:dyDescent="0.25">
      <c r="A224" s="13" t="s">
        <v>229</v>
      </c>
      <c r="B224" s="13">
        <v>8855</v>
      </c>
      <c r="C224" s="13">
        <v>40232.6</v>
      </c>
      <c r="D224" s="13">
        <v>3</v>
      </c>
      <c r="E224" s="18">
        <v>3</v>
      </c>
      <c r="F224" s="24"/>
      <c r="G224" s="13">
        <v>8.4</v>
      </c>
      <c r="H224" s="13">
        <v>3.61</v>
      </c>
      <c r="I224" s="13">
        <v>1</v>
      </c>
      <c r="J224" s="18">
        <v>1</v>
      </c>
      <c r="K224" s="13">
        <v>3.1</v>
      </c>
      <c r="L224" s="13">
        <v>3.64</v>
      </c>
      <c r="M224" s="19">
        <v>2.3999999999999998E-7</v>
      </c>
      <c r="N224" s="13">
        <v>3</v>
      </c>
      <c r="O224" s="20">
        <v>3</v>
      </c>
      <c r="P224" s="13">
        <v>8.6999999999999993</v>
      </c>
      <c r="Q224" s="13">
        <v>3.67</v>
      </c>
      <c r="R224" s="19">
        <v>6.7999999999999995E-7</v>
      </c>
      <c r="V224" s="1"/>
    </row>
    <row r="225" spans="1:25" x14ac:dyDescent="0.25">
      <c r="A225" s="13" t="s">
        <v>230</v>
      </c>
      <c r="B225" s="13">
        <v>20007</v>
      </c>
      <c r="C225" s="13">
        <v>37220.5</v>
      </c>
      <c r="D225" s="13">
        <v>4</v>
      </c>
      <c r="E225" s="18">
        <v>4</v>
      </c>
      <c r="F225" s="24"/>
      <c r="G225" s="13">
        <v>11.6</v>
      </c>
      <c r="H225" s="13">
        <v>3.53</v>
      </c>
      <c r="I225" s="13"/>
      <c r="J225" s="18"/>
      <c r="K225" s="13"/>
      <c r="L225" s="13"/>
      <c r="M225" s="13"/>
      <c r="N225" s="13"/>
      <c r="O225" s="20"/>
      <c r="P225" s="13"/>
      <c r="Q225" s="13"/>
      <c r="R225" s="13"/>
      <c r="V225" s="1"/>
    </row>
    <row r="226" spans="1:25" x14ac:dyDescent="0.25">
      <c r="A226" s="13" t="s">
        <v>231</v>
      </c>
      <c r="B226" s="13">
        <v>7725</v>
      </c>
      <c r="C226" s="13">
        <v>31313.200000000001</v>
      </c>
      <c r="D226" s="13">
        <v>2</v>
      </c>
      <c r="E226" s="18">
        <v>3</v>
      </c>
      <c r="F226" s="24"/>
      <c r="G226" s="13">
        <v>10.1</v>
      </c>
      <c r="H226" s="13">
        <v>6.19</v>
      </c>
      <c r="I226" s="13"/>
      <c r="J226" s="18"/>
      <c r="K226" s="13"/>
      <c r="L226" s="13"/>
      <c r="M226" s="13"/>
      <c r="N226" s="13"/>
      <c r="O226" s="20"/>
      <c r="P226" s="13"/>
      <c r="Q226" s="13"/>
      <c r="R226" s="13"/>
      <c r="V226" s="1"/>
      <c r="Y226" s="3"/>
    </row>
    <row r="227" spans="1:25" x14ac:dyDescent="0.25">
      <c r="A227" s="13" t="s">
        <v>232</v>
      </c>
      <c r="B227" s="13">
        <v>8301</v>
      </c>
      <c r="C227" s="13">
        <v>68801.600000000006</v>
      </c>
      <c r="D227" s="13">
        <v>4</v>
      </c>
      <c r="E227" s="18">
        <v>9</v>
      </c>
      <c r="F227" s="24"/>
      <c r="G227" s="13">
        <v>7.7</v>
      </c>
      <c r="H227" s="13">
        <v>3.14</v>
      </c>
      <c r="I227" s="13">
        <v>4</v>
      </c>
      <c r="J227" s="18">
        <v>9</v>
      </c>
      <c r="K227" s="13">
        <v>7.7</v>
      </c>
      <c r="L227" s="13">
        <v>2.98</v>
      </c>
      <c r="M227" s="19">
        <v>2.6000000000000001E-6</v>
      </c>
      <c r="N227" s="13">
        <v>2</v>
      </c>
      <c r="O227" s="20">
        <v>4</v>
      </c>
      <c r="P227" s="13">
        <v>3.3</v>
      </c>
      <c r="Q227" s="13">
        <v>2.78</v>
      </c>
      <c r="R227" s="19">
        <v>6.8000000000000001E-6</v>
      </c>
      <c r="V227" s="1"/>
      <c r="Y227" s="3"/>
    </row>
    <row r="228" spans="1:25" x14ac:dyDescent="0.25">
      <c r="A228" s="13" t="s">
        <v>233</v>
      </c>
      <c r="B228" s="13">
        <v>10045</v>
      </c>
      <c r="C228" s="13">
        <v>95123.1</v>
      </c>
      <c r="D228" s="13">
        <v>3</v>
      </c>
      <c r="E228" s="18">
        <v>3</v>
      </c>
      <c r="F228" s="24"/>
      <c r="G228" s="13">
        <v>5.7</v>
      </c>
      <c r="H228" s="13">
        <v>2.2000000000000002</v>
      </c>
      <c r="I228" s="13">
        <v>4</v>
      </c>
      <c r="J228" s="18">
        <v>4</v>
      </c>
      <c r="K228" s="13">
        <v>6.5</v>
      </c>
      <c r="L228" s="13">
        <v>3.13</v>
      </c>
      <c r="M228" s="19">
        <v>5.0999999999999999E-7</v>
      </c>
      <c r="N228" s="13"/>
      <c r="O228" s="20"/>
      <c r="P228" s="13"/>
      <c r="Q228" s="13"/>
      <c r="R228" s="13"/>
      <c r="V228" s="1"/>
      <c r="Y228" s="3"/>
    </row>
    <row r="229" spans="1:25" x14ac:dyDescent="0.25">
      <c r="A229" s="13" t="s">
        <v>234</v>
      </c>
      <c r="B229" s="13">
        <v>10410</v>
      </c>
      <c r="C229" s="13">
        <v>40657.199999999997</v>
      </c>
      <c r="D229" s="13">
        <v>2</v>
      </c>
      <c r="E229" s="18">
        <v>2</v>
      </c>
      <c r="F229" s="24"/>
      <c r="G229" s="13">
        <v>8.5</v>
      </c>
      <c r="H229" s="13">
        <v>5.01</v>
      </c>
      <c r="I229" s="13">
        <v>1</v>
      </c>
      <c r="J229" s="18">
        <v>1</v>
      </c>
      <c r="K229" s="13">
        <v>4.9000000000000004</v>
      </c>
      <c r="L229" s="13">
        <v>4.7</v>
      </c>
      <c r="M229" s="19">
        <v>2.6000000000000001E-9</v>
      </c>
      <c r="N229" s="13"/>
      <c r="O229" s="20"/>
      <c r="P229" s="13"/>
      <c r="Q229" s="13"/>
      <c r="R229" s="13"/>
      <c r="V229" s="1"/>
      <c r="Y229" s="3"/>
    </row>
    <row r="230" spans="1:25" x14ac:dyDescent="0.25">
      <c r="A230" s="13" t="s">
        <v>235</v>
      </c>
      <c r="B230" s="13">
        <v>8509</v>
      </c>
      <c r="C230" s="13">
        <v>32990.1</v>
      </c>
      <c r="D230" s="13">
        <v>1</v>
      </c>
      <c r="E230" s="18">
        <v>1</v>
      </c>
      <c r="F230" s="24"/>
      <c r="G230" s="13">
        <v>4.0999999999999996</v>
      </c>
      <c r="H230" s="13">
        <v>1.47</v>
      </c>
      <c r="I230" s="13">
        <v>6</v>
      </c>
      <c r="J230" s="18">
        <v>9</v>
      </c>
      <c r="K230" s="13">
        <v>18.7</v>
      </c>
      <c r="L230" s="13">
        <v>2.6</v>
      </c>
      <c r="M230" s="19">
        <v>9.9999999999999995E-7</v>
      </c>
      <c r="N230" s="13"/>
      <c r="O230" s="20"/>
      <c r="P230" s="13"/>
      <c r="Q230" s="13"/>
      <c r="R230" s="13"/>
      <c r="V230" s="1"/>
      <c r="Y230" s="3"/>
    </row>
    <row r="231" spans="1:25" x14ac:dyDescent="0.25">
      <c r="A231" s="13" t="s">
        <v>236</v>
      </c>
      <c r="B231" s="13">
        <v>5445</v>
      </c>
      <c r="C231" s="13">
        <v>23449.7</v>
      </c>
      <c r="D231" s="13">
        <v>1</v>
      </c>
      <c r="E231" s="18">
        <v>2</v>
      </c>
      <c r="F231" s="24"/>
      <c r="G231" s="13">
        <v>5.0999999999999996</v>
      </c>
      <c r="H231" s="13">
        <v>3.56</v>
      </c>
      <c r="I231" s="13">
        <v>3</v>
      </c>
      <c r="J231" s="18">
        <v>3</v>
      </c>
      <c r="K231" s="13">
        <v>11.7</v>
      </c>
      <c r="L231" s="13">
        <v>3.43</v>
      </c>
      <c r="M231" s="19">
        <v>1.1999999999999999E-6</v>
      </c>
      <c r="N231" s="13"/>
      <c r="O231" s="20"/>
      <c r="P231" s="13"/>
      <c r="Q231" s="13"/>
      <c r="R231" s="13"/>
      <c r="V231" s="1"/>
      <c r="Y231" s="3"/>
    </row>
    <row r="232" spans="1:25" x14ac:dyDescent="0.25">
      <c r="A232" s="13" t="s">
        <v>237</v>
      </c>
      <c r="B232" s="13">
        <v>7250</v>
      </c>
      <c r="C232" s="13">
        <v>100172.1</v>
      </c>
      <c r="D232" s="13">
        <v>2</v>
      </c>
      <c r="E232" s="18">
        <v>2</v>
      </c>
      <c r="F232" s="24"/>
      <c r="G232" s="13">
        <v>3.7</v>
      </c>
      <c r="H232" s="13">
        <v>5.42</v>
      </c>
      <c r="I232" s="13">
        <v>1</v>
      </c>
      <c r="J232" s="18">
        <v>1</v>
      </c>
      <c r="K232" s="13">
        <v>1.7</v>
      </c>
      <c r="L232" s="13">
        <v>1.39</v>
      </c>
      <c r="M232" s="19">
        <v>1.5E-5</v>
      </c>
      <c r="N232" s="13"/>
      <c r="O232" s="20"/>
      <c r="P232" s="13"/>
      <c r="Q232" s="13"/>
      <c r="R232" s="13"/>
      <c r="V232" s="1"/>
      <c r="Y232" s="3"/>
    </row>
    <row r="233" spans="1:25" x14ac:dyDescent="0.25">
      <c r="A233" s="13" t="s">
        <v>238</v>
      </c>
      <c r="B233" s="13">
        <v>5843</v>
      </c>
      <c r="C233" s="13">
        <v>48998</v>
      </c>
      <c r="D233" s="13">
        <v>2</v>
      </c>
      <c r="E233" s="18">
        <v>2</v>
      </c>
      <c r="F233" s="24"/>
      <c r="G233" s="13">
        <v>6.5</v>
      </c>
      <c r="H233" s="13">
        <v>4.62</v>
      </c>
      <c r="I233" s="13">
        <v>2</v>
      </c>
      <c r="J233" s="18">
        <v>4</v>
      </c>
      <c r="K233" s="13">
        <v>6.5</v>
      </c>
      <c r="L233" s="13">
        <v>4.84</v>
      </c>
      <c r="M233" s="19">
        <v>2.7E-8</v>
      </c>
      <c r="N233" s="13"/>
      <c r="O233" s="20"/>
      <c r="P233" s="13"/>
      <c r="Q233" s="13"/>
      <c r="R233" s="13"/>
      <c r="V233" s="1"/>
      <c r="Y233" s="3"/>
    </row>
    <row r="234" spans="1:25" x14ac:dyDescent="0.25">
      <c r="A234" s="13" t="s">
        <v>239</v>
      </c>
      <c r="B234" s="13">
        <v>13337</v>
      </c>
      <c r="C234" s="13">
        <v>29815</v>
      </c>
      <c r="D234" s="13"/>
      <c r="E234" s="18"/>
      <c r="F234" s="24"/>
      <c r="G234" s="13"/>
      <c r="H234" s="13"/>
      <c r="I234" s="13">
        <v>2</v>
      </c>
      <c r="J234" s="18">
        <v>2</v>
      </c>
      <c r="K234" s="13">
        <v>12</v>
      </c>
      <c r="L234" s="13">
        <v>5.61</v>
      </c>
      <c r="M234" s="19">
        <v>1.9000000000000001E-9</v>
      </c>
      <c r="N234" s="13"/>
      <c r="O234" s="20"/>
      <c r="P234" s="13"/>
      <c r="Q234" s="13"/>
      <c r="R234" s="13"/>
      <c r="V234" s="1"/>
      <c r="Y234" s="3"/>
    </row>
    <row r="235" spans="1:25" x14ac:dyDescent="0.25">
      <c r="A235" s="13" t="s">
        <v>240</v>
      </c>
      <c r="B235" s="13">
        <v>9951</v>
      </c>
      <c r="C235" s="13">
        <v>54861.1</v>
      </c>
      <c r="D235" s="13">
        <v>1</v>
      </c>
      <c r="E235" s="18">
        <v>1</v>
      </c>
      <c r="F235" s="24"/>
      <c r="G235" s="13">
        <v>2.8</v>
      </c>
      <c r="H235" s="13">
        <v>5.56</v>
      </c>
      <c r="I235" s="13">
        <v>2</v>
      </c>
      <c r="J235" s="18">
        <v>2</v>
      </c>
      <c r="K235" s="13">
        <v>4.2</v>
      </c>
      <c r="L235" s="13">
        <v>5.35</v>
      </c>
      <c r="M235" s="19">
        <v>4.4999999999999999E-8</v>
      </c>
      <c r="N235" s="13"/>
      <c r="O235" s="20"/>
      <c r="P235" s="13"/>
      <c r="Q235" s="13"/>
      <c r="R235" s="13"/>
      <c r="V235" s="1"/>
      <c r="Y235" s="3"/>
    </row>
    <row r="236" spans="1:25" x14ac:dyDescent="0.25">
      <c r="A236" s="13" t="s">
        <v>241</v>
      </c>
      <c r="B236" s="13">
        <v>2347</v>
      </c>
      <c r="C236" s="13">
        <v>40826.199999999997</v>
      </c>
      <c r="D236" s="13">
        <v>3</v>
      </c>
      <c r="E236" s="18">
        <v>3</v>
      </c>
      <c r="F236" s="24"/>
      <c r="G236" s="13">
        <v>16.399999999999999</v>
      </c>
      <c r="H236" s="13">
        <v>3.25</v>
      </c>
      <c r="I236" s="13">
        <v>2</v>
      </c>
      <c r="J236" s="18">
        <v>2</v>
      </c>
      <c r="K236" s="13">
        <v>10.8</v>
      </c>
      <c r="L236" s="13">
        <v>4.5199999999999996</v>
      </c>
      <c r="M236" s="19">
        <v>4.3000000000000001E-8</v>
      </c>
      <c r="N236" s="13"/>
      <c r="O236" s="20"/>
      <c r="P236" s="13"/>
      <c r="Q236" s="13"/>
      <c r="R236" s="13"/>
      <c r="V236" s="1"/>
      <c r="Y236" s="3"/>
    </row>
    <row r="237" spans="1:25" x14ac:dyDescent="0.25">
      <c r="A237" s="13" t="s">
        <v>242</v>
      </c>
      <c r="B237" s="13">
        <v>2573</v>
      </c>
      <c r="C237" s="13">
        <v>38025.5</v>
      </c>
      <c r="D237" s="13"/>
      <c r="E237" s="18"/>
      <c r="F237" s="24"/>
      <c r="G237" s="13"/>
      <c r="H237" s="13"/>
      <c r="I237" s="13">
        <v>2</v>
      </c>
      <c r="J237" s="18">
        <v>2</v>
      </c>
      <c r="K237" s="13">
        <v>8.6</v>
      </c>
      <c r="L237" s="13">
        <v>4.83</v>
      </c>
      <c r="M237" s="19">
        <v>4.0000000000000002E-9</v>
      </c>
      <c r="N237" s="13">
        <v>1</v>
      </c>
      <c r="O237" s="20">
        <v>1</v>
      </c>
      <c r="P237" s="13">
        <v>3.9</v>
      </c>
      <c r="Q237" s="13">
        <v>3.93</v>
      </c>
      <c r="R237" s="19">
        <v>1.1999999999999999E-7</v>
      </c>
      <c r="V237" s="1"/>
      <c r="Y237" s="3"/>
    </row>
    <row r="238" spans="1:25" x14ac:dyDescent="0.25">
      <c r="A238" s="13" t="s">
        <v>243</v>
      </c>
      <c r="B238" s="13">
        <v>8652</v>
      </c>
      <c r="C238" s="13">
        <v>16737.2</v>
      </c>
      <c r="D238" s="13"/>
      <c r="E238" s="18"/>
      <c r="F238" s="24"/>
      <c r="G238" s="13"/>
      <c r="H238" s="13"/>
      <c r="I238" s="13">
        <v>2</v>
      </c>
      <c r="J238" s="18">
        <v>2</v>
      </c>
      <c r="K238" s="13">
        <v>17.2</v>
      </c>
      <c r="L238" s="13">
        <v>4.78</v>
      </c>
      <c r="M238" s="19">
        <v>1.3E-7</v>
      </c>
      <c r="N238" s="13"/>
      <c r="O238" s="20"/>
      <c r="P238" s="13"/>
      <c r="Q238" s="13"/>
      <c r="R238" s="13"/>
      <c r="V238" s="1"/>
      <c r="Y238" s="3"/>
    </row>
    <row r="239" spans="1:25" x14ac:dyDescent="0.25">
      <c r="A239" s="13" t="s">
        <v>244</v>
      </c>
      <c r="B239" s="13">
        <v>11316</v>
      </c>
      <c r="C239" s="13">
        <v>19987.900000000001</v>
      </c>
      <c r="D239" s="13">
        <v>4</v>
      </c>
      <c r="E239" s="18">
        <v>4</v>
      </c>
      <c r="F239" s="24"/>
      <c r="G239" s="13">
        <v>15.1</v>
      </c>
      <c r="H239" s="13">
        <v>2.17</v>
      </c>
      <c r="I239" s="13">
        <v>5</v>
      </c>
      <c r="J239" s="18">
        <v>8</v>
      </c>
      <c r="K239" s="13">
        <v>20.100000000000001</v>
      </c>
      <c r="L239" s="13">
        <v>2.17</v>
      </c>
      <c r="M239" s="19">
        <v>2.7E-6</v>
      </c>
      <c r="N239" s="13">
        <v>4</v>
      </c>
      <c r="O239" s="20">
        <v>4</v>
      </c>
      <c r="P239" s="13">
        <v>15.1</v>
      </c>
      <c r="Q239" s="13">
        <v>1.7</v>
      </c>
      <c r="R239" s="19">
        <v>2.0000000000000002E-5</v>
      </c>
      <c r="V239" s="1"/>
      <c r="Y239" s="3"/>
    </row>
    <row r="240" spans="1:25" x14ac:dyDescent="0.25">
      <c r="A240" s="13" t="s">
        <v>245</v>
      </c>
      <c r="B240" s="13">
        <v>20501</v>
      </c>
      <c r="C240" s="13">
        <v>12004.2</v>
      </c>
      <c r="D240" s="13">
        <v>3</v>
      </c>
      <c r="E240" s="18">
        <v>3</v>
      </c>
      <c r="F240" s="24"/>
      <c r="G240" s="13">
        <v>27.1</v>
      </c>
      <c r="H240" s="13">
        <v>3.32</v>
      </c>
      <c r="I240" s="13">
        <v>2</v>
      </c>
      <c r="J240" s="18">
        <v>3</v>
      </c>
      <c r="K240" s="13">
        <v>16.8</v>
      </c>
      <c r="L240" s="13">
        <v>2.2400000000000002</v>
      </c>
      <c r="M240" s="19">
        <v>6.9E-6</v>
      </c>
      <c r="N240" s="13">
        <v>1</v>
      </c>
      <c r="O240" s="20">
        <v>1</v>
      </c>
      <c r="P240" s="13">
        <v>10.3</v>
      </c>
      <c r="Q240" s="13">
        <v>1.87</v>
      </c>
      <c r="R240" s="19">
        <v>7.4999999999999993E-5</v>
      </c>
      <c r="V240" s="1"/>
      <c r="Y240" s="3"/>
    </row>
    <row r="241" spans="1:25" x14ac:dyDescent="0.25">
      <c r="A241" s="13" t="s">
        <v>246</v>
      </c>
      <c r="B241" s="13">
        <v>6702</v>
      </c>
      <c r="C241" s="13">
        <v>16835.400000000001</v>
      </c>
      <c r="D241" s="13">
        <v>3</v>
      </c>
      <c r="E241" s="18">
        <v>5</v>
      </c>
      <c r="F241" s="24"/>
      <c r="G241" s="13">
        <v>20.7</v>
      </c>
      <c r="H241" s="13">
        <v>1.4</v>
      </c>
      <c r="I241" s="13">
        <v>3</v>
      </c>
      <c r="J241" s="18">
        <v>5</v>
      </c>
      <c r="K241" s="13">
        <v>24</v>
      </c>
      <c r="L241" s="13">
        <v>4.3499999999999996</v>
      </c>
      <c r="M241" s="19">
        <v>5.2000000000000002E-9</v>
      </c>
      <c r="N241" s="13"/>
      <c r="O241" s="20"/>
      <c r="P241" s="13"/>
      <c r="Q241" s="13"/>
      <c r="R241" s="13"/>
      <c r="V241" s="1"/>
    </row>
    <row r="242" spans="1:25" x14ac:dyDescent="0.25">
      <c r="A242" s="13" t="s">
        <v>247</v>
      </c>
      <c r="B242" s="13">
        <v>17158</v>
      </c>
      <c r="C242" s="13">
        <v>42465.9</v>
      </c>
      <c r="D242" s="13">
        <v>2</v>
      </c>
      <c r="E242" s="18">
        <v>2</v>
      </c>
      <c r="F242" s="24"/>
      <c r="G242" s="13">
        <v>7.8</v>
      </c>
      <c r="H242" s="13">
        <v>5.47</v>
      </c>
      <c r="I242" s="13"/>
      <c r="J242" s="18"/>
      <c r="K242" s="13"/>
      <c r="L242" s="13"/>
      <c r="M242" s="13"/>
      <c r="N242" s="13"/>
      <c r="O242" s="20"/>
      <c r="P242" s="13"/>
      <c r="Q242" s="13"/>
      <c r="R242" s="13"/>
      <c r="V242" s="1"/>
      <c r="Y242" s="3"/>
    </row>
    <row r="243" spans="1:25" x14ac:dyDescent="0.25">
      <c r="A243" s="13" t="s">
        <v>248</v>
      </c>
      <c r="B243" s="13">
        <v>3372</v>
      </c>
      <c r="C243" s="13">
        <v>25359.4</v>
      </c>
      <c r="D243" s="13">
        <v>3</v>
      </c>
      <c r="E243" s="18">
        <v>3</v>
      </c>
      <c r="F243" s="24"/>
      <c r="G243" s="13">
        <v>17</v>
      </c>
      <c r="H243" s="13">
        <v>3.18</v>
      </c>
      <c r="I243" s="13">
        <v>2</v>
      </c>
      <c r="J243" s="18">
        <v>4</v>
      </c>
      <c r="K243" s="13">
        <v>8.3000000000000007</v>
      </c>
      <c r="L243" s="13">
        <v>3.24</v>
      </c>
      <c r="M243" s="19">
        <v>8.7000000000000003E-7</v>
      </c>
      <c r="N243" s="13"/>
      <c r="O243" s="20"/>
      <c r="P243" s="13"/>
      <c r="Q243" s="13"/>
      <c r="R243" s="13"/>
      <c r="V243" s="1"/>
      <c r="Y243" s="3"/>
    </row>
    <row r="244" spans="1:25" x14ac:dyDescent="0.25">
      <c r="A244" s="13" t="s">
        <v>249</v>
      </c>
      <c r="B244" s="13">
        <v>7113</v>
      </c>
      <c r="C244" s="13">
        <v>24322.2</v>
      </c>
      <c r="D244" s="13">
        <v>2</v>
      </c>
      <c r="E244" s="18">
        <v>3</v>
      </c>
      <c r="F244" s="24"/>
      <c r="G244" s="13">
        <v>16</v>
      </c>
      <c r="H244" s="13">
        <v>4.7699999999999996</v>
      </c>
      <c r="I244" s="13">
        <v>2</v>
      </c>
      <c r="J244" s="18">
        <v>3</v>
      </c>
      <c r="K244" s="13">
        <v>16</v>
      </c>
      <c r="L244" s="13">
        <v>3.08</v>
      </c>
      <c r="M244" s="19">
        <v>8.3000000000000002E-6</v>
      </c>
      <c r="N244" s="13">
        <v>1</v>
      </c>
      <c r="O244" s="20">
        <v>1</v>
      </c>
      <c r="P244" s="13">
        <v>5.2</v>
      </c>
      <c r="Q244" s="13">
        <v>3.01</v>
      </c>
      <c r="R244" s="19">
        <v>1.5E-6</v>
      </c>
      <c r="V244" s="1"/>
      <c r="Y244" s="3"/>
    </row>
    <row r="245" spans="1:25" x14ac:dyDescent="0.25">
      <c r="A245" s="13" t="s">
        <v>250</v>
      </c>
      <c r="B245" s="13">
        <v>12660</v>
      </c>
      <c r="C245" s="13">
        <v>34298.1</v>
      </c>
      <c r="D245" s="13">
        <v>2</v>
      </c>
      <c r="E245" s="18">
        <v>2</v>
      </c>
      <c r="F245" s="24"/>
      <c r="G245" s="13">
        <v>8.8000000000000007</v>
      </c>
      <c r="H245" s="13">
        <v>5.04</v>
      </c>
      <c r="I245" s="13">
        <v>2</v>
      </c>
      <c r="J245" s="18">
        <v>2</v>
      </c>
      <c r="K245" s="13">
        <v>7.8</v>
      </c>
      <c r="L245" s="13">
        <v>4.78</v>
      </c>
      <c r="M245" s="19">
        <v>6.1000000000000004E-8</v>
      </c>
      <c r="N245" s="13">
        <v>1</v>
      </c>
      <c r="O245" s="20">
        <v>1</v>
      </c>
      <c r="P245" s="13">
        <v>4.9000000000000004</v>
      </c>
      <c r="Q245" s="13">
        <v>3.84</v>
      </c>
      <c r="R245" s="19">
        <v>8.0000000000000002E-8</v>
      </c>
      <c r="V245" s="1"/>
      <c r="Y245" s="3"/>
    </row>
    <row r="246" spans="1:25" x14ac:dyDescent="0.25">
      <c r="A246" s="13" t="s">
        <v>251</v>
      </c>
      <c r="B246" s="13">
        <v>5143</v>
      </c>
      <c r="C246" s="13">
        <v>23031</v>
      </c>
      <c r="D246" s="13">
        <v>2</v>
      </c>
      <c r="E246" s="18">
        <v>2</v>
      </c>
      <c r="F246" s="24"/>
      <c r="G246" s="13">
        <v>8.4</v>
      </c>
      <c r="H246" s="13">
        <v>1.94</v>
      </c>
      <c r="I246" s="13">
        <v>1</v>
      </c>
      <c r="J246" s="18">
        <v>1</v>
      </c>
      <c r="K246" s="13">
        <v>5</v>
      </c>
      <c r="L246" s="13">
        <v>1.62</v>
      </c>
      <c r="M246" s="19">
        <v>2.8E-5</v>
      </c>
      <c r="N246" s="13">
        <v>2</v>
      </c>
      <c r="O246" s="20">
        <v>2</v>
      </c>
      <c r="P246" s="13">
        <v>11.4</v>
      </c>
      <c r="Q246" s="13">
        <v>4.53</v>
      </c>
      <c r="R246" s="19">
        <v>1.9000000000000001E-7</v>
      </c>
      <c r="V246" s="1"/>
    </row>
    <row r="247" spans="1:25" x14ac:dyDescent="0.25">
      <c r="A247" s="13" t="s">
        <v>252</v>
      </c>
      <c r="B247" s="13">
        <v>3058</v>
      </c>
      <c r="C247" s="13">
        <v>18118.400000000001</v>
      </c>
      <c r="D247" s="13">
        <v>1</v>
      </c>
      <c r="E247" s="18">
        <v>1</v>
      </c>
      <c r="F247" s="24"/>
      <c r="G247" s="13">
        <v>13.2</v>
      </c>
      <c r="H247" s="13">
        <v>4.6500000000000004</v>
      </c>
      <c r="I247" s="13"/>
      <c r="J247" s="18"/>
      <c r="K247" s="13"/>
      <c r="L247" s="13"/>
      <c r="M247" s="13"/>
      <c r="N247" s="13">
        <v>3</v>
      </c>
      <c r="O247" s="20">
        <v>3</v>
      </c>
      <c r="P247" s="13">
        <v>22</v>
      </c>
      <c r="Q247" s="13">
        <v>3.14</v>
      </c>
      <c r="R247" s="19">
        <v>5.6000000000000004E-7</v>
      </c>
      <c r="V247" s="1"/>
      <c r="Y247" s="3"/>
    </row>
    <row r="248" spans="1:25" x14ac:dyDescent="0.25">
      <c r="A248" s="13" t="s">
        <v>253</v>
      </c>
      <c r="B248" s="13">
        <v>6049</v>
      </c>
      <c r="C248" s="13">
        <v>37595</v>
      </c>
      <c r="D248" s="13">
        <v>1</v>
      </c>
      <c r="E248" s="18">
        <v>1</v>
      </c>
      <c r="F248" s="24"/>
      <c r="G248" s="13">
        <v>3</v>
      </c>
      <c r="H248" s="13">
        <v>1.9</v>
      </c>
      <c r="I248" s="13">
        <v>2</v>
      </c>
      <c r="J248" s="18">
        <v>2</v>
      </c>
      <c r="K248" s="13">
        <v>11.1</v>
      </c>
      <c r="L248" s="13">
        <v>4.42</v>
      </c>
      <c r="M248" s="19">
        <v>4.1000000000000003E-8</v>
      </c>
      <c r="N248" s="13"/>
      <c r="O248" s="20"/>
      <c r="P248" s="13"/>
      <c r="Q248" s="13"/>
      <c r="R248" s="13"/>
      <c r="V248" s="1"/>
      <c r="Y248" s="3"/>
    </row>
    <row r="249" spans="1:25" x14ac:dyDescent="0.25">
      <c r="A249" s="13" t="s">
        <v>254</v>
      </c>
      <c r="B249" s="13">
        <v>9091</v>
      </c>
      <c r="C249" s="13">
        <v>80757.600000000006</v>
      </c>
      <c r="D249" s="13">
        <v>5</v>
      </c>
      <c r="E249" s="18">
        <v>5</v>
      </c>
      <c r="F249" s="24"/>
      <c r="G249" s="13">
        <v>7.1</v>
      </c>
      <c r="H249" s="13">
        <v>2.21</v>
      </c>
      <c r="I249" s="13">
        <v>1</v>
      </c>
      <c r="J249" s="18">
        <v>1</v>
      </c>
      <c r="K249" s="13">
        <v>2.8</v>
      </c>
      <c r="L249" s="13">
        <v>1.42</v>
      </c>
      <c r="M249" s="19">
        <v>7.7000000000000001E-5</v>
      </c>
      <c r="N249" s="13">
        <v>2</v>
      </c>
      <c r="O249" s="20">
        <v>2</v>
      </c>
      <c r="P249" s="13">
        <v>3.8</v>
      </c>
      <c r="Q249" s="13">
        <v>1.72</v>
      </c>
      <c r="R249" s="19">
        <v>3.4999999999999997E-5</v>
      </c>
      <c r="V249" s="1"/>
      <c r="Y249" s="3"/>
    </row>
    <row r="250" spans="1:25" x14ac:dyDescent="0.25">
      <c r="A250" s="13" t="s">
        <v>255</v>
      </c>
      <c r="B250" s="13">
        <v>521</v>
      </c>
      <c r="C250" s="13">
        <v>13557.7</v>
      </c>
      <c r="D250" s="13">
        <v>3</v>
      </c>
      <c r="E250" s="18">
        <v>4</v>
      </c>
      <c r="F250" s="24"/>
      <c r="G250" s="13">
        <v>19.2</v>
      </c>
      <c r="H250" s="13">
        <v>3.44</v>
      </c>
      <c r="I250" s="13">
        <v>2</v>
      </c>
      <c r="J250" s="18">
        <v>3</v>
      </c>
      <c r="K250" s="13">
        <v>15</v>
      </c>
      <c r="L250" s="13">
        <v>3.45</v>
      </c>
      <c r="M250" s="19">
        <v>1.5E-5</v>
      </c>
      <c r="N250" s="13">
        <v>2</v>
      </c>
      <c r="O250" s="20">
        <v>2</v>
      </c>
      <c r="P250" s="13">
        <v>15.8</v>
      </c>
      <c r="Q250" s="13">
        <v>2.79</v>
      </c>
      <c r="R250" s="19">
        <v>1.4999999999999999E-4</v>
      </c>
      <c r="V250" s="1"/>
      <c r="Y250" s="3"/>
    </row>
    <row r="251" spans="1:25" x14ac:dyDescent="0.25">
      <c r="A251" s="13" t="s">
        <v>256</v>
      </c>
      <c r="B251" s="13">
        <v>266</v>
      </c>
      <c r="C251" s="13">
        <v>27162.3</v>
      </c>
      <c r="D251" s="13">
        <v>2</v>
      </c>
      <c r="E251" s="18">
        <v>2</v>
      </c>
      <c r="F251" s="24"/>
      <c r="G251" s="13">
        <v>11.2</v>
      </c>
      <c r="H251" s="13">
        <v>4.79</v>
      </c>
      <c r="I251" s="13">
        <v>2</v>
      </c>
      <c r="J251" s="18">
        <v>3</v>
      </c>
      <c r="K251" s="13">
        <v>11.2</v>
      </c>
      <c r="L251" s="13">
        <v>4.45</v>
      </c>
      <c r="M251" s="19">
        <v>7.4999999999999993E-9</v>
      </c>
      <c r="N251" s="13">
        <v>1</v>
      </c>
      <c r="O251" s="20">
        <v>2</v>
      </c>
      <c r="P251" s="13">
        <v>4.8</v>
      </c>
      <c r="Q251" s="13">
        <v>2.72</v>
      </c>
      <c r="R251" s="19">
        <v>9.7999999999999993E-6</v>
      </c>
      <c r="V251" s="1"/>
      <c r="Y251" s="3"/>
    </row>
    <row r="252" spans="1:25" x14ac:dyDescent="0.25">
      <c r="A252" s="13" t="s">
        <v>257</v>
      </c>
      <c r="B252" s="13">
        <v>8360</v>
      </c>
      <c r="C252" s="13">
        <v>58036.4</v>
      </c>
      <c r="D252" s="13">
        <v>2</v>
      </c>
      <c r="E252" s="18">
        <v>2</v>
      </c>
      <c r="F252" s="24"/>
      <c r="G252" s="13">
        <v>4.2</v>
      </c>
      <c r="H252" s="13">
        <v>4.29</v>
      </c>
      <c r="I252" s="13">
        <v>2</v>
      </c>
      <c r="J252" s="18">
        <v>4</v>
      </c>
      <c r="K252" s="13">
        <v>4.2</v>
      </c>
      <c r="L252" s="13">
        <v>5.39</v>
      </c>
      <c r="M252" s="19">
        <v>2.5000000000000001E-9</v>
      </c>
      <c r="N252" s="13"/>
      <c r="O252" s="20"/>
      <c r="P252" s="13"/>
      <c r="Q252" s="13"/>
      <c r="R252" s="13"/>
      <c r="V252" s="1"/>
      <c r="Y252" s="3"/>
    </row>
    <row r="253" spans="1:25" x14ac:dyDescent="0.25">
      <c r="A253" s="13" t="s">
        <v>258</v>
      </c>
      <c r="B253" s="13">
        <v>7644</v>
      </c>
      <c r="C253" s="13">
        <v>25726.5</v>
      </c>
      <c r="D253" s="13">
        <v>1</v>
      </c>
      <c r="E253" s="18">
        <v>1</v>
      </c>
      <c r="F253" s="24"/>
      <c r="G253" s="13">
        <v>6.4</v>
      </c>
      <c r="H253" s="13">
        <v>4.0199999999999996</v>
      </c>
      <c r="I253" s="13">
        <v>2</v>
      </c>
      <c r="J253" s="18">
        <v>2</v>
      </c>
      <c r="K253" s="13">
        <v>9.8000000000000007</v>
      </c>
      <c r="L253" s="13">
        <v>5.03</v>
      </c>
      <c r="M253" s="19">
        <v>1.9000000000000001E-8</v>
      </c>
      <c r="N253" s="13"/>
      <c r="O253" s="20"/>
      <c r="P253" s="13"/>
      <c r="Q253" s="13"/>
      <c r="R253" s="13"/>
      <c r="V253" s="1"/>
      <c r="Y253" s="3"/>
    </row>
    <row r="254" spans="1:25" x14ac:dyDescent="0.25">
      <c r="A254" s="13" t="s">
        <v>259</v>
      </c>
      <c r="B254" s="13">
        <v>10557</v>
      </c>
      <c r="C254" s="13">
        <v>69226.3</v>
      </c>
      <c r="D254" s="13">
        <v>1</v>
      </c>
      <c r="E254" s="18">
        <v>2</v>
      </c>
      <c r="F254" s="24"/>
      <c r="G254" s="13">
        <v>3.5</v>
      </c>
      <c r="H254" s="13">
        <v>4.3899999999999997</v>
      </c>
      <c r="I254" s="13">
        <v>2</v>
      </c>
      <c r="J254" s="18">
        <v>8</v>
      </c>
      <c r="K254" s="13">
        <v>5.0999999999999996</v>
      </c>
      <c r="L254" s="13">
        <v>5.09</v>
      </c>
      <c r="M254" s="19">
        <v>1.3000000000000001E-9</v>
      </c>
      <c r="N254" s="13"/>
      <c r="O254" s="20"/>
      <c r="P254" s="13"/>
      <c r="Q254" s="13"/>
      <c r="R254" s="13"/>
      <c r="V254" s="1"/>
      <c r="Y254" s="3"/>
    </row>
    <row r="255" spans="1:25" x14ac:dyDescent="0.25">
      <c r="A255" s="13" t="s">
        <v>260</v>
      </c>
      <c r="B255" s="13">
        <v>8804</v>
      </c>
      <c r="C255" s="13">
        <v>67299.399999999994</v>
      </c>
      <c r="D255" s="13">
        <v>3</v>
      </c>
      <c r="E255" s="18">
        <v>3</v>
      </c>
      <c r="F255" s="24"/>
      <c r="G255" s="13">
        <v>5.4</v>
      </c>
      <c r="H255" s="13">
        <v>3.81</v>
      </c>
      <c r="I255" s="13">
        <v>1</v>
      </c>
      <c r="J255" s="18">
        <v>1</v>
      </c>
      <c r="K255" s="13">
        <v>2.8</v>
      </c>
      <c r="L255" s="13">
        <v>4.45</v>
      </c>
      <c r="M255" s="19">
        <v>7.9000000000000006E-8</v>
      </c>
      <c r="N255" s="13"/>
      <c r="O255" s="20"/>
      <c r="P255" s="13"/>
      <c r="Q255" s="13"/>
      <c r="R255" s="13"/>
      <c r="V255" s="1"/>
      <c r="Y255" s="3"/>
    </row>
    <row r="256" spans="1:25" x14ac:dyDescent="0.25">
      <c r="A256" s="13" t="s">
        <v>261</v>
      </c>
      <c r="B256" s="13">
        <v>7661</v>
      </c>
      <c r="C256" s="13">
        <v>44547.3</v>
      </c>
      <c r="D256" s="13"/>
      <c r="E256" s="18"/>
      <c r="F256" s="24"/>
      <c r="G256" s="13"/>
      <c r="H256" s="13"/>
      <c r="I256" s="13">
        <v>3</v>
      </c>
      <c r="J256" s="18">
        <v>3</v>
      </c>
      <c r="K256" s="13">
        <v>8.5</v>
      </c>
      <c r="L256" s="13">
        <v>3.39</v>
      </c>
      <c r="M256" s="19">
        <v>2.9000000000000002E-6</v>
      </c>
      <c r="N256" s="13"/>
      <c r="O256" s="20"/>
      <c r="P256" s="13"/>
      <c r="Q256" s="13"/>
      <c r="R256" s="13"/>
      <c r="V256" s="1"/>
      <c r="Y256" s="3"/>
    </row>
    <row r="257" spans="1:25" x14ac:dyDescent="0.25">
      <c r="A257" s="13" t="s">
        <v>262</v>
      </c>
      <c r="B257" s="13">
        <v>7324</v>
      </c>
      <c r="C257" s="13">
        <v>17866.8</v>
      </c>
      <c r="D257" s="13"/>
      <c r="E257" s="18"/>
      <c r="F257" s="24"/>
      <c r="G257" s="13"/>
      <c r="H257" s="13"/>
      <c r="I257" s="13">
        <v>3</v>
      </c>
      <c r="J257" s="18">
        <v>4</v>
      </c>
      <c r="K257" s="13">
        <v>31.6</v>
      </c>
      <c r="L257" s="13">
        <v>3.35</v>
      </c>
      <c r="M257" s="19">
        <v>2.2000000000000001E-7</v>
      </c>
      <c r="N257" s="13"/>
      <c r="O257" s="20"/>
      <c r="P257" s="13"/>
      <c r="Q257" s="13"/>
      <c r="R257" s="13"/>
      <c r="V257" s="1"/>
    </row>
    <row r="258" spans="1:25" x14ac:dyDescent="0.25">
      <c r="A258" s="13" t="s">
        <v>263</v>
      </c>
      <c r="B258" s="13">
        <v>6508</v>
      </c>
      <c r="C258" s="13">
        <v>20273.2</v>
      </c>
      <c r="D258" s="13">
        <v>3</v>
      </c>
      <c r="E258" s="18">
        <v>3</v>
      </c>
      <c r="F258" s="24"/>
      <c r="G258" s="13">
        <v>20.7</v>
      </c>
      <c r="H258" s="13">
        <v>2.84</v>
      </c>
      <c r="I258" s="13"/>
      <c r="J258" s="18"/>
      <c r="K258" s="13"/>
      <c r="L258" s="13"/>
      <c r="M258" s="13"/>
      <c r="N258" s="13"/>
      <c r="O258" s="20"/>
      <c r="P258" s="13"/>
      <c r="Q258" s="13"/>
      <c r="R258" s="13"/>
      <c r="V258" s="1"/>
      <c r="Y258" s="3"/>
    </row>
    <row r="259" spans="1:25" x14ac:dyDescent="0.25">
      <c r="A259" s="13" t="s">
        <v>264</v>
      </c>
      <c r="B259" s="13">
        <v>13126</v>
      </c>
      <c r="C259" s="13">
        <v>237670.3</v>
      </c>
      <c r="D259" s="13">
        <v>3</v>
      </c>
      <c r="E259" s="18">
        <v>3</v>
      </c>
      <c r="F259" s="24"/>
      <c r="G259" s="13">
        <v>1.4</v>
      </c>
      <c r="H259" s="13">
        <v>3.12</v>
      </c>
      <c r="I259" s="13">
        <v>1</v>
      </c>
      <c r="J259" s="18">
        <v>1</v>
      </c>
      <c r="K259" s="13">
        <v>0.5</v>
      </c>
      <c r="L259" s="13">
        <v>2.42</v>
      </c>
      <c r="M259" s="19">
        <v>1.1999999999999999E-6</v>
      </c>
      <c r="N259" s="13">
        <v>2</v>
      </c>
      <c r="O259" s="20">
        <v>3</v>
      </c>
      <c r="P259" s="13">
        <v>1</v>
      </c>
      <c r="Q259" s="13">
        <v>3.39</v>
      </c>
      <c r="R259" s="19">
        <v>8.0000000000000002E-8</v>
      </c>
      <c r="V259" s="1"/>
      <c r="Y259" s="3"/>
    </row>
    <row r="260" spans="1:25" x14ac:dyDescent="0.25">
      <c r="A260" s="13" t="s">
        <v>265</v>
      </c>
      <c r="B260" s="13">
        <v>10478</v>
      </c>
      <c r="C260" s="13">
        <v>90281.600000000006</v>
      </c>
      <c r="D260" s="13"/>
      <c r="E260" s="18"/>
      <c r="F260" s="24"/>
      <c r="G260" s="13"/>
      <c r="H260" s="13"/>
      <c r="I260" s="13">
        <v>2</v>
      </c>
      <c r="J260" s="18">
        <v>2</v>
      </c>
      <c r="K260" s="13">
        <v>3.1</v>
      </c>
      <c r="L260" s="13">
        <v>4.82</v>
      </c>
      <c r="M260" s="19">
        <v>1E-8</v>
      </c>
      <c r="N260" s="13"/>
      <c r="O260" s="20"/>
      <c r="P260" s="13"/>
      <c r="Q260" s="13"/>
      <c r="R260" s="13"/>
      <c r="V260" s="1"/>
      <c r="Y260" s="3"/>
    </row>
    <row r="261" spans="1:25" x14ac:dyDescent="0.25">
      <c r="A261" s="13" t="s">
        <v>266</v>
      </c>
      <c r="B261" s="13">
        <v>7885</v>
      </c>
      <c r="C261" s="13">
        <v>30780.2</v>
      </c>
      <c r="D261" s="13">
        <v>1</v>
      </c>
      <c r="E261" s="18">
        <v>1</v>
      </c>
      <c r="F261" s="24"/>
      <c r="G261" s="13">
        <v>4.8</v>
      </c>
      <c r="H261" s="13">
        <v>4.37</v>
      </c>
      <c r="I261" s="13">
        <v>2</v>
      </c>
      <c r="J261" s="18">
        <v>3</v>
      </c>
      <c r="K261" s="13">
        <v>9.1999999999999993</v>
      </c>
      <c r="L261" s="13">
        <v>4.28</v>
      </c>
      <c r="M261" s="19">
        <v>2.7000000000000001E-7</v>
      </c>
      <c r="N261" s="13"/>
      <c r="O261" s="20"/>
      <c r="P261" s="13"/>
      <c r="Q261" s="13"/>
      <c r="R261" s="13"/>
      <c r="V261" s="1"/>
      <c r="Y261" s="3"/>
    </row>
    <row r="262" spans="1:25" x14ac:dyDescent="0.25">
      <c r="A262" s="13" t="s">
        <v>267</v>
      </c>
      <c r="B262" s="13">
        <v>3265</v>
      </c>
      <c r="C262" s="13">
        <v>20052.900000000001</v>
      </c>
      <c r="D262" s="13">
        <v>2</v>
      </c>
      <c r="E262" s="18">
        <v>3</v>
      </c>
      <c r="F262" s="24"/>
      <c r="G262" s="13">
        <v>13</v>
      </c>
      <c r="H262" s="13">
        <v>1.35</v>
      </c>
      <c r="I262" s="13">
        <v>2</v>
      </c>
      <c r="J262" s="18">
        <v>6</v>
      </c>
      <c r="K262" s="13">
        <v>13</v>
      </c>
      <c r="L262" s="13">
        <v>4.68</v>
      </c>
      <c r="M262" s="19">
        <v>7.6999999999999995E-9</v>
      </c>
      <c r="N262" s="13"/>
      <c r="O262" s="20"/>
      <c r="P262" s="13"/>
      <c r="Q262" s="13"/>
      <c r="R262" s="13"/>
      <c r="V262" s="1"/>
      <c r="Y262" s="3"/>
    </row>
    <row r="263" spans="1:25" x14ac:dyDescent="0.25">
      <c r="A263" s="13" t="s">
        <v>268</v>
      </c>
      <c r="B263" s="13">
        <v>8594</v>
      </c>
      <c r="C263" s="13">
        <v>24007</v>
      </c>
      <c r="D263" s="13">
        <v>3</v>
      </c>
      <c r="E263" s="18">
        <v>3</v>
      </c>
      <c r="F263" s="24"/>
      <c r="G263" s="13">
        <v>13.8</v>
      </c>
      <c r="H263" s="13">
        <v>2.83</v>
      </c>
      <c r="I263" s="13">
        <v>2</v>
      </c>
      <c r="J263" s="18">
        <v>4</v>
      </c>
      <c r="K263" s="13">
        <v>9</v>
      </c>
      <c r="L263" s="13">
        <v>3.52</v>
      </c>
      <c r="M263" s="19">
        <v>4.7999999999999996E-7</v>
      </c>
      <c r="N263" s="13">
        <v>2</v>
      </c>
      <c r="O263" s="20">
        <v>2</v>
      </c>
      <c r="P263" s="13">
        <v>9</v>
      </c>
      <c r="Q263" s="13">
        <v>3.37</v>
      </c>
      <c r="R263" s="19">
        <v>9.0999999999999997E-7</v>
      </c>
      <c r="V263" s="1"/>
      <c r="Y263" s="3"/>
    </row>
    <row r="264" spans="1:25" x14ac:dyDescent="0.25">
      <c r="A264" s="13" t="s">
        <v>269</v>
      </c>
      <c r="B264" s="13">
        <v>17881</v>
      </c>
      <c r="C264" s="13">
        <v>19496.5</v>
      </c>
      <c r="D264" s="13">
        <v>3</v>
      </c>
      <c r="E264" s="18">
        <v>3</v>
      </c>
      <c r="F264" s="24"/>
      <c r="G264" s="13">
        <v>14</v>
      </c>
      <c r="H264" s="13">
        <v>3.49</v>
      </c>
      <c r="I264" s="13">
        <v>2</v>
      </c>
      <c r="J264" s="18">
        <v>2</v>
      </c>
      <c r="K264" s="13">
        <v>9.9</v>
      </c>
      <c r="L264" s="13">
        <v>3.47</v>
      </c>
      <c r="M264" s="19">
        <v>8.1999999999999994E-6</v>
      </c>
      <c r="N264" s="13"/>
      <c r="O264" s="20"/>
      <c r="P264" s="13"/>
      <c r="Q264" s="13"/>
      <c r="R264" s="13"/>
      <c r="V264" s="1"/>
      <c r="Y264" s="3"/>
    </row>
    <row r="265" spans="1:25" x14ac:dyDescent="0.25">
      <c r="A265" s="13" t="s">
        <v>270</v>
      </c>
      <c r="B265" s="13">
        <v>5069</v>
      </c>
      <c r="C265" s="13">
        <v>21284.6</v>
      </c>
      <c r="D265" s="13">
        <v>2</v>
      </c>
      <c r="E265" s="18">
        <v>2</v>
      </c>
      <c r="F265" s="24"/>
      <c r="G265" s="13">
        <v>7.3</v>
      </c>
      <c r="H265" s="13">
        <v>1.81</v>
      </c>
      <c r="I265" s="13">
        <v>3</v>
      </c>
      <c r="J265" s="18">
        <v>3</v>
      </c>
      <c r="K265" s="13">
        <v>13.6</v>
      </c>
      <c r="L265" s="13">
        <v>3.53</v>
      </c>
      <c r="M265" s="19">
        <v>1.8E-7</v>
      </c>
      <c r="N265" s="13"/>
      <c r="O265" s="20"/>
      <c r="P265" s="13"/>
      <c r="Q265" s="13"/>
      <c r="R265" s="13"/>
      <c r="V265" s="1"/>
      <c r="Y265" s="3"/>
    </row>
    <row r="266" spans="1:25" x14ac:dyDescent="0.25">
      <c r="A266" s="13" t="s">
        <v>271</v>
      </c>
      <c r="B266" s="13">
        <v>17672</v>
      </c>
      <c r="C266" s="13">
        <v>49115.7</v>
      </c>
      <c r="D266" s="13">
        <v>2</v>
      </c>
      <c r="E266" s="18">
        <v>2</v>
      </c>
      <c r="F266" s="24"/>
      <c r="G266" s="13">
        <v>6.1</v>
      </c>
      <c r="H266" s="13">
        <v>4.0199999999999996</v>
      </c>
      <c r="I266" s="13">
        <v>2</v>
      </c>
      <c r="J266" s="18">
        <v>2</v>
      </c>
      <c r="K266" s="13">
        <v>6.1</v>
      </c>
      <c r="L266" s="13">
        <v>3.88</v>
      </c>
      <c r="M266" s="19">
        <v>1.4000000000000001E-7</v>
      </c>
      <c r="N266" s="13"/>
      <c r="O266" s="20"/>
      <c r="P266" s="13"/>
      <c r="Q266" s="13"/>
      <c r="R266" s="13"/>
      <c r="V266" s="1"/>
      <c r="Y266" s="3"/>
    </row>
    <row r="267" spans="1:25" x14ac:dyDescent="0.25">
      <c r="A267" s="13" t="s">
        <v>272</v>
      </c>
      <c r="B267" s="13">
        <v>9929</v>
      </c>
      <c r="C267" s="13">
        <v>82465.899999999994</v>
      </c>
      <c r="D267" s="13">
        <v>2</v>
      </c>
      <c r="E267" s="18">
        <v>3</v>
      </c>
      <c r="F267" s="24"/>
      <c r="G267" s="13">
        <v>2.9</v>
      </c>
      <c r="H267" s="13">
        <v>4.49</v>
      </c>
      <c r="I267" s="13">
        <v>2</v>
      </c>
      <c r="J267" s="18">
        <v>4</v>
      </c>
      <c r="K267" s="13">
        <v>2.9</v>
      </c>
      <c r="L267" s="13">
        <v>3.7</v>
      </c>
      <c r="M267" s="19">
        <v>1.5999999999999999E-6</v>
      </c>
      <c r="N267" s="13">
        <v>2</v>
      </c>
      <c r="O267" s="20">
        <v>4</v>
      </c>
      <c r="P267" s="13">
        <v>2.9</v>
      </c>
      <c r="Q267" s="13">
        <v>3.69</v>
      </c>
      <c r="R267" s="19">
        <v>7.9999999999999996E-7</v>
      </c>
      <c r="V267" s="1"/>
    </row>
    <row r="268" spans="1:25" x14ac:dyDescent="0.25">
      <c r="A268" s="13" t="s">
        <v>273</v>
      </c>
      <c r="B268" s="13">
        <v>5334</v>
      </c>
      <c r="C268" s="13">
        <v>13245.2</v>
      </c>
      <c r="D268" s="13">
        <v>2</v>
      </c>
      <c r="E268" s="18">
        <v>2</v>
      </c>
      <c r="F268" s="24"/>
      <c r="G268" s="13">
        <v>23.1</v>
      </c>
      <c r="H268" s="13">
        <v>4.34</v>
      </c>
      <c r="I268" s="13"/>
      <c r="J268" s="18"/>
      <c r="K268" s="13"/>
      <c r="L268" s="13"/>
      <c r="M268" s="13"/>
      <c r="N268" s="13"/>
      <c r="O268" s="20"/>
      <c r="P268" s="13"/>
      <c r="Q268" s="13"/>
      <c r="R268" s="13"/>
      <c r="V268" s="1"/>
      <c r="Y268" s="3"/>
    </row>
    <row r="269" spans="1:25" x14ac:dyDescent="0.25">
      <c r="A269" s="13" t="s">
        <v>274</v>
      </c>
      <c r="B269" s="13">
        <v>9689</v>
      </c>
      <c r="C269" s="13">
        <v>63665</v>
      </c>
      <c r="D269" s="13"/>
      <c r="E269" s="18"/>
      <c r="F269" s="24"/>
      <c r="G269" s="13"/>
      <c r="H269" s="13"/>
      <c r="I269" s="13">
        <v>3</v>
      </c>
      <c r="J269" s="18">
        <v>4</v>
      </c>
      <c r="K269" s="13">
        <v>9.1999999999999993</v>
      </c>
      <c r="L269" s="13">
        <v>2.87</v>
      </c>
      <c r="M269" s="19">
        <v>5.3000000000000001E-6</v>
      </c>
      <c r="N269" s="13"/>
      <c r="O269" s="20"/>
      <c r="P269" s="13"/>
      <c r="Q269" s="13"/>
      <c r="R269" s="13"/>
      <c r="V269" s="1"/>
      <c r="Y269" s="3"/>
    </row>
    <row r="270" spans="1:25" x14ac:dyDescent="0.25">
      <c r="A270" s="13" t="s">
        <v>275</v>
      </c>
      <c r="B270" s="13">
        <v>17993</v>
      </c>
      <c r="C270" s="13">
        <v>40197.699999999997</v>
      </c>
      <c r="D270" s="13">
        <v>1</v>
      </c>
      <c r="E270" s="18">
        <v>1</v>
      </c>
      <c r="F270" s="24"/>
      <c r="G270" s="13">
        <v>3.7</v>
      </c>
      <c r="H270" s="13">
        <v>4.04</v>
      </c>
      <c r="I270" s="13">
        <v>2</v>
      </c>
      <c r="J270" s="18">
        <v>4</v>
      </c>
      <c r="K270" s="13">
        <v>3.7</v>
      </c>
      <c r="L270" s="13">
        <v>3.64</v>
      </c>
      <c r="M270" s="19">
        <v>2.2999999999999999E-7</v>
      </c>
      <c r="N270" s="13"/>
      <c r="O270" s="20"/>
      <c r="P270" s="13"/>
      <c r="Q270" s="13"/>
      <c r="R270" s="13"/>
      <c r="V270" s="1"/>
      <c r="Y270" s="3"/>
    </row>
    <row r="271" spans="1:25" x14ac:dyDescent="0.25">
      <c r="A271" s="13" t="s">
        <v>276</v>
      </c>
      <c r="B271" s="13">
        <v>21123</v>
      </c>
      <c r="C271" s="13">
        <v>27633.4</v>
      </c>
      <c r="D271" s="13">
        <v>2</v>
      </c>
      <c r="E271" s="18">
        <v>3</v>
      </c>
      <c r="F271" s="24"/>
      <c r="G271" s="13">
        <v>11</v>
      </c>
      <c r="H271" s="13">
        <v>3.71</v>
      </c>
      <c r="I271" s="13">
        <v>2</v>
      </c>
      <c r="J271" s="18">
        <v>2</v>
      </c>
      <c r="K271" s="13">
        <v>9.8000000000000007</v>
      </c>
      <c r="L271" s="13">
        <v>2.61</v>
      </c>
      <c r="M271" s="19">
        <v>3.4000000000000001E-6</v>
      </c>
      <c r="N271" s="13"/>
      <c r="O271" s="20"/>
      <c r="P271" s="13"/>
      <c r="Q271" s="13"/>
      <c r="R271" s="13"/>
      <c r="V271" s="1"/>
      <c r="Y271" s="3"/>
    </row>
    <row r="272" spans="1:25" x14ac:dyDescent="0.25">
      <c r="A272" s="13" t="s">
        <v>277</v>
      </c>
      <c r="B272" s="13">
        <v>6810</v>
      </c>
      <c r="C272" s="13">
        <v>46832.3</v>
      </c>
      <c r="D272" s="13">
        <v>1</v>
      </c>
      <c r="E272" s="18">
        <v>1</v>
      </c>
      <c r="F272" s="24"/>
      <c r="G272" s="13">
        <v>3.4</v>
      </c>
      <c r="H272" s="13">
        <v>4.37</v>
      </c>
      <c r="I272" s="13">
        <v>2</v>
      </c>
      <c r="J272" s="18">
        <v>2</v>
      </c>
      <c r="K272" s="13">
        <v>5.8</v>
      </c>
      <c r="L272" s="13">
        <v>4.76</v>
      </c>
      <c r="M272" s="19">
        <v>2.6000000000000001E-8</v>
      </c>
      <c r="N272" s="13"/>
      <c r="O272" s="20"/>
      <c r="P272" s="13"/>
      <c r="Q272" s="13"/>
      <c r="R272" s="13"/>
      <c r="V272" s="1"/>
      <c r="Y272" s="3"/>
    </row>
    <row r="273" spans="1:25" x14ac:dyDescent="0.25">
      <c r="A273" s="13" t="s">
        <v>278</v>
      </c>
      <c r="B273" s="13">
        <v>16835</v>
      </c>
      <c r="C273" s="13">
        <v>19084.2</v>
      </c>
      <c r="D273" s="13">
        <v>2</v>
      </c>
      <c r="E273" s="18">
        <v>2</v>
      </c>
      <c r="F273" s="24"/>
      <c r="G273" s="13">
        <v>12.9</v>
      </c>
      <c r="H273" s="13">
        <v>4.24</v>
      </c>
      <c r="I273" s="13">
        <v>2</v>
      </c>
      <c r="J273" s="18">
        <v>2</v>
      </c>
      <c r="K273" s="13">
        <v>12.9</v>
      </c>
      <c r="L273" s="13">
        <v>3.91</v>
      </c>
      <c r="M273" s="19">
        <v>9.9999999999999995E-8</v>
      </c>
      <c r="N273" s="13">
        <v>1</v>
      </c>
      <c r="O273" s="20">
        <v>1</v>
      </c>
      <c r="P273" s="13">
        <v>4.7</v>
      </c>
      <c r="Q273" s="13">
        <v>2.04</v>
      </c>
      <c r="R273" s="19">
        <v>1.9000000000000001E-4</v>
      </c>
      <c r="V273" s="1"/>
      <c r="Y273" s="3"/>
    </row>
    <row r="274" spans="1:25" x14ac:dyDescent="0.25">
      <c r="A274" s="13" t="s">
        <v>279</v>
      </c>
      <c r="B274" s="13">
        <v>10788</v>
      </c>
      <c r="C274" s="13">
        <v>175966.6</v>
      </c>
      <c r="D274" s="13">
        <v>1</v>
      </c>
      <c r="E274" s="18">
        <v>1</v>
      </c>
      <c r="F274" s="24"/>
      <c r="G274" s="13">
        <v>1.2</v>
      </c>
      <c r="H274" s="13">
        <v>7.07</v>
      </c>
      <c r="I274" s="13">
        <v>1</v>
      </c>
      <c r="J274" s="18">
        <v>1</v>
      </c>
      <c r="K274" s="13">
        <v>1.2</v>
      </c>
      <c r="L274" s="13">
        <v>6.9</v>
      </c>
      <c r="M274" s="19">
        <v>1.7000000000000001E-10</v>
      </c>
      <c r="N274" s="13">
        <v>1</v>
      </c>
      <c r="O274" s="20">
        <v>1</v>
      </c>
      <c r="P274" s="13">
        <v>1.2</v>
      </c>
      <c r="Q274" s="13">
        <v>6.89</v>
      </c>
      <c r="R274" s="19">
        <v>4.3000000000000001E-10</v>
      </c>
      <c r="V274" s="1"/>
      <c r="Y274" s="3"/>
    </row>
    <row r="275" spans="1:25" x14ac:dyDescent="0.25">
      <c r="A275" s="13" t="s">
        <v>280</v>
      </c>
      <c r="B275" s="13">
        <v>11498</v>
      </c>
      <c r="C275" s="13">
        <v>20669.8</v>
      </c>
      <c r="D275" s="13">
        <v>2</v>
      </c>
      <c r="E275" s="18">
        <v>5</v>
      </c>
      <c r="F275" s="24"/>
      <c r="G275" s="13">
        <v>10.5</v>
      </c>
      <c r="H275" s="13">
        <v>3.25</v>
      </c>
      <c r="I275" s="13">
        <v>3</v>
      </c>
      <c r="J275" s="18">
        <v>5</v>
      </c>
      <c r="K275" s="13">
        <v>14.9</v>
      </c>
      <c r="L275" s="13">
        <v>2.93</v>
      </c>
      <c r="M275" s="19">
        <v>1.0000000000000001E-5</v>
      </c>
      <c r="N275" s="13">
        <v>2</v>
      </c>
      <c r="O275" s="20">
        <v>2</v>
      </c>
      <c r="P275" s="13">
        <v>10.5</v>
      </c>
      <c r="Q275" s="13">
        <v>3.04</v>
      </c>
      <c r="R275" s="19">
        <v>6.3999999999999997E-6</v>
      </c>
      <c r="V275" s="1"/>
      <c r="Y275" s="3"/>
    </row>
    <row r="276" spans="1:25" x14ac:dyDescent="0.25">
      <c r="A276" s="13" t="s">
        <v>281</v>
      </c>
      <c r="B276" s="13">
        <v>11499</v>
      </c>
      <c r="C276" s="13">
        <v>18555.2</v>
      </c>
      <c r="D276" s="13">
        <v>1</v>
      </c>
      <c r="E276" s="18">
        <v>2</v>
      </c>
      <c r="F276" s="24"/>
      <c r="G276" s="13">
        <v>4.5999999999999996</v>
      </c>
      <c r="H276" s="13">
        <v>1.95</v>
      </c>
      <c r="I276" s="13">
        <v>2</v>
      </c>
      <c r="J276" s="18">
        <v>2</v>
      </c>
      <c r="K276" s="13">
        <v>9.1999999999999993</v>
      </c>
      <c r="L276" s="13">
        <v>1.97</v>
      </c>
      <c r="M276" s="19">
        <v>5.8999999999999998E-5</v>
      </c>
      <c r="N276" s="13">
        <v>1</v>
      </c>
      <c r="O276" s="20">
        <v>1</v>
      </c>
      <c r="P276" s="13">
        <v>4.5999999999999996</v>
      </c>
      <c r="Q276" s="13">
        <v>2.0299999999999998</v>
      </c>
      <c r="R276" s="19">
        <v>2.0999999999999999E-5</v>
      </c>
      <c r="V276" s="1"/>
      <c r="Y276" s="3"/>
    </row>
    <row r="277" spans="1:25" x14ac:dyDescent="0.25">
      <c r="A277" s="13" t="s">
        <v>282</v>
      </c>
      <c r="B277" s="13">
        <v>11502</v>
      </c>
      <c r="C277" s="13">
        <v>37194.800000000003</v>
      </c>
      <c r="D277" s="13">
        <v>1</v>
      </c>
      <c r="E277" s="18">
        <v>2</v>
      </c>
      <c r="F277" s="24"/>
      <c r="G277" s="13">
        <v>2.2999999999999998</v>
      </c>
      <c r="H277" s="13">
        <v>1.95</v>
      </c>
      <c r="I277" s="13">
        <v>2</v>
      </c>
      <c r="J277" s="18">
        <v>2</v>
      </c>
      <c r="K277" s="13">
        <v>4.5999999999999996</v>
      </c>
      <c r="L277" s="13">
        <v>1.97</v>
      </c>
      <c r="M277" s="19">
        <v>5.8999999999999998E-5</v>
      </c>
      <c r="N277" s="13">
        <v>1</v>
      </c>
      <c r="O277" s="20">
        <v>1</v>
      </c>
      <c r="P277" s="13">
        <v>2.2999999999999998</v>
      </c>
      <c r="Q277" s="13">
        <v>2.0299999999999998</v>
      </c>
      <c r="R277" s="19">
        <v>2.0999999999999999E-5</v>
      </c>
      <c r="V277" s="1"/>
      <c r="Y277" s="3"/>
    </row>
    <row r="278" spans="1:25" x14ac:dyDescent="0.25">
      <c r="A278" s="13" t="s">
        <v>283</v>
      </c>
      <c r="B278" s="13">
        <v>11503</v>
      </c>
      <c r="C278" s="13">
        <v>34732.800000000003</v>
      </c>
      <c r="D278" s="13">
        <v>1</v>
      </c>
      <c r="E278" s="18">
        <v>2</v>
      </c>
      <c r="F278" s="24"/>
      <c r="G278" s="13">
        <v>2.4</v>
      </c>
      <c r="H278" s="13">
        <v>1.95</v>
      </c>
      <c r="I278" s="13">
        <v>2</v>
      </c>
      <c r="J278" s="18">
        <v>2</v>
      </c>
      <c r="K278" s="13">
        <v>4.8</v>
      </c>
      <c r="L278" s="13">
        <v>1.97</v>
      </c>
      <c r="M278" s="19">
        <v>5.8999999999999998E-5</v>
      </c>
      <c r="N278" s="13">
        <v>1</v>
      </c>
      <c r="O278" s="20">
        <v>1</v>
      </c>
      <c r="P278" s="13">
        <v>2.4</v>
      </c>
      <c r="Q278" s="13">
        <v>2.0299999999999998</v>
      </c>
      <c r="R278" s="19">
        <v>2.0999999999999999E-5</v>
      </c>
      <c r="V278" s="1"/>
      <c r="Y278" s="3"/>
    </row>
    <row r="279" spans="1:25" x14ac:dyDescent="0.25">
      <c r="A279" s="13" t="s">
        <v>284</v>
      </c>
      <c r="B279" s="13">
        <v>2714</v>
      </c>
      <c r="C279" s="13">
        <v>19608.3</v>
      </c>
      <c r="D279" s="13">
        <v>3</v>
      </c>
      <c r="E279" s="18">
        <v>3</v>
      </c>
      <c r="F279" s="24"/>
      <c r="G279" s="13">
        <v>18.899999999999999</v>
      </c>
      <c r="H279" s="13">
        <v>2.77</v>
      </c>
      <c r="I279" s="13">
        <v>3</v>
      </c>
      <c r="J279" s="18">
        <v>3</v>
      </c>
      <c r="K279" s="13">
        <v>18.899999999999999</v>
      </c>
      <c r="L279" s="13">
        <v>2.87</v>
      </c>
      <c r="M279" s="19">
        <v>1.3E-6</v>
      </c>
      <c r="N279" s="13"/>
      <c r="O279" s="20"/>
      <c r="P279" s="13"/>
      <c r="Q279" s="13"/>
      <c r="R279" s="13"/>
      <c r="V279" s="1"/>
      <c r="Y279" s="3"/>
    </row>
    <row r="280" spans="1:25" x14ac:dyDescent="0.25">
      <c r="A280" s="13" t="s">
        <v>285</v>
      </c>
      <c r="B280" s="13">
        <v>5888</v>
      </c>
      <c r="C280" s="13">
        <v>111977.5</v>
      </c>
      <c r="D280" s="13">
        <v>1</v>
      </c>
      <c r="E280" s="18">
        <v>1</v>
      </c>
      <c r="F280" s="24"/>
      <c r="G280" s="13">
        <v>1.3</v>
      </c>
      <c r="H280" s="13">
        <v>2.36</v>
      </c>
      <c r="I280" s="13">
        <v>2</v>
      </c>
      <c r="J280" s="18">
        <v>4</v>
      </c>
      <c r="K280" s="13">
        <v>3.6</v>
      </c>
      <c r="L280" s="13">
        <v>4.28</v>
      </c>
      <c r="M280" s="19">
        <v>2.1E-7</v>
      </c>
      <c r="N280" s="13">
        <v>1</v>
      </c>
      <c r="O280" s="20">
        <v>1</v>
      </c>
      <c r="P280" s="13">
        <v>1.3</v>
      </c>
      <c r="Q280" s="13">
        <v>2.73</v>
      </c>
      <c r="R280" s="19">
        <v>6.6000000000000003E-6</v>
      </c>
      <c r="V280" s="1"/>
      <c r="Y280" s="3"/>
    </row>
    <row r="281" spans="1:25" x14ac:dyDescent="0.25">
      <c r="A281" s="13" t="s">
        <v>286</v>
      </c>
      <c r="B281" s="13">
        <v>18985</v>
      </c>
      <c r="C281" s="13">
        <v>19508.599999999999</v>
      </c>
      <c r="D281" s="13">
        <v>2</v>
      </c>
      <c r="E281" s="18">
        <v>3</v>
      </c>
      <c r="F281" s="24"/>
      <c r="G281" s="13">
        <v>14.7</v>
      </c>
      <c r="H281" s="13">
        <v>3.45</v>
      </c>
      <c r="I281" s="13">
        <v>1</v>
      </c>
      <c r="J281" s="18">
        <v>1</v>
      </c>
      <c r="K281" s="13">
        <v>7.6</v>
      </c>
      <c r="L281" s="13">
        <v>4.22</v>
      </c>
      <c r="M281" s="19">
        <v>8.0999999999999997E-9</v>
      </c>
      <c r="N281" s="13">
        <v>1</v>
      </c>
      <c r="O281" s="20">
        <v>2</v>
      </c>
      <c r="P281" s="13">
        <v>7.6</v>
      </c>
      <c r="Q281" s="13">
        <v>2.89</v>
      </c>
      <c r="R281" s="19">
        <v>2.5000000000000002E-6</v>
      </c>
      <c r="V281" s="1"/>
      <c r="Y281" s="3"/>
    </row>
    <row r="282" spans="1:25" x14ac:dyDescent="0.25">
      <c r="A282" s="13" t="s">
        <v>287</v>
      </c>
      <c r="B282" s="13">
        <v>9821</v>
      </c>
      <c r="C282" s="13">
        <v>35760.699999999997</v>
      </c>
      <c r="D282" s="13">
        <v>1</v>
      </c>
      <c r="E282" s="18">
        <v>1</v>
      </c>
      <c r="F282" s="24"/>
      <c r="G282" s="13">
        <v>3.7</v>
      </c>
      <c r="H282" s="13">
        <v>4.16</v>
      </c>
      <c r="I282" s="13">
        <v>2</v>
      </c>
      <c r="J282" s="18">
        <v>2</v>
      </c>
      <c r="K282" s="13">
        <v>8.4</v>
      </c>
      <c r="L282" s="13">
        <v>3.7</v>
      </c>
      <c r="M282" s="19">
        <v>3.7000000000000002E-6</v>
      </c>
      <c r="N282" s="13">
        <v>1</v>
      </c>
      <c r="O282" s="20">
        <v>1</v>
      </c>
      <c r="P282" s="13">
        <v>3.7</v>
      </c>
      <c r="Q282" s="13">
        <v>3.74</v>
      </c>
      <c r="R282" s="19">
        <v>4.7999999999999998E-6</v>
      </c>
      <c r="V282" s="1"/>
      <c r="Y282" s="3"/>
    </row>
    <row r="283" spans="1:25" x14ac:dyDescent="0.25">
      <c r="A283" s="13" t="s">
        <v>288</v>
      </c>
      <c r="B283" s="13">
        <v>4918</v>
      </c>
      <c r="C283" s="13">
        <v>21218.1</v>
      </c>
      <c r="D283" s="13"/>
      <c r="E283" s="18"/>
      <c r="F283" s="24"/>
      <c r="G283" s="13"/>
      <c r="H283" s="13"/>
      <c r="I283" s="13">
        <v>1</v>
      </c>
      <c r="J283" s="18">
        <v>3</v>
      </c>
      <c r="K283" s="13">
        <v>10.6</v>
      </c>
      <c r="L283" s="13">
        <v>6.56</v>
      </c>
      <c r="M283" s="19">
        <v>1.0000000000000001E-9</v>
      </c>
      <c r="N283" s="13"/>
      <c r="O283" s="20"/>
      <c r="P283" s="13"/>
      <c r="Q283" s="13"/>
      <c r="R283" s="13"/>
      <c r="V283" s="1"/>
      <c r="Y283" s="3"/>
    </row>
    <row r="284" spans="1:25" x14ac:dyDescent="0.25">
      <c r="A284" s="13" t="s">
        <v>289</v>
      </c>
      <c r="B284" s="13">
        <v>9333</v>
      </c>
      <c r="C284" s="13">
        <v>65621.100000000006</v>
      </c>
      <c r="D284" s="13">
        <v>1</v>
      </c>
      <c r="E284" s="18">
        <v>2</v>
      </c>
      <c r="F284" s="24"/>
      <c r="G284" s="13">
        <v>2.8</v>
      </c>
      <c r="H284" s="13">
        <v>6.52</v>
      </c>
      <c r="I284" s="13">
        <v>1</v>
      </c>
      <c r="J284" s="18">
        <v>1</v>
      </c>
      <c r="K284" s="13">
        <v>2.8</v>
      </c>
      <c r="L284" s="13">
        <v>5.39</v>
      </c>
      <c r="M284" s="19">
        <v>1.7000000000000001E-10</v>
      </c>
      <c r="N284" s="13"/>
      <c r="O284" s="20"/>
      <c r="P284" s="13"/>
      <c r="Q284" s="13"/>
      <c r="R284" s="13"/>
      <c r="V284" s="1"/>
      <c r="Y284" s="3"/>
    </row>
    <row r="285" spans="1:25" x14ac:dyDescent="0.25">
      <c r="A285" s="13" t="s">
        <v>290</v>
      </c>
      <c r="B285" s="13">
        <v>3066</v>
      </c>
      <c r="C285" s="13">
        <v>56218</v>
      </c>
      <c r="D285" s="13">
        <v>2</v>
      </c>
      <c r="E285" s="18">
        <v>2</v>
      </c>
      <c r="F285" s="24"/>
      <c r="G285" s="13">
        <v>7.2</v>
      </c>
      <c r="H285" s="13">
        <v>2.3199999999999998</v>
      </c>
      <c r="I285" s="13">
        <v>2</v>
      </c>
      <c r="J285" s="18">
        <v>5</v>
      </c>
      <c r="K285" s="13">
        <v>6</v>
      </c>
      <c r="L285" s="13">
        <v>3.64</v>
      </c>
      <c r="M285" s="19">
        <v>1.9999999999999999E-7</v>
      </c>
      <c r="N285" s="13"/>
      <c r="O285" s="20"/>
      <c r="P285" s="13"/>
      <c r="Q285" s="13"/>
      <c r="R285" s="13"/>
      <c r="V285" s="1"/>
      <c r="Y285" s="3"/>
    </row>
    <row r="286" spans="1:25" x14ac:dyDescent="0.25">
      <c r="A286" s="13" t="s">
        <v>291</v>
      </c>
      <c r="B286" s="13">
        <v>11366</v>
      </c>
      <c r="C286" s="13">
        <v>40693.1</v>
      </c>
      <c r="D286" s="13"/>
      <c r="E286" s="18"/>
      <c r="F286" s="24"/>
      <c r="G286" s="13"/>
      <c r="H286" s="13"/>
      <c r="I286" s="13">
        <v>2</v>
      </c>
      <c r="J286" s="18">
        <v>2</v>
      </c>
      <c r="K286" s="13">
        <v>7.1</v>
      </c>
      <c r="L286" s="13">
        <v>3.28</v>
      </c>
      <c r="M286" s="19">
        <v>1.7E-6</v>
      </c>
      <c r="N286" s="13">
        <v>1</v>
      </c>
      <c r="O286" s="20">
        <v>1</v>
      </c>
      <c r="P286" s="13">
        <v>3.7</v>
      </c>
      <c r="Q286" s="13">
        <v>2.44</v>
      </c>
      <c r="R286" s="19">
        <v>2.9000000000000002E-6</v>
      </c>
      <c r="V286" s="1"/>
      <c r="Y286" s="3"/>
    </row>
    <row r="287" spans="1:25" x14ac:dyDescent="0.25">
      <c r="A287" s="13" t="s">
        <v>292</v>
      </c>
      <c r="B287" s="13">
        <v>13113</v>
      </c>
      <c r="C287" s="13">
        <v>14552.9</v>
      </c>
      <c r="D287" s="13"/>
      <c r="E287" s="18"/>
      <c r="F287" s="24"/>
      <c r="G287" s="13"/>
      <c r="H287" s="13"/>
      <c r="I287" s="13">
        <v>3</v>
      </c>
      <c r="J287" s="18">
        <v>3</v>
      </c>
      <c r="K287" s="13">
        <v>14.7</v>
      </c>
      <c r="L287" s="13">
        <v>2.48</v>
      </c>
      <c r="M287" s="19">
        <v>1.3E-6</v>
      </c>
      <c r="N287" s="13">
        <v>1</v>
      </c>
      <c r="O287" s="20">
        <v>1</v>
      </c>
      <c r="P287" s="13">
        <v>7</v>
      </c>
      <c r="Q287" s="13">
        <v>1.96</v>
      </c>
      <c r="R287" s="19">
        <v>4.5000000000000001E-6</v>
      </c>
      <c r="V287" s="1"/>
      <c r="Y287" s="3"/>
    </row>
    <row r="288" spans="1:25" x14ac:dyDescent="0.25">
      <c r="A288" s="13" t="s">
        <v>293</v>
      </c>
      <c r="B288" s="13">
        <v>5459</v>
      </c>
      <c r="C288" s="13">
        <v>17276</v>
      </c>
      <c r="D288" s="13"/>
      <c r="E288" s="18"/>
      <c r="F288" s="24"/>
      <c r="G288" s="13"/>
      <c r="H288" s="13"/>
      <c r="I288" s="13">
        <v>3</v>
      </c>
      <c r="J288" s="18">
        <v>3</v>
      </c>
      <c r="K288" s="13">
        <v>12.3</v>
      </c>
      <c r="L288" s="13">
        <v>2.16</v>
      </c>
      <c r="M288" s="19">
        <v>2.7E-6</v>
      </c>
      <c r="N288" s="13">
        <v>1</v>
      </c>
      <c r="O288" s="20">
        <v>1</v>
      </c>
      <c r="P288" s="13">
        <v>5.8</v>
      </c>
      <c r="Q288" s="13">
        <v>1.96</v>
      </c>
      <c r="R288" s="19">
        <v>4.5000000000000001E-6</v>
      </c>
      <c r="V288" s="1"/>
      <c r="Y288" s="3"/>
    </row>
    <row r="289" spans="1:25" x14ac:dyDescent="0.25">
      <c r="A289" s="13" t="s">
        <v>294</v>
      </c>
      <c r="B289" s="13">
        <v>5460</v>
      </c>
      <c r="C289" s="13">
        <v>11649.9</v>
      </c>
      <c r="D289" s="13"/>
      <c r="E289" s="18"/>
      <c r="F289" s="24"/>
      <c r="G289" s="13"/>
      <c r="H289" s="13"/>
      <c r="I289" s="13">
        <v>3</v>
      </c>
      <c r="J289" s="18">
        <v>3</v>
      </c>
      <c r="K289" s="13">
        <v>18.399999999999999</v>
      </c>
      <c r="L289" s="13">
        <v>2.16</v>
      </c>
      <c r="M289" s="19">
        <v>2.7E-6</v>
      </c>
      <c r="N289" s="13">
        <v>1</v>
      </c>
      <c r="O289" s="20">
        <v>1</v>
      </c>
      <c r="P289" s="13">
        <v>8.6999999999999993</v>
      </c>
      <c r="Q289" s="13">
        <v>1.96</v>
      </c>
      <c r="R289" s="19">
        <v>4.5000000000000001E-6</v>
      </c>
      <c r="V289" s="1"/>
      <c r="Y289" s="3"/>
    </row>
    <row r="290" spans="1:25" x14ac:dyDescent="0.25">
      <c r="A290" s="13" t="s">
        <v>295</v>
      </c>
      <c r="B290" s="13">
        <v>11310</v>
      </c>
      <c r="C290" s="13">
        <v>12444.7</v>
      </c>
      <c r="D290" s="13">
        <v>1</v>
      </c>
      <c r="E290" s="18">
        <v>1</v>
      </c>
      <c r="F290" s="24"/>
      <c r="G290" s="13">
        <v>8.1</v>
      </c>
      <c r="H290" s="13">
        <v>2.14</v>
      </c>
      <c r="I290" s="13">
        <v>2</v>
      </c>
      <c r="J290" s="18">
        <v>4</v>
      </c>
      <c r="K290" s="13">
        <v>16.2</v>
      </c>
      <c r="L290" s="13">
        <v>2.48</v>
      </c>
      <c r="M290" s="19">
        <v>1.3E-6</v>
      </c>
      <c r="N290" s="13">
        <v>1</v>
      </c>
      <c r="O290" s="20">
        <v>1</v>
      </c>
      <c r="P290" s="13">
        <v>8.1</v>
      </c>
      <c r="Q290" s="13">
        <v>1.66</v>
      </c>
      <c r="R290" s="19">
        <v>2.0000000000000002E-5</v>
      </c>
      <c r="V290" s="1"/>
      <c r="Y290" s="3"/>
    </row>
    <row r="291" spans="1:25" x14ac:dyDescent="0.25">
      <c r="A291" s="13" t="s">
        <v>296</v>
      </c>
      <c r="B291" s="13">
        <v>13273</v>
      </c>
      <c r="C291" s="13">
        <v>62351.8</v>
      </c>
      <c r="D291" s="13">
        <v>2</v>
      </c>
      <c r="E291" s="18">
        <v>2</v>
      </c>
      <c r="F291" s="24"/>
      <c r="G291" s="13">
        <v>4.3</v>
      </c>
      <c r="H291" s="13">
        <v>3.25</v>
      </c>
      <c r="I291" s="13">
        <v>2</v>
      </c>
      <c r="J291" s="18">
        <v>2</v>
      </c>
      <c r="K291" s="13">
        <v>4.3</v>
      </c>
      <c r="L291" s="13">
        <v>3.15</v>
      </c>
      <c r="M291" s="19">
        <v>7.1999999999999997E-6</v>
      </c>
      <c r="N291" s="13">
        <v>1</v>
      </c>
      <c r="O291" s="20">
        <v>1</v>
      </c>
      <c r="P291" s="13">
        <v>1.6</v>
      </c>
      <c r="Q291" s="13">
        <v>2.89</v>
      </c>
      <c r="R291" s="19">
        <v>1.5E-6</v>
      </c>
      <c r="V291" s="1"/>
      <c r="Y291" s="3"/>
    </row>
    <row r="292" spans="1:25" x14ac:dyDescent="0.25">
      <c r="A292" s="13" t="s">
        <v>297</v>
      </c>
      <c r="B292" s="13">
        <v>19871</v>
      </c>
      <c r="C292" s="13">
        <v>24073.200000000001</v>
      </c>
      <c r="D292" s="13">
        <v>2</v>
      </c>
      <c r="E292" s="18">
        <v>2</v>
      </c>
      <c r="F292" s="24"/>
      <c r="G292" s="13">
        <v>10.6</v>
      </c>
      <c r="H292" s="13">
        <v>3.31</v>
      </c>
      <c r="I292" s="13">
        <v>1</v>
      </c>
      <c r="J292" s="18">
        <v>2</v>
      </c>
      <c r="K292" s="13">
        <v>6</v>
      </c>
      <c r="L292" s="13">
        <v>3.4</v>
      </c>
      <c r="M292" s="19">
        <v>6.3E-7</v>
      </c>
      <c r="N292" s="13"/>
      <c r="O292" s="20"/>
      <c r="P292" s="13"/>
      <c r="Q292" s="13"/>
      <c r="R292" s="13"/>
      <c r="V292" s="1"/>
    </row>
    <row r="293" spans="1:25" x14ac:dyDescent="0.25">
      <c r="A293" s="13" t="s">
        <v>298</v>
      </c>
      <c r="B293" s="13">
        <v>1037</v>
      </c>
      <c r="C293" s="13">
        <v>13234.2</v>
      </c>
      <c r="D293" s="13">
        <v>2</v>
      </c>
      <c r="E293" s="18">
        <v>2</v>
      </c>
      <c r="F293" s="24"/>
      <c r="G293" s="13">
        <v>19.3</v>
      </c>
      <c r="H293" s="13">
        <v>3.95</v>
      </c>
      <c r="I293" s="13"/>
      <c r="J293" s="18"/>
      <c r="K293" s="13"/>
      <c r="L293" s="13"/>
      <c r="M293" s="13"/>
      <c r="N293" s="13"/>
      <c r="O293" s="20"/>
      <c r="P293" s="13"/>
      <c r="Q293" s="13"/>
      <c r="R293" s="13"/>
      <c r="V293" s="1"/>
      <c r="Y293" s="3"/>
    </row>
    <row r="294" spans="1:25" x14ac:dyDescent="0.25">
      <c r="A294" s="13" t="s">
        <v>299</v>
      </c>
      <c r="B294" s="13">
        <v>13015</v>
      </c>
      <c r="C294" s="13">
        <v>109439.4</v>
      </c>
      <c r="D294" s="13"/>
      <c r="E294" s="18"/>
      <c r="F294" s="24"/>
      <c r="G294" s="13"/>
      <c r="H294" s="13"/>
      <c r="I294" s="13">
        <v>1</v>
      </c>
      <c r="J294" s="18">
        <v>1</v>
      </c>
      <c r="K294" s="13">
        <v>1.8</v>
      </c>
      <c r="L294" s="13">
        <v>6.22</v>
      </c>
      <c r="M294" s="19">
        <v>7.2E-10</v>
      </c>
      <c r="N294" s="13"/>
      <c r="O294" s="20"/>
      <c r="P294" s="13"/>
      <c r="Q294" s="13"/>
      <c r="R294" s="13"/>
      <c r="V294" s="1"/>
      <c r="Y294" s="3"/>
    </row>
    <row r="295" spans="1:25" x14ac:dyDescent="0.25">
      <c r="A295" s="13" t="s">
        <v>300</v>
      </c>
      <c r="B295" s="13">
        <v>8131</v>
      </c>
      <c r="C295" s="13">
        <v>20366.599999999999</v>
      </c>
      <c r="D295" s="13"/>
      <c r="E295" s="18"/>
      <c r="F295" s="24"/>
      <c r="G295" s="13"/>
      <c r="H295" s="13"/>
      <c r="I295" s="13">
        <v>1</v>
      </c>
      <c r="J295" s="18">
        <v>1</v>
      </c>
      <c r="K295" s="13">
        <v>9.1999999999999993</v>
      </c>
      <c r="L295" s="13">
        <v>6.11</v>
      </c>
      <c r="M295" s="19">
        <v>2.1000000000000002E-9</v>
      </c>
      <c r="N295" s="13"/>
      <c r="O295" s="20"/>
      <c r="P295" s="13"/>
      <c r="Q295" s="13"/>
      <c r="R295" s="13"/>
      <c r="V295" s="1"/>
      <c r="Y295" s="3"/>
    </row>
    <row r="296" spans="1:25" x14ac:dyDescent="0.25">
      <c r="A296" s="13" t="s">
        <v>301</v>
      </c>
      <c r="B296" s="13">
        <v>672</v>
      </c>
      <c r="C296" s="13">
        <v>39529</v>
      </c>
      <c r="D296" s="13">
        <v>1</v>
      </c>
      <c r="E296" s="18">
        <v>1</v>
      </c>
      <c r="F296" s="24"/>
      <c r="G296" s="13">
        <v>3.2</v>
      </c>
      <c r="H296" s="13">
        <v>3.19</v>
      </c>
      <c r="I296" s="13">
        <v>2</v>
      </c>
      <c r="J296" s="18">
        <v>2</v>
      </c>
      <c r="K296" s="13">
        <v>5.9</v>
      </c>
      <c r="L296" s="13">
        <v>3.11</v>
      </c>
      <c r="M296" s="19">
        <v>1.2999999999999999E-5</v>
      </c>
      <c r="N296" s="13"/>
      <c r="O296" s="20"/>
      <c r="P296" s="13"/>
      <c r="Q296" s="13"/>
      <c r="R296" s="13"/>
      <c r="V296" s="1"/>
      <c r="Y296" s="3"/>
    </row>
    <row r="297" spans="1:25" x14ac:dyDescent="0.25">
      <c r="A297" s="13" t="s">
        <v>302</v>
      </c>
      <c r="B297" s="13">
        <v>11142</v>
      </c>
      <c r="C297" s="13">
        <v>47719.199999999997</v>
      </c>
      <c r="D297" s="13">
        <v>2</v>
      </c>
      <c r="E297" s="18">
        <v>2</v>
      </c>
      <c r="F297" s="24"/>
      <c r="G297" s="13">
        <v>5</v>
      </c>
      <c r="H297" s="13">
        <v>2.64</v>
      </c>
      <c r="I297" s="13">
        <v>3</v>
      </c>
      <c r="J297" s="18">
        <v>4</v>
      </c>
      <c r="K297" s="13">
        <v>10.6</v>
      </c>
      <c r="L297" s="13">
        <v>2.4900000000000002</v>
      </c>
      <c r="M297" s="19">
        <v>1.2999999999999999E-5</v>
      </c>
      <c r="N297" s="13"/>
      <c r="O297" s="20"/>
      <c r="P297" s="13"/>
      <c r="Q297" s="13"/>
      <c r="R297" s="13"/>
      <c r="V297" s="1"/>
    </row>
    <row r="298" spans="1:25" x14ac:dyDescent="0.25">
      <c r="A298" s="13" t="s">
        <v>303</v>
      </c>
      <c r="B298" s="13">
        <v>2064</v>
      </c>
      <c r="C298" s="13">
        <v>21694.2</v>
      </c>
      <c r="D298" s="13">
        <v>3</v>
      </c>
      <c r="E298" s="18">
        <v>3</v>
      </c>
      <c r="F298" s="24"/>
      <c r="G298" s="13">
        <v>14.8</v>
      </c>
      <c r="H298" s="13">
        <v>2.29</v>
      </c>
      <c r="I298" s="13"/>
      <c r="J298" s="18"/>
      <c r="K298" s="13"/>
      <c r="L298" s="13"/>
      <c r="M298" s="13"/>
      <c r="N298" s="13"/>
      <c r="O298" s="20"/>
      <c r="P298" s="13"/>
      <c r="Q298" s="13"/>
      <c r="R298" s="13"/>
      <c r="V298" s="1"/>
      <c r="Y298" s="3"/>
    </row>
    <row r="299" spans="1:25" x14ac:dyDescent="0.25">
      <c r="A299" s="13" t="s">
        <v>304</v>
      </c>
      <c r="B299" s="13">
        <v>7681</v>
      </c>
      <c r="C299" s="13">
        <v>96275.3</v>
      </c>
      <c r="D299" s="13">
        <v>2</v>
      </c>
      <c r="E299" s="18">
        <v>2</v>
      </c>
      <c r="F299" s="24"/>
      <c r="G299" s="13">
        <v>2.2000000000000002</v>
      </c>
      <c r="H299" s="13">
        <v>2.33</v>
      </c>
      <c r="I299" s="13">
        <v>3</v>
      </c>
      <c r="J299" s="18">
        <v>3</v>
      </c>
      <c r="K299" s="13">
        <v>3.7</v>
      </c>
      <c r="L299" s="13">
        <v>2.37</v>
      </c>
      <c r="M299" s="19">
        <v>3.4999999999999999E-6</v>
      </c>
      <c r="N299" s="13"/>
      <c r="O299" s="20"/>
      <c r="P299" s="13"/>
      <c r="Q299" s="13"/>
      <c r="R299" s="13"/>
      <c r="V299" s="1"/>
    </row>
    <row r="300" spans="1:25" x14ac:dyDescent="0.25">
      <c r="A300" s="13" t="s">
        <v>305</v>
      </c>
      <c r="B300" s="13">
        <v>10871</v>
      </c>
      <c r="C300" s="13">
        <v>22603.8</v>
      </c>
      <c r="D300" s="13">
        <v>1</v>
      </c>
      <c r="E300" s="18">
        <v>2</v>
      </c>
      <c r="F300" s="24"/>
      <c r="G300" s="13">
        <v>8.6999999999999993</v>
      </c>
      <c r="H300" s="13">
        <v>5.72</v>
      </c>
      <c r="I300" s="13"/>
      <c r="J300" s="18"/>
      <c r="K300" s="13"/>
      <c r="L300" s="13"/>
      <c r="M300" s="13"/>
      <c r="N300" s="13"/>
      <c r="O300" s="20"/>
      <c r="P300" s="13"/>
      <c r="Q300" s="13"/>
      <c r="R300" s="13"/>
      <c r="V300" s="1"/>
      <c r="Y300" s="3"/>
    </row>
    <row r="301" spans="1:25" x14ac:dyDescent="0.25">
      <c r="A301" s="13" t="s">
        <v>306</v>
      </c>
      <c r="B301" s="13">
        <v>10030</v>
      </c>
      <c r="C301" s="13">
        <v>273811.59999999998</v>
      </c>
      <c r="D301" s="13">
        <v>1</v>
      </c>
      <c r="E301" s="18">
        <v>3</v>
      </c>
      <c r="F301" s="24"/>
      <c r="G301" s="13">
        <v>0.5</v>
      </c>
      <c r="H301" s="13">
        <v>5.62</v>
      </c>
      <c r="I301" s="13">
        <v>1</v>
      </c>
      <c r="J301" s="18">
        <v>4</v>
      </c>
      <c r="K301" s="13">
        <v>0.5</v>
      </c>
      <c r="L301" s="13">
        <v>5.68</v>
      </c>
      <c r="M301" s="19">
        <v>1.6000000000000001E-8</v>
      </c>
      <c r="N301" s="13">
        <v>1</v>
      </c>
      <c r="O301" s="20">
        <v>1</v>
      </c>
      <c r="P301" s="13">
        <v>0.5</v>
      </c>
      <c r="Q301" s="13">
        <v>4.53</v>
      </c>
      <c r="R301" s="19">
        <v>7.4999999999999997E-8</v>
      </c>
      <c r="V301" s="1"/>
      <c r="Y301" s="3"/>
    </row>
    <row r="302" spans="1:25" x14ac:dyDescent="0.25">
      <c r="A302" s="13" t="s">
        <v>307</v>
      </c>
      <c r="B302" s="13">
        <v>16191</v>
      </c>
      <c r="C302" s="13">
        <v>54403.1</v>
      </c>
      <c r="D302" s="13">
        <v>1</v>
      </c>
      <c r="E302" s="18">
        <v>1</v>
      </c>
      <c r="F302" s="24"/>
      <c r="G302" s="13">
        <v>1.6</v>
      </c>
      <c r="H302" s="13">
        <v>0.96</v>
      </c>
      <c r="I302" s="13">
        <v>3</v>
      </c>
      <c r="J302" s="18">
        <v>3</v>
      </c>
      <c r="K302" s="13">
        <v>3.8</v>
      </c>
      <c r="L302" s="13">
        <v>2.5099999999999998</v>
      </c>
      <c r="M302" s="19">
        <v>8.1000000000000004E-6</v>
      </c>
      <c r="N302" s="13"/>
      <c r="O302" s="20"/>
      <c r="P302" s="13"/>
      <c r="Q302" s="13"/>
      <c r="R302" s="13"/>
      <c r="V302" s="1"/>
      <c r="Y302" s="3"/>
    </row>
    <row r="303" spans="1:25" x14ac:dyDescent="0.25">
      <c r="A303" s="13" t="s">
        <v>308</v>
      </c>
      <c r="B303" s="13">
        <v>18713</v>
      </c>
      <c r="C303" s="13">
        <v>13510.8</v>
      </c>
      <c r="D303" s="13">
        <v>1</v>
      </c>
      <c r="E303" s="18">
        <v>1</v>
      </c>
      <c r="F303" s="24"/>
      <c r="G303" s="13">
        <v>14.4</v>
      </c>
      <c r="H303" s="13">
        <v>5.66</v>
      </c>
      <c r="I303" s="13">
        <v>1</v>
      </c>
      <c r="J303" s="18">
        <v>1</v>
      </c>
      <c r="K303" s="13">
        <v>14.4</v>
      </c>
      <c r="L303" s="13">
        <v>5.64</v>
      </c>
      <c r="M303" s="19">
        <v>5.0000000000000001E-9</v>
      </c>
      <c r="N303" s="13"/>
      <c r="O303" s="20"/>
      <c r="P303" s="13"/>
      <c r="Q303" s="13"/>
      <c r="R303" s="13"/>
      <c r="V303" s="1"/>
    </row>
    <row r="304" spans="1:25" x14ac:dyDescent="0.25">
      <c r="A304" s="13" t="s">
        <v>309</v>
      </c>
      <c r="B304" s="13">
        <v>9293</v>
      </c>
      <c r="C304" s="13">
        <v>19707.900000000001</v>
      </c>
      <c r="D304" s="13">
        <v>2</v>
      </c>
      <c r="E304" s="18">
        <v>2</v>
      </c>
      <c r="F304" s="24"/>
      <c r="G304" s="13">
        <v>16.5</v>
      </c>
      <c r="H304" s="13">
        <v>2.84</v>
      </c>
      <c r="I304" s="13"/>
      <c r="J304" s="18"/>
      <c r="K304" s="13"/>
      <c r="L304" s="13"/>
      <c r="M304" s="13"/>
      <c r="N304" s="13"/>
      <c r="O304" s="20"/>
      <c r="P304" s="13"/>
      <c r="Q304" s="13"/>
      <c r="R304" s="13"/>
      <c r="V304" s="1"/>
      <c r="Y304" s="3"/>
    </row>
    <row r="305" spans="1:25" x14ac:dyDescent="0.25">
      <c r="A305" s="13" t="s">
        <v>310</v>
      </c>
      <c r="B305" s="13">
        <v>14506</v>
      </c>
      <c r="C305" s="13">
        <v>17563</v>
      </c>
      <c r="D305" s="13"/>
      <c r="E305" s="18"/>
      <c r="F305" s="24"/>
      <c r="G305" s="13"/>
      <c r="H305" s="13"/>
      <c r="I305" s="13">
        <v>1</v>
      </c>
      <c r="J305" s="18">
        <v>2</v>
      </c>
      <c r="K305" s="13">
        <v>12.4</v>
      </c>
      <c r="L305" s="13">
        <v>5.54</v>
      </c>
      <c r="M305" s="19">
        <v>1.3999999999999999E-9</v>
      </c>
      <c r="N305" s="13"/>
      <c r="O305" s="20"/>
      <c r="P305" s="13"/>
      <c r="Q305" s="13"/>
      <c r="R305" s="13"/>
      <c r="V305" s="1"/>
      <c r="Y305" s="3"/>
    </row>
    <row r="306" spans="1:25" x14ac:dyDescent="0.25">
      <c r="A306" s="13" t="s">
        <v>311</v>
      </c>
      <c r="B306" s="13">
        <v>11686</v>
      </c>
      <c r="C306" s="13">
        <v>66070.100000000006</v>
      </c>
      <c r="D306" s="13"/>
      <c r="E306" s="18"/>
      <c r="F306" s="24"/>
      <c r="G306" s="13"/>
      <c r="H306" s="13"/>
      <c r="I306" s="13">
        <v>2</v>
      </c>
      <c r="J306" s="18">
        <v>3</v>
      </c>
      <c r="K306" s="13">
        <v>2.6</v>
      </c>
      <c r="L306" s="13">
        <v>3.37</v>
      </c>
      <c r="M306" s="19">
        <v>2.8999999999999998E-7</v>
      </c>
      <c r="N306" s="13"/>
      <c r="O306" s="20"/>
      <c r="P306" s="13"/>
      <c r="Q306" s="13"/>
      <c r="R306" s="13"/>
      <c r="V306" s="1"/>
      <c r="Y306" s="3"/>
    </row>
    <row r="307" spans="1:25" x14ac:dyDescent="0.25">
      <c r="A307" s="13" t="s">
        <v>312</v>
      </c>
      <c r="B307" s="13">
        <v>9661</v>
      </c>
      <c r="C307" s="13">
        <v>45219.6</v>
      </c>
      <c r="D307" s="13"/>
      <c r="E307" s="18"/>
      <c r="F307" s="24"/>
      <c r="G307" s="13"/>
      <c r="H307" s="13"/>
      <c r="I307" s="13">
        <v>1</v>
      </c>
      <c r="J307" s="18">
        <v>1</v>
      </c>
      <c r="K307" s="13">
        <v>3.7</v>
      </c>
      <c r="L307" s="13">
        <v>5.43</v>
      </c>
      <c r="M307" s="19">
        <v>1.4999999999999999E-8</v>
      </c>
      <c r="N307" s="13">
        <v>1</v>
      </c>
      <c r="O307" s="20">
        <v>1</v>
      </c>
      <c r="P307" s="13">
        <v>3.7</v>
      </c>
      <c r="Q307" s="13">
        <v>4.41</v>
      </c>
      <c r="R307" s="19">
        <v>1.1000000000000001E-7</v>
      </c>
      <c r="V307" s="1"/>
      <c r="Y307" s="3"/>
    </row>
    <row r="308" spans="1:25" x14ac:dyDescent="0.25">
      <c r="A308" s="13" t="s">
        <v>313</v>
      </c>
      <c r="B308" s="13">
        <v>9610</v>
      </c>
      <c r="C308" s="13">
        <v>138358.70000000001</v>
      </c>
      <c r="D308" s="13"/>
      <c r="E308" s="18"/>
      <c r="F308" s="24"/>
      <c r="G308" s="13"/>
      <c r="H308" s="13"/>
      <c r="I308" s="13">
        <v>1</v>
      </c>
      <c r="J308" s="18">
        <v>1</v>
      </c>
      <c r="K308" s="13">
        <v>1.5</v>
      </c>
      <c r="L308" s="13">
        <v>5.4</v>
      </c>
      <c r="M308" s="19">
        <v>1.3000000000000001E-9</v>
      </c>
      <c r="N308" s="13"/>
      <c r="O308" s="20"/>
      <c r="P308" s="13"/>
      <c r="Q308" s="13"/>
      <c r="R308" s="13"/>
      <c r="V308" s="1"/>
    </row>
    <row r="309" spans="1:25" x14ac:dyDescent="0.25">
      <c r="A309" s="13" t="s">
        <v>314</v>
      </c>
      <c r="B309" s="13">
        <v>2213</v>
      </c>
      <c r="C309" s="13">
        <v>24122.6</v>
      </c>
      <c r="D309" s="13">
        <v>1</v>
      </c>
      <c r="E309" s="18">
        <v>1</v>
      </c>
      <c r="F309" s="24"/>
      <c r="G309" s="13">
        <v>6.8</v>
      </c>
      <c r="H309" s="13">
        <v>5.3</v>
      </c>
      <c r="I309" s="13"/>
      <c r="J309" s="18"/>
      <c r="K309" s="13"/>
      <c r="L309" s="13"/>
      <c r="M309" s="13"/>
      <c r="N309" s="13"/>
      <c r="O309" s="20"/>
      <c r="P309" s="13"/>
      <c r="Q309" s="13"/>
      <c r="R309" s="13"/>
      <c r="V309" s="1"/>
    </row>
    <row r="310" spans="1:25" x14ac:dyDescent="0.25">
      <c r="A310" s="13" t="s">
        <v>315</v>
      </c>
      <c r="B310" s="13">
        <v>10973</v>
      </c>
      <c r="C310" s="13">
        <v>70592.600000000006</v>
      </c>
      <c r="D310" s="13"/>
      <c r="E310" s="18"/>
      <c r="F310" s="24"/>
      <c r="G310" s="13"/>
      <c r="H310" s="13"/>
      <c r="I310" s="13"/>
      <c r="J310" s="18"/>
      <c r="K310" s="13"/>
      <c r="L310" s="13"/>
      <c r="M310" s="13"/>
      <c r="N310" s="13">
        <v>1</v>
      </c>
      <c r="O310" s="20">
        <v>3</v>
      </c>
      <c r="P310" s="13">
        <v>2.2999999999999998</v>
      </c>
      <c r="Q310" s="13">
        <v>5.29</v>
      </c>
      <c r="R310" s="19">
        <v>2.1000000000000002E-9</v>
      </c>
      <c r="V310" s="1"/>
      <c r="Y310" s="3"/>
    </row>
    <row r="311" spans="1:25" x14ac:dyDescent="0.25">
      <c r="A311" s="13" t="s">
        <v>316</v>
      </c>
      <c r="B311" s="13">
        <v>1777</v>
      </c>
      <c r="C311" s="13">
        <v>40758.5</v>
      </c>
      <c r="D311" s="13"/>
      <c r="E311" s="18"/>
      <c r="F311" s="24"/>
      <c r="G311" s="13"/>
      <c r="H311" s="13"/>
      <c r="I311" s="13">
        <v>1</v>
      </c>
      <c r="J311" s="18">
        <v>1</v>
      </c>
      <c r="K311" s="13">
        <v>5.2</v>
      </c>
      <c r="L311" s="13">
        <v>5.26</v>
      </c>
      <c r="M311" s="19">
        <v>2.8999999999999998E-10</v>
      </c>
      <c r="N311" s="13"/>
      <c r="O311" s="20"/>
      <c r="P311" s="13"/>
      <c r="Q311" s="13"/>
      <c r="R311" s="13"/>
      <c r="V311" s="1"/>
      <c r="Y311" s="3"/>
    </row>
    <row r="312" spans="1:25" x14ac:dyDescent="0.25">
      <c r="A312" s="13" t="s">
        <v>317</v>
      </c>
      <c r="B312" s="13">
        <v>717</v>
      </c>
      <c r="C312" s="13">
        <v>45049.1</v>
      </c>
      <c r="D312" s="13">
        <v>1</v>
      </c>
      <c r="E312" s="18">
        <v>1</v>
      </c>
      <c r="F312" s="24"/>
      <c r="G312" s="13">
        <v>3.8</v>
      </c>
      <c r="H312" s="13">
        <v>3.74</v>
      </c>
      <c r="I312" s="13">
        <v>1</v>
      </c>
      <c r="J312" s="18">
        <v>1</v>
      </c>
      <c r="K312" s="13">
        <v>3.8</v>
      </c>
      <c r="L312" s="13">
        <v>5.26</v>
      </c>
      <c r="M312" s="19">
        <v>6.3000000000000002E-9</v>
      </c>
      <c r="N312" s="13"/>
      <c r="O312" s="20"/>
      <c r="P312" s="13"/>
      <c r="Q312" s="13"/>
      <c r="R312" s="13"/>
      <c r="V312" s="1"/>
      <c r="Y312" s="3"/>
    </row>
    <row r="313" spans="1:25" x14ac:dyDescent="0.25">
      <c r="A313" s="13" t="s">
        <v>318</v>
      </c>
      <c r="B313" s="13">
        <v>4191</v>
      </c>
      <c r="C313" s="13">
        <v>16055.7</v>
      </c>
      <c r="D313" s="13">
        <v>1</v>
      </c>
      <c r="E313" s="18">
        <v>2</v>
      </c>
      <c r="F313" s="24"/>
      <c r="G313" s="13">
        <v>13.4</v>
      </c>
      <c r="H313" s="13">
        <v>5.21</v>
      </c>
      <c r="I313" s="13">
        <v>2</v>
      </c>
      <c r="J313" s="18">
        <v>3</v>
      </c>
      <c r="K313" s="13">
        <v>18.3</v>
      </c>
      <c r="L313" s="13">
        <v>2.91</v>
      </c>
      <c r="M313" s="19">
        <v>1.3999999999999999E-6</v>
      </c>
      <c r="N313" s="13"/>
      <c r="O313" s="20"/>
      <c r="P313" s="13"/>
      <c r="Q313" s="13"/>
      <c r="R313" s="13"/>
      <c r="V313" s="1"/>
    </row>
    <row r="314" spans="1:25" x14ac:dyDescent="0.25">
      <c r="A314" s="13" t="s">
        <v>319</v>
      </c>
      <c r="B314" s="13">
        <v>11557</v>
      </c>
      <c r="C314" s="13">
        <v>33160.5</v>
      </c>
      <c r="D314" s="13"/>
      <c r="E314" s="18"/>
      <c r="F314" s="24"/>
      <c r="G314" s="13"/>
      <c r="H314" s="13"/>
      <c r="I314" s="13"/>
      <c r="J314" s="18"/>
      <c r="K314" s="13"/>
      <c r="L314" s="13"/>
      <c r="M314" s="13"/>
      <c r="N314" s="13">
        <v>1</v>
      </c>
      <c r="O314" s="20">
        <v>1</v>
      </c>
      <c r="P314" s="13">
        <v>7.1</v>
      </c>
      <c r="Q314" s="13">
        <v>5.21</v>
      </c>
      <c r="R314" s="19">
        <v>1.3000000000000001E-9</v>
      </c>
      <c r="V314" s="1"/>
      <c r="Y314" s="3"/>
    </row>
    <row r="315" spans="1:25" x14ac:dyDescent="0.25">
      <c r="A315" s="13" t="s">
        <v>320</v>
      </c>
      <c r="B315" s="13">
        <v>8391</v>
      </c>
      <c r="C315" s="13">
        <v>92879.7</v>
      </c>
      <c r="D315" s="13"/>
      <c r="E315" s="18"/>
      <c r="F315" s="24"/>
      <c r="G315" s="13"/>
      <c r="H315" s="13"/>
      <c r="I315" s="13">
        <v>1</v>
      </c>
      <c r="J315" s="18">
        <v>3</v>
      </c>
      <c r="K315" s="13">
        <v>1.4</v>
      </c>
      <c r="L315" s="13">
        <v>5.2</v>
      </c>
      <c r="M315" s="19">
        <v>1.9000000000000001E-8</v>
      </c>
      <c r="N315" s="13"/>
      <c r="O315" s="20"/>
      <c r="P315" s="13"/>
      <c r="Q315" s="13"/>
      <c r="R315" s="13"/>
      <c r="V315" s="1"/>
      <c r="Y315" s="3"/>
    </row>
    <row r="316" spans="1:25" x14ac:dyDescent="0.25">
      <c r="A316" s="13" t="s">
        <v>321</v>
      </c>
      <c r="B316" s="13">
        <v>6809</v>
      </c>
      <c r="C316" s="13">
        <v>32628.9</v>
      </c>
      <c r="D316" s="13"/>
      <c r="E316" s="18"/>
      <c r="F316" s="24"/>
      <c r="G316" s="13"/>
      <c r="H316" s="13"/>
      <c r="I316" s="13">
        <v>2</v>
      </c>
      <c r="J316" s="18">
        <v>4</v>
      </c>
      <c r="K316" s="13">
        <v>9.4</v>
      </c>
      <c r="L316" s="13">
        <v>3.37</v>
      </c>
      <c r="M316" s="19">
        <v>1.6E-7</v>
      </c>
      <c r="N316" s="13"/>
      <c r="O316" s="20"/>
      <c r="P316" s="13"/>
      <c r="Q316" s="13"/>
      <c r="R316" s="13"/>
      <c r="V316" s="1"/>
      <c r="Y316" s="3"/>
    </row>
    <row r="317" spans="1:25" x14ac:dyDescent="0.25">
      <c r="A317" s="13" t="s">
        <v>322</v>
      </c>
      <c r="B317" s="13">
        <v>7852</v>
      </c>
      <c r="C317" s="13">
        <v>97626.3</v>
      </c>
      <c r="D317" s="13">
        <v>1</v>
      </c>
      <c r="E317" s="18">
        <v>1</v>
      </c>
      <c r="F317" s="24"/>
      <c r="G317" s="13">
        <v>2</v>
      </c>
      <c r="H317" s="13">
        <v>3.25</v>
      </c>
      <c r="I317" s="13">
        <v>1</v>
      </c>
      <c r="J317" s="18">
        <v>2</v>
      </c>
      <c r="K317" s="13">
        <v>2</v>
      </c>
      <c r="L317" s="13">
        <v>5.05</v>
      </c>
      <c r="M317" s="19">
        <v>2E-8</v>
      </c>
      <c r="N317" s="13"/>
      <c r="O317" s="20"/>
      <c r="P317" s="13"/>
      <c r="Q317" s="13"/>
      <c r="R317" s="13"/>
      <c r="V317" s="1"/>
    </row>
    <row r="318" spans="1:25" x14ac:dyDescent="0.25">
      <c r="A318" s="13" t="s">
        <v>323</v>
      </c>
      <c r="B318" s="13">
        <v>17024</v>
      </c>
      <c r="C318" s="13">
        <v>23189.7</v>
      </c>
      <c r="D318" s="13">
        <v>3</v>
      </c>
      <c r="E318" s="18">
        <v>3</v>
      </c>
      <c r="F318" s="24"/>
      <c r="G318" s="13">
        <v>13.2</v>
      </c>
      <c r="H318" s="13">
        <v>2.11</v>
      </c>
      <c r="I318" s="13"/>
      <c r="J318" s="18"/>
      <c r="K318" s="13"/>
      <c r="L318" s="13"/>
      <c r="M318" s="13"/>
      <c r="N318" s="13"/>
      <c r="O318" s="20"/>
      <c r="P318" s="13"/>
      <c r="Q318" s="13"/>
      <c r="R318" s="13"/>
      <c r="V318" s="1"/>
    </row>
    <row r="319" spans="1:25" x14ac:dyDescent="0.25">
      <c r="A319" s="13" t="s">
        <v>324</v>
      </c>
      <c r="B319" s="13">
        <v>7189</v>
      </c>
      <c r="C319" s="13">
        <v>114419.1</v>
      </c>
      <c r="D319" s="13">
        <v>2</v>
      </c>
      <c r="E319" s="18">
        <v>2</v>
      </c>
      <c r="F319" s="24"/>
      <c r="G319" s="13">
        <v>2.7</v>
      </c>
      <c r="H319" s="13">
        <v>2.89</v>
      </c>
      <c r="I319" s="13"/>
      <c r="J319" s="18"/>
      <c r="K319" s="13"/>
      <c r="L319" s="13"/>
      <c r="M319" s="13"/>
      <c r="N319" s="13"/>
      <c r="O319" s="20"/>
      <c r="P319" s="13"/>
      <c r="Q319" s="13"/>
      <c r="R319" s="13"/>
      <c r="V319" s="1"/>
      <c r="Y319" s="3"/>
    </row>
    <row r="320" spans="1:25" x14ac:dyDescent="0.25">
      <c r="A320" s="13" t="s">
        <v>325</v>
      </c>
      <c r="B320" s="13">
        <v>10086</v>
      </c>
      <c r="C320" s="13">
        <v>81764.800000000003</v>
      </c>
      <c r="D320" s="13">
        <v>1</v>
      </c>
      <c r="E320" s="18">
        <v>2</v>
      </c>
      <c r="F320" s="24"/>
      <c r="G320" s="13">
        <v>2.9</v>
      </c>
      <c r="H320" s="13">
        <v>1.68</v>
      </c>
      <c r="I320" s="13">
        <v>1</v>
      </c>
      <c r="J320" s="18">
        <v>2</v>
      </c>
      <c r="K320" s="13">
        <v>2.9</v>
      </c>
      <c r="L320" s="13">
        <v>1.76</v>
      </c>
      <c r="M320" s="19">
        <v>4.5000000000000001E-6</v>
      </c>
      <c r="N320" s="13">
        <v>3</v>
      </c>
      <c r="O320" s="20">
        <v>3</v>
      </c>
      <c r="P320" s="13">
        <v>5.4</v>
      </c>
      <c r="Q320" s="13">
        <v>2.0299999999999998</v>
      </c>
      <c r="R320" s="19">
        <v>1.2999999999999999E-5</v>
      </c>
      <c r="V320" s="1"/>
      <c r="Y320" s="3"/>
    </row>
    <row r="321" spans="1:25" x14ac:dyDescent="0.25">
      <c r="A321" s="13" t="s">
        <v>326</v>
      </c>
      <c r="B321" s="13">
        <v>9552</v>
      </c>
      <c r="C321" s="13">
        <v>43593.2</v>
      </c>
      <c r="D321" s="13">
        <v>1</v>
      </c>
      <c r="E321" s="18">
        <v>2</v>
      </c>
      <c r="F321" s="24"/>
      <c r="G321" s="13">
        <v>4.9000000000000004</v>
      </c>
      <c r="H321" s="13">
        <v>5.01</v>
      </c>
      <c r="I321" s="13">
        <v>1</v>
      </c>
      <c r="J321" s="18">
        <v>3</v>
      </c>
      <c r="K321" s="13">
        <v>4.9000000000000004</v>
      </c>
      <c r="L321" s="13">
        <v>4.1500000000000004</v>
      </c>
      <c r="M321" s="19">
        <v>9.8000000000000001E-9</v>
      </c>
      <c r="N321" s="13"/>
      <c r="O321" s="20"/>
      <c r="P321" s="13"/>
      <c r="Q321" s="13"/>
      <c r="R321" s="13"/>
      <c r="V321" s="1"/>
      <c r="Y321" s="3"/>
    </row>
    <row r="322" spans="1:25" x14ac:dyDescent="0.25">
      <c r="A322" s="13" t="s">
        <v>327</v>
      </c>
      <c r="B322" s="13">
        <v>6453</v>
      </c>
      <c r="C322" s="13">
        <v>23047.9</v>
      </c>
      <c r="D322" s="13">
        <v>1</v>
      </c>
      <c r="E322" s="18">
        <v>2</v>
      </c>
      <c r="F322" s="24"/>
      <c r="G322" s="13">
        <v>7.3</v>
      </c>
      <c r="H322" s="13">
        <v>4.97</v>
      </c>
      <c r="I322" s="13">
        <v>1</v>
      </c>
      <c r="J322" s="18">
        <v>1</v>
      </c>
      <c r="K322" s="13">
        <v>7.3</v>
      </c>
      <c r="L322" s="13">
        <v>3.65</v>
      </c>
      <c r="M322" s="19">
        <v>3.2000000000000001E-7</v>
      </c>
      <c r="N322" s="13">
        <v>1</v>
      </c>
      <c r="O322" s="20">
        <v>1</v>
      </c>
      <c r="P322" s="13">
        <v>7.3</v>
      </c>
      <c r="Q322" s="13">
        <v>1.49</v>
      </c>
      <c r="R322" s="19">
        <v>2.5000000000000001E-4</v>
      </c>
      <c r="V322" s="1"/>
      <c r="Y322" s="3"/>
    </row>
    <row r="323" spans="1:25" x14ac:dyDescent="0.25">
      <c r="A323" s="13" t="s">
        <v>328</v>
      </c>
      <c r="B323" s="13">
        <v>16160</v>
      </c>
      <c r="C323" s="13">
        <v>79562.2</v>
      </c>
      <c r="D323" s="13"/>
      <c r="E323" s="18"/>
      <c r="F323" s="24"/>
      <c r="G323" s="13"/>
      <c r="H323" s="13"/>
      <c r="I323" s="13">
        <v>1</v>
      </c>
      <c r="J323" s="18">
        <v>1</v>
      </c>
      <c r="K323" s="13">
        <v>3.1</v>
      </c>
      <c r="L323" s="13">
        <v>4.8899999999999997</v>
      </c>
      <c r="M323" s="19">
        <v>6E-9</v>
      </c>
      <c r="N323" s="13"/>
      <c r="O323" s="20"/>
      <c r="P323" s="13"/>
      <c r="Q323" s="13"/>
      <c r="R323" s="13"/>
      <c r="V323" s="1"/>
      <c r="Y323" s="3"/>
    </row>
    <row r="324" spans="1:25" x14ac:dyDescent="0.25">
      <c r="A324" s="13" t="s">
        <v>329</v>
      </c>
      <c r="B324" s="13">
        <v>17897</v>
      </c>
      <c r="C324" s="13">
        <v>104913.7</v>
      </c>
      <c r="D324" s="13">
        <v>1</v>
      </c>
      <c r="E324" s="18">
        <v>2</v>
      </c>
      <c r="F324" s="24"/>
      <c r="G324" s="13">
        <v>2.2000000000000002</v>
      </c>
      <c r="H324" s="13">
        <v>4.74</v>
      </c>
      <c r="I324" s="13">
        <v>1</v>
      </c>
      <c r="J324" s="18">
        <v>2</v>
      </c>
      <c r="K324" s="13">
        <v>2.2000000000000002</v>
      </c>
      <c r="L324" s="13">
        <v>4.8499999999999996</v>
      </c>
      <c r="M324" s="19">
        <v>1.6000000000000001E-9</v>
      </c>
      <c r="N324" s="13"/>
      <c r="O324" s="20"/>
      <c r="P324" s="13"/>
      <c r="Q324" s="13"/>
      <c r="R324" s="13"/>
      <c r="V324" s="1"/>
      <c r="Y324" s="3"/>
    </row>
    <row r="325" spans="1:25" x14ac:dyDescent="0.25">
      <c r="A325" s="13" t="s">
        <v>330</v>
      </c>
      <c r="B325" s="13">
        <v>9340</v>
      </c>
      <c r="C325" s="13">
        <v>11011</v>
      </c>
      <c r="D325" s="13">
        <v>2</v>
      </c>
      <c r="E325" s="18">
        <v>2</v>
      </c>
      <c r="F325" s="24"/>
      <c r="G325" s="13">
        <v>15.8</v>
      </c>
      <c r="H325" s="13">
        <v>2.79</v>
      </c>
      <c r="I325" s="13">
        <v>2</v>
      </c>
      <c r="J325" s="18">
        <v>2</v>
      </c>
      <c r="K325" s="13">
        <v>15.8</v>
      </c>
      <c r="L325" s="13">
        <v>2.83</v>
      </c>
      <c r="M325" s="19">
        <v>7.3999999999999996E-5</v>
      </c>
      <c r="N325" s="13"/>
      <c r="O325" s="20"/>
      <c r="P325" s="13"/>
      <c r="Q325" s="13"/>
      <c r="R325" s="13"/>
      <c r="V325" s="1"/>
      <c r="Y325" s="3"/>
    </row>
    <row r="326" spans="1:25" x14ac:dyDescent="0.25">
      <c r="A326" s="13" t="s">
        <v>331</v>
      </c>
      <c r="B326" s="13">
        <v>6893</v>
      </c>
      <c r="C326" s="13">
        <v>61099.9</v>
      </c>
      <c r="D326" s="13"/>
      <c r="E326" s="18"/>
      <c r="F326" s="24"/>
      <c r="G326" s="13"/>
      <c r="H326" s="13"/>
      <c r="I326" s="13">
        <v>1</v>
      </c>
      <c r="J326" s="18">
        <v>1</v>
      </c>
      <c r="K326" s="13">
        <v>2.5</v>
      </c>
      <c r="L326" s="13">
        <v>4.7300000000000004</v>
      </c>
      <c r="M326" s="19">
        <v>9.6999999999999992E-9</v>
      </c>
      <c r="N326" s="13"/>
      <c r="O326" s="20"/>
      <c r="P326" s="13"/>
      <c r="Q326" s="13"/>
      <c r="R326" s="13"/>
      <c r="V326" s="1"/>
    </row>
    <row r="327" spans="1:25" x14ac:dyDescent="0.25">
      <c r="A327" s="13" t="s">
        <v>332</v>
      </c>
      <c r="B327" s="13">
        <v>13086</v>
      </c>
      <c r="C327" s="13">
        <v>55126.8</v>
      </c>
      <c r="D327" s="13">
        <v>2</v>
      </c>
      <c r="E327" s="18">
        <v>2</v>
      </c>
      <c r="F327" s="24"/>
      <c r="G327" s="13">
        <v>4.4000000000000004</v>
      </c>
      <c r="H327" s="13">
        <v>2.36</v>
      </c>
      <c r="I327" s="13"/>
      <c r="J327" s="18"/>
      <c r="K327" s="13"/>
      <c r="L327" s="13"/>
      <c r="M327" s="13"/>
      <c r="N327" s="13"/>
      <c r="O327" s="20"/>
      <c r="P327" s="13"/>
      <c r="Q327" s="13"/>
      <c r="R327" s="13"/>
      <c r="V327" s="1"/>
      <c r="Y327" s="3"/>
    </row>
    <row r="328" spans="1:25" x14ac:dyDescent="0.25">
      <c r="A328" s="13" t="s">
        <v>333</v>
      </c>
      <c r="B328" s="13">
        <v>6915</v>
      </c>
      <c r="C328" s="13">
        <v>13620.6</v>
      </c>
      <c r="D328" s="13"/>
      <c r="E328" s="18"/>
      <c r="F328" s="24"/>
      <c r="G328" s="13"/>
      <c r="H328" s="13"/>
      <c r="I328" s="13">
        <v>1</v>
      </c>
      <c r="J328" s="18">
        <v>1</v>
      </c>
      <c r="K328" s="13">
        <v>13.6</v>
      </c>
      <c r="L328" s="13">
        <v>4.63</v>
      </c>
      <c r="M328" s="19">
        <v>2.1E-7</v>
      </c>
      <c r="N328" s="13"/>
      <c r="O328" s="20"/>
      <c r="P328" s="13"/>
      <c r="Q328" s="13"/>
      <c r="R328" s="13"/>
      <c r="V328" s="1"/>
      <c r="Y328" s="3"/>
    </row>
    <row r="329" spans="1:25" x14ac:dyDescent="0.25">
      <c r="A329" s="13" t="s">
        <v>334</v>
      </c>
      <c r="B329" s="13">
        <v>3231</v>
      </c>
      <c r="C329" s="13">
        <v>54752.9</v>
      </c>
      <c r="D329" s="13">
        <v>1</v>
      </c>
      <c r="E329" s="18">
        <v>2</v>
      </c>
      <c r="F329" s="24"/>
      <c r="G329" s="13">
        <v>3</v>
      </c>
      <c r="H329" s="13">
        <v>4.62</v>
      </c>
      <c r="I329" s="13">
        <v>1</v>
      </c>
      <c r="J329" s="18">
        <v>2</v>
      </c>
      <c r="K329" s="13">
        <v>3</v>
      </c>
      <c r="L329" s="13">
        <v>4.13</v>
      </c>
      <c r="M329" s="19">
        <v>3.5999999999999999E-7</v>
      </c>
      <c r="N329" s="13">
        <v>1</v>
      </c>
      <c r="O329" s="20">
        <v>2</v>
      </c>
      <c r="P329" s="13">
        <v>3</v>
      </c>
      <c r="Q329" s="13">
        <v>3.45</v>
      </c>
      <c r="R329" s="19">
        <v>2.7000000000000001E-7</v>
      </c>
      <c r="V329" s="1"/>
      <c r="Y329" s="3"/>
    </row>
    <row r="330" spans="1:25" x14ac:dyDescent="0.25">
      <c r="A330" s="13" t="s">
        <v>335</v>
      </c>
      <c r="B330" s="13">
        <v>10121</v>
      </c>
      <c r="C330" s="13">
        <v>65287.8</v>
      </c>
      <c r="D330" s="13">
        <v>2</v>
      </c>
      <c r="E330" s="18">
        <v>2</v>
      </c>
      <c r="F330" s="24"/>
      <c r="G330" s="13">
        <v>4.4000000000000004</v>
      </c>
      <c r="H330" s="13">
        <v>2.58</v>
      </c>
      <c r="I330" s="13">
        <v>1</v>
      </c>
      <c r="J330" s="18">
        <v>1</v>
      </c>
      <c r="K330" s="13">
        <v>1.5</v>
      </c>
      <c r="L330" s="13">
        <v>2.4300000000000002</v>
      </c>
      <c r="M330" s="19">
        <v>1.8E-5</v>
      </c>
      <c r="N330" s="13">
        <v>1</v>
      </c>
      <c r="O330" s="20">
        <v>2</v>
      </c>
      <c r="P330" s="13">
        <v>1.5</v>
      </c>
      <c r="Q330" s="13">
        <v>1.91</v>
      </c>
      <c r="R330" s="19">
        <v>1.3999999999999999E-4</v>
      </c>
      <c r="V330" s="1"/>
      <c r="Y330" s="3"/>
    </row>
    <row r="331" spans="1:25" x14ac:dyDescent="0.25">
      <c r="A331" s="13" t="s">
        <v>336</v>
      </c>
      <c r="B331" s="13">
        <v>7973</v>
      </c>
      <c r="C331" s="13">
        <v>31929.5</v>
      </c>
      <c r="D331" s="13"/>
      <c r="E331" s="18"/>
      <c r="F331" s="24"/>
      <c r="G331" s="13"/>
      <c r="H331" s="13"/>
      <c r="I331" s="13">
        <v>1</v>
      </c>
      <c r="J331" s="18">
        <v>1</v>
      </c>
      <c r="K331" s="13">
        <v>7.2</v>
      </c>
      <c r="L331" s="13">
        <v>4.6100000000000003</v>
      </c>
      <c r="M331" s="19">
        <v>4.4999999999999998E-9</v>
      </c>
      <c r="N331" s="13"/>
      <c r="O331" s="20"/>
      <c r="P331" s="13"/>
      <c r="Q331" s="13"/>
      <c r="R331" s="13"/>
      <c r="V331" s="1"/>
    </row>
    <row r="332" spans="1:25" x14ac:dyDescent="0.25">
      <c r="A332" s="13" t="s">
        <v>337</v>
      </c>
      <c r="B332" s="13">
        <v>5855</v>
      </c>
      <c r="C332" s="13">
        <v>24772.799999999999</v>
      </c>
      <c r="D332" s="13">
        <v>1</v>
      </c>
      <c r="E332" s="18">
        <v>1</v>
      </c>
      <c r="F332" s="24"/>
      <c r="G332" s="13">
        <v>7</v>
      </c>
      <c r="H332" s="13">
        <v>4.55</v>
      </c>
      <c r="I332" s="13"/>
      <c r="J332" s="18"/>
      <c r="K332" s="13"/>
      <c r="L332" s="13"/>
      <c r="M332" s="13"/>
      <c r="N332" s="13"/>
      <c r="O332" s="20"/>
      <c r="P332" s="13"/>
      <c r="Q332" s="13"/>
      <c r="R332" s="13"/>
      <c r="V332" s="1"/>
      <c r="Y332" s="3"/>
    </row>
    <row r="333" spans="1:25" x14ac:dyDescent="0.25">
      <c r="A333" s="13" t="s">
        <v>338</v>
      </c>
      <c r="B333" s="13">
        <v>6883</v>
      </c>
      <c r="C333" s="13">
        <v>19045.400000000001</v>
      </c>
      <c r="D333" s="13"/>
      <c r="E333" s="18"/>
      <c r="F333" s="24"/>
      <c r="G333" s="13"/>
      <c r="H333" s="13"/>
      <c r="I333" s="13">
        <v>1</v>
      </c>
      <c r="J333" s="18">
        <v>1</v>
      </c>
      <c r="K333" s="13">
        <v>14.7</v>
      </c>
      <c r="L333" s="13">
        <v>4.53</v>
      </c>
      <c r="M333" s="19">
        <v>2.4E-9</v>
      </c>
      <c r="N333" s="13"/>
      <c r="O333" s="20"/>
      <c r="P333" s="13"/>
      <c r="Q333" s="13"/>
      <c r="R333" s="13"/>
      <c r="V333" s="1"/>
      <c r="Y333" s="3"/>
    </row>
    <row r="334" spans="1:25" x14ac:dyDescent="0.25">
      <c r="A334" s="13" t="s">
        <v>339</v>
      </c>
      <c r="B334" s="13">
        <v>7700</v>
      </c>
      <c r="C334" s="13">
        <v>51101.5</v>
      </c>
      <c r="D334" s="13"/>
      <c r="E334" s="18"/>
      <c r="F334" s="24"/>
      <c r="G334" s="13"/>
      <c r="H334" s="13"/>
      <c r="I334" s="13">
        <v>2</v>
      </c>
      <c r="J334" s="18">
        <v>2</v>
      </c>
      <c r="K334" s="13">
        <v>6.1</v>
      </c>
      <c r="L334" s="13">
        <v>3</v>
      </c>
      <c r="M334" s="19">
        <v>2.3999999999999998E-7</v>
      </c>
      <c r="N334" s="13"/>
      <c r="O334" s="20"/>
      <c r="P334" s="13"/>
      <c r="Q334" s="13"/>
      <c r="R334" s="13"/>
      <c r="V334" s="1"/>
    </row>
    <row r="335" spans="1:25" x14ac:dyDescent="0.25">
      <c r="A335" s="13" t="s">
        <v>340</v>
      </c>
      <c r="B335" s="13">
        <v>19124</v>
      </c>
      <c r="C335" s="13">
        <v>18048.400000000001</v>
      </c>
      <c r="D335" s="13"/>
      <c r="E335" s="18"/>
      <c r="F335" s="24"/>
      <c r="G335" s="13"/>
      <c r="H335" s="13"/>
      <c r="I335" s="13"/>
      <c r="J335" s="18"/>
      <c r="K335" s="13"/>
      <c r="L335" s="13"/>
      <c r="M335" s="13"/>
      <c r="N335" s="13">
        <v>2</v>
      </c>
      <c r="O335" s="20">
        <v>2</v>
      </c>
      <c r="P335" s="13">
        <v>12.1</v>
      </c>
      <c r="Q335" s="13">
        <v>2.91</v>
      </c>
      <c r="R335" s="19">
        <v>7.1E-8</v>
      </c>
      <c r="V335" s="1"/>
    </row>
    <row r="336" spans="1:25" x14ac:dyDescent="0.25">
      <c r="A336" s="13" t="s">
        <v>341</v>
      </c>
      <c r="B336" s="13">
        <v>7247</v>
      </c>
      <c r="C336" s="13">
        <v>43199.4</v>
      </c>
      <c r="D336" s="13"/>
      <c r="E336" s="18"/>
      <c r="F336" s="24"/>
      <c r="G336" s="13"/>
      <c r="H336" s="13"/>
      <c r="I336" s="13"/>
      <c r="J336" s="18"/>
      <c r="K336" s="13"/>
      <c r="L336" s="13"/>
      <c r="M336" s="13"/>
      <c r="N336" s="13">
        <v>2</v>
      </c>
      <c r="O336" s="20">
        <v>5</v>
      </c>
      <c r="P336" s="13">
        <v>5.6</v>
      </c>
      <c r="Q336" s="13">
        <v>2.62</v>
      </c>
      <c r="R336" s="19">
        <v>3.0000000000000001E-6</v>
      </c>
      <c r="V336" s="1"/>
    </row>
    <row r="337" spans="1:25" x14ac:dyDescent="0.25">
      <c r="A337" s="13" t="s">
        <v>342</v>
      </c>
      <c r="B337" s="13">
        <v>306</v>
      </c>
      <c r="C337" s="13">
        <v>39068.5</v>
      </c>
      <c r="D337" s="13">
        <v>1</v>
      </c>
      <c r="E337" s="18">
        <v>1</v>
      </c>
      <c r="F337" s="24"/>
      <c r="G337" s="13">
        <v>4.4000000000000004</v>
      </c>
      <c r="H337" s="13">
        <v>4.46</v>
      </c>
      <c r="I337" s="13"/>
      <c r="J337" s="18"/>
      <c r="K337" s="13"/>
      <c r="L337" s="13"/>
      <c r="M337" s="13"/>
      <c r="N337" s="13"/>
      <c r="O337" s="20"/>
      <c r="P337" s="13"/>
      <c r="Q337" s="13"/>
      <c r="R337" s="13"/>
      <c r="V337" s="1"/>
      <c r="Y337" s="3"/>
    </row>
    <row r="338" spans="1:25" x14ac:dyDescent="0.25">
      <c r="A338" s="13" t="s">
        <v>343</v>
      </c>
      <c r="B338" s="13">
        <v>6051</v>
      </c>
      <c r="C338" s="13">
        <v>47155.199999999997</v>
      </c>
      <c r="D338" s="13">
        <v>1</v>
      </c>
      <c r="E338" s="18">
        <v>2</v>
      </c>
      <c r="F338" s="24"/>
      <c r="G338" s="13">
        <v>4.3</v>
      </c>
      <c r="H338" s="13">
        <v>4.3600000000000003</v>
      </c>
      <c r="I338" s="13">
        <v>1</v>
      </c>
      <c r="J338" s="18">
        <v>3</v>
      </c>
      <c r="K338" s="13">
        <v>4.3</v>
      </c>
      <c r="L338" s="13">
        <v>4.4400000000000004</v>
      </c>
      <c r="M338" s="19">
        <v>4.0000000000000002E-9</v>
      </c>
      <c r="N338" s="13"/>
      <c r="O338" s="20"/>
      <c r="P338" s="13"/>
      <c r="Q338" s="13"/>
      <c r="R338" s="13"/>
      <c r="V338" s="1"/>
      <c r="Y338" s="3"/>
    </row>
    <row r="339" spans="1:25" x14ac:dyDescent="0.25">
      <c r="A339" s="13" t="s">
        <v>344</v>
      </c>
      <c r="B339" s="13">
        <v>4211</v>
      </c>
      <c r="C339" s="13">
        <v>82319.899999999994</v>
      </c>
      <c r="D339" s="13">
        <v>1</v>
      </c>
      <c r="E339" s="18">
        <v>1</v>
      </c>
      <c r="F339" s="24"/>
      <c r="G339" s="13">
        <v>2.5</v>
      </c>
      <c r="H339" s="13">
        <v>4</v>
      </c>
      <c r="I339" s="13">
        <v>1</v>
      </c>
      <c r="J339" s="18">
        <v>1</v>
      </c>
      <c r="K339" s="13">
        <v>2.5</v>
      </c>
      <c r="L339" s="13">
        <v>4.41</v>
      </c>
      <c r="M339" s="19">
        <v>1.6000000000000001E-8</v>
      </c>
      <c r="N339" s="13"/>
      <c r="O339" s="20"/>
      <c r="P339" s="13"/>
      <c r="Q339" s="13"/>
      <c r="R339" s="13"/>
      <c r="V339" s="1"/>
      <c r="Y339" s="3"/>
    </row>
    <row r="340" spans="1:25" x14ac:dyDescent="0.25">
      <c r="A340" s="13" t="s">
        <v>345</v>
      </c>
      <c r="B340" s="13">
        <v>20325</v>
      </c>
      <c r="C340" s="13">
        <v>20586.3</v>
      </c>
      <c r="D340" s="13">
        <v>3</v>
      </c>
      <c r="E340" s="18">
        <v>4</v>
      </c>
      <c r="F340" s="24"/>
      <c r="G340" s="13">
        <v>13.7</v>
      </c>
      <c r="H340" s="13">
        <v>1.97</v>
      </c>
      <c r="I340" s="13">
        <v>1</v>
      </c>
      <c r="J340" s="18">
        <v>1</v>
      </c>
      <c r="K340" s="13">
        <v>5.5</v>
      </c>
      <c r="L340" s="13">
        <v>1.1399999999999999</v>
      </c>
      <c r="M340" s="19">
        <v>5.5999999999999999E-5</v>
      </c>
      <c r="N340" s="13"/>
      <c r="O340" s="20"/>
      <c r="P340" s="13"/>
      <c r="Q340" s="13"/>
      <c r="R340" s="13"/>
      <c r="V340" s="1"/>
    </row>
    <row r="341" spans="1:25" x14ac:dyDescent="0.25">
      <c r="A341" s="13" t="s">
        <v>346</v>
      </c>
      <c r="B341" s="13">
        <v>3567</v>
      </c>
      <c r="C341" s="13">
        <v>58088.6</v>
      </c>
      <c r="D341" s="13">
        <v>1</v>
      </c>
      <c r="E341" s="18">
        <v>1</v>
      </c>
      <c r="F341" s="24"/>
      <c r="G341" s="13">
        <v>4.0999999999999996</v>
      </c>
      <c r="H341" s="13">
        <v>4.26</v>
      </c>
      <c r="I341" s="13"/>
      <c r="J341" s="18"/>
      <c r="K341" s="13"/>
      <c r="L341" s="13"/>
      <c r="M341" s="13"/>
      <c r="N341" s="13"/>
      <c r="O341" s="20"/>
      <c r="P341" s="13"/>
      <c r="Q341" s="13"/>
      <c r="R341" s="13"/>
      <c r="V341" s="1"/>
      <c r="Y341" s="3"/>
    </row>
    <row r="342" spans="1:25" x14ac:dyDescent="0.25">
      <c r="A342" s="13" t="s">
        <v>347</v>
      </c>
      <c r="B342" s="13">
        <v>5552</v>
      </c>
      <c r="C342" s="13">
        <v>38354.5</v>
      </c>
      <c r="D342" s="13"/>
      <c r="E342" s="18"/>
      <c r="F342" s="24"/>
      <c r="G342" s="13"/>
      <c r="H342" s="13"/>
      <c r="I342" s="13">
        <v>1</v>
      </c>
      <c r="J342" s="18">
        <v>1</v>
      </c>
      <c r="K342" s="13">
        <v>3.9</v>
      </c>
      <c r="L342" s="13">
        <v>4.24</v>
      </c>
      <c r="M342" s="19">
        <v>4.9999999999999998E-7</v>
      </c>
      <c r="N342" s="13"/>
      <c r="O342" s="20"/>
      <c r="P342" s="13"/>
      <c r="Q342" s="13"/>
      <c r="R342" s="13"/>
      <c r="V342" s="1"/>
      <c r="Y342" s="3"/>
    </row>
    <row r="343" spans="1:25" x14ac:dyDescent="0.25">
      <c r="A343" s="13" t="s">
        <v>348</v>
      </c>
      <c r="B343" s="13">
        <v>1801</v>
      </c>
      <c r="C343" s="13">
        <v>12210.2</v>
      </c>
      <c r="D343" s="13">
        <v>2</v>
      </c>
      <c r="E343" s="18">
        <v>3</v>
      </c>
      <c r="F343" s="24"/>
      <c r="G343" s="13">
        <v>14.7</v>
      </c>
      <c r="H343" s="13">
        <v>2.64</v>
      </c>
      <c r="I343" s="13">
        <v>2</v>
      </c>
      <c r="J343" s="18">
        <v>2</v>
      </c>
      <c r="K343" s="13">
        <v>14.7</v>
      </c>
      <c r="L343" s="13">
        <v>2.21</v>
      </c>
      <c r="M343" s="19">
        <v>2.4000000000000001E-5</v>
      </c>
      <c r="N343" s="13"/>
      <c r="O343" s="20"/>
      <c r="P343" s="13"/>
      <c r="Q343" s="13"/>
      <c r="R343" s="13"/>
      <c r="V343" s="1"/>
    </row>
    <row r="344" spans="1:25" x14ac:dyDescent="0.25">
      <c r="A344" s="13" t="s">
        <v>349</v>
      </c>
      <c r="B344" s="13">
        <v>7804</v>
      </c>
      <c r="C344" s="13">
        <v>30600.5</v>
      </c>
      <c r="D344" s="13">
        <v>1</v>
      </c>
      <c r="E344" s="18">
        <v>1</v>
      </c>
      <c r="F344" s="24"/>
      <c r="G344" s="13">
        <v>4.8</v>
      </c>
      <c r="H344" s="13">
        <v>3.95</v>
      </c>
      <c r="I344" s="13"/>
      <c r="J344" s="18"/>
      <c r="K344" s="13"/>
      <c r="L344" s="13"/>
      <c r="M344" s="13"/>
      <c r="N344" s="13">
        <v>1</v>
      </c>
      <c r="O344" s="20">
        <v>1</v>
      </c>
      <c r="P344" s="13">
        <v>4.8</v>
      </c>
      <c r="Q344" s="13">
        <v>4.22</v>
      </c>
      <c r="R344" s="19">
        <v>4.2E-7</v>
      </c>
      <c r="V344" s="1"/>
      <c r="Y344" s="3"/>
    </row>
    <row r="345" spans="1:25" x14ac:dyDescent="0.25">
      <c r="A345" s="13" t="s">
        <v>350</v>
      </c>
      <c r="B345" s="13">
        <v>7854</v>
      </c>
      <c r="C345" s="13">
        <v>38492.6</v>
      </c>
      <c r="D345" s="13"/>
      <c r="E345" s="18"/>
      <c r="F345" s="24"/>
      <c r="G345" s="13"/>
      <c r="H345" s="13"/>
      <c r="I345" s="13">
        <v>1</v>
      </c>
      <c r="J345" s="18">
        <v>1</v>
      </c>
      <c r="K345" s="13">
        <v>3.6</v>
      </c>
      <c r="L345" s="13">
        <v>4.22</v>
      </c>
      <c r="M345" s="19">
        <v>1.9999999999999999E-7</v>
      </c>
      <c r="N345" s="13"/>
      <c r="O345" s="20"/>
      <c r="P345" s="13"/>
      <c r="Q345" s="13"/>
      <c r="R345" s="13"/>
      <c r="V345" s="1"/>
      <c r="Y345" s="3"/>
    </row>
    <row r="346" spans="1:25" x14ac:dyDescent="0.25">
      <c r="A346" s="13" t="s">
        <v>351</v>
      </c>
      <c r="B346" s="13">
        <v>7708</v>
      </c>
      <c r="C346" s="13">
        <v>15625.5</v>
      </c>
      <c r="D346" s="13"/>
      <c r="E346" s="18"/>
      <c r="F346" s="24"/>
      <c r="G346" s="13"/>
      <c r="H346" s="13"/>
      <c r="I346" s="13">
        <v>1</v>
      </c>
      <c r="J346" s="18">
        <v>1</v>
      </c>
      <c r="K346" s="13">
        <v>14.2</v>
      </c>
      <c r="L346" s="13">
        <v>4.2</v>
      </c>
      <c r="M346" s="19">
        <v>1.2E-8</v>
      </c>
      <c r="N346" s="13"/>
      <c r="O346" s="20"/>
      <c r="P346" s="13"/>
      <c r="Q346" s="13"/>
      <c r="R346" s="13"/>
      <c r="V346" s="1"/>
      <c r="Y346" s="3"/>
    </row>
    <row r="347" spans="1:25" x14ac:dyDescent="0.25">
      <c r="A347" s="13" t="s">
        <v>352</v>
      </c>
      <c r="B347" s="13">
        <v>7522</v>
      </c>
      <c r="C347" s="13">
        <v>66122.899999999994</v>
      </c>
      <c r="D347" s="13">
        <v>2</v>
      </c>
      <c r="E347" s="18">
        <v>2</v>
      </c>
      <c r="F347" s="24"/>
      <c r="G347" s="13">
        <v>3</v>
      </c>
      <c r="H347" s="13">
        <v>2.4</v>
      </c>
      <c r="I347" s="13">
        <v>3</v>
      </c>
      <c r="J347" s="18">
        <v>3</v>
      </c>
      <c r="K347" s="13">
        <v>4.2</v>
      </c>
      <c r="L347" s="13">
        <v>1.81</v>
      </c>
      <c r="M347" s="19">
        <v>3.8999999999999999E-5</v>
      </c>
      <c r="N347" s="13"/>
      <c r="O347" s="20"/>
      <c r="P347" s="13"/>
      <c r="Q347" s="13"/>
      <c r="R347" s="13"/>
      <c r="V347" s="1"/>
      <c r="Y347" s="3"/>
    </row>
    <row r="348" spans="1:25" x14ac:dyDescent="0.25">
      <c r="A348" s="13" t="s">
        <v>353</v>
      </c>
      <c r="B348" s="13">
        <v>17900</v>
      </c>
      <c r="C348" s="13">
        <v>24810.3</v>
      </c>
      <c r="D348" s="13">
        <v>1</v>
      </c>
      <c r="E348" s="18">
        <v>1</v>
      </c>
      <c r="F348" s="24"/>
      <c r="G348" s="13">
        <v>6</v>
      </c>
      <c r="H348" s="13">
        <v>4.07</v>
      </c>
      <c r="I348" s="13">
        <v>1</v>
      </c>
      <c r="J348" s="18">
        <v>1</v>
      </c>
      <c r="K348" s="13">
        <v>6</v>
      </c>
      <c r="L348" s="13">
        <v>4.17</v>
      </c>
      <c r="M348" s="19">
        <v>1.3E-7</v>
      </c>
      <c r="N348" s="13">
        <v>1</v>
      </c>
      <c r="O348" s="20">
        <v>1</v>
      </c>
      <c r="P348" s="13">
        <v>6</v>
      </c>
      <c r="Q348" s="13">
        <v>2.57</v>
      </c>
      <c r="R348" s="19">
        <v>9.4E-7</v>
      </c>
      <c r="V348" s="1"/>
      <c r="Y348" s="3"/>
    </row>
    <row r="349" spans="1:25" x14ac:dyDescent="0.25">
      <c r="A349" s="13" t="s">
        <v>354</v>
      </c>
      <c r="B349" s="13">
        <v>696</v>
      </c>
      <c r="C349" s="13">
        <v>73608.899999999994</v>
      </c>
      <c r="D349" s="13">
        <v>1</v>
      </c>
      <c r="E349" s="18">
        <v>1</v>
      </c>
      <c r="F349" s="24"/>
      <c r="G349" s="13">
        <v>2</v>
      </c>
      <c r="H349" s="13">
        <v>1.45</v>
      </c>
      <c r="I349" s="13">
        <v>1</v>
      </c>
      <c r="J349" s="18">
        <v>1</v>
      </c>
      <c r="K349" s="13">
        <v>2</v>
      </c>
      <c r="L349" s="13">
        <v>4.1500000000000004</v>
      </c>
      <c r="M349" s="19">
        <v>1.1999999999999999E-7</v>
      </c>
      <c r="N349" s="13"/>
      <c r="O349" s="20"/>
      <c r="P349" s="13"/>
      <c r="Q349" s="13"/>
      <c r="R349" s="13"/>
      <c r="V349" s="1"/>
    </row>
    <row r="350" spans="1:25" x14ac:dyDescent="0.25">
      <c r="A350" s="13" t="s">
        <v>355</v>
      </c>
      <c r="B350" s="13">
        <v>6680</v>
      </c>
      <c r="C350" s="13">
        <v>158680</v>
      </c>
      <c r="D350" s="13"/>
      <c r="E350" s="18"/>
      <c r="F350" s="24"/>
      <c r="G350" s="13"/>
      <c r="H350" s="13"/>
      <c r="I350" s="13"/>
      <c r="J350" s="18"/>
      <c r="K350" s="13"/>
      <c r="L350" s="13"/>
      <c r="M350" s="13"/>
      <c r="N350" s="13">
        <v>2</v>
      </c>
      <c r="O350" s="20">
        <v>3</v>
      </c>
      <c r="P350" s="13">
        <v>1.2</v>
      </c>
      <c r="Q350" s="13">
        <v>2.39</v>
      </c>
      <c r="R350" s="19">
        <v>1.3E-6</v>
      </c>
      <c r="V350" s="1"/>
      <c r="Y350" s="3"/>
    </row>
    <row r="351" spans="1:25" x14ac:dyDescent="0.25">
      <c r="A351" s="13" t="s">
        <v>356</v>
      </c>
      <c r="B351" s="13">
        <v>3384</v>
      </c>
      <c r="C351" s="13">
        <v>45189.8</v>
      </c>
      <c r="D351" s="13">
        <v>1</v>
      </c>
      <c r="E351" s="18">
        <v>1</v>
      </c>
      <c r="F351" s="24"/>
      <c r="G351" s="13">
        <v>3.4</v>
      </c>
      <c r="H351" s="13">
        <v>4.13</v>
      </c>
      <c r="I351" s="13">
        <v>1</v>
      </c>
      <c r="J351" s="18">
        <v>4</v>
      </c>
      <c r="K351" s="13">
        <v>3.4</v>
      </c>
      <c r="L351" s="13">
        <v>3.94</v>
      </c>
      <c r="M351" s="19">
        <v>5.7000000000000005E-7</v>
      </c>
      <c r="N351" s="13"/>
      <c r="O351" s="20"/>
      <c r="P351" s="13"/>
      <c r="Q351" s="13"/>
      <c r="R351" s="13"/>
      <c r="V351" s="1"/>
      <c r="Y351" s="3"/>
    </row>
    <row r="352" spans="1:25" x14ac:dyDescent="0.25">
      <c r="A352" s="13" t="s">
        <v>357</v>
      </c>
      <c r="B352" s="13">
        <v>4048</v>
      </c>
      <c r="C352" s="13">
        <v>80739.3</v>
      </c>
      <c r="D352" s="13"/>
      <c r="E352" s="18"/>
      <c r="F352" s="24"/>
      <c r="G352" s="13"/>
      <c r="H352" s="13"/>
      <c r="I352" s="13">
        <v>2</v>
      </c>
      <c r="J352" s="18">
        <v>4</v>
      </c>
      <c r="K352" s="13">
        <v>4.3</v>
      </c>
      <c r="L352" s="13">
        <v>2.27</v>
      </c>
      <c r="M352" s="19">
        <v>4.4000000000000002E-6</v>
      </c>
      <c r="N352" s="13">
        <v>2</v>
      </c>
      <c r="O352" s="20">
        <v>3</v>
      </c>
      <c r="P352" s="13">
        <v>2.1</v>
      </c>
      <c r="Q352" s="13">
        <v>2.09</v>
      </c>
      <c r="R352" s="19">
        <v>1.1E-5</v>
      </c>
      <c r="V352" s="1"/>
      <c r="Y352" s="3"/>
    </row>
    <row r="353" spans="1:25" x14ac:dyDescent="0.25">
      <c r="A353" s="13" t="s">
        <v>358</v>
      </c>
      <c r="B353" s="13">
        <v>16592</v>
      </c>
      <c r="C353" s="13">
        <v>64638.8</v>
      </c>
      <c r="D353" s="13"/>
      <c r="E353" s="18"/>
      <c r="F353" s="24"/>
      <c r="G353" s="13"/>
      <c r="H353" s="13"/>
      <c r="I353" s="13">
        <v>1</v>
      </c>
      <c r="J353" s="18">
        <v>1</v>
      </c>
      <c r="K353" s="13">
        <v>2</v>
      </c>
      <c r="L353" s="13">
        <v>4.07</v>
      </c>
      <c r="M353" s="19">
        <v>1.3E-7</v>
      </c>
      <c r="N353" s="13"/>
      <c r="O353" s="20"/>
      <c r="P353" s="13"/>
      <c r="Q353" s="13"/>
      <c r="R353" s="13"/>
      <c r="V353" s="1"/>
      <c r="Y353" s="3"/>
    </row>
    <row r="354" spans="1:25" x14ac:dyDescent="0.25">
      <c r="A354" s="13" t="s">
        <v>359</v>
      </c>
      <c r="B354" s="13">
        <v>4004</v>
      </c>
      <c r="C354" s="13">
        <v>69717.7</v>
      </c>
      <c r="D354" s="13">
        <v>1</v>
      </c>
      <c r="E354" s="18">
        <v>1</v>
      </c>
      <c r="F354" s="24"/>
      <c r="G354" s="13">
        <v>2.6</v>
      </c>
      <c r="H354" s="13">
        <v>3.32</v>
      </c>
      <c r="I354" s="13">
        <v>1</v>
      </c>
      <c r="J354" s="18">
        <v>3</v>
      </c>
      <c r="K354" s="13">
        <v>2.6</v>
      </c>
      <c r="L354" s="13">
        <v>4.0599999999999996</v>
      </c>
      <c r="M354" s="19">
        <v>8.0000000000000005E-9</v>
      </c>
      <c r="N354" s="13"/>
      <c r="O354" s="20"/>
      <c r="P354" s="13"/>
      <c r="Q354" s="13"/>
      <c r="R354" s="13"/>
      <c r="V354" s="1"/>
      <c r="Y354" s="3"/>
    </row>
    <row r="355" spans="1:25" x14ac:dyDescent="0.25">
      <c r="A355" s="13" t="s">
        <v>360</v>
      </c>
      <c r="B355" s="13">
        <v>7134</v>
      </c>
      <c r="C355" s="13">
        <v>70353.7</v>
      </c>
      <c r="D355" s="13"/>
      <c r="E355" s="18"/>
      <c r="F355" s="24"/>
      <c r="G355" s="13"/>
      <c r="H355" s="13"/>
      <c r="I355" s="13">
        <v>1</v>
      </c>
      <c r="J355" s="18">
        <v>1</v>
      </c>
      <c r="K355" s="13">
        <v>1.9</v>
      </c>
      <c r="L355" s="13">
        <v>4.03</v>
      </c>
      <c r="M355" s="19">
        <v>1.5999999999999999E-6</v>
      </c>
      <c r="N355" s="13"/>
      <c r="O355" s="20"/>
      <c r="P355" s="13"/>
      <c r="Q355" s="13"/>
      <c r="R355" s="13"/>
      <c r="V355" s="1"/>
      <c r="Y355" s="3"/>
    </row>
    <row r="356" spans="1:25" x14ac:dyDescent="0.25">
      <c r="A356" s="13" t="s">
        <v>361</v>
      </c>
      <c r="B356" s="13">
        <v>11734</v>
      </c>
      <c r="C356" s="13">
        <v>98027.4</v>
      </c>
      <c r="D356" s="13"/>
      <c r="E356" s="18"/>
      <c r="F356" s="24"/>
      <c r="G356" s="13"/>
      <c r="H356" s="13"/>
      <c r="I356" s="13">
        <v>1</v>
      </c>
      <c r="J356" s="18">
        <v>1</v>
      </c>
      <c r="K356" s="13">
        <v>2.1</v>
      </c>
      <c r="L356" s="13">
        <v>4.0199999999999996</v>
      </c>
      <c r="M356" s="19">
        <v>8.4999999999999994E-8</v>
      </c>
      <c r="N356" s="13"/>
      <c r="O356" s="20"/>
      <c r="P356" s="13"/>
      <c r="Q356" s="13"/>
      <c r="R356" s="13"/>
      <c r="V356" s="1"/>
      <c r="Y356" s="3"/>
    </row>
    <row r="357" spans="1:25" x14ac:dyDescent="0.25">
      <c r="A357" s="13" t="s">
        <v>362</v>
      </c>
      <c r="B357" s="13">
        <v>2595</v>
      </c>
      <c r="C357" s="13">
        <v>19736.3</v>
      </c>
      <c r="D357" s="13"/>
      <c r="E357" s="18"/>
      <c r="F357" s="24"/>
      <c r="G357" s="13"/>
      <c r="H357" s="13"/>
      <c r="I357" s="13">
        <v>1</v>
      </c>
      <c r="J357" s="18">
        <v>1</v>
      </c>
      <c r="K357" s="13">
        <v>6.4</v>
      </c>
      <c r="L357" s="13">
        <v>4.01</v>
      </c>
      <c r="M357" s="19">
        <v>4.9000000000000002E-8</v>
      </c>
      <c r="N357" s="13"/>
      <c r="O357" s="20"/>
      <c r="P357" s="13"/>
      <c r="Q357" s="13"/>
      <c r="R357" s="13"/>
      <c r="V357" s="1"/>
      <c r="Y357" s="3"/>
    </row>
    <row r="358" spans="1:25" x14ac:dyDescent="0.25">
      <c r="A358" s="13" t="s">
        <v>363</v>
      </c>
      <c r="B358" s="13">
        <v>131</v>
      </c>
      <c r="C358" s="13">
        <v>34130.800000000003</v>
      </c>
      <c r="D358" s="13"/>
      <c r="E358" s="18"/>
      <c r="F358" s="24"/>
      <c r="G358" s="13"/>
      <c r="H358" s="13"/>
      <c r="I358" s="13">
        <v>2</v>
      </c>
      <c r="J358" s="18">
        <v>2</v>
      </c>
      <c r="K358" s="13">
        <v>5.2</v>
      </c>
      <c r="L358" s="13">
        <v>2.39</v>
      </c>
      <c r="M358" s="19">
        <v>4.6999999999999997E-5</v>
      </c>
      <c r="N358" s="13"/>
      <c r="O358" s="20"/>
      <c r="P358" s="13"/>
      <c r="Q358" s="13"/>
      <c r="R358" s="13"/>
      <c r="V358" s="1"/>
      <c r="Y358" s="3"/>
    </row>
    <row r="359" spans="1:25" x14ac:dyDescent="0.25">
      <c r="A359" s="13" t="s">
        <v>364</v>
      </c>
      <c r="B359" s="13">
        <v>5689</v>
      </c>
      <c r="C359" s="13">
        <v>48529.8</v>
      </c>
      <c r="D359" s="13">
        <v>1</v>
      </c>
      <c r="E359" s="18">
        <v>1</v>
      </c>
      <c r="F359" s="24"/>
      <c r="G359" s="13">
        <v>3.3</v>
      </c>
      <c r="H359" s="13">
        <v>3.96</v>
      </c>
      <c r="I359" s="13">
        <v>1</v>
      </c>
      <c r="J359" s="18">
        <v>1</v>
      </c>
      <c r="K359" s="13">
        <v>3.3</v>
      </c>
      <c r="L359" s="13">
        <v>3.17</v>
      </c>
      <c r="M359" s="19">
        <v>1.6999999999999999E-7</v>
      </c>
      <c r="N359" s="13"/>
      <c r="O359" s="20"/>
      <c r="P359" s="13"/>
      <c r="Q359" s="13"/>
      <c r="R359" s="13"/>
      <c r="V359" s="1"/>
    </row>
    <row r="360" spans="1:25" x14ac:dyDescent="0.25">
      <c r="A360" s="13" t="s">
        <v>365</v>
      </c>
      <c r="B360" s="13">
        <v>3209</v>
      </c>
      <c r="C360" s="13">
        <v>83290</v>
      </c>
      <c r="D360" s="13">
        <v>1</v>
      </c>
      <c r="E360" s="18">
        <v>1</v>
      </c>
      <c r="F360" s="24"/>
      <c r="G360" s="13">
        <v>1.6</v>
      </c>
      <c r="H360" s="13">
        <v>3.95</v>
      </c>
      <c r="I360" s="13"/>
      <c r="J360" s="18"/>
      <c r="K360" s="13"/>
      <c r="L360" s="13"/>
      <c r="M360" s="13"/>
      <c r="N360" s="13">
        <v>1</v>
      </c>
      <c r="O360" s="20">
        <v>1</v>
      </c>
      <c r="P360" s="13">
        <v>1.6</v>
      </c>
      <c r="Q360" s="13">
        <v>3.78</v>
      </c>
      <c r="R360" s="19">
        <v>3.4999999999999998E-7</v>
      </c>
      <c r="V360" s="1"/>
      <c r="Y360" s="3"/>
    </row>
    <row r="361" spans="1:25" x14ac:dyDescent="0.25">
      <c r="A361" s="13" t="s">
        <v>366</v>
      </c>
      <c r="B361" s="13">
        <v>11792</v>
      </c>
      <c r="C361" s="13">
        <v>60644.4</v>
      </c>
      <c r="D361" s="13"/>
      <c r="E361" s="18"/>
      <c r="F361" s="24"/>
      <c r="G361" s="13"/>
      <c r="H361" s="13"/>
      <c r="I361" s="13">
        <v>1</v>
      </c>
      <c r="J361" s="18">
        <v>1</v>
      </c>
      <c r="K361" s="13">
        <v>3.7</v>
      </c>
      <c r="L361" s="13">
        <v>3.94</v>
      </c>
      <c r="M361" s="19">
        <v>2.7999999999999999E-8</v>
      </c>
      <c r="N361" s="13"/>
      <c r="O361" s="20"/>
      <c r="P361" s="13"/>
      <c r="Q361" s="13"/>
      <c r="R361" s="13"/>
      <c r="V361" s="1"/>
      <c r="Y361" s="3"/>
    </row>
    <row r="362" spans="1:25" x14ac:dyDescent="0.25">
      <c r="A362" s="13" t="s">
        <v>367</v>
      </c>
      <c r="B362" s="13">
        <v>13087</v>
      </c>
      <c r="C362" s="13">
        <v>35545.1</v>
      </c>
      <c r="D362" s="13"/>
      <c r="E362" s="18"/>
      <c r="F362" s="24"/>
      <c r="G362" s="13"/>
      <c r="H362" s="13"/>
      <c r="I362" s="13">
        <v>1</v>
      </c>
      <c r="J362" s="18">
        <v>1</v>
      </c>
      <c r="K362" s="13">
        <v>3.4</v>
      </c>
      <c r="L362" s="13">
        <v>3.92</v>
      </c>
      <c r="M362" s="19">
        <v>1.8E-7</v>
      </c>
      <c r="N362" s="13"/>
      <c r="O362" s="20"/>
      <c r="P362" s="13"/>
      <c r="Q362" s="13"/>
      <c r="R362" s="13"/>
      <c r="V362" s="1"/>
      <c r="Y362" s="3"/>
    </row>
    <row r="363" spans="1:25" x14ac:dyDescent="0.25">
      <c r="A363" s="13" t="s">
        <v>368</v>
      </c>
      <c r="B363" s="13">
        <v>11843</v>
      </c>
      <c r="C363" s="13">
        <v>57256.3</v>
      </c>
      <c r="D363" s="13"/>
      <c r="E363" s="18"/>
      <c r="F363" s="24"/>
      <c r="G363" s="13"/>
      <c r="H363" s="13"/>
      <c r="I363" s="13">
        <v>1</v>
      </c>
      <c r="J363" s="18">
        <v>2</v>
      </c>
      <c r="K363" s="13">
        <v>2.5</v>
      </c>
      <c r="L363" s="13">
        <v>3.9</v>
      </c>
      <c r="M363" s="19">
        <v>6.9999999999999997E-7</v>
      </c>
      <c r="N363" s="13"/>
      <c r="O363" s="20"/>
      <c r="P363" s="13"/>
      <c r="Q363" s="13"/>
      <c r="R363" s="13"/>
      <c r="V363" s="1"/>
      <c r="Y363" s="3"/>
    </row>
    <row r="364" spans="1:25" x14ac:dyDescent="0.25">
      <c r="A364" s="13" t="s">
        <v>369</v>
      </c>
      <c r="B364" s="13">
        <v>18803</v>
      </c>
      <c r="C364" s="13">
        <v>16849.400000000001</v>
      </c>
      <c r="D364" s="13">
        <v>1</v>
      </c>
      <c r="E364" s="18">
        <v>1</v>
      </c>
      <c r="F364" s="24"/>
      <c r="G364" s="13">
        <v>12.2</v>
      </c>
      <c r="H364" s="13">
        <v>2.12</v>
      </c>
      <c r="I364" s="13">
        <v>1</v>
      </c>
      <c r="J364" s="18">
        <v>1</v>
      </c>
      <c r="K364" s="13">
        <v>12.2</v>
      </c>
      <c r="L364" s="13">
        <v>3.86</v>
      </c>
      <c r="M364" s="19">
        <v>3.8000000000000003E-8</v>
      </c>
      <c r="N364" s="13"/>
      <c r="O364" s="20"/>
      <c r="P364" s="13"/>
      <c r="Q364" s="13"/>
      <c r="R364" s="13"/>
      <c r="V364" s="1"/>
    </row>
    <row r="365" spans="1:25" x14ac:dyDescent="0.25">
      <c r="A365" s="13" t="s">
        <v>370</v>
      </c>
      <c r="B365" s="13">
        <v>7486</v>
      </c>
      <c r="C365" s="13">
        <v>14027.5</v>
      </c>
      <c r="D365" s="13">
        <v>3</v>
      </c>
      <c r="E365" s="18">
        <v>13</v>
      </c>
      <c r="F365" s="24"/>
      <c r="G365" s="13">
        <v>18.399999999999999</v>
      </c>
      <c r="H365" s="13">
        <v>0.52</v>
      </c>
      <c r="I365" s="13">
        <v>6</v>
      </c>
      <c r="J365" s="18">
        <v>9</v>
      </c>
      <c r="K365" s="13">
        <v>28</v>
      </c>
      <c r="L365" s="13">
        <v>0.91</v>
      </c>
      <c r="M365" s="13">
        <v>1.6999999999999999E-3</v>
      </c>
      <c r="N365" s="13">
        <v>4</v>
      </c>
      <c r="O365" s="20">
        <v>9</v>
      </c>
      <c r="P365" s="13">
        <v>23.2</v>
      </c>
      <c r="Q365" s="13">
        <v>0.88</v>
      </c>
      <c r="R365" s="13">
        <v>3.3999999999999998E-3</v>
      </c>
      <c r="V365" s="1"/>
      <c r="Y365" s="3"/>
    </row>
    <row r="366" spans="1:25" x14ac:dyDescent="0.25">
      <c r="A366" s="13" t="s">
        <v>371</v>
      </c>
      <c r="B366" s="13">
        <v>10874</v>
      </c>
      <c r="C366" s="13">
        <v>34437.800000000003</v>
      </c>
      <c r="D366" s="13"/>
      <c r="E366" s="18"/>
      <c r="F366" s="24"/>
      <c r="G366" s="13"/>
      <c r="H366" s="13"/>
      <c r="I366" s="13">
        <v>2</v>
      </c>
      <c r="J366" s="18">
        <v>2</v>
      </c>
      <c r="K366" s="13">
        <v>9.5</v>
      </c>
      <c r="L366" s="13">
        <v>2.12</v>
      </c>
      <c r="M366" s="19">
        <v>9.5999999999999996E-6</v>
      </c>
      <c r="N366" s="13"/>
      <c r="O366" s="20"/>
      <c r="P366" s="13"/>
      <c r="Q366" s="13"/>
      <c r="R366" s="13"/>
      <c r="V366" s="1"/>
    </row>
    <row r="367" spans="1:25" x14ac:dyDescent="0.25">
      <c r="A367" s="13" t="s">
        <v>372</v>
      </c>
      <c r="B367" s="13">
        <v>17371</v>
      </c>
      <c r="C367" s="13">
        <v>18291.2</v>
      </c>
      <c r="D367" s="13"/>
      <c r="E367" s="18"/>
      <c r="F367" s="24"/>
      <c r="G367" s="13"/>
      <c r="H367" s="13"/>
      <c r="I367" s="13"/>
      <c r="J367" s="18"/>
      <c r="K367" s="13"/>
      <c r="L367" s="13"/>
      <c r="M367" s="13"/>
      <c r="N367" s="13">
        <v>1</v>
      </c>
      <c r="O367" s="20">
        <v>1</v>
      </c>
      <c r="P367" s="13">
        <v>6.3</v>
      </c>
      <c r="Q367" s="13">
        <v>3.8</v>
      </c>
      <c r="R367" s="19">
        <v>2.3000000000000001E-8</v>
      </c>
      <c r="V367" s="1"/>
      <c r="Y367" s="3"/>
    </row>
    <row r="368" spans="1:25" x14ac:dyDescent="0.25">
      <c r="A368" s="13" t="s">
        <v>373</v>
      </c>
      <c r="B368" s="13">
        <v>8068</v>
      </c>
      <c r="C368" s="13">
        <v>64824</v>
      </c>
      <c r="D368" s="13">
        <v>1</v>
      </c>
      <c r="E368" s="18">
        <v>1</v>
      </c>
      <c r="F368" s="24"/>
      <c r="G368" s="13">
        <v>1.8</v>
      </c>
      <c r="H368" s="13">
        <v>2.76</v>
      </c>
      <c r="I368" s="13">
        <v>1</v>
      </c>
      <c r="J368" s="18">
        <v>1</v>
      </c>
      <c r="K368" s="13">
        <v>2.2999999999999998</v>
      </c>
      <c r="L368" s="13">
        <v>3.78</v>
      </c>
      <c r="M368" s="19">
        <v>1.6999999999999999E-7</v>
      </c>
      <c r="N368" s="13"/>
      <c r="O368" s="20"/>
      <c r="P368" s="13"/>
      <c r="Q368" s="13"/>
      <c r="R368" s="13"/>
      <c r="V368" s="1"/>
      <c r="Y368" s="3"/>
    </row>
    <row r="369" spans="1:25" x14ac:dyDescent="0.25">
      <c r="A369" s="13" t="s">
        <v>374</v>
      </c>
      <c r="B369" s="13">
        <v>8504</v>
      </c>
      <c r="C369" s="13">
        <v>15444.4</v>
      </c>
      <c r="D369" s="13">
        <v>1</v>
      </c>
      <c r="E369" s="18">
        <v>2</v>
      </c>
      <c r="F369" s="24"/>
      <c r="G369" s="13">
        <v>14.4</v>
      </c>
      <c r="H369" s="13">
        <v>1.9</v>
      </c>
      <c r="I369" s="13">
        <v>1</v>
      </c>
      <c r="J369" s="18">
        <v>1</v>
      </c>
      <c r="K369" s="13">
        <v>14.4</v>
      </c>
      <c r="L369" s="13">
        <v>3.77</v>
      </c>
      <c r="M369" s="19">
        <v>2.3999999999999998E-7</v>
      </c>
      <c r="N369" s="13"/>
      <c r="O369" s="20"/>
      <c r="P369" s="13"/>
      <c r="Q369" s="13"/>
      <c r="R369" s="13"/>
      <c r="V369" s="1"/>
    </row>
    <row r="370" spans="1:25" x14ac:dyDescent="0.25">
      <c r="A370" s="13" t="s">
        <v>375</v>
      </c>
      <c r="B370" s="13">
        <v>5469</v>
      </c>
      <c r="C370" s="13">
        <v>52786.2</v>
      </c>
      <c r="D370" s="13">
        <v>1</v>
      </c>
      <c r="E370" s="18">
        <v>1</v>
      </c>
      <c r="F370" s="24"/>
      <c r="G370" s="13">
        <v>3.2</v>
      </c>
      <c r="H370" s="13">
        <v>3.73</v>
      </c>
      <c r="I370" s="13"/>
      <c r="J370" s="18"/>
      <c r="K370" s="13"/>
      <c r="L370" s="13"/>
      <c r="M370" s="13"/>
      <c r="N370" s="13">
        <v>1</v>
      </c>
      <c r="O370" s="20">
        <v>2</v>
      </c>
      <c r="P370" s="13">
        <v>3.2</v>
      </c>
      <c r="Q370" s="13">
        <v>2.73</v>
      </c>
      <c r="R370" s="19">
        <v>2.5000000000000002E-6</v>
      </c>
      <c r="V370" s="1"/>
      <c r="Y370" s="3"/>
    </row>
    <row r="371" spans="1:25" x14ac:dyDescent="0.25">
      <c r="A371" s="13" t="s">
        <v>376</v>
      </c>
      <c r="B371" s="13">
        <v>3433</v>
      </c>
      <c r="C371" s="13">
        <v>29461.5</v>
      </c>
      <c r="D371" s="13">
        <v>1</v>
      </c>
      <c r="E371" s="18">
        <v>2</v>
      </c>
      <c r="F371" s="24"/>
      <c r="G371" s="13">
        <v>7.6</v>
      </c>
      <c r="H371" s="13">
        <v>3.73</v>
      </c>
      <c r="I371" s="13">
        <v>1</v>
      </c>
      <c r="J371" s="18">
        <v>1</v>
      </c>
      <c r="K371" s="13">
        <v>7.6</v>
      </c>
      <c r="L371" s="13">
        <v>1.45</v>
      </c>
      <c r="M371" s="19">
        <v>7.3999999999999996E-5</v>
      </c>
      <c r="N371" s="13"/>
      <c r="O371" s="20"/>
      <c r="P371" s="13"/>
      <c r="Q371" s="13"/>
      <c r="R371" s="13"/>
      <c r="V371" s="1"/>
      <c r="Y371" s="3"/>
    </row>
    <row r="372" spans="1:25" x14ac:dyDescent="0.25">
      <c r="A372" s="13" t="s">
        <v>377</v>
      </c>
      <c r="B372" s="13">
        <v>3895</v>
      </c>
      <c r="C372" s="13">
        <v>66730.399999999994</v>
      </c>
      <c r="D372" s="13"/>
      <c r="E372" s="18"/>
      <c r="F372" s="24"/>
      <c r="G372" s="13"/>
      <c r="H372" s="13"/>
      <c r="I372" s="13">
        <v>2</v>
      </c>
      <c r="J372" s="18">
        <v>2</v>
      </c>
      <c r="K372" s="13">
        <v>3.8</v>
      </c>
      <c r="L372" s="13">
        <v>1.9</v>
      </c>
      <c r="M372" s="19">
        <v>8.1999999999999994E-6</v>
      </c>
      <c r="N372" s="13"/>
      <c r="O372" s="20"/>
      <c r="P372" s="13"/>
      <c r="Q372" s="13"/>
      <c r="R372" s="13"/>
      <c r="V372" s="1"/>
    </row>
    <row r="373" spans="1:25" x14ac:dyDescent="0.25">
      <c r="A373" s="13" t="s">
        <v>378</v>
      </c>
      <c r="B373" s="13">
        <v>4636</v>
      </c>
      <c r="C373" s="13">
        <v>14663.9</v>
      </c>
      <c r="D373" s="13">
        <v>2</v>
      </c>
      <c r="E373" s="18">
        <v>2</v>
      </c>
      <c r="F373" s="24"/>
      <c r="G373" s="13">
        <v>12.8</v>
      </c>
      <c r="H373" s="13">
        <v>2.2000000000000002</v>
      </c>
      <c r="I373" s="13"/>
      <c r="J373" s="18"/>
      <c r="K373" s="13"/>
      <c r="L373" s="13"/>
      <c r="M373" s="13"/>
      <c r="N373" s="13">
        <v>2</v>
      </c>
      <c r="O373" s="20">
        <v>2</v>
      </c>
      <c r="P373" s="13">
        <v>12.8</v>
      </c>
      <c r="Q373" s="13">
        <v>2.13</v>
      </c>
      <c r="R373" s="19">
        <v>1.5E-5</v>
      </c>
      <c r="V373" s="1"/>
      <c r="Y373" s="3"/>
    </row>
    <row r="374" spans="1:25" x14ac:dyDescent="0.25">
      <c r="A374" s="13" t="s">
        <v>379</v>
      </c>
      <c r="B374" s="13">
        <v>6776</v>
      </c>
      <c r="C374" s="13">
        <v>35507.5</v>
      </c>
      <c r="D374" s="13"/>
      <c r="E374" s="18"/>
      <c r="F374" s="24"/>
      <c r="G374" s="13"/>
      <c r="H374" s="13"/>
      <c r="I374" s="13">
        <v>1</v>
      </c>
      <c r="J374" s="18">
        <v>1</v>
      </c>
      <c r="K374" s="13">
        <v>3.5</v>
      </c>
      <c r="L374" s="13">
        <v>3.68</v>
      </c>
      <c r="M374" s="19">
        <v>4.8999999999999997E-7</v>
      </c>
      <c r="N374" s="13"/>
      <c r="O374" s="20"/>
      <c r="P374" s="13"/>
      <c r="Q374" s="13"/>
      <c r="R374" s="13"/>
      <c r="V374" s="1"/>
      <c r="Y374" s="3"/>
    </row>
    <row r="375" spans="1:25" x14ac:dyDescent="0.25">
      <c r="A375" s="13" t="s">
        <v>380</v>
      </c>
      <c r="B375" s="13">
        <v>18389</v>
      </c>
      <c r="C375" s="13">
        <v>25181.7</v>
      </c>
      <c r="D375" s="13"/>
      <c r="E375" s="18"/>
      <c r="F375" s="24"/>
      <c r="G375" s="13"/>
      <c r="H375" s="13"/>
      <c r="I375" s="13">
        <v>1</v>
      </c>
      <c r="J375" s="18">
        <v>1</v>
      </c>
      <c r="K375" s="13">
        <v>4.7</v>
      </c>
      <c r="L375" s="13">
        <v>3.61</v>
      </c>
      <c r="M375" s="19">
        <v>7.1999999999999999E-7</v>
      </c>
      <c r="N375" s="13"/>
      <c r="O375" s="20"/>
      <c r="P375" s="13"/>
      <c r="Q375" s="13"/>
      <c r="R375" s="13"/>
      <c r="V375" s="1"/>
      <c r="Y375" s="3"/>
    </row>
    <row r="376" spans="1:25" x14ac:dyDescent="0.25">
      <c r="A376" s="13" t="s">
        <v>381</v>
      </c>
      <c r="B376" s="13">
        <v>9651</v>
      </c>
      <c r="C376" s="13">
        <v>34443.5</v>
      </c>
      <c r="D376" s="13"/>
      <c r="E376" s="18"/>
      <c r="F376" s="24"/>
      <c r="G376" s="13"/>
      <c r="H376" s="13"/>
      <c r="I376" s="13">
        <v>1</v>
      </c>
      <c r="J376" s="18">
        <v>1</v>
      </c>
      <c r="K376" s="13">
        <v>4.5</v>
      </c>
      <c r="L376" s="13">
        <v>3.55</v>
      </c>
      <c r="M376" s="19">
        <v>2.2000000000000001E-7</v>
      </c>
      <c r="N376" s="13"/>
      <c r="O376" s="20"/>
      <c r="P376" s="13"/>
      <c r="Q376" s="13"/>
      <c r="R376" s="13"/>
      <c r="V376" s="1"/>
    </row>
    <row r="377" spans="1:25" x14ac:dyDescent="0.25">
      <c r="A377" s="13" t="s">
        <v>382</v>
      </c>
      <c r="B377" s="13">
        <v>7243</v>
      </c>
      <c r="C377" s="13">
        <v>112133.4</v>
      </c>
      <c r="D377" s="13">
        <v>1</v>
      </c>
      <c r="E377" s="18">
        <v>1</v>
      </c>
      <c r="F377" s="24"/>
      <c r="G377" s="13">
        <v>1.5</v>
      </c>
      <c r="H377" s="13">
        <v>3.54</v>
      </c>
      <c r="I377" s="13"/>
      <c r="J377" s="18"/>
      <c r="K377" s="13"/>
      <c r="L377" s="13"/>
      <c r="M377" s="13"/>
      <c r="N377" s="13"/>
      <c r="O377" s="20"/>
      <c r="P377" s="13"/>
      <c r="Q377" s="13"/>
      <c r="R377" s="13"/>
      <c r="V377" s="1"/>
      <c r="Y377" s="3"/>
    </row>
    <row r="378" spans="1:25" x14ac:dyDescent="0.25">
      <c r="A378" s="13" t="s">
        <v>383</v>
      </c>
      <c r="B378" s="13">
        <v>5011</v>
      </c>
      <c r="C378" s="13">
        <v>28593.1</v>
      </c>
      <c r="D378" s="13"/>
      <c r="E378" s="18"/>
      <c r="F378" s="24"/>
      <c r="G378" s="13"/>
      <c r="H378" s="13"/>
      <c r="I378" s="13">
        <v>1</v>
      </c>
      <c r="J378" s="18">
        <v>1</v>
      </c>
      <c r="K378" s="13">
        <v>5.2</v>
      </c>
      <c r="L378" s="13">
        <v>3.54</v>
      </c>
      <c r="M378" s="19">
        <v>3.0000000000000001E-6</v>
      </c>
      <c r="N378" s="13"/>
      <c r="O378" s="20"/>
      <c r="P378" s="13"/>
      <c r="Q378" s="13"/>
      <c r="R378" s="13"/>
      <c r="V378" s="1"/>
      <c r="Y378" s="3"/>
    </row>
    <row r="379" spans="1:25" x14ac:dyDescent="0.25">
      <c r="A379" s="13" t="s">
        <v>384</v>
      </c>
      <c r="B379" s="13">
        <v>5444</v>
      </c>
      <c r="C379" s="13">
        <v>115588</v>
      </c>
      <c r="D379" s="13"/>
      <c r="E379" s="18"/>
      <c r="F379" s="24"/>
      <c r="G379" s="13"/>
      <c r="H379" s="13"/>
      <c r="I379" s="13">
        <v>1</v>
      </c>
      <c r="J379" s="18">
        <v>1</v>
      </c>
      <c r="K379" s="13">
        <v>1.2</v>
      </c>
      <c r="L379" s="13">
        <v>3.51</v>
      </c>
      <c r="M379" s="19">
        <v>1.9999999999999999E-7</v>
      </c>
      <c r="N379" s="13"/>
      <c r="O379" s="20"/>
      <c r="P379" s="13"/>
      <c r="Q379" s="13"/>
      <c r="R379" s="13"/>
      <c r="V379" s="1"/>
      <c r="Y379" s="3"/>
    </row>
    <row r="380" spans="1:25" x14ac:dyDescent="0.25">
      <c r="A380" s="13" t="s">
        <v>385</v>
      </c>
      <c r="B380" s="13">
        <v>8601</v>
      </c>
      <c r="C380" s="13">
        <v>43492.4</v>
      </c>
      <c r="D380" s="13">
        <v>1</v>
      </c>
      <c r="E380" s="18">
        <v>1</v>
      </c>
      <c r="F380" s="24"/>
      <c r="G380" s="13">
        <v>4.9000000000000004</v>
      </c>
      <c r="H380" s="13">
        <v>3.39</v>
      </c>
      <c r="I380" s="13">
        <v>1</v>
      </c>
      <c r="J380" s="18">
        <v>1</v>
      </c>
      <c r="K380" s="13">
        <v>4.9000000000000004</v>
      </c>
      <c r="L380" s="13">
        <v>3.51</v>
      </c>
      <c r="M380" s="19">
        <v>9.3999999999999995E-8</v>
      </c>
      <c r="N380" s="13"/>
      <c r="O380" s="20"/>
      <c r="P380" s="13"/>
      <c r="Q380" s="13"/>
      <c r="R380" s="13"/>
      <c r="V380" s="1"/>
      <c r="Y380" s="3"/>
    </row>
    <row r="381" spans="1:25" x14ac:dyDescent="0.25">
      <c r="A381" s="13" t="s">
        <v>386</v>
      </c>
      <c r="B381" s="13">
        <v>5721</v>
      </c>
      <c r="C381" s="13">
        <v>21599.1</v>
      </c>
      <c r="D381" s="13">
        <v>1</v>
      </c>
      <c r="E381" s="18">
        <v>2</v>
      </c>
      <c r="F381" s="24"/>
      <c r="G381" s="13">
        <v>3.7</v>
      </c>
      <c r="H381" s="13">
        <v>0.88</v>
      </c>
      <c r="I381" s="13">
        <v>2</v>
      </c>
      <c r="J381" s="18">
        <v>2</v>
      </c>
      <c r="K381" s="13">
        <v>8.5</v>
      </c>
      <c r="L381" s="13">
        <v>1.95</v>
      </c>
      <c r="M381" s="19">
        <v>2.3000000000000001E-4</v>
      </c>
      <c r="N381" s="13">
        <v>1</v>
      </c>
      <c r="O381" s="20">
        <v>1</v>
      </c>
      <c r="P381" s="13">
        <v>3.7</v>
      </c>
      <c r="Q381" s="13">
        <v>0.73</v>
      </c>
      <c r="R381" s="19">
        <v>6.7000000000000002E-4</v>
      </c>
      <c r="V381" s="1"/>
    </row>
    <row r="382" spans="1:25" x14ac:dyDescent="0.25">
      <c r="A382" s="13" t="s">
        <v>387</v>
      </c>
      <c r="B382" s="13">
        <v>9258</v>
      </c>
      <c r="C382" s="13">
        <v>37138.199999999997</v>
      </c>
      <c r="D382" s="13">
        <v>1</v>
      </c>
      <c r="E382" s="18">
        <v>1</v>
      </c>
      <c r="F382" s="24"/>
      <c r="G382" s="13">
        <v>3.6</v>
      </c>
      <c r="H382" s="13">
        <v>3.09</v>
      </c>
      <c r="I382" s="13"/>
      <c r="J382" s="18"/>
      <c r="K382" s="13"/>
      <c r="L382" s="13"/>
      <c r="M382" s="13"/>
      <c r="N382" s="13">
        <v>1</v>
      </c>
      <c r="O382" s="20">
        <v>1</v>
      </c>
      <c r="P382" s="13">
        <v>3.6</v>
      </c>
      <c r="Q382" s="13">
        <v>3.49</v>
      </c>
      <c r="R382" s="19">
        <v>2.2999999999999999E-7</v>
      </c>
      <c r="V382" s="1"/>
    </row>
    <row r="383" spans="1:25" x14ac:dyDescent="0.25">
      <c r="A383" s="13" t="s">
        <v>388</v>
      </c>
      <c r="B383" s="13">
        <v>320</v>
      </c>
      <c r="C383" s="13">
        <v>24814.400000000001</v>
      </c>
      <c r="D383" s="13">
        <v>1</v>
      </c>
      <c r="E383" s="18">
        <v>1</v>
      </c>
      <c r="F383" s="24"/>
      <c r="G383" s="13">
        <v>6.4</v>
      </c>
      <c r="H383" s="13">
        <v>3.49</v>
      </c>
      <c r="I383" s="13"/>
      <c r="J383" s="18"/>
      <c r="K383" s="13"/>
      <c r="L383" s="13"/>
      <c r="M383" s="13"/>
      <c r="N383" s="13"/>
      <c r="O383" s="20"/>
      <c r="P383" s="13"/>
      <c r="Q383" s="13"/>
      <c r="R383" s="13"/>
      <c r="V383" s="1"/>
      <c r="Y383" s="3"/>
    </row>
    <row r="384" spans="1:25" x14ac:dyDescent="0.25">
      <c r="A384" s="13" t="s">
        <v>389</v>
      </c>
      <c r="B384" s="13">
        <v>20854</v>
      </c>
      <c r="C384" s="13">
        <v>13420.7</v>
      </c>
      <c r="D384" s="13">
        <v>1</v>
      </c>
      <c r="E384" s="18">
        <v>1</v>
      </c>
      <c r="F384" s="24"/>
      <c r="G384" s="13">
        <v>12.7</v>
      </c>
      <c r="H384" s="13">
        <v>2.33</v>
      </c>
      <c r="I384" s="13">
        <v>1</v>
      </c>
      <c r="J384" s="18">
        <v>1</v>
      </c>
      <c r="K384" s="13">
        <v>12.7</v>
      </c>
      <c r="L384" s="13">
        <v>3.49</v>
      </c>
      <c r="M384" s="19">
        <v>3.7E-7</v>
      </c>
      <c r="N384" s="13"/>
      <c r="O384" s="20"/>
      <c r="P384" s="13"/>
      <c r="Q384" s="13"/>
      <c r="R384" s="13"/>
      <c r="V384" s="1"/>
      <c r="Y384" s="3"/>
    </row>
    <row r="385" spans="1:25" x14ac:dyDescent="0.25">
      <c r="A385" s="13" t="s">
        <v>390</v>
      </c>
      <c r="B385" s="13">
        <v>16776</v>
      </c>
      <c r="C385" s="13">
        <v>19389.2</v>
      </c>
      <c r="D385" s="13"/>
      <c r="E385" s="18"/>
      <c r="F385" s="24"/>
      <c r="G385" s="13"/>
      <c r="H385" s="13"/>
      <c r="I385" s="13">
        <v>2</v>
      </c>
      <c r="J385" s="18">
        <v>2</v>
      </c>
      <c r="K385" s="13">
        <v>8.1999999999999993</v>
      </c>
      <c r="L385" s="13">
        <v>1.04</v>
      </c>
      <c r="M385" s="19">
        <v>6.0999999999999999E-5</v>
      </c>
      <c r="N385" s="13">
        <v>3</v>
      </c>
      <c r="O385" s="20">
        <v>4</v>
      </c>
      <c r="P385" s="13">
        <v>13.5</v>
      </c>
      <c r="Q385" s="13">
        <v>1.45</v>
      </c>
      <c r="R385" s="19">
        <v>5.3000000000000001E-6</v>
      </c>
      <c r="V385" s="1"/>
      <c r="Y385" s="3"/>
    </row>
    <row r="386" spans="1:25" x14ac:dyDescent="0.25">
      <c r="A386" s="13" t="s">
        <v>391</v>
      </c>
      <c r="B386" s="13">
        <v>1078</v>
      </c>
      <c r="C386" s="13">
        <v>14441</v>
      </c>
      <c r="D386" s="13">
        <v>1</v>
      </c>
      <c r="E386" s="18">
        <v>1</v>
      </c>
      <c r="F386" s="24"/>
      <c r="G386" s="13">
        <v>10.3</v>
      </c>
      <c r="H386" s="13">
        <v>2.5099999999999998</v>
      </c>
      <c r="I386" s="13">
        <v>1</v>
      </c>
      <c r="J386" s="18">
        <v>2</v>
      </c>
      <c r="K386" s="13">
        <v>10.3</v>
      </c>
      <c r="L386" s="13">
        <v>3.39</v>
      </c>
      <c r="M386" s="19">
        <v>1.3E-7</v>
      </c>
      <c r="N386" s="13"/>
      <c r="O386" s="20"/>
      <c r="P386" s="13"/>
      <c r="Q386" s="13"/>
      <c r="R386" s="13"/>
      <c r="V386" s="1"/>
      <c r="Y386" s="3"/>
    </row>
    <row r="387" spans="1:25" x14ac:dyDescent="0.25">
      <c r="A387" s="13" t="s">
        <v>392</v>
      </c>
      <c r="B387" s="13">
        <v>7926</v>
      </c>
      <c r="C387" s="13">
        <v>37872.400000000001</v>
      </c>
      <c r="D387" s="13">
        <v>1</v>
      </c>
      <c r="E387" s="18">
        <v>1</v>
      </c>
      <c r="F387" s="24"/>
      <c r="G387" s="13">
        <v>3.6</v>
      </c>
      <c r="H387" s="13">
        <v>2.33</v>
      </c>
      <c r="I387" s="13">
        <v>1</v>
      </c>
      <c r="J387" s="18">
        <v>1</v>
      </c>
      <c r="K387" s="13">
        <v>3.6</v>
      </c>
      <c r="L387" s="13">
        <v>3.35</v>
      </c>
      <c r="M387" s="19">
        <v>1.7E-6</v>
      </c>
      <c r="N387" s="13"/>
      <c r="O387" s="20"/>
      <c r="P387" s="13"/>
      <c r="Q387" s="13"/>
      <c r="R387" s="13"/>
      <c r="V387" s="1"/>
      <c r="Y387" s="3"/>
    </row>
    <row r="388" spans="1:25" x14ac:dyDescent="0.25">
      <c r="A388" s="13" t="s">
        <v>393</v>
      </c>
      <c r="B388" s="13">
        <v>1997</v>
      </c>
      <c r="C388" s="13">
        <v>19876.099999999999</v>
      </c>
      <c r="D388" s="13"/>
      <c r="E388" s="18"/>
      <c r="F388" s="24"/>
      <c r="G388" s="13"/>
      <c r="H388" s="13"/>
      <c r="I388" s="13">
        <v>1</v>
      </c>
      <c r="J388" s="18">
        <v>1</v>
      </c>
      <c r="K388" s="13">
        <v>9.3000000000000007</v>
      </c>
      <c r="L388" s="13">
        <v>3.31</v>
      </c>
      <c r="M388" s="19">
        <v>9.5000000000000001E-7</v>
      </c>
      <c r="N388" s="13"/>
      <c r="O388" s="20"/>
      <c r="P388" s="13"/>
      <c r="Q388" s="13"/>
      <c r="R388" s="13"/>
      <c r="V388" s="1"/>
      <c r="Y388" s="3"/>
    </row>
    <row r="389" spans="1:25" x14ac:dyDescent="0.25">
      <c r="A389" s="13" t="s">
        <v>394</v>
      </c>
      <c r="B389" s="13">
        <v>9794</v>
      </c>
      <c r="C389" s="13">
        <v>83332.800000000003</v>
      </c>
      <c r="D389" s="13">
        <v>1</v>
      </c>
      <c r="E389" s="18">
        <v>1</v>
      </c>
      <c r="F389" s="24"/>
      <c r="G389" s="13">
        <v>2</v>
      </c>
      <c r="H389" s="13">
        <v>3.28</v>
      </c>
      <c r="I389" s="13">
        <v>1</v>
      </c>
      <c r="J389" s="18">
        <v>1</v>
      </c>
      <c r="K389" s="13">
        <v>2</v>
      </c>
      <c r="L389" s="13">
        <v>2.61</v>
      </c>
      <c r="M389" s="19">
        <v>1.3E-6</v>
      </c>
      <c r="N389" s="13"/>
      <c r="O389" s="20"/>
      <c r="P389" s="13"/>
      <c r="Q389" s="13"/>
      <c r="R389" s="13"/>
      <c r="V389" s="1"/>
      <c r="Y389" s="3"/>
    </row>
    <row r="390" spans="1:25" x14ac:dyDescent="0.25">
      <c r="A390" s="13" t="s">
        <v>395</v>
      </c>
      <c r="B390" s="13">
        <v>7358</v>
      </c>
      <c r="C390" s="13">
        <v>35249.300000000003</v>
      </c>
      <c r="D390" s="13"/>
      <c r="E390" s="18"/>
      <c r="F390" s="24"/>
      <c r="G390" s="13"/>
      <c r="H390" s="13"/>
      <c r="I390" s="13">
        <v>1</v>
      </c>
      <c r="J390" s="18">
        <v>1</v>
      </c>
      <c r="K390" s="13">
        <v>3.7</v>
      </c>
      <c r="L390" s="13">
        <v>3.26</v>
      </c>
      <c r="M390" s="19">
        <v>1.1000000000000001E-6</v>
      </c>
      <c r="N390" s="13">
        <v>1</v>
      </c>
      <c r="O390" s="20">
        <v>1</v>
      </c>
      <c r="P390" s="13">
        <v>3.7</v>
      </c>
      <c r="Q390" s="13">
        <v>2.4900000000000002</v>
      </c>
      <c r="R390" s="19">
        <v>1.0000000000000001E-5</v>
      </c>
      <c r="V390" s="1"/>
    </row>
    <row r="391" spans="1:25" x14ac:dyDescent="0.25">
      <c r="A391" s="13" t="s">
        <v>396</v>
      </c>
      <c r="B391" s="13">
        <v>4141</v>
      </c>
      <c r="C391" s="13">
        <v>61658.400000000001</v>
      </c>
      <c r="D391" s="13">
        <v>1</v>
      </c>
      <c r="E391" s="18">
        <v>1</v>
      </c>
      <c r="F391" s="24"/>
      <c r="G391" s="13">
        <v>2.6</v>
      </c>
      <c r="H391" s="13">
        <v>3.26</v>
      </c>
      <c r="I391" s="13"/>
      <c r="J391" s="18"/>
      <c r="K391" s="13"/>
      <c r="L391" s="13"/>
      <c r="M391" s="13"/>
      <c r="N391" s="13">
        <v>1</v>
      </c>
      <c r="O391" s="20">
        <v>1</v>
      </c>
      <c r="P391" s="13">
        <v>2.6</v>
      </c>
      <c r="Q391" s="13">
        <v>2.27</v>
      </c>
      <c r="R391" s="19">
        <v>1.8E-5</v>
      </c>
      <c r="V391" s="1"/>
      <c r="Y391" s="3"/>
    </row>
    <row r="392" spans="1:25" x14ac:dyDescent="0.25">
      <c r="A392" s="13" t="s">
        <v>397</v>
      </c>
      <c r="B392" s="13">
        <v>2607</v>
      </c>
      <c r="C392" s="13">
        <v>18035.2</v>
      </c>
      <c r="D392" s="13">
        <v>1</v>
      </c>
      <c r="E392" s="18">
        <v>1</v>
      </c>
      <c r="F392" s="24"/>
      <c r="G392" s="13">
        <v>9.8000000000000007</v>
      </c>
      <c r="H392" s="13">
        <v>2.97</v>
      </c>
      <c r="I392" s="13">
        <v>1</v>
      </c>
      <c r="J392" s="18">
        <v>1</v>
      </c>
      <c r="K392" s="13">
        <v>9.8000000000000007</v>
      </c>
      <c r="L392" s="13">
        <v>3.25</v>
      </c>
      <c r="M392" s="19">
        <v>9.9000000000000005E-7</v>
      </c>
      <c r="N392" s="13"/>
      <c r="O392" s="20"/>
      <c r="P392" s="13"/>
      <c r="Q392" s="13"/>
      <c r="R392" s="13"/>
      <c r="V392" s="1"/>
      <c r="Y392" s="3"/>
    </row>
    <row r="393" spans="1:25" x14ac:dyDescent="0.25">
      <c r="A393" s="13" t="s">
        <v>398</v>
      </c>
      <c r="B393" s="13">
        <v>13761</v>
      </c>
      <c r="C393" s="13">
        <v>12727.8</v>
      </c>
      <c r="D393" s="13">
        <v>1</v>
      </c>
      <c r="E393" s="18">
        <v>1</v>
      </c>
      <c r="F393" s="24"/>
      <c r="G393" s="13">
        <v>10.3</v>
      </c>
      <c r="H393" s="13">
        <v>3.25</v>
      </c>
      <c r="I393" s="13">
        <v>1</v>
      </c>
      <c r="J393" s="18">
        <v>2</v>
      </c>
      <c r="K393" s="13">
        <v>10.3</v>
      </c>
      <c r="L393" s="13">
        <v>2.86</v>
      </c>
      <c r="M393" s="19">
        <v>9.9999999999999995E-7</v>
      </c>
      <c r="N393" s="13"/>
      <c r="O393" s="20"/>
      <c r="P393" s="13"/>
      <c r="Q393" s="13"/>
      <c r="R393" s="13"/>
      <c r="V393" s="1"/>
    </row>
    <row r="394" spans="1:25" x14ac:dyDescent="0.25">
      <c r="A394" s="13" t="s">
        <v>399</v>
      </c>
      <c r="B394" s="13">
        <v>11116</v>
      </c>
      <c r="C394" s="13">
        <v>226112.4</v>
      </c>
      <c r="D394" s="13"/>
      <c r="E394" s="18"/>
      <c r="F394" s="24"/>
      <c r="G394" s="13"/>
      <c r="H394" s="13"/>
      <c r="I394" s="13"/>
      <c r="J394" s="18"/>
      <c r="K394" s="13"/>
      <c r="L394" s="13"/>
      <c r="M394" s="13"/>
      <c r="N394" s="13">
        <v>1</v>
      </c>
      <c r="O394" s="20">
        <v>1</v>
      </c>
      <c r="P394" s="13">
        <v>0.8</v>
      </c>
      <c r="Q394" s="13">
        <v>3.22</v>
      </c>
      <c r="R394" s="19">
        <v>2.0999999999999998E-6</v>
      </c>
      <c r="V394" s="1"/>
    </row>
    <row r="395" spans="1:25" x14ac:dyDescent="0.25">
      <c r="A395" s="13" t="s">
        <v>400</v>
      </c>
      <c r="B395" s="13">
        <v>11728</v>
      </c>
      <c r="C395" s="13">
        <v>79319.7</v>
      </c>
      <c r="D395" s="13"/>
      <c r="E395" s="18"/>
      <c r="F395" s="24"/>
      <c r="G395" s="13"/>
      <c r="H395" s="13"/>
      <c r="I395" s="13"/>
      <c r="J395" s="18"/>
      <c r="K395" s="13"/>
      <c r="L395" s="13"/>
      <c r="M395" s="13"/>
      <c r="N395" s="13">
        <v>1</v>
      </c>
      <c r="O395" s="20">
        <v>1</v>
      </c>
      <c r="P395" s="13">
        <v>2.2000000000000002</v>
      </c>
      <c r="Q395" s="13">
        <v>3.21</v>
      </c>
      <c r="R395" s="19">
        <v>1.9000000000000001E-7</v>
      </c>
      <c r="V395" s="1"/>
      <c r="Y395" s="3"/>
    </row>
    <row r="396" spans="1:25" x14ac:dyDescent="0.25">
      <c r="A396" s="13" t="s">
        <v>401</v>
      </c>
      <c r="B396" s="13">
        <v>1882</v>
      </c>
      <c r="C396" s="13">
        <v>60892.5</v>
      </c>
      <c r="D396" s="13">
        <v>1</v>
      </c>
      <c r="E396" s="18">
        <v>1</v>
      </c>
      <c r="F396" s="24"/>
      <c r="G396" s="13">
        <v>2.6</v>
      </c>
      <c r="H396" s="13">
        <v>3.2</v>
      </c>
      <c r="I396" s="13">
        <v>1</v>
      </c>
      <c r="J396" s="18">
        <v>1</v>
      </c>
      <c r="K396" s="13">
        <v>2.6</v>
      </c>
      <c r="L396" s="13">
        <v>2.04</v>
      </c>
      <c r="M396" s="19">
        <v>1.4E-5</v>
      </c>
      <c r="N396" s="13"/>
      <c r="O396" s="20"/>
      <c r="P396" s="13"/>
      <c r="Q396" s="13"/>
      <c r="R396" s="13"/>
      <c r="V396" s="1"/>
    </row>
    <row r="397" spans="1:25" x14ac:dyDescent="0.25">
      <c r="A397" s="13" t="s">
        <v>402</v>
      </c>
      <c r="B397" s="13">
        <v>16292</v>
      </c>
      <c r="C397" s="13">
        <v>124311.8</v>
      </c>
      <c r="D397" s="13">
        <v>1</v>
      </c>
      <c r="E397" s="18">
        <v>2</v>
      </c>
      <c r="F397" s="24"/>
      <c r="G397" s="13">
        <v>1.8</v>
      </c>
      <c r="H397" s="13">
        <v>3.18</v>
      </c>
      <c r="I397" s="13"/>
      <c r="J397" s="18"/>
      <c r="K397" s="13"/>
      <c r="L397" s="13"/>
      <c r="M397" s="13"/>
      <c r="N397" s="13"/>
      <c r="O397" s="20"/>
      <c r="P397" s="13"/>
      <c r="Q397" s="13"/>
      <c r="R397" s="13"/>
      <c r="V397" s="1"/>
      <c r="Y397" s="3"/>
    </row>
    <row r="398" spans="1:25" x14ac:dyDescent="0.25">
      <c r="A398" s="13" t="s">
        <v>403</v>
      </c>
      <c r="B398" s="13">
        <v>8297</v>
      </c>
      <c r="C398" s="13">
        <v>241894.2</v>
      </c>
      <c r="D398" s="13">
        <v>1</v>
      </c>
      <c r="E398" s="18">
        <v>1</v>
      </c>
      <c r="F398" s="24"/>
      <c r="G398" s="13">
        <v>0.7</v>
      </c>
      <c r="H398" s="13">
        <v>3.15</v>
      </c>
      <c r="I398" s="13">
        <v>1</v>
      </c>
      <c r="J398" s="18">
        <v>1</v>
      </c>
      <c r="K398" s="13">
        <v>0.7</v>
      </c>
      <c r="L398" s="13">
        <v>2.61</v>
      </c>
      <c r="M398" s="19">
        <v>7.6000000000000003E-7</v>
      </c>
      <c r="N398" s="13"/>
      <c r="O398" s="20"/>
      <c r="P398" s="13"/>
      <c r="Q398" s="13"/>
      <c r="R398" s="13"/>
      <c r="V398" s="1"/>
      <c r="Y398" s="3"/>
    </row>
    <row r="399" spans="1:25" x14ac:dyDescent="0.25">
      <c r="A399" s="13" t="s">
        <v>404</v>
      </c>
      <c r="B399" s="13">
        <v>9022</v>
      </c>
      <c r="C399" s="13">
        <v>27322.799999999999</v>
      </c>
      <c r="D399" s="13"/>
      <c r="E399" s="18"/>
      <c r="F399" s="24"/>
      <c r="G399" s="13"/>
      <c r="H399" s="13"/>
      <c r="I399" s="13">
        <v>1</v>
      </c>
      <c r="J399" s="18">
        <v>1</v>
      </c>
      <c r="K399" s="13">
        <v>4.8</v>
      </c>
      <c r="L399" s="13">
        <v>3.15</v>
      </c>
      <c r="M399" s="19">
        <v>7.8999999999999995E-7</v>
      </c>
      <c r="N399" s="13">
        <v>1</v>
      </c>
      <c r="O399" s="20">
        <v>1</v>
      </c>
      <c r="P399" s="13">
        <v>4.8</v>
      </c>
      <c r="Q399" s="13">
        <v>2.98</v>
      </c>
      <c r="R399" s="19">
        <v>1.1999999999999999E-6</v>
      </c>
      <c r="V399" s="1"/>
      <c r="Y399" s="3"/>
    </row>
    <row r="400" spans="1:25" x14ac:dyDescent="0.25">
      <c r="A400" s="13" t="s">
        <v>405</v>
      </c>
      <c r="B400" s="13">
        <v>8879</v>
      </c>
      <c r="C400" s="13">
        <v>49355.9</v>
      </c>
      <c r="D400" s="13"/>
      <c r="E400" s="18"/>
      <c r="F400" s="24"/>
      <c r="G400" s="13"/>
      <c r="H400" s="13"/>
      <c r="I400" s="13">
        <v>1</v>
      </c>
      <c r="J400" s="18">
        <v>1</v>
      </c>
      <c r="K400" s="13">
        <v>3.9</v>
      </c>
      <c r="L400" s="13">
        <v>3.11</v>
      </c>
      <c r="M400" s="19">
        <v>3.1999999999999999E-6</v>
      </c>
      <c r="N400" s="13">
        <v>1</v>
      </c>
      <c r="O400" s="20">
        <v>1</v>
      </c>
      <c r="P400" s="13">
        <v>3.9</v>
      </c>
      <c r="Q400" s="13">
        <v>1.08</v>
      </c>
      <c r="R400" s="19">
        <v>7.7000000000000001E-5</v>
      </c>
      <c r="V400" s="1"/>
    </row>
    <row r="401" spans="1:25" x14ac:dyDescent="0.25">
      <c r="A401" s="13" t="s">
        <v>406</v>
      </c>
      <c r="B401" s="13">
        <v>17739</v>
      </c>
      <c r="C401" s="13">
        <v>20149.3</v>
      </c>
      <c r="D401" s="13">
        <v>1</v>
      </c>
      <c r="E401" s="18">
        <v>1</v>
      </c>
      <c r="F401" s="24"/>
      <c r="G401" s="13">
        <v>5.6</v>
      </c>
      <c r="H401" s="13">
        <v>3.1</v>
      </c>
      <c r="I401" s="13"/>
      <c r="J401" s="18"/>
      <c r="K401" s="13"/>
      <c r="L401" s="13"/>
      <c r="M401" s="13"/>
      <c r="N401" s="13"/>
      <c r="O401" s="20"/>
      <c r="P401" s="13"/>
      <c r="Q401" s="13"/>
      <c r="R401" s="13"/>
      <c r="V401" s="1"/>
      <c r="Y401" s="3"/>
    </row>
    <row r="402" spans="1:25" x14ac:dyDescent="0.25">
      <c r="A402" s="13" t="s">
        <v>407</v>
      </c>
      <c r="B402" s="13">
        <v>10388</v>
      </c>
      <c r="C402" s="13">
        <v>101446.2</v>
      </c>
      <c r="D402" s="13">
        <v>1</v>
      </c>
      <c r="E402" s="18">
        <v>1</v>
      </c>
      <c r="F402" s="24"/>
      <c r="G402" s="13">
        <v>1.2</v>
      </c>
      <c r="H402" s="13">
        <v>2.72</v>
      </c>
      <c r="I402" s="13">
        <v>1</v>
      </c>
      <c r="J402" s="18">
        <v>1</v>
      </c>
      <c r="K402" s="13">
        <v>1.2</v>
      </c>
      <c r="L402" s="13">
        <v>3.1</v>
      </c>
      <c r="M402" s="19">
        <v>6.6000000000000003E-7</v>
      </c>
      <c r="N402" s="13"/>
      <c r="O402" s="20"/>
      <c r="P402" s="13"/>
      <c r="Q402" s="13"/>
      <c r="R402" s="13"/>
      <c r="V402" s="1"/>
      <c r="Y402" s="3"/>
    </row>
    <row r="403" spans="1:25" x14ac:dyDescent="0.25">
      <c r="A403" s="13" t="s">
        <v>408</v>
      </c>
      <c r="B403" s="13">
        <v>3962</v>
      </c>
      <c r="C403" s="13">
        <v>28589.1</v>
      </c>
      <c r="D403" s="13"/>
      <c r="E403" s="18"/>
      <c r="F403" s="24"/>
      <c r="G403" s="13"/>
      <c r="H403" s="13"/>
      <c r="I403" s="13">
        <v>1</v>
      </c>
      <c r="J403" s="18">
        <v>1</v>
      </c>
      <c r="K403" s="13">
        <v>3.1</v>
      </c>
      <c r="L403" s="13">
        <v>0.9</v>
      </c>
      <c r="M403" s="19">
        <v>6.6E-4</v>
      </c>
      <c r="N403" s="13">
        <v>4</v>
      </c>
      <c r="O403" s="20">
        <v>4</v>
      </c>
      <c r="P403" s="13">
        <v>11.3</v>
      </c>
      <c r="Q403" s="13">
        <v>1.1200000000000001</v>
      </c>
      <c r="R403" s="19">
        <v>3.6000000000000002E-4</v>
      </c>
      <c r="V403" s="1"/>
      <c r="Y403" s="3"/>
    </row>
    <row r="404" spans="1:25" x14ac:dyDescent="0.25">
      <c r="A404" s="13" t="s">
        <v>409</v>
      </c>
      <c r="B404" s="13">
        <v>14825</v>
      </c>
      <c r="C404" s="13">
        <v>46971.5</v>
      </c>
      <c r="D404" s="13"/>
      <c r="E404" s="18"/>
      <c r="F404" s="24"/>
      <c r="G404" s="13"/>
      <c r="H404" s="13"/>
      <c r="I404" s="13">
        <v>1</v>
      </c>
      <c r="J404" s="18">
        <v>1</v>
      </c>
      <c r="K404" s="13">
        <v>2.9</v>
      </c>
      <c r="L404" s="13">
        <v>3.06</v>
      </c>
      <c r="M404" s="19">
        <v>1.5999999999999999E-6</v>
      </c>
      <c r="N404" s="13"/>
      <c r="O404" s="20"/>
      <c r="P404" s="13"/>
      <c r="Q404" s="13"/>
      <c r="R404" s="13"/>
      <c r="V404" s="1"/>
    </row>
    <row r="405" spans="1:25" x14ac:dyDescent="0.25">
      <c r="A405" s="13" t="s">
        <v>410</v>
      </c>
      <c r="B405" s="13">
        <v>20347</v>
      </c>
      <c r="C405" s="13">
        <v>22965.8</v>
      </c>
      <c r="D405" s="13">
        <v>2</v>
      </c>
      <c r="E405" s="18">
        <v>2</v>
      </c>
      <c r="F405" s="24"/>
      <c r="G405" s="13">
        <v>7.5</v>
      </c>
      <c r="H405" s="13">
        <v>1.82</v>
      </c>
      <c r="I405" s="13"/>
      <c r="J405" s="18"/>
      <c r="K405" s="13"/>
      <c r="L405" s="13"/>
      <c r="M405" s="13"/>
      <c r="N405" s="13">
        <v>1</v>
      </c>
      <c r="O405" s="20">
        <v>1</v>
      </c>
      <c r="P405" s="13">
        <v>3.8</v>
      </c>
      <c r="Q405" s="13">
        <v>1.71</v>
      </c>
      <c r="R405" s="19">
        <v>2.6999999999999999E-5</v>
      </c>
      <c r="V405" s="1"/>
    </row>
    <row r="406" spans="1:25" x14ac:dyDescent="0.25">
      <c r="A406" s="13" t="s">
        <v>411</v>
      </c>
      <c r="B406" s="13">
        <v>9631</v>
      </c>
      <c r="C406" s="13">
        <v>54036.7</v>
      </c>
      <c r="D406" s="13">
        <v>1</v>
      </c>
      <c r="E406" s="18">
        <v>1</v>
      </c>
      <c r="F406" s="24"/>
      <c r="G406" s="13">
        <v>3.3</v>
      </c>
      <c r="H406" s="13">
        <v>3.03</v>
      </c>
      <c r="I406" s="13"/>
      <c r="J406" s="18"/>
      <c r="K406" s="13"/>
      <c r="L406" s="13"/>
      <c r="M406" s="13"/>
      <c r="N406" s="13"/>
      <c r="O406" s="20"/>
      <c r="P406" s="13"/>
      <c r="Q406" s="13"/>
      <c r="R406" s="13"/>
      <c r="V406" s="1"/>
      <c r="Y406" s="3"/>
    </row>
    <row r="407" spans="1:25" x14ac:dyDescent="0.25">
      <c r="A407" s="13" t="s">
        <v>412</v>
      </c>
      <c r="B407" s="13">
        <v>3368</v>
      </c>
      <c r="C407" s="13">
        <v>86853.9</v>
      </c>
      <c r="D407" s="13"/>
      <c r="E407" s="18"/>
      <c r="F407" s="24"/>
      <c r="G407" s="13"/>
      <c r="H407" s="13"/>
      <c r="I407" s="13">
        <v>1</v>
      </c>
      <c r="J407" s="18">
        <v>1</v>
      </c>
      <c r="K407" s="13">
        <v>1.7</v>
      </c>
      <c r="L407" s="13">
        <v>2.99</v>
      </c>
      <c r="M407" s="19">
        <v>9.9999999999999995E-7</v>
      </c>
      <c r="N407" s="13"/>
      <c r="O407" s="20"/>
      <c r="P407" s="13"/>
      <c r="Q407" s="13"/>
      <c r="R407" s="13"/>
      <c r="V407" s="1"/>
    </row>
    <row r="408" spans="1:25" x14ac:dyDescent="0.25">
      <c r="A408" s="13" t="s">
        <v>413</v>
      </c>
      <c r="B408" s="13">
        <v>14937</v>
      </c>
      <c r="C408" s="13">
        <v>18018.400000000001</v>
      </c>
      <c r="D408" s="13">
        <v>1</v>
      </c>
      <c r="E408" s="18">
        <v>1</v>
      </c>
      <c r="F408" s="24"/>
      <c r="G408" s="13">
        <v>7.2</v>
      </c>
      <c r="H408" s="13">
        <v>2.98</v>
      </c>
      <c r="I408" s="13"/>
      <c r="J408" s="18"/>
      <c r="K408" s="13"/>
      <c r="L408" s="13"/>
      <c r="M408" s="13"/>
      <c r="N408" s="13"/>
      <c r="O408" s="20"/>
      <c r="P408" s="13"/>
      <c r="Q408" s="13"/>
      <c r="R408" s="13"/>
      <c r="V408" s="1"/>
      <c r="Y408" s="3"/>
    </row>
    <row r="409" spans="1:25" x14ac:dyDescent="0.25">
      <c r="A409" s="13" t="s">
        <v>414</v>
      </c>
      <c r="B409" s="13">
        <v>2727</v>
      </c>
      <c r="C409" s="13">
        <v>19699.400000000001</v>
      </c>
      <c r="D409" s="13"/>
      <c r="E409" s="18"/>
      <c r="F409" s="24"/>
      <c r="G409" s="13"/>
      <c r="H409" s="13"/>
      <c r="I409" s="13">
        <v>1</v>
      </c>
      <c r="J409" s="18">
        <v>2</v>
      </c>
      <c r="K409" s="13">
        <v>7</v>
      </c>
      <c r="L409" s="13">
        <v>2.97</v>
      </c>
      <c r="M409" s="19">
        <v>1.3E-6</v>
      </c>
      <c r="N409" s="13"/>
      <c r="O409" s="20"/>
      <c r="P409" s="13"/>
      <c r="Q409" s="13"/>
      <c r="R409" s="13"/>
      <c r="V409" s="1"/>
    </row>
    <row r="410" spans="1:25" x14ac:dyDescent="0.25">
      <c r="A410" s="13" t="s">
        <v>415</v>
      </c>
      <c r="B410" s="13">
        <v>13901</v>
      </c>
      <c r="C410" s="13">
        <v>14894.7</v>
      </c>
      <c r="D410" s="13">
        <v>1</v>
      </c>
      <c r="E410" s="18">
        <v>1</v>
      </c>
      <c r="F410" s="24"/>
      <c r="G410" s="13">
        <v>9.9</v>
      </c>
      <c r="H410" s="13">
        <v>2.94</v>
      </c>
      <c r="I410" s="13"/>
      <c r="J410" s="18"/>
      <c r="K410" s="13"/>
      <c r="L410" s="13"/>
      <c r="M410" s="13"/>
      <c r="N410" s="13"/>
      <c r="O410" s="20"/>
      <c r="P410" s="13"/>
      <c r="Q410" s="13"/>
      <c r="R410" s="13"/>
      <c r="V410" s="1"/>
      <c r="Y410" s="3"/>
    </row>
    <row r="411" spans="1:25" x14ac:dyDescent="0.25">
      <c r="A411" s="13" t="s">
        <v>416</v>
      </c>
      <c r="B411" s="13">
        <v>16981</v>
      </c>
      <c r="C411" s="13">
        <v>29812.5</v>
      </c>
      <c r="D411" s="13"/>
      <c r="E411" s="18"/>
      <c r="F411" s="24"/>
      <c r="G411" s="13"/>
      <c r="H411" s="13"/>
      <c r="I411" s="13">
        <v>1</v>
      </c>
      <c r="J411" s="18">
        <v>2</v>
      </c>
      <c r="K411" s="13">
        <v>4.9000000000000004</v>
      </c>
      <c r="L411" s="13">
        <v>2.91</v>
      </c>
      <c r="M411" s="19">
        <v>1.5E-6</v>
      </c>
      <c r="N411" s="13"/>
      <c r="O411" s="20"/>
      <c r="P411" s="13"/>
      <c r="Q411" s="13"/>
      <c r="R411" s="13"/>
      <c r="V411" s="1"/>
      <c r="Y411" s="3"/>
    </row>
    <row r="412" spans="1:25" x14ac:dyDescent="0.25">
      <c r="A412" s="13" t="s">
        <v>417</v>
      </c>
      <c r="B412" s="13">
        <v>7375</v>
      </c>
      <c r="C412" s="13">
        <v>57039.9</v>
      </c>
      <c r="D412" s="13">
        <v>1</v>
      </c>
      <c r="E412" s="18">
        <v>1</v>
      </c>
      <c r="F412" s="24"/>
      <c r="G412" s="13">
        <v>1.9</v>
      </c>
      <c r="H412" s="13">
        <v>2.9</v>
      </c>
      <c r="I412" s="13">
        <v>1</v>
      </c>
      <c r="J412" s="18">
        <v>2</v>
      </c>
      <c r="K412" s="13">
        <v>1.9</v>
      </c>
      <c r="L412" s="13">
        <v>2.74</v>
      </c>
      <c r="M412" s="19">
        <v>2.3999999999999999E-6</v>
      </c>
      <c r="N412" s="13">
        <v>1</v>
      </c>
      <c r="O412" s="20">
        <v>1</v>
      </c>
      <c r="P412" s="13">
        <v>1.9</v>
      </c>
      <c r="Q412" s="13">
        <v>2.5299999999999998</v>
      </c>
      <c r="R412" s="19">
        <v>1.7E-6</v>
      </c>
      <c r="V412" s="1"/>
    </row>
    <row r="413" spans="1:25" x14ac:dyDescent="0.25">
      <c r="A413" s="13" t="s">
        <v>418</v>
      </c>
      <c r="B413" s="13">
        <v>15589</v>
      </c>
      <c r="C413" s="13">
        <v>29462.3</v>
      </c>
      <c r="D413" s="13">
        <v>1</v>
      </c>
      <c r="E413" s="18">
        <v>1</v>
      </c>
      <c r="F413" s="24"/>
      <c r="G413" s="13">
        <v>3.5</v>
      </c>
      <c r="H413" s="13">
        <v>2.87</v>
      </c>
      <c r="I413" s="13"/>
      <c r="J413" s="18"/>
      <c r="K413" s="13"/>
      <c r="L413" s="13"/>
      <c r="M413" s="13"/>
      <c r="N413" s="13"/>
      <c r="O413" s="20"/>
      <c r="P413" s="13"/>
      <c r="Q413" s="13"/>
      <c r="R413" s="13"/>
      <c r="V413" s="1"/>
      <c r="Y413" s="3"/>
    </row>
    <row r="414" spans="1:25" x14ac:dyDescent="0.25">
      <c r="A414" s="13" t="s">
        <v>419</v>
      </c>
      <c r="B414" s="13">
        <v>20707</v>
      </c>
      <c r="C414" s="13">
        <v>22073.8</v>
      </c>
      <c r="D414" s="13"/>
      <c r="E414" s="18"/>
      <c r="F414" s="24"/>
      <c r="G414" s="13"/>
      <c r="H414" s="13"/>
      <c r="I414" s="13">
        <v>1</v>
      </c>
      <c r="J414" s="18">
        <v>1</v>
      </c>
      <c r="K414" s="13">
        <v>6.5</v>
      </c>
      <c r="L414" s="13">
        <v>2.85</v>
      </c>
      <c r="M414" s="19">
        <v>3.9999999999999998E-7</v>
      </c>
      <c r="N414" s="13"/>
      <c r="O414" s="20"/>
      <c r="P414" s="13"/>
      <c r="Q414" s="13"/>
      <c r="R414" s="13"/>
      <c r="V414" s="1"/>
      <c r="Y414" s="3"/>
    </row>
    <row r="415" spans="1:25" x14ac:dyDescent="0.25">
      <c r="A415" s="13" t="s">
        <v>420</v>
      </c>
      <c r="B415" s="13">
        <v>9662</v>
      </c>
      <c r="C415" s="13">
        <v>95112.5</v>
      </c>
      <c r="D415" s="13">
        <v>1</v>
      </c>
      <c r="E415" s="18">
        <v>1</v>
      </c>
      <c r="F415" s="24"/>
      <c r="G415" s="13">
        <v>1.8</v>
      </c>
      <c r="H415" s="13">
        <v>2.4900000000000002</v>
      </c>
      <c r="I415" s="13">
        <v>1</v>
      </c>
      <c r="J415" s="18">
        <v>1</v>
      </c>
      <c r="K415" s="13">
        <v>1.8</v>
      </c>
      <c r="L415" s="13">
        <v>2.85</v>
      </c>
      <c r="M415" s="19">
        <v>3.5999999999999998E-6</v>
      </c>
      <c r="N415" s="13"/>
      <c r="O415" s="20"/>
      <c r="P415" s="13"/>
      <c r="Q415" s="13"/>
      <c r="R415" s="13"/>
      <c r="V415" s="1"/>
    </row>
    <row r="416" spans="1:25" x14ac:dyDescent="0.25">
      <c r="A416" s="13" t="s">
        <v>421</v>
      </c>
      <c r="B416" s="13">
        <v>5857</v>
      </c>
      <c r="C416" s="13">
        <v>172518.9</v>
      </c>
      <c r="D416" s="13">
        <v>1</v>
      </c>
      <c r="E416" s="18">
        <v>1</v>
      </c>
      <c r="F416" s="24"/>
      <c r="G416" s="13">
        <v>0.8</v>
      </c>
      <c r="H416" s="13">
        <v>2.82</v>
      </c>
      <c r="I416" s="13"/>
      <c r="J416" s="18"/>
      <c r="K416" s="13"/>
      <c r="L416" s="13"/>
      <c r="M416" s="13"/>
      <c r="N416" s="13"/>
      <c r="O416" s="20"/>
      <c r="P416" s="13"/>
      <c r="Q416" s="13"/>
      <c r="R416" s="13"/>
      <c r="V416" s="1"/>
      <c r="Y416" s="3"/>
    </row>
    <row r="417" spans="1:25" x14ac:dyDescent="0.25">
      <c r="A417" s="13" t="s">
        <v>422</v>
      </c>
      <c r="B417" s="13">
        <v>366</v>
      </c>
      <c r="C417" s="13">
        <v>11427.5</v>
      </c>
      <c r="D417" s="13">
        <v>1</v>
      </c>
      <c r="E417" s="18">
        <v>1</v>
      </c>
      <c r="F417" s="24"/>
      <c r="G417" s="13">
        <v>10</v>
      </c>
      <c r="H417" s="13">
        <v>2.81</v>
      </c>
      <c r="I417" s="13">
        <v>1</v>
      </c>
      <c r="J417" s="18">
        <v>1</v>
      </c>
      <c r="K417" s="13">
        <v>10</v>
      </c>
      <c r="L417" s="13">
        <v>2.2999999999999998</v>
      </c>
      <c r="M417" s="19">
        <v>1.2E-5</v>
      </c>
      <c r="N417" s="13">
        <v>1</v>
      </c>
      <c r="O417" s="20">
        <v>1</v>
      </c>
      <c r="P417" s="13">
        <v>10</v>
      </c>
      <c r="Q417" s="13">
        <v>1.25</v>
      </c>
      <c r="R417" s="19">
        <v>5.1E-5</v>
      </c>
      <c r="V417" s="1"/>
      <c r="Y417" s="3"/>
    </row>
    <row r="418" spans="1:25" x14ac:dyDescent="0.25">
      <c r="A418" s="13" t="s">
        <v>423</v>
      </c>
      <c r="B418" s="13">
        <v>9059</v>
      </c>
      <c r="C418" s="13">
        <v>126157.8</v>
      </c>
      <c r="D418" s="13"/>
      <c r="E418" s="18"/>
      <c r="F418" s="24"/>
      <c r="G418" s="13"/>
      <c r="H418" s="13"/>
      <c r="I418" s="13">
        <v>1</v>
      </c>
      <c r="J418" s="18">
        <v>2</v>
      </c>
      <c r="K418" s="13">
        <v>0.8</v>
      </c>
      <c r="L418" s="13">
        <v>2.76</v>
      </c>
      <c r="M418" s="19">
        <v>1.7E-6</v>
      </c>
      <c r="N418" s="13"/>
      <c r="O418" s="20"/>
      <c r="P418" s="13"/>
      <c r="Q418" s="13"/>
      <c r="R418" s="13"/>
      <c r="V418" s="1"/>
      <c r="Y418" s="3"/>
    </row>
    <row r="419" spans="1:25" x14ac:dyDescent="0.25">
      <c r="A419" s="13" t="s">
        <v>424</v>
      </c>
      <c r="B419" s="13">
        <v>2024</v>
      </c>
      <c r="C419" s="13">
        <v>32289.4</v>
      </c>
      <c r="D419" s="13"/>
      <c r="E419" s="18"/>
      <c r="F419" s="24"/>
      <c r="G419" s="13"/>
      <c r="H419" s="13"/>
      <c r="I419" s="13">
        <v>1</v>
      </c>
      <c r="J419" s="18">
        <v>1</v>
      </c>
      <c r="K419" s="13">
        <v>3.5</v>
      </c>
      <c r="L419" s="13">
        <v>2.75</v>
      </c>
      <c r="M419" s="19">
        <v>2.3E-6</v>
      </c>
      <c r="N419" s="13"/>
      <c r="O419" s="20"/>
      <c r="P419" s="13"/>
      <c r="Q419" s="13"/>
      <c r="R419" s="13"/>
      <c r="V419" s="1"/>
    </row>
    <row r="420" spans="1:25" x14ac:dyDescent="0.25">
      <c r="A420" s="13" t="s">
        <v>425</v>
      </c>
      <c r="B420" s="13">
        <v>8167</v>
      </c>
      <c r="C420" s="13">
        <v>73560</v>
      </c>
      <c r="D420" s="13"/>
      <c r="E420" s="18"/>
      <c r="F420" s="24"/>
      <c r="G420" s="13"/>
      <c r="H420" s="13"/>
      <c r="I420" s="13"/>
      <c r="J420" s="18"/>
      <c r="K420" s="13"/>
      <c r="L420" s="13"/>
      <c r="M420" s="13"/>
      <c r="N420" s="13">
        <v>1</v>
      </c>
      <c r="O420" s="20">
        <v>1</v>
      </c>
      <c r="P420" s="13">
        <v>2</v>
      </c>
      <c r="Q420" s="13">
        <v>2.75</v>
      </c>
      <c r="R420" s="19">
        <v>1.1000000000000001E-6</v>
      </c>
      <c r="V420" s="1"/>
      <c r="Y420" s="3"/>
    </row>
    <row r="421" spans="1:25" x14ac:dyDescent="0.25">
      <c r="A421" s="13" t="s">
        <v>426</v>
      </c>
      <c r="B421" s="13">
        <v>8344</v>
      </c>
      <c r="C421" s="13">
        <v>27578.1</v>
      </c>
      <c r="D421" s="13"/>
      <c r="E421" s="18"/>
      <c r="F421" s="24"/>
      <c r="G421" s="13"/>
      <c r="H421" s="13"/>
      <c r="I421" s="13">
        <v>1</v>
      </c>
      <c r="J421" s="18">
        <v>1</v>
      </c>
      <c r="K421" s="13">
        <v>6.6</v>
      </c>
      <c r="L421" s="13">
        <v>2.73</v>
      </c>
      <c r="M421" s="19">
        <v>5.4000000000000002E-7</v>
      </c>
      <c r="N421" s="13"/>
      <c r="O421" s="20"/>
      <c r="P421" s="13"/>
      <c r="Q421" s="13"/>
      <c r="R421" s="13"/>
      <c r="V421" s="1"/>
    </row>
    <row r="422" spans="1:25" x14ac:dyDescent="0.25">
      <c r="A422" s="13" t="s">
        <v>427</v>
      </c>
      <c r="B422" s="13">
        <v>10877</v>
      </c>
      <c r="C422" s="13">
        <v>126108.5</v>
      </c>
      <c r="D422" s="13"/>
      <c r="E422" s="18"/>
      <c r="F422" s="24"/>
      <c r="G422" s="13"/>
      <c r="H422" s="13"/>
      <c r="I422" s="13"/>
      <c r="J422" s="18"/>
      <c r="K422" s="13"/>
      <c r="L422" s="13"/>
      <c r="M422" s="13"/>
      <c r="N422" s="13">
        <v>1</v>
      </c>
      <c r="O422" s="20">
        <v>1</v>
      </c>
      <c r="P422" s="13">
        <v>0.9</v>
      </c>
      <c r="Q422" s="13">
        <v>2.71</v>
      </c>
      <c r="R422" s="19">
        <v>7.6000000000000001E-6</v>
      </c>
      <c r="V422" s="1"/>
      <c r="Y422" s="3"/>
    </row>
    <row r="423" spans="1:25" x14ac:dyDescent="0.25">
      <c r="A423" s="13" t="s">
        <v>428</v>
      </c>
      <c r="B423" s="13">
        <v>16209</v>
      </c>
      <c r="C423" s="13">
        <v>25177.7</v>
      </c>
      <c r="D423" s="13"/>
      <c r="E423" s="18"/>
      <c r="F423" s="24"/>
      <c r="G423" s="13"/>
      <c r="H423" s="13"/>
      <c r="I423" s="13">
        <v>3</v>
      </c>
      <c r="J423" s="18">
        <v>6</v>
      </c>
      <c r="K423" s="13">
        <v>13.4</v>
      </c>
      <c r="L423" s="13">
        <v>1.27</v>
      </c>
      <c r="M423" s="19">
        <v>1.4999999999999999E-4</v>
      </c>
      <c r="N423" s="13"/>
      <c r="O423" s="20"/>
      <c r="P423" s="13"/>
      <c r="Q423" s="13"/>
      <c r="R423" s="13"/>
      <c r="V423" s="1"/>
    </row>
    <row r="424" spans="1:25" x14ac:dyDescent="0.25">
      <c r="A424" s="13" t="s">
        <v>429</v>
      </c>
      <c r="B424" s="13">
        <v>9441</v>
      </c>
      <c r="C424" s="13">
        <v>49284.7</v>
      </c>
      <c r="D424" s="13">
        <v>2</v>
      </c>
      <c r="E424" s="18">
        <v>2</v>
      </c>
      <c r="F424" s="24"/>
      <c r="G424" s="13">
        <v>3.5</v>
      </c>
      <c r="H424" s="13">
        <v>1.69</v>
      </c>
      <c r="I424" s="13">
        <v>1</v>
      </c>
      <c r="J424" s="18">
        <v>2</v>
      </c>
      <c r="K424" s="13">
        <v>1.6</v>
      </c>
      <c r="L424" s="13">
        <v>0.97</v>
      </c>
      <c r="M424" s="13">
        <v>1.1999999999999999E-3</v>
      </c>
      <c r="N424" s="13">
        <v>2</v>
      </c>
      <c r="O424" s="20">
        <v>2</v>
      </c>
      <c r="P424" s="13">
        <v>3.5</v>
      </c>
      <c r="Q424" s="13">
        <v>1.61</v>
      </c>
      <c r="R424" s="19">
        <v>3.6999999999999998E-5</v>
      </c>
      <c r="V424" s="1"/>
      <c r="Y424" s="3"/>
    </row>
    <row r="425" spans="1:25" x14ac:dyDescent="0.25">
      <c r="A425" s="13" t="s">
        <v>430</v>
      </c>
      <c r="B425" s="13">
        <v>17604</v>
      </c>
      <c r="C425" s="13">
        <v>45549.4</v>
      </c>
      <c r="D425" s="13">
        <v>1</v>
      </c>
      <c r="E425" s="18">
        <v>1</v>
      </c>
      <c r="F425" s="24"/>
      <c r="G425" s="13">
        <v>3.9</v>
      </c>
      <c r="H425" s="13">
        <v>1.08</v>
      </c>
      <c r="I425" s="13">
        <v>1</v>
      </c>
      <c r="J425" s="18">
        <v>3</v>
      </c>
      <c r="K425" s="13">
        <v>3.9</v>
      </c>
      <c r="L425" s="13">
        <v>2.63</v>
      </c>
      <c r="M425" s="19">
        <v>9.5999999999999991E-7</v>
      </c>
      <c r="N425" s="13"/>
      <c r="O425" s="20"/>
      <c r="P425" s="13"/>
      <c r="Q425" s="13"/>
      <c r="R425" s="13"/>
      <c r="V425" s="1"/>
      <c r="Y425" s="3"/>
    </row>
    <row r="426" spans="1:25" x14ac:dyDescent="0.25">
      <c r="A426" s="13" t="s">
        <v>431</v>
      </c>
      <c r="B426" s="13">
        <v>3564</v>
      </c>
      <c r="C426" s="13">
        <v>38596.300000000003</v>
      </c>
      <c r="D426" s="13"/>
      <c r="E426" s="18"/>
      <c r="F426" s="24"/>
      <c r="G426" s="13"/>
      <c r="H426" s="13"/>
      <c r="I426" s="13">
        <v>1</v>
      </c>
      <c r="J426" s="18">
        <v>1</v>
      </c>
      <c r="K426" s="13">
        <v>3</v>
      </c>
      <c r="L426" s="13">
        <v>2.62</v>
      </c>
      <c r="M426" s="19">
        <v>3.3000000000000002E-6</v>
      </c>
      <c r="N426" s="13"/>
      <c r="O426" s="20"/>
      <c r="P426" s="13"/>
      <c r="Q426" s="13"/>
      <c r="R426" s="13"/>
      <c r="V426" s="1"/>
      <c r="Y426" s="3"/>
    </row>
    <row r="427" spans="1:25" x14ac:dyDescent="0.25">
      <c r="A427" s="13" t="s">
        <v>432</v>
      </c>
      <c r="B427" s="13">
        <v>6728</v>
      </c>
      <c r="C427" s="13">
        <v>126426.1</v>
      </c>
      <c r="D427" s="13"/>
      <c r="E427" s="18"/>
      <c r="F427" s="24"/>
      <c r="G427" s="13"/>
      <c r="H427" s="13"/>
      <c r="I427" s="13">
        <v>1</v>
      </c>
      <c r="J427" s="18">
        <v>1</v>
      </c>
      <c r="K427" s="13">
        <v>1.2</v>
      </c>
      <c r="L427" s="13">
        <v>2.57</v>
      </c>
      <c r="M427" s="19">
        <v>5.9999999999999997E-7</v>
      </c>
      <c r="N427" s="13"/>
      <c r="O427" s="20"/>
      <c r="P427" s="13"/>
      <c r="Q427" s="13"/>
      <c r="R427" s="13"/>
      <c r="V427" s="1"/>
      <c r="Y427" s="3"/>
    </row>
    <row r="428" spans="1:25" x14ac:dyDescent="0.25">
      <c r="A428" s="13" t="s">
        <v>433</v>
      </c>
      <c r="B428" s="13">
        <v>5666</v>
      </c>
      <c r="C428" s="13">
        <v>36340.5</v>
      </c>
      <c r="D428" s="13"/>
      <c r="E428" s="18"/>
      <c r="F428" s="24"/>
      <c r="G428" s="13"/>
      <c r="H428" s="13"/>
      <c r="I428" s="13">
        <v>1</v>
      </c>
      <c r="J428" s="18">
        <v>1</v>
      </c>
      <c r="K428" s="13">
        <v>4.5999999999999996</v>
      </c>
      <c r="L428" s="13">
        <v>2.5299999999999998</v>
      </c>
      <c r="M428" s="19">
        <v>9.0000000000000002E-6</v>
      </c>
      <c r="N428" s="13"/>
      <c r="O428" s="20"/>
      <c r="P428" s="13"/>
      <c r="Q428" s="13"/>
      <c r="R428" s="13"/>
      <c r="V428" s="1"/>
    </row>
    <row r="429" spans="1:25" x14ac:dyDescent="0.25">
      <c r="A429" s="13" t="s">
        <v>434</v>
      </c>
      <c r="B429" s="13">
        <v>985</v>
      </c>
      <c r="C429" s="13">
        <v>22939.3</v>
      </c>
      <c r="D429" s="13">
        <v>1</v>
      </c>
      <c r="E429" s="18">
        <v>1</v>
      </c>
      <c r="F429" s="24"/>
      <c r="G429" s="13">
        <v>6.8</v>
      </c>
      <c r="H429" s="13">
        <v>2.5299999999999998</v>
      </c>
      <c r="I429" s="13"/>
      <c r="J429" s="18"/>
      <c r="K429" s="13"/>
      <c r="L429" s="13"/>
      <c r="M429" s="13"/>
      <c r="N429" s="13"/>
      <c r="O429" s="20"/>
      <c r="P429" s="13"/>
      <c r="Q429" s="13"/>
      <c r="R429" s="13"/>
      <c r="V429" s="1"/>
      <c r="Y429" s="3"/>
    </row>
    <row r="430" spans="1:25" x14ac:dyDescent="0.25">
      <c r="A430" s="13" t="s">
        <v>435</v>
      </c>
      <c r="B430" s="13">
        <v>641</v>
      </c>
      <c r="C430" s="13">
        <v>90737.7</v>
      </c>
      <c r="D430" s="13"/>
      <c r="E430" s="18"/>
      <c r="F430" s="24"/>
      <c r="G430" s="13"/>
      <c r="H430" s="13"/>
      <c r="I430" s="13">
        <v>1</v>
      </c>
      <c r="J430" s="18">
        <v>2</v>
      </c>
      <c r="K430" s="13">
        <v>1.8</v>
      </c>
      <c r="L430" s="13">
        <v>2.5099999999999998</v>
      </c>
      <c r="M430" s="19">
        <v>5.3000000000000001E-7</v>
      </c>
      <c r="N430" s="13"/>
      <c r="O430" s="20"/>
      <c r="P430" s="13"/>
      <c r="Q430" s="13"/>
      <c r="R430" s="13"/>
      <c r="V430" s="1"/>
    </row>
    <row r="431" spans="1:25" x14ac:dyDescent="0.25">
      <c r="A431" s="13" t="s">
        <v>436</v>
      </c>
      <c r="B431" s="13">
        <v>5325</v>
      </c>
      <c r="C431" s="13">
        <v>24102.7</v>
      </c>
      <c r="D431" s="13">
        <v>1</v>
      </c>
      <c r="E431" s="18">
        <v>1</v>
      </c>
      <c r="F431" s="24"/>
      <c r="G431" s="13">
        <v>10.3</v>
      </c>
      <c r="H431" s="13">
        <v>2.5</v>
      </c>
      <c r="I431" s="13"/>
      <c r="J431" s="18"/>
      <c r="K431" s="13"/>
      <c r="L431" s="13"/>
      <c r="M431" s="13"/>
      <c r="N431" s="13"/>
      <c r="O431" s="20"/>
      <c r="P431" s="13"/>
      <c r="Q431" s="13"/>
      <c r="R431" s="13"/>
      <c r="V431" s="1"/>
    </row>
    <row r="432" spans="1:25" x14ac:dyDescent="0.25">
      <c r="A432" s="13" t="s">
        <v>437</v>
      </c>
      <c r="B432" s="13">
        <v>7534</v>
      </c>
      <c r="C432" s="13">
        <v>21616.5</v>
      </c>
      <c r="D432" s="13">
        <v>1</v>
      </c>
      <c r="E432" s="18">
        <v>1</v>
      </c>
      <c r="F432" s="24"/>
      <c r="G432" s="13">
        <v>5.8</v>
      </c>
      <c r="H432" s="13">
        <v>2.0499999999999998</v>
      </c>
      <c r="I432" s="13"/>
      <c r="J432" s="18"/>
      <c r="K432" s="13"/>
      <c r="L432" s="13"/>
      <c r="M432" s="13"/>
      <c r="N432" s="13">
        <v>1</v>
      </c>
      <c r="O432" s="20">
        <v>1</v>
      </c>
      <c r="P432" s="13">
        <v>5.8</v>
      </c>
      <c r="Q432" s="13">
        <v>2.4300000000000002</v>
      </c>
      <c r="R432" s="19">
        <v>2.7999999999999999E-6</v>
      </c>
      <c r="V432" s="1"/>
    </row>
    <row r="433" spans="1:25" x14ac:dyDescent="0.25">
      <c r="A433" s="13" t="s">
        <v>438</v>
      </c>
      <c r="B433" s="13">
        <v>11565</v>
      </c>
      <c r="C433" s="13">
        <v>24407</v>
      </c>
      <c r="D433" s="13">
        <v>2</v>
      </c>
      <c r="E433" s="18">
        <v>2</v>
      </c>
      <c r="F433" s="24"/>
      <c r="G433" s="13">
        <v>7.6</v>
      </c>
      <c r="H433" s="13">
        <v>1.44</v>
      </c>
      <c r="I433" s="13"/>
      <c r="J433" s="18"/>
      <c r="K433" s="13"/>
      <c r="L433" s="13"/>
      <c r="M433" s="13"/>
      <c r="N433" s="13"/>
      <c r="O433" s="20"/>
      <c r="P433" s="13"/>
      <c r="Q433" s="13"/>
      <c r="R433" s="13"/>
      <c r="V433" s="1"/>
    </row>
    <row r="434" spans="1:25" x14ac:dyDescent="0.25">
      <c r="A434" s="13" t="s">
        <v>439</v>
      </c>
      <c r="B434" s="13">
        <v>6874</v>
      </c>
      <c r="C434" s="13">
        <v>47057</v>
      </c>
      <c r="D434" s="13">
        <v>1</v>
      </c>
      <c r="E434" s="18">
        <v>1</v>
      </c>
      <c r="F434" s="24"/>
      <c r="G434" s="13">
        <v>2.6</v>
      </c>
      <c r="H434" s="13">
        <v>2.4</v>
      </c>
      <c r="I434" s="13"/>
      <c r="J434" s="18"/>
      <c r="K434" s="13"/>
      <c r="L434" s="13"/>
      <c r="M434" s="13"/>
      <c r="N434" s="13"/>
      <c r="O434" s="20"/>
      <c r="P434" s="13"/>
      <c r="Q434" s="13"/>
      <c r="R434" s="13"/>
      <c r="V434" s="1"/>
    </row>
    <row r="435" spans="1:25" x14ac:dyDescent="0.25">
      <c r="A435" s="13" t="s">
        <v>440</v>
      </c>
      <c r="B435" s="13">
        <v>5636</v>
      </c>
      <c r="C435" s="13">
        <v>26541.9</v>
      </c>
      <c r="D435" s="13">
        <v>1</v>
      </c>
      <c r="E435" s="18">
        <v>1</v>
      </c>
      <c r="F435" s="24"/>
      <c r="G435" s="13">
        <v>5.6</v>
      </c>
      <c r="H435" s="13">
        <v>2.39</v>
      </c>
      <c r="I435" s="13"/>
      <c r="J435" s="18"/>
      <c r="K435" s="13"/>
      <c r="L435" s="13"/>
      <c r="M435" s="13"/>
      <c r="N435" s="13"/>
      <c r="O435" s="20"/>
      <c r="P435" s="13"/>
      <c r="Q435" s="13"/>
      <c r="R435" s="13"/>
      <c r="V435" s="1"/>
    </row>
    <row r="436" spans="1:25" x14ac:dyDescent="0.25">
      <c r="A436" s="13" t="s">
        <v>441</v>
      </c>
      <c r="B436" s="13">
        <v>8480</v>
      </c>
      <c r="C436" s="13">
        <v>87868.6</v>
      </c>
      <c r="D436" s="13"/>
      <c r="E436" s="18"/>
      <c r="F436" s="24"/>
      <c r="G436" s="13"/>
      <c r="H436" s="13"/>
      <c r="I436" s="13"/>
      <c r="J436" s="18"/>
      <c r="K436" s="13"/>
      <c r="L436" s="13"/>
      <c r="M436" s="13"/>
      <c r="N436" s="13">
        <v>1</v>
      </c>
      <c r="O436" s="20">
        <v>1</v>
      </c>
      <c r="P436" s="13">
        <v>2.7</v>
      </c>
      <c r="Q436" s="13">
        <v>2.36</v>
      </c>
      <c r="R436" s="19">
        <v>4.7999999999999998E-6</v>
      </c>
      <c r="V436" s="1"/>
      <c r="Y436" s="3"/>
    </row>
    <row r="437" spans="1:25" x14ac:dyDescent="0.25">
      <c r="A437" s="13" t="s">
        <v>442</v>
      </c>
      <c r="B437" s="13">
        <v>10911</v>
      </c>
      <c r="C437" s="13">
        <v>68432.3</v>
      </c>
      <c r="D437" s="13"/>
      <c r="E437" s="18"/>
      <c r="F437" s="24"/>
      <c r="G437" s="13"/>
      <c r="H437" s="13"/>
      <c r="I437" s="13">
        <v>1</v>
      </c>
      <c r="J437" s="18">
        <v>1</v>
      </c>
      <c r="K437" s="13">
        <v>2</v>
      </c>
      <c r="L437" s="13">
        <v>2.35</v>
      </c>
      <c r="M437" s="19">
        <v>5.5999999999999997E-6</v>
      </c>
      <c r="N437" s="13"/>
      <c r="O437" s="20"/>
      <c r="P437" s="13"/>
      <c r="Q437" s="13"/>
      <c r="R437" s="13"/>
      <c r="V437" s="1"/>
    </row>
    <row r="438" spans="1:25" x14ac:dyDescent="0.25">
      <c r="A438" s="13" t="s">
        <v>443</v>
      </c>
      <c r="B438" s="13">
        <v>9559</v>
      </c>
      <c r="C438" s="13">
        <v>21913.3</v>
      </c>
      <c r="D438" s="13">
        <v>1</v>
      </c>
      <c r="E438" s="18">
        <v>1</v>
      </c>
      <c r="F438" s="24"/>
      <c r="G438" s="13">
        <v>5.3</v>
      </c>
      <c r="H438" s="13">
        <v>2.33</v>
      </c>
      <c r="I438" s="13"/>
      <c r="J438" s="18"/>
      <c r="K438" s="13"/>
      <c r="L438" s="13"/>
      <c r="M438" s="13"/>
      <c r="N438" s="13"/>
      <c r="O438" s="20"/>
      <c r="P438" s="13"/>
      <c r="Q438" s="13"/>
      <c r="R438" s="13"/>
      <c r="V438" s="1"/>
      <c r="Y438" s="3"/>
    </row>
    <row r="439" spans="1:25" x14ac:dyDescent="0.25">
      <c r="A439" s="13" t="s">
        <v>444</v>
      </c>
      <c r="B439" s="13">
        <v>7560</v>
      </c>
      <c r="C439" s="13">
        <v>16719.099999999999</v>
      </c>
      <c r="D439" s="13"/>
      <c r="E439" s="18"/>
      <c r="F439" s="24"/>
      <c r="G439" s="13"/>
      <c r="H439" s="13"/>
      <c r="I439" s="13">
        <v>1</v>
      </c>
      <c r="J439" s="18">
        <v>2</v>
      </c>
      <c r="K439" s="13">
        <v>8.3000000000000007</v>
      </c>
      <c r="L439" s="13">
        <v>2.33</v>
      </c>
      <c r="M439" s="19">
        <v>7.3000000000000004E-6</v>
      </c>
      <c r="N439" s="13"/>
      <c r="O439" s="20"/>
      <c r="P439" s="13"/>
      <c r="Q439" s="13"/>
      <c r="R439" s="13"/>
      <c r="V439" s="1"/>
      <c r="Y439" s="3"/>
    </row>
    <row r="440" spans="1:25" x14ac:dyDescent="0.25">
      <c r="A440" s="13" t="s">
        <v>445</v>
      </c>
      <c r="B440" s="13">
        <v>3536</v>
      </c>
      <c r="C440" s="13">
        <v>29910.400000000001</v>
      </c>
      <c r="D440" s="13"/>
      <c r="E440" s="18"/>
      <c r="F440" s="24"/>
      <c r="G440" s="13"/>
      <c r="H440" s="13"/>
      <c r="I440" s="13">
        <v>1</v>
      </c>
      <c r="J440" s="18">
        <v>1</v>
      </c>
      <c r="K440" s="13">
        <v>4.2</v>
      </c>
      <c r="L440" s="13">
        <v>2.33</v>
      </c>
      <c r="M440" s="19">
        <v>9.5000000000000005E-6</v>
      </c>
      <c r="N440" s="13"/>
      <c r="O440" s="20"/>
      <c r="P440" s="13"/>
      <c r="Q440" s="13"/>
      <c r="R440" s="13"/>
      <c r="V440" s="1"/>
      <c r="Y440" s="3"/>
    </row>
    <row r="441" spans="1:25" x14ac:dyDescent="0.25">
      <c r="A441" s="13" t="s">
        <v>446</v>
      </c>
      <c r="B441" s="13">
        <v>19358</v>
      </c>
      <c r="C441" s="13">
        <v>17275.8</v>
      </c>
      <c r="D441" s="13"/>
      <c r="E441" s="18"/>
      <c r="F441" s="24"/>
      <c r="G441" s="13"/>
      <c r="H441" s="13"/>
      <c r="I441" s="13">
        <v>1</v>
      </c>
      <c r="J441" s="18">
        <v>1</v>
      </c>
      <c r="K441" s="13">
        <v>17.100000000000001</v>
      </c>
      <c r="L441" s="13">
        <v>2.3199999999999998</v>
      </c>
      <c r="M441" s="19">
        <v>1.1E-5</v>
      </c>
      <c r="N441" s="13"/>
      <c r="O441" s="20"/>
      <c r="P441" s="13"/>
      <c r="Q441" s="13"/>
      <c r="R441" s="13"/>
      <c r="V441" s="1"/>
      <c r="Y441" s="3"/>
    </row>
    <row r="442" spans="1:25" x14ac:dyDescent="0.25">
      <c r="A442" s="13" t="s">
        <v>447</v>
      </c>
      <c r="B442" s="13">
        <v>17477</v>
      </c>
      <c r="C442" s="13">
        <v>46103.199999999997</v>
      </c>
      <c r="D442" s="13"/>
      <c r="E442" s="18"/>
      <c r="F442" s="24"/>
      <c r="G442" s="13"/>
      <c r="H442" s="13"/>
      <c r="I442" s="13">
        <v>2</v>
      </c>
      <c r="J442" s="18">
        <v>2</v>
      </c>
      <c r="K442" s="13">
        <v>9.6</v>
      </c>
      <c r="L442" s="13">
        <v>1.34</v>
      </c>
      <c r="M442" s="19">
        <v>4.5000000000000003E-5</v>
      </c>
      <c r="N442" s="13"/>
      <c r="O442" s="20"/>
      <c r="P442" s="13"/>
      <c r="Q442" s="13"/>
      <c r="R442" s="13"/>
      <c r="V442" s="1"/>
    </row>
    <row r="443" spans="1:25" x14ac:dyDescent="0.25">
      <c r="A443" s="13" t="s">
        <v>448</v>
      </c>
      <c r="B443" s="13">
        <v>4200</v>
      </c>
      <c r="C443" s="13">
        <v>27670.400000000001</v>
      </c>
      <c r="D443" s="13">
        <v>1</v>
      </c>
      <c r="E443" s="18">
        <v>1</v>
      </c>
      <c r="F443" s="24"/>
      <c r="G443" s="13">
        <v>2.8</v>
      </c>
      <c r="H443" s="13">
        <v>0.75</v>
      </c>
      <c r="I443" s="13"/>
      <c r="J443" s="18"/>
      <c r="K443" s="13"/>
      <c r="L443" s="13"/>
      <c r="M443" s="13"/>
      <c r="N443" s="13">
        <v>1</v>
      </c>
      <c r="O443" s="20">
        <v>1</v>
      </c>
      <c r="P443" s="13">
        <v>4.4000000000000004</v>
      </c>
      <c r="Q443" s="13">
        <v>2.2799999999999998</v>
      </c>
      <c r="R443" s="19">
        <v>6.7000000000000002E-6</v>
      </c>
      <c r="V443" s="1"/>
      <c r="Y443" s="3"/>
    </row>
    <row r="444" spans="1:25" x14ac:dyDescent="0.25">
      <c r="A444" s="13" t="s">
        <v>449</v>
      </c>
      <c r="B444" s="13">
        <v>12130</v>
      </c>
      <c r="C444" s="13">
        <v>21991.200000000001</v>
      </c>
      <c r="D444" s="13"/>
      <c r="E444" s="18"/>
      <c r="F444" s="24"/>
      <c r="G444" s="13"/>
      <c r="H444" s="13"/>
      <c r="I444" s="13">
        <v>1</v>
      </c>
      <c r="J444" s="18">
        <v>1</v>
      </c>
      <c r="K444" s="13">
        <v>5.7</v>
      </c>
      <c r="L444" s="13">
        <v>2.2200000000000002</v>
      </c>
      <c r="M444" s="19">
        <v>6.0999999999999999E-5</v>
      </c>
      <c r="N444" s="13">
        <v>1</v>
      </c>
      <c r="O444" s="20">
        <v>1</v>
      </c>
      <c r="P444" s="13">
        <v>5.7</v>
      </c>
      <c r="Q444" s="13">
        <v>2.02</v>
      </c>
      <c r="R444" s="19">
        <v>1.1E-4</v>
      </c>
      <c r="V444" s="1"/>
    </row>
    <row r="445" spans="1:25" x14ac:dyDescent="0.25">
      <c r="A445" s="13" t="s">
        <v>450</v>
      </c>
      <c r="B445" s="13">
        <v>17988</v>
      </c>
      <c r="C445" s="13">
        <v>12387.6</v>
      </c>
      <c r="D445" s="13"/>
      <c r="E445" s="18"/>
      <c r="F445" s="24"/>
      <c r="G445" s="13"/>
      <c r="H445" s="13"/>
      <c r="I445" s="13"/>
      <c r="J445" s="18"/>
      <c r="K445" s="13"/>
      <c r="L445" s="13"/>
      <c r="M445" s="13"/>
      <c r="N445" s="13">
        <v>1</v>
      </c>
      <c r="O445" s="20">
        <v>1</v>
      </c>
      <c r="P445" s="13">
        <v>7.9</v>
      </c>
      <c r="Q445" s="13">
        <v>2.21</v>
      </c>
      <c r="R445" s="19">
        <v>8.3000000000000002E-6</v>
      </c>
      <c r="V445" s="1"/>
      <c r="Y445" s="3"/>
    </row>
    <row r="446" spans="1:25" x14ac:dyDescent="0.25">
      <c r="A446" s="13" t="s">
        <v>451</v>
      </c>
      <c r="B446" s="13">
        <v>15402</v>
      </c>
      <c r="C446" s="13">
        <v>19606</v>
      </c>
      <c r="D446" s="13"/>
      <c r="E446" s="18"/>
      <c r="F446" s="24"/>
      <c r="G446" s="13"/>
      <c r="H446" s="13"/>
      <c r="I446" s="13">
        <v>1</v>
      </c>
      <c r="J446" s="18">
        <v>1</v>
      </c>
      <c r="K446" s="13">
        <v>9.1999999999999993</v>
      </c>
      <c r="L446" s="13">
        <v>2.17</v>
      </c>
      <c r="M446" s="19">
        <v>4.5000000000000001E-6</v>
      </c>
      <c r="N446" s="13"/>
      <c r="O446" s="20"/>
      <c r="P446" s="13"/>
      <c r="Q446" s="13"/>
      <c r="R446" s="13"/>
      <c r="V446" s="1"/>
    </row>
    <row r="447" spans="1:25" x14ac:dyDescent="0.25">
      <c r="A447" s="13" t="s">
        <v>452</v>
      </c>
      <c r="B447" s="13">
        <v>10120</v>
      </c>
      <c r="C447" s="13">
        <v>86398.3</v>
      </c>
      <c r="D447" s="13">
        <v>1</v>
      </c>
      <c r="E447" s="18">
        <v>1</v>
      </c>
      <c r="F447" s="24"/>
      <c r="G447" s="13">
        <v>1.5</v>
      </c>
      <c r="H447" s="13">
        <v>2.14</v>
      </c>
      <c r="I447" s="13"/>
      <c r="J447" s="18"/>
      <c r="K447" s="13"/>
      <c r="L447" s="13"/>
      <c r="M447" s="13"/>
      <c r="N447" s="13"/>
      <c r="O447" s="20"/>
      <c r="P447" s="13"/>
      <c r="Q447" s="13"/>
      <c r="R447" s="13"/>
      <c r="V447" s="1"/>
      <c r="Y447" s="3"/>
    </row>
    <row r="448" spans="1:25" x14ac:dyDescent="0.25">
      <c r="A448" s="13" t="s">
        <v>453</v>
      </c>
      <c r="B448" s="13">
        <v>5701</v>
      </c>
      <c r="C448" s="13">
        <v>12359.6</v>
      </c>
      <c r="D448" s="13"/>
      <c r="E448" s="18"/>
      <c r="F448" s="24"/>
      <c r="G448" s="13"/>
      <c r="H448" s="13"/>
      <c r="I448" s="13">
        <v>1</v>
      </c>
      <c r="J448" s="18">
        <v>1</v>
      </c>
      <c r="K448" s="13">
        <v>10</v>
      </c>
      <c r="L448" s="13">
        <v>2.14</v>
      </c>
      <c r="M448" s="19">
        <v>3.6999999999999998E-5</v>
      </c>
      <c r="N448" s="13"/>
      <c r="O448" s="20"/>
      <c r="P448" s="13"/>
      <c r="Q448" s="13"/>
      <c r="R448" s="13"/>
      <c r="V448" s="1"/>
      <c r="Y448" s="3"/>
    </row>
    <row r="449" spans="1:25" x14ac:dyDescent="0.25">
      <c r="A449" s="13" t="s">
        <v>454</v>
      </c>
      <c r="B449" s="13">
        <v>9948</v>
      </c>
      <c r="C449" s="13">
        <v>32793.9</v>
      </c>
      <c r="D449" s="13"/>
      <c r="E449" s="18"/>
      <c r="F449" s="24"/>
      <c r="G449" s="13"/>
      <c r="H449" s="13"/>
      <c r="I449" s="13">
        <v>1</v>
      </c>
      <c r="J449" s="18">
        <v>3</v>
      </c>
      <c r="K449" s="13">
        <v>2.8</v>
      </c>
      <c r="L449" s="13">
        <v>2.1</v>
      </c>
      <c r="M449" s="19">
        <v>9.5000000000000005E-5</v>
      </c>
      <c r="N449" s="13"/>
      <c r="O449" s="20"/>
      <c r="P449" s="13"/>
      <c r="Q449" s="13"/>
      <c r="R449" s="13"/>
      <c r="V449" s="1"/>
      <c r="Y449" s="3"/>
    </row>
    <row r="450" spans="1:25" x14ac:dyDescent="0.25">
      <c r="A450" s="13" t="s">
        <v>455</v>
      </c>
      <c r="B450" s="13">
        <v>4618</v>
      </c>
      <c r="C450" s="13">
        <v>92643.8</v>
      </c>
      <c r="D450" s="13"/>
      <c r="E450" s="18"/>
      <c r="F450" s="24"/>
      <c r="G450" s="13"/>
      <c r="H450" s="13"/>
      <c r="I450" s="13">
        <v>1</v>
      </c>
      <c r="J450" s="18">
        <v>1</v>
      </c>
      <c r="K450" s="13">
        <v>2</v>
      </c>
      <c r="L450" s="13">
        <v>2.09</v>
      </c>
      <c r="M450" s="19">
        <v>1.4E-5</v>
      </c>
      <c r="N450" s="13"/>
      <c r="O450" s="20"/>
      <c r="P450" s="13"/>
      <c r="Q450" s="13"/>
      <c r="R450" s="13"/>
      <c r="V450" s="1"/>
      <c r="Y450" s="3"/>
    </row>
    <row r="451" spans="1:25" x14ac:dyDescent="0.25">
      <c r="A451" s="13" t="s">
        <v>456</v>
      </c>
      <c r="B451" s="13">
        <v>4418</v>
      </c>
      <c r="C451" s="13">
        <v>60530.2</v>
      </c>
      <c r="D451" s="13">
        <v>1</v>
      </c>
      <c r="E451" s="18">
        <v>2</v>
      </c>
      <c r="F451" s="24"/>
      <c r="G451" s="13">
        <v>2.5</v>
      </c>
      <c r="H451" s="13">
        <v>1.73</v>
      </c>
      <c r="I451" s="13">
        <v>1</v>
      </c>
      <c r="J451" s="18">
        <v>3</v>
      </c>
      <c r="K451" s="13">
        <v>2.5</v>
      </c>
      <c r="L451" s="13">
        <v>1.8</v>
      </c>
      <c r="M451" s="19">
        <v>2.8E-5</v>
      </c>
      <c r="N451" s="13">
        <v>1</v>
      </c>
      <c r="O451" s="20">
        <v>1</v>
      </c>
      <c r="P451" s="13">
        <v>2.5</v>
      </c>
      <c r="Q451" s="13">
        <v>2.09</v>
      </c>
      <c r="R451" s="19">
        <v>8.3000000000000002E-6</v>
      </c>
      <c r="V451" s="1"/>
    </row>
    <row r="452" spans="1:25" x14ac:dyDescent="0.25">
      <c r="A452" s="13" t="s">
        <v>457</v>
      </c>
      <c r="B452" s="13">
        <v>16601</v>
      </c>
      <c r="C452" s="13">
        <v>12115.1</v>
      </c>
      <c r="D452" s="13">
        <v>1</v>
      </c>
      <c r="E452" s="18">
        <v>1</v>
      </c>
      <c r="F452" s="24"/>
      <c r="G452" s="13">
        <v>8.3000000000000007</v>
      </c>
      <c r="H452" s="13">
        <v>2.0699999999999998</v>
      </c>
      <c r="I452" s="13"/>
      <c r="J452" s="18"/>
      <c r="K452" s="13"/>
      <c r="L452" s="13"/>
      <c r="M452" s="13"/>
      <c r="N452" s="13"/>
      <c r="O452" s="20"/>
      <c r="P452" s="13"/>
      <c r="Q452" s="13"/>
      <c r="R452" s="13"/>
      <c r="V452" s="1"/>
      <c r="Y452" s="3"/>
    </row>
    <row r="453" spans="1:25" x14ac:dyDescent="0.25">
      <c r="A453" s="13" t="s">
        <v>458</v>
      </c>
      <c r="B453" s="13">
        <v>4081</v>
      </c>
      <c r="C453" s="13">
        <v>61105.3</v>
      </c>
      <c r="D453" s="13"/>
      <c r="E453" s="18"/>
      <c r="F453" s="24"/>
      <c r="G453" s="13"/>
      <c r="H453" s="13"/>
      <c r="I453" s="13">
        <v>1</v>
      </c>
      <c r="J453" s="18">
        <v>1</v>
      </c>
      <c r="K453" s="13">
        <v>3.4</v>
      </c>
      <c r="L453" s="13">
        <v>2.04</v>
      </c>
      <c r="M453" s="19">
        <v>4.6E-6</v>
      </c>
      <c r="N453" s="13"/>
      <c r="O453" s="20"/>
      <c r="P453" s="13"/>
      <c r="Q453" s="13"/>
      <c r="R453" s="13"/>
      <c r="V453" s="1"/>
      <c r="Y453" s="3"/>
    </row>
    <row r="454" spans="1:25" x14ac:dyDescent="0.25">
      <c r="A454" s="13" t="s">
        <v>459</v>
      </c>
      <c r="B454" s="13">
        <v>11501</v>
      </c>
      <c r="C454" s="13">
        <v>37350.5</v>
      </c>
      <c r="D454" s="13">
        <v>1</v>
      </c>
      <c r="E454" s="18">
        <v>2</v>
      </c>
      <c r="F454" s="24"/>
      <c r="G454" s="13">
        <v>2.2999999999999998</v>
      </c>
      <c r="H454" s="13">
        <v>1.95</v>
      </c>
      <c r="I454" s="13">
        <v>1</v>
      </c>
      <c r="J454" s="18">
        <v>1</v>
      </c>
      <c r="K454" s="13">
        <v>2.2999999999999998</v>
      </c>
      <c r="L454" s="13">
        <v>1.97</v>
      </c>
      <c r="M454" s="19">
        <v>5.8999999999999998E-5</v>
      </c>
      <c r="N454" s="13">
        <v>1</v>
      </c>
      <c r="O454" s="20">
        <v>1</v>
      </c>
      <c r="P454" s="13">
        <v>2.2999999999999998</v>
      </c>
      <c r="Q454" s="13">
        <v>2.0299999999999998</v>
      </c>
      <c r="R454" s="19">
        <v>2.0999999999999999E-5</v>
      </c>
      <c r="V454" s="1"/>
      <c r="Y454" s="3"/>
    </row>
    <row r="455" spans="1:25" x14ac:dyDescent="0.25">
      <c r="A455" s="13" t="s">
        <v>460</v>
      </c>
      <c r="B455" s="13">
        <v>6881</v>
      </c>
      <c r="C455" s="13">
        <v>58612.5</v>
      </c>
      <c r="D455" s="13"/>
      <c r="E455" s="18"/>
      <c r="F455" s="24"/>
      <c r="G455" s="13"/>
      <c r="H455" s="13"/>
      <c r="I455" s="13">
        <v>1</v>
      </c>
      <c r="J455" s="18">
        <v>1</v>
      </c>
      <c r="K455" s="13">
        <v>2.2000000000000002</v>
      </c>
      <c r="L455" s="13">
        <v>2.0299999999999998</v>
      </c>
      <c r="M455" s="19">
        <v>1.9000000000000001E-5</v>
      </c>
      <c r="N455" s="13"/>
      <c r="O455" s="20"/>
      <c r="P455" s="13"/>
      <c r="Q455" s="13"/>
      <c r="R455" s="13"/>
      <c r="V455" s="1"/>
      <c r="Y455" s="3"/>
    </row>
    <row r="456" spans="1:25" x14ac:dyDescent="0.25">
      <c r="A456" s="13" t="s">
        <v>461</v>
      </c>
      <c r="B456" s="13">
        <v>5146</v>
      </c>
      <c r="C456" s="13">
        <v>51242.3</v>
      </c>
      <c r="D456" s="13"/>
      <c r="E456" s="18"/>
      <c r="F456" s="24"/>
      <c r="G456" s="13"/>
      <c r="H456" s="13"/>
      <c r="I456" s="13">
        <v>1</v>
      </c>
      <c r="J456" s="18">
        <v>1</v>
      </c>
      <c r="K456" s="13">
        <v>3.4</v>
      </c>
      <c r="L456" s="13">
        <v>2.02</v>
      </c>
      <c r="M456" s="19">
        <v>7.6000000000000001E-6</v>
      </c>
      <c r="N456" s="13"/>
      <c r="O456" s="20"/>
      <c r="P456" s="13"/>
      <c r="Q456" s="13"/>
      <c r="R456" s="13"/>
      <c r="V456" s="1"/>
      <c r="Y456" s="3"/>
    </row>
    <row r="457" spans="1:25" x14ac:dyDescent="0.25">
      <c r="A457" s="13" t="s">
        <v>462</v>
      </c>
      <c r="B457" s="13">
        <v>12138</v>
      </c>
      <c r="C457" s="13">
        <v>119095.9</v>
      </c>
      <c r="D457" s="13"/>
      <c r="E457" s="18"/>
      <c r="F457" s="24"/>
      <c r="G457" s="13"/>
      <c r="H457" s="13"/>
      <c r="I457" s="13">
        <v>1</v>
      </c>
      <c r="J457" s="18">
        <v>1</v>
      </c>
      <c r="K457" s="13">
        <v>0.9</v>
      </c>
      <c r="L457" s="13">
        <v>1.99</v>
      </c>
      <c r="M457" s="19">
        <v>7.2999999999999999E-5</v>
      </c>
      <c r="N457" s="13"/>
      <c r="O457" s="20"/>
      <c r="P457" s="13"/>
      <c r="Q457" s="13"/>
      <c r="R457" s="13"/>
      <c r="V457" s="1"/>
    </row>
    <row r="458" spans="1:25" x14ac:dyDescent="0.25">
      <c r="A458" s="13" t="s">
        <v>463</v>
      </c>
      <c r="B458" s="13">
        <v>12340</v>
      </c>
      <c r="C458" s="13">
        <v>40229.199999999997</v>
      </c>
      <c r="D458" s="13"/>
      <c r="E458" s="18"/>
      <c r="F458" s="24"/>
      <c r="G458" s="13"/>
      <c r="H458" s="13"/>
      <c r="I458" s="13"/>
      <c r="J458" s="18"/>
      <c r="K458" s="13"/>
      <c r="L458" s="13"/>
      <c r="M458" s="13"/>
      <c r="N458" s="13">
        <v>1</v>
      </c>
      <c r="O458" s="20">
        <v>1</v>
      </c>
      <c r="P458" s="13">
        <v>2.8</v>
      </c>
      <c r="Q458" s="13">
        <v>1.98</v>
      </c>
      <c r="R458" s="19">
        <v>1.7E-5</v>
      </c>
      <c r="V458" s="1"/>
      <c r="Y458" s="3"/>
    </row>
    <row r="459" spans="1:25" x14ac:dyDescent="0.25">
      <c r="A459" s="13" t="s">
        <v>464</v>
      </c>
      <c r="B459" s="13">
        <v>9944</v>
      </c>
      <c r="C459" s="13">
        <v>55235.5</v>
      </c>
      <c r="D459" s="13"/>
      <c r="E459" s="18"/>
      <c r="F459" s="24"/>
      <c r="G459" s="13"/>
      <c r="H459" s="13"/>
      <c r="I459" s="13">
        <v>1</v>
      </c>
      <c r="J459" s="18">
        <v>2</v>
      </c>
      <c r="K459" s="13">
        <v>4.3</v>
      </c>
      <c r="L459" s="13">
        <v>1.98</v>
      </c>
      <c r="M459" s="19">
        <v>4.6E-5</v>
      </c>
      <c r="N459" s="13"/>
      <c r="O459" s="20"/>
      <c r="P459" s="13"/>
      <c r="Q459" s="13"/>
      <c r="R459" s="13"/>
      <c r="V459" s="1"/>
    </row>
    <row r="460" spans="1:25" x14ac:dyDescent="0.25">
      <c r="A460" s="13" t="s">
        <v>465</v>
      </c>
      <c r="B460" s="13">
        <v>20778</v>
      </c>
      <c r="C460" s="13">
        <v>14437.5</v>
      </c>
      <c r="D460" s="13"/>
      <c r="E460" s="18"/>
      <c r="F460" s="24"/>
      <c r="G460" s="13"/>
      <c r="H460" s="13"/>
      <c r="I460" s="13"/>
      <c r="J460" s="18"/>
      <c r="K460" s="13"/>
      <c r="L460" s="13"/>
      <c r="M460" s="13"/>
      <c r="N460" s="13">
        <v>1</v>
      </c>
      <c r="O460" s="20">
        <v>1</v>
      </c>
      <c r="P460" s="13">
        <v>7.9</v>
      </c>
      <c r="Q460" s="13">
        <v>1.96</v>
      </c>
      <c r="R460" s="19">
        <v>1.2E-5</v>
      </c>
      <c r="V460" s="1"/>
    </row>
    <row r="461" spans="1:25" x14ac:dyDescent="0.25">
      <c r="A461" s="13" t="s">
        <v>466</v>
      </c>
      <c r="B461" s="13">
        <v>6327</v>
      </c>
      <c r="C461" s="13">
        <v>16323.2</v>
      </c>
      <c r="D461" s="13"/>
      <c r="E461" s="18"/>
      <c r="F461" s="24"/>
      <c r="G461" s="13"/>
      <c r="H461" s="13"/>
      <c r="I461" s="13"/>
      <c r="J461" s="18"/>
      <c r="K461" s="13"/>
      <c r="L461" s="13"/>
      <c r="M461" s="13"/>
      <c r="N461" s="13">
        <v>1</v>
      </c>
      <c r="O461" s="20">
        <v>1</v>
      </c>
      <c r="P461" s="13">
        <v>7.4</v>
      </c>
      <c r="Q461" s="13">
        <v>1.95</v>
      </c>
      <c r="R461" s="19">
        <v>6.3999999999999997E-6</v>
      </c>
      <c r="V461" s="1"/>
      <c r="Y461" s="3"/>
    </row>
    <row r="462" spans="1:25" x14ac:dyDescent="0.25">
      <c r="A462" s="13" t="s">
        <v>467</v>
      </c>
      <c r="B462" s="13">
        <v>5214</v>
      </c>
      <c r="C462" s="13">
        <v>23082.2</v>
      </c>
      <c r="D462" s="13"/>
      <c r="E462" s="18"/>
      <c r="F462" s="24"/>
      <c r="G462" s="13"/>
      <c r="H462" s="13"/>
      <c r="I462" s="13">
        <v>1</v>
      </c>
      <c r="J462" s="18">
        <v>1</v>
      </c>
      <c r="K462" s="13">
        <v>5.9</v>
      </c>
      <c r="L462" s="13">
        <v>1.89</v>
      </c>
      <c r="M462" s="19">
        <v>9.5000000000000005E-6</v>
      </c>
      <c r="N462" s="13"/>
      <c r="O462" s="20"/>
      <c r="P462" s="13"/>
      <c r="Q462" s="13"/>
      <c r="R462" s="13"/>
      <c r="V462" s="1"/>
      <c r="Y462" s="3"/>
    </row>
    <row r="463" spans="1:25" x14ac:dyDescent="0.25">
      <c r="A463" s="13" t="s">
        <v>468</v>
      </c>
      <c r="B463" s="13">
        <v>10429</v>
      </c>
      <c r="C463" s="13">
        <v>61080.9</v>
      </c>
      <c r="D463" s="13">
        <v>1</v>
      </c>
      <c r="E463" s="18">
        <v>1</v>
      </c>
      <c r="F463" s="24"/>
      <c r="G463" s="13">
        <v>3.6</v>
      </c>
      <c r="H463" s="13">
        <v>1.87</v>
      </c>
      <c r="I463" s="13">
        <v>1</v>
      </c>
      <c r="J463" s="18">
        <v>2</v>
      </c>
      <c r="K463" s="13">
        <v>3.6</v>
      </c>
      <c r="L463" s="13">
        <v>1.31</v>
      </c>
      <c r="M463" s="19">
        <v>7.8999999999999996E-5</v>
      </c>
      <c r="N463" s="13"/>
      <c r="O463" s="20"/>
      <c r="P463" s="13"/>
      <c r="Q463" s="13"/>
      <c r="R463" s="13"/>
      <c r="V463" s="1"/>
    </row>
    <row r="464" spans="1:25" x14ac:dyDescent="0.25">
      <c r="A464" s="13" t="s">
        <v>469</v>
      </c>
      <c r="B464" s="13">
        <v>5524</v>
      </c>
      <c r="C464" s="13">
        <v>45615.8</v>
      </c>
      <c r="D464" s="13">
        <v>1</v>
      </c>
      <c r="E464" s="18">
        <v>1</v>
      </c>
      <c r="F464" s="24"/>
      <c r="G464" s="13">
        <v>2.2000000000000002</v>
      </c>
      <c r="H464" s="13">
        <v>1.86</v>
      </c>
      <c r="I464" s="13"/>
      <c r="J464" s="18"/>
      <c r="K464" s="13"/>
      <c r="L464" s="13"/>
      <c r="M464" s="13"/>
      <c r="N464" s="13"/>
      <c r="O464" s="20"/>
      <c r="P464" s="13"/>
      <c r="Q464" s="13"/>
      <c r="R464" s="13"/>
      <c r="V464" s="1"/>
    </row>
    <row r="465" spans="1:25" x14ac:dyDescent="0.25">
      <c r="A465" s="13" t="s">
        <v>470</v>
      </c>
      <c r="B465" s="13">
        <v>6213</v>
      </c>
      <c r="C465" s="13">
        <v>51630.8</v>
      </c>
      <c r="D465" s="13">
        <v>1</v>
      </c>
      <c r="E465" s="18">
        <v>2</v>
      </c>
      <c r="F465" s="24"/>
      <c r="G465" s="13">
        <v>1.8</v>
      </c>
      <c r="H465" s="13">
        <v>1.84</v>
      </c>
      <c r="I465" s="13"/>
      <c r="J465" s="18"/>
      <c r="K465" s="13"/>
      <c r="L465" s="13"/>
      <c r="M465" s="13"/>
      <c r="N465" s="13"/>
      <c r="O465" s="20"/>
      <c r="P465" s="13"/>
      <c r="Q465" s="13"/>
      <c r="R465" s="13"/>
      <c r="V465" s="1"/>
      <c r="Y465" s="3"/>
    </row>
    <row r="466" spans="1:25" x14ac:dyDescent="0.25">
      <c r="A466" s="13" t="s">
        <v>471</v>
      </c>
      <c r="B466" s="13">
        <v>8024</v>
      </c>
      <c r="C466" s="13">
        <v>11762</v>
      </c>
      <c r="D466" s="13"/>
      <c r="E466" s="18"/>
      <c r="F466" s="24"/>
      <c r="G466" s="13"/>
      <c r="H466" s="13"/>
      <c r="I466" s="13">
        <v>1</v>
      </c>
      <c r="J466" s="18">
        <v>2</v>
      </c>
      <c r="K466" s="13">
        <v>10.4</v>
      </c>
      <c r="L466" s="13">
        <v>1.83</v>
      </c>
      <c r="M466" s="19">
        <v>1.4E-5</v>
      </c>
      <c r="N466" s="13"/>
      <c r="O466" s="20"/>
      <c r="P466" s="13"/>
      <c r="Q466" s="13"/>
      <c r="R466" s="13"/>
      <c r="V466" s="1"/>
    </row>
    <row r="467" spans="1:25" x14ac:dyDescent="0.25">
      <c r="A467" s="13" t="s">
        <v>472</v>
      </c>
      <c r="B467" s="13">
        <v>16374</v>
      </c>
      <c r="C467" s="13">
        <v>28008</v>
      </c>
      <c r="D467" s="13">
        <v>2</v>
      </c>
      <c r="E467" s="18">
        <v>3</v>
      </c>
      <c r="F467" s="24"/>
      <c r="G467" s="13">
        <v>6.3</v>
      </c>
      <c r="H467" s="13">
        <v>1.31</v>
      </c>
      <c r="I467" s="13"/>
      <c r="J467" s="18"/>
      <c r="K467" s="13"/>
      <c r="L467" s="13"/>
      <c r="M467" s="13"/>
      <c r="N467" s="13"/>
      <c r="O467" s="20"/>
      <c r="P467" s="13"/>
      <c r="Q467" s="13"/>
      <c r="R467" s="13"/>
      <c r="V467" s="1"/>
    </row>
    <row r="468" spans="1:25" x14ac:dyDescent="0.25">
      <c r="A468" s="13" t="s">
        <v>473</v>
      </c>
      <c r="B468" s="13">
        <v>5834</v>
      </c>
      <c r="C468" s="13">
        <v>86023.8</v>
      </c>
      <c r="D468" s="13"/>
      <c r="E468" s="18"/>
      <c r="F468" s="24"/>
      <c r="G468" s="13"/>
      <c r="H468" s="13"/>
      <c r="I468" s="13"/>
      <c r="J468" s="18"/>
      <c r="K468" s="13"/>
      <c r="L468" s="13"/>
      <c r="M468" s="13"/>
      <c r="N468" s="13">
        <v>1</v>
      </c>
      <c r="O468" s="20">
        <v>1</v>
      </c>
      <c r="P468" s="13">
        <v>2.8</v>
      </c>
      <c r="Q468" s="13">
        <v>1.76</v>
      </c>
      <c r="R468" s="19">
        <v>1.2999999999999999E-5</v>
      </c>
      <c r="V468" s="1"/>
    </row>
    <row r="469" spans="1:25" x14ac:dyDescent="0.25">
      <c r="A469" s="13" t="s">
        <v>474</v>
      </c>
      <c r="B469" s="13">
        <v>14743</v>
      </c>
      <c r="C469" s="13">
        <v>14951.2</v>
      </c>
      <c r="D469" s="13">
        <v>2</v>
      </c>
      <c r="E469" s="18">
        <v>2</v>
      </c>
      <c r="F469" s="24"/>
      <c r="G469" s="13">
        <v>11.3</v>
      </c>
      <c r="H469" s="13">
        <v>1.21</v>
      </c>
      <c r="I469" s="13"/>
      <c r="J469" s="18"/>
      <c r="K469" s="13"/>
      <c r="L469" s="13"/>
      <c r="M469" s="13"/>
      <c r="N469" s="13"/>
      <c r="O469" s="20"/>
      <c r="P469" s="13"/>
      <c r="Q469" s="13"/>
      <c r="R469" s="13"/>
      <c r="V469" s="1"/>
      <c r="Y469" s="3"/>
    </row>
    <row r="470" spans="1:25" x14ac:dyDescent="0.25">
      <c r="A470" s="13" t="s">
        <v>475</v>
      </c>
      <c r="B470" s="13">
        <v>4604</v>
      </c>
      <c r="C470" s="13">
        <v>25499.1</v>
      </c>
      <c r="D470" s="13"/>
      <c r="E470" s="18"/>
      <c r="F470" s="24"/>
      <c r="G470" s="13"/>
      <c r="H470" s="13"/>
      <c r="I470" s="13">
        <v>1</v>
      </c>
      <c r="J470" s="18">
        <v>1</v>
      </c>
      <c r="K470" s="13">
        <v>7.9</v>
      </c>
      <c r="L470" s="13">
        <v>1.73</v>
      </c>
      <c r="M470" s="19">
        <v>4.5000000000000001E-6</v>
      </c>
      <c r="N470" s="13"/>
      <c r="O470" s="20"/>
      <c r="P470" s="13"/>
      <c r="Q470" s="13"/>
      <c r="R470" s="13"/>
      <c r="V470" s="1"/>
    </row>
    <row r="471" spans="1:25" x14ac:dyDescent="0.25">
      <c r="A471" s="13" t="s">
        <v>476</v>
      </c>
      <c r="B471" s="13">
        <v>7930</v>
      </c>
      <c r="C471" s="13">
        <v>62395.6</v>
      </c>
      <c r="D471" s="13"/>
      <c r="E471" s="18"/>
      <c r="F471" s="24"/>
      <c r="G471" s="13"/>
      <c r="H471" s="13"/>
      <c r="I471" s="13"/>
      <c r="J471" s="18"/>
      <c r="K471" s="13"/>
      <c r="L471" s="13"/>
      <c r="M471" s="13"/>
      <c r="N471" s="13">
        <v>1</v>
      </c>
      <c r="O471" s="20">
        <v>1</v>
      </c>
      <c r="P471" s="13">
        <v>2.4</v>
      </c>
      <c r="Q471" s="13">
        <v>1.7</v>
      </c>
      <c r="R471" s="19">
        <v>3.6999999999999998E-5</v>
      </c>
      <c r="V471" s="1"/>
    </row>
    <row r="472" spans="1:25" x14ac:dyDescent="0.25">
      <c r="A472" s="13" t="s">
        <v>477</v>
      </c>
      <c r="B472" s="13">
        <v>9967</v>
      </c>
      <c r="C472" s="13">
        <v>33321.199999999997</v>
      </c>
      <c r="D472" s="13">
        <v>1</v>
      </c>
      <c r="E472" s="18">
        <v>1</v>
      </c>
      <c r="F472" s="24"/>
      <c r="G472" s="13">
        <v>4.5999999999999996</v>
      </c>
      <c r="H472" s="13">
        <v>1.65</v>
      </c>
      <c r="I472" s="13"/>
      <c r="J472" s="18"/>
      <c r="K472" s="13"/>
      <c r="L472" s="13"/>
      <c r="M472" s="13"/>
      <c r="N472" s="13"/>
      <c r="O472" s="20"/>
      <c r="P472" s="13"/>
      <c r="Q472" s="13"/>
      <c r="R472" s="13"/>
      <c r="V472" s="1"/>
    </row>
    <row r="473" spans="1:25" x14ac:dyDescent="0.25">
      <c r="A473" s="13" t="s">
        <v>478</v>
      </c>
      <c r="B473" s="13">
        <v>98</v>
      </c>
      <c r="C473" s="13">
        <v>43037.7</v>
      </c>
      <c r="D473" s="13"/>
      <c r="E473" s="18"/>
      <c r="F473" s="24"/>
      <c r="G473" s="13"/>
      <c r="H473" s="13"/>
      <c r="I473" s="13"/>
      <c r="J473" s="18"/>
      <c r="K473" s="13"/>
      <c r="L473" s="13"/>
      <c r="M473" s="13"/>
      <c r="N473" s="13">
        <v>1</v>
      </c>
      <c r="O473" s="20">
        <v>1</v>
      </c>
      <c r="P473" s="13">
        <v>2.5</v>
      </c>
      <c r="Q473" s="13">
        <v>1.63</v>
      </c>
      <c r="R473" s="19">
        <v>2.5999999999999998E-4</v>
      </c>
      <c r="V473" s="1"/>
      <c r="Y473" s="3"/>
    </row>
    <row r="474" spans="1:25" x14ac:dyDescent="0.25">
      <c r="A474" s="13" t="s">
        <v>479</v>
      </c>
      <c r="B474" s="13">
        <v>15246</v>
      </c>
      <c r="C474" s="13">
        <v>23663.8</v>
      </c>
      <c r="D474" s="13">
        <v>1</v>
      </c>
      <c r="E474" s="18">
        <v>2</v>
      </c>
      <c r="F474" s="24"/>
      <c r="G474" s="13">
        <v>4.8</v>
      </c>
      <c r="H474" s="13">
        <v>1.6</v>
      </c>
      <c r="I474" s="13">
        <v>1</v>
      </c>
      <c r="J474" s="18">
        <v>1</v>
      </c>
      <c r="K474" s="13">
        <v>4.8</v>
      </c>
      <c r="L474" s="13">
        <v>1.07</v>
      </c>
      <c r="M474" s="19">
        <v>1.9000000000000001E-4</v>
      </c>
      <c r="N474" s="13"/>
      <c r="O474" s="20"/>
      <c r="P474" s="13"/>
      <c r="Q474" s="13"/>
      <c r="R474" s="13"/>
      <c r="V474" s="1"/>
      <c r="Y474" s="3"/>
    </row>
    <row r="475" spans="1:25" x14ac:dyDescent="0.25">
      <c r="A475" s="13" t="s">
        <v>480</v>
      </c>
      <c r="B475" s="13">
        <v>5969</v>
      </c>
      <c r="C475" s="13">
        <v>40127.1</v>
      </c>
      <c r="D475" s="13"/>
      <c r="E475" s="18"/>
      <c r="F475" s="24"/>
      <c r="G475" s="13"/>
      <c r="H475" s="13"/>
      <c r="I475" s="13">
        <v>1</v>
      </c>
      <c r="J475" s="18">
        <v>1</v>
      </c>
      <c r="K475" s="13">
        <v>3.3</v>
      </c>
      <c r="L475" s="13">
        <v>1.6</v>
      </c>
      <c r="M475" s="19">
        <v>1.7000000000000001E-4</v>
      </c>
      <c r="N475" s="13"/>
      <c r="O475" s="20"/>
      <c r="P475" s="13"/>
      <c r="Q475" s="13"/>
      <c r="R475" s="13"/>
      <c r="V475" s="1"/>
      <c r="Y475" s="3"/>
    </row>
    <row r="476" spans="1:25" x14ac:dyDescent="0.25">
      <c r="A476" s="13" t="s">
        <v>481</v>
      </c>
      <c r="B476" s="13">
        <v>6707</v>
      </c>
      <c r="C476" s="13">
        <v>22953.3</v>
      </c>
      <c r="D476" s="13">
        <v>1</v>
      </c>
      <c r="E476" s="18">
        <v>2</v>
      </c>
      <c r="F476" s="24"/>
      <c r="G476" s="13">
        <v>4.5</v>
      </c>
      <c r="H476" s="13">
        <v>1.57</v>
      </c>
      <c r="I476" s="13">
        <v>1</v>
      </c>
      <c r="J476" s="18">
        <v>1</v>
      </c>
      <c r="K476" s="13">
        <v>4.5</v>
      </c>
      <c r="L476" s="13">
        <v>1.28</v>
      </c>
      <c r="M476" s="19">
        <v>1.6000000000000001E-4</v>
      </c>
      <c r="N476" s="13"/>
      <c r="O476" s="20"/>
      <c r="P476" s="13"/>
      <c r="Q476" s="13"/>
      <c r="R476" s="13"/>
      <c r="V476" s="1"/>
      <c r="Y476" s="3"/>
    </row>
    <row r="477" spans="1:25" x14ac:dyDescent="0.25">
      <c r="A477" s="13" t="s">
        <v>482</v>
      </c>
      <c r="B477" s="13">
        <v>8635</v>
      </c>
      <c r="C477" s="13">
        <v>144750</v>
      </c>
      <c r="D477" s="13">
        <v>1</v>
      </c>
      <c r="E477" s="18">
        <v>1</v>
      </c>
      <c r="F477" s="24"/>
      <c r="G477" s="13">
        <v>1</v>
      </c>
      <c r="H477" s="13">
        <v>1.52</v>
      </c>
      <c r="I477" s="13">
        <v>1</v>
      </c>
      <c r="J477" s="18">
        <v>1</v>
      </c>
      <c r="K477" s="13">
        <v>1</v>
      </c>
      <c r="L477" s="13">
        <v>0.91</v>
      </c>
      <c r="M477" s="19">
        <v>6.3000000000000003E-4</v>
      </c>
      <c r="N477" s="13"/>
      <c r="O477" s="20"/>
      <c r="P477" s="13"/>
      <c r="Q477" s="13"/>
      <c r="R477" s="13"/>
      <c r="V477" s="1"/>
      <c r="Y477" s="3"/>
    </row>
    <row r="478" spans="1:25" x14ac:dyDescent="0.25">
      <c r="A478" s="13" t="s">
        <v>483</v>
      </c>
      <c r="B478" s="13">
        <v>12871</v>
      </c>
      <c r="C478" s="13">
        <v>41141.699999999997</v>
      </c>
      <c r="D478" s="13"/>
      <c r="E478" s="18"/>
      <c r="F478" s="24"/>
      <c r="G478" s="13"/>
      <c r="H478" s="13"/>
      <c r="I478" s="13">
        <v>1</v>
      </c>
      <c r="J478" s="18">
        <v>1</v>
      </c>
      <c r="K478" s="13">
        <v>4.9000000000000004</v>
      </c>
      <c r="L478" s="13">
        <v>1.51</v>
      </c>
      <c r="M478" s="19">
        <v>4.3000000000000003E-6</v>
      </c>
      <c r="N478" s="13"/>
      <c r="O478" s="20"/>
      <c r="P478" s="13"/>
      <c r="Q478" s="13"/>
      <c r="R478" s="13"/>
      <c r="V478" s="1"/>
    </row>
    <row r="479" spans="1:25" x14ac:dyDescent="0.25">
      <c r="A479" s="13" t="s">
        <v>484</v>
      </c>
      <c r="B479" s="13">
        <v>3393</v>
      </c>
      <c r="C479" s="13">
        <v>29129.9</v>
      </c>
      <c r="D479" s="13">
        <v>1</v>
      </c>
      <c r="E479" s="18">
        <v>1</v>
      </c>
      <c r="F479" s="24"/>
      <c r="G479" s="13">
        <v>4.3</v>
      </c>
      <c r="H479" s="13">
        <v>1.49</v>
      </c>
      <c r="I479" s="13"/>
      <c r="J479" s="18"/>
      <c r="K479" s="13"/>
      <c r="L479" s="13"/>
      <c r="M479" s="13"/>
      <c r="N479" s="13"/>
      <c r="O479" s="20"/>
      <c r="P479" s="13"/>
      <c r="Q479" s="13"/>
      <c r="R479" s="13"/>
      <c r="V479" s="1"/>
      <c r="Y479" s="3"/>
    </row>
    <row r="480" spans="1:25" x14ac:dyDescent="0.25">
      <c r="A480" s="13" t="s">
        <v>485</v>
      </c>
      <c r="B480" s="13">
        <v>18329</v>
      </c>
      <c r="C480" s="13">
        <v>16403.3</v>
      </c>
      <c r="D480" s="13">
        <v>1</v>
      </c>
      <c r="E480" s="18">
        <v>2</v>
      </c>
      <c r="F480" s="24"/>
      <c r="G480" s="13">
        <v>5.7</v>
      </c>
      <c r="H480" s="13">
        <v>1.48</v>
      </c>
      <c r="I480" s="13">
        <v>1</v>
      </c>
      <c r="J480" s="18">
        <v>1</v>
      </c>
      <c r="K480" s="13">
        <v>5.7</v>
      </c>
      <c r="L480" s="13">
        <v>1.04</v>
      </c>
      <c r="M480" s="19">
        <v>3.6000000000000002E-4</v>
      </c>
      <c r="N480" s="13">
        <v>1</v>
      </c>
      <c r="O480" s="20">
        <v>1</v>
      </c>
      <c r="P480" s="13">
        <v>5.7</v>
      </c>
      <c r="Q480" s="13">
        <v>1.44</v>
      </c>
      <c r="R480" s="19">
        <v>6.7999999999999999E-5</v>
      </c>
      <c r="V480" s="1"/>
    </row>
    <row r="481" spans="1:25" x14ac:dyDescent="0.25">
      <c r="A481" s="13" t="s">
        <v>486</v>
      </c>
      <c r="B481" s="13">
        <v>6359</v>
      </c>
      <c r="C481" s="13">
        <v>15907.5</v>
      </c>
      <c r="D481" s="13">
        <v>1</v>
      </c>
      <c r="E481" s="18">
        <v>1</v>
      </c>
      <c r="F481" s="24"/>
      <c r="G481" s="13">
        <v>13.2</v>
      </c>
      <c r="H481" s="13">
        <v>1.46</v>
      </c>
      <c r="I481" s="13"/>
      <c r="J481" s="18"/>
      <c r="K481" s="13"/>
      <c r="L481" s="13"/>
      <c r="M481" s="13"/>
      <c r="N481" s="13"/>
      <c r="O481" s="20"/>
      <c r="P481" s="13"/>
      <c r="Q481" s="13"/>
      <c r="R481" s="13"/>
      <c r="V481" s="1"/>
      <c r="Y481" s="3"/>
    </row>
    <row r="482" spans="1:25" x14ac:dyDescent="0.25">
      <c r="A482" s="13" t="s">
        <v>487</v>
      </c>
      <c r="B482" s="13">
        <v>14046</v>
      </c>
      <c r="C482" s="13">
        <v>39662.5</v>
      </c>
      <c r="D482" s="13"/>
      <c r="E482" s="18"/>
      <c r="F482" s="24"/>
      <c r="G482" s="13"/>
      <c r="H482" s="13"/>
      <c r="I482" s="13">
        <v>1</v>
      </c>
      <c r="J482" s="18">
        <v>1</v>
      </c>
      <c r="K482" s="13">
        <v>7</v>
      </c>
      <c r="L482" s="13">
        <v>1.45</v>
      </c>
      <c r="M482" s="19">
        <v>7.3999999999999996E-5</v>
      </c>
      <c r="N482" s="13"/>
      <c r="O482" s="20"/>
      <c r="P482" s="13"/>
      <c r="Q482" s="13"/>
      <c r="R482" s="13"/>
      <c r="V482" s="1"/>
      <c r="Y482" s="3"/>
    </row>
    <row r="483" spans="1:25" x14ac:dyDescent="0.25">
      <c r="A483" s="13" t="s">
        <v>488</v>
      </c>
      <c r="B483" s="13">
        <v>9648</v>
      </c>
      <c r="C483" s="13">
        <v>55183.9</v>
      </c>
      <c r="D483" s="13"/>
      <c r="E483" s="18"/>
      <c r="F483" s="24"/>
      <c r="G483" s="13"/>
      <c r="H483" s="13"/>
      <c r="I483" s="13">
        <v>1</v>
      </c>
      <c r="J483" s="18">
        <v>1</v>
      </c>
      <c r="K483" s="13">
        <v>3.8</v>
      </c>
      <c r="L483" s="13">
        <v>1.43</v>
      </c>
      <c r="M483" s="19">
        <v>7.7999999999999999E-5</v>
      </c>
      <c r="N483" s="13"/>
      <c r="O483" s="20"/>
      <c r="P483" s="13"/>
      <c r="Q483" s="13"/>
      <c r="R483" s="13"/>
      <c r="V483" s="1"/>
    </row>
    <row r="484" spans="1:25" x14ac:dyDescent="0.25">
      <c r="A484" s="13" t="s">
        <v>489</v>
      </c>
      <c r="B484" s="13">
        <v>4370</v>
      </c>
      <c r="C484" s="13">
        <v>33679.300000000003</v>
      </c>
      <c r="D484" s="13"/>
      <c r="E484" s="18"/>
      <c r="F484" s="24"/>
      <c r="G484" s="13"/>
      <c r="H484" s="13"/>
      <c r="I484" s="13"/>
      <c r="J484" s="18"/>
      <c r="K484" s="13"/>
      <c r="L484" s="13"/>
      <c r="M484" s="13"/>
      <c r="N484" s="13">
        <v>1</v>
      </c>
      <c r="O484" s="20">
        <v>1</v>
      </c>
      <c r="P484" s="13">
        <v>3.7</v>
      </c>
      <c r="Q484" s="13">
        <v>1.4</v>
      </c>
      <c r="R484" s="19">
        <v>3.4999999999999997E-5</v>
      </c>
      <c r="V484" s="1"/>
      <c r="Y484" s="3"/>
    </row>
    <row r="485" spans="1:25" x14ac:dyDescent="0.25">
      <c r="A485" s="13" t="s">
        <v>490</v>
      </c>
      <c r="B485" s="13">
        <v>4333</v>
      </c>
      <c r="C485" s="13">
        <v>36053.1</v>
      </c>
      <c r="D485" s="13"/>
      <c r="E485" s="18"/>
      <c r="F485" s="24"/>
      <c r="G485" s="13"/>
      <c r="H485" s="13"/>
      <c r="I485" s="13">
        <v>1</v>
      </c>
      <c r="J485" s="18">
        <v>1</v>
      </c>
      <c r="K485" s="13">
        <v>6.9</v>
      </c>
      <c r="L485" s="13">
        <v>1.4</v>
      </c>
      <c r="M485" s="19">
        <v>1.2E-4</v>
      </c>
      <c r="N485" s="13"/>
      <c r="O485" s="20"/>
      <c r="P485" s="13"/>
      <c r="Q485" s="13"/>
      <c r="R485" s="13"/>
      <c r="V485" s="1"/>
      <c r="Y485" s="3"/>
    </row>
    <row r="486" spans="1:25" x14ac:dyDescent="0.25">
      <c r="A486" s="13" t="s">
        <v>491</v>
      </c>
      <c r="B486" s="13">
        <v>5498</v>
      </c>
      <c r="C486" s="13">
        <v>22872.400000000001</v>
      </c>
      <c r="D486" s="13"/>
      <c r="E486" s="18"/>
      <c r="F486" s="24"/>
      <c r="G486" s="13"/>
      <c r="H486" s="13"/>
      <c r="I486" s="13">
        <v>1</v>
      </c>
      <c r="J486" s="18">
        <v>1</v>
      </c>
      <c r="K486" s="13">
        <v>3.8</v>
      </c>
      <c r="L486" s="13">
        <v>1.37</v>
      </c>
      <c r="M486" s="19">
        <v>7.5000000000000002E-4</v>
      </c>
      <c r="N486" s="13"/>
      <c r="O486" s="20"/>
      <c r="P486" s="13"/>
      <c r="Q486" s="13"/>
      <c r="R486" s="13"/>
      <c r="V486" s="1"/>
      <c r="Y486" s="3"/>
    </row>
    <row r="487" spans="1:25" x14ac:dyDescent="0.25">
      <c r="A487" s="13" t="s">
        <v>492</v>
      </c>
      <c r="B487" s="13">
        <v>5751</v>
      </c>
      <c r="C487" s="13">
        <v>11426.1</v>
      </c>
      <c r="D487" s="13"/>
      <c r="E487" s="18"/>
      <c r="F487" s="24"/>
      <c r="G487" s="13"/>
      <c r="H487" s="13"/>
      <c r="I487" s="13">
        <v>1</v>
      </c>
      <c r="J487" s="18">
        <v>1</v>
      </c>
      <c r="K487" s="13">
        <v>12</v>
      </c>
      <c r="L487" s="13">
        <v>1.36</v>
      </c>
      <c r="M487" s="19">
        <v>6.8999999999999997E-5</v>
      </c>
      <c r="N487" s="13">
        <v>1</v>
      </c>
      <c r="O487" s="20">
        <v>1</v>
      </c>
      <c r="P487" s="13">
        <v>12</v>
      </c>
      <c r="Q487" s="13">
        <v>1.1599999999999999</v>
      </c>
      <c r="R487" s="19">
        <v>9.7999999999999997E-5</v>
      </c>
      <c r="V487" s="1"/>
      <c r="Y487" s="3"/>
    </row>
    <row r="488" spans="1:25" x14ac:dyDescent="0.25">
      <c r="A488" s="13" t="s">
        <v>493</v>
      </c>
      <c r="B488" s="13">
        <v>4834</v>
      </c>
      <c r="C488" s="13">
        <v>13748.1</v>
      </c>
      <c r="D488" s="13">
        <v>1</v>
      </c>
      <c r="E488" s="18">
        <v>1</v>
      </c>
      <c r="F488" s="24"/>
      <c r="G488" s="13">
        <v>8.1999999999999993</v>
      </c>
      <c r="H488" s="13">
        <v>1.36</v>
      </c>
      <c r="I488" s="13">
        <v>1</v>
      </c>
      <c r="J488" s="18">
        <v>1</v>
      </c>
      <c r="K488" s="13">
        <v>8.1999999999999993</v>
      </c>
      <c r="L488" s="13">
        <v>1.1299999999999999</v>
      </c>
      <c r="M488" s="19">
        <v>8.6000000000000003E-5</v>
      </c>
      <c r="N488" s="13"/>
      <c r="O488" s="20"/>
      <c r="P488" s="13"/>
      <c r="Q488" s="13"/>
      <c r="R488" s="13"/>
      <c r="V488" s="1"/>
      <c r="Y488" s="3"/>
    </row>
    <row r="489" spans="1:25" x14ac:dyDescent="0.25">
      <c r="A489" s="13" t="s">
        <v>494</v>
      </c>
      <c r="B489" s="13">
        <v>21308</v>
      </c>
      <c r="C489" s="13">
        <v>22303.3</v>
      </c>
      <c r="D489" s="13"/>
      <c r="E489" s="18"/>
      <c r="F489" s="24"/>
      <c r="G489" s="13"/>
      <c r="H489" s="13"/>
      <c r="I489" s="13">
        <v>1</v>
      </c>
      <c r="J489" s="18">
        <v>1</v>
      </c>
      <c r="K489" s="13">
        <v>4.7</v>
      </c>
      <c r="L489" s="13">
        <v>1.35</v>
      </c>
      <c r="M489" s="19">
        <v>1.6000000000000001E-4</v>
      </c>
      <c r="N489" s="13"/>
      <c r="O489" s="20"/>
      <c r="P489" s="13"/>
      <c r="Q489" s="13"/>
      <c r="R489" s="13"/>
      <c r="V489" s="1"/>
      <c r="Y489" s="3"/>
    </row>
    <row r="490" spans="1:25" x14ac:dyDescent="0.25">
      <c r="A490" s="13" t="s">
        <v>495</v>
      </c>
      <c r="B490" s="13">
        <v>14180</v>
      </c>
      <c r="C490" s="13">
        <v>16895.900000000001</v>
      </c>
      <c r="D490" s="13"/>
      <c r="E490" s="18"/>
      <c r="F490" s="24"/>
      <c r="G490" s="13"/>
      <c r="H490" s="13"/>
      <c r="I490" s="13">
        <v>1</v>
      </c>
      <c r="J490" s="18">
        <v>1</v>
      </c>
      <c r="K490" s="13">
        <v>6.4</v>
      </c>
      <c r="L490" s="13">
        <v>1.33</v>
      </c>
      <c r="M490" s="19">
        <v>3.6999999999999998E-5</v>
      </c>
      <c r="N490" s="13"/>
      <c r="O490" s="20"/>
      <c r="P490" s="13"/>
      <c r="Q490" s="13"/>
      <c r="R490" s="13"/>
      <c r="V490" s="1"/>
    </row>
    <row r="491" spans="1:25" x14ac:dyDescent="0.25">
      <c r="A491" s="13" t="s">
        <v>496</v>
      </c>
      <c r="B491" s="13">
        <v>19325</v>
      </c>
      <c r="C491" s="13">
        <v>14032.6</v>
      </c>
      <c r="D491" s="13">
        <v>1</v>
      </c>
      <c r="E491" s="18">
        <v>1</v>
      </c>
      <c r="F491" s="24"/>
      <c r="G491" s="13">
        <v>11.9</v>
      </c>
      <c r="H491" s="13">
        <v>1.32</v>
      </c>
      <c r="I491" s="13"/>
      <c r="J491" s="18"/>
      <c r="K491" s="13"/>
      <c r="L491" s="13"/>
      <c r="M491" s="13"/>
      <c r="N491" s="13"/>
      <c r="O491" s="20"/>
      <c r="P491" s="13"/>
      <c r="Q491" s="13"/>
      <c r="R491" s="13"/>
      <c r="V491" s="1"/>
      <c r="Y491" s="3"/>
    </row>
    <row r="492" spans="1:25" x14ac:dyDescent="0.25">
      <c r="A492" s="13" t="s">
        <v>497</v>
      </c>
      <c r="B492" s="13">
        <v>11531</v>
      </c>
      <c r="C492" s="13">
        <v>55808.2</v>
      </c>
      <c r="D492" s="13"/>
      <c r="E492" s="18"/>
      <c r="F492" s="24"/>
      <c r="G492" s="13"/>
      <c r="H492" s="13"/>
      <c r="I492" s="13">
        <v>1</v>
      </c>
      <c r="J492" s="18">
        <v>1</v>
      </c>
      <c r="K492" s="13">
        <v>2.9</v>
      </c>
      <c r="L492" s="13">
        <v>1.31</v>
      </c>
      <c r="M492" s="19">
        <v>4.6E-5</v>
      </c>
      <c r="N492" s="13"/>
      <c r="O492" s="20"/>
      <c r="P492" s="13"/>
      <c r="Q492" s="13"/>
      <c r="R492" s="13"/>
      <c r="V492" s="1"/>
      <c r="Y492" s="3"/>
    </row>
    <row r="493" spans="1:25" x14ac:dyDescent="0.25">
      <c r="A493" s="13" t="s">
        <v>498</v>
      </c>
      <c r="B493" s="13">
        <v>225</v>
      </c>
      <c r="C493" s="13">
        <v>22740.799999999999</v>
      </c>
      <c r="D493" s="13"/>
      <c r="E493" s="18"/>
      <c r="F493" s="24"/>
      <c r="G493" s="13"/>
      <c r="H493" s="13"/>
      <c r="I493" s="13">
        <v>1</v>
      </c>
      <c r="J493" s="18">
        <v>1</v>
      </c>
      <c r="K493" s="13">
        <v>7.5</v>
      </c>
      <c r="L493" s="13">
        <v>1.3</v>
      </c>
      <c r="M493" s="19">
        <v>6.4999999999999994E-5</v>
      </c>
      <c r="N493" s="13"/>
      <c r="O493" s="20"/>
      <c r="P493" s="13"/>
      <c r="Q493" s="13"/>
      <c r="R493" s="13"/>
      <c r="V493" s="1"/>
    </row>
    <row r="494" spans="1:25" x14ac:dyDescent="0.25">
      <c r="A494" s="13" t="s">
        <v>499</v>
      </c>
      <c r="B494" s="13">
        <v>14666</v>
      </c>
      <c r="C494" s="13">
        <v>14087.8</v>
      </c>
      <c r="D494" s="13"/>
      <c r="E494" s="18"/>
      <c r="F494" s="24"/>
      <c r="G494" s="13"/>
      <c r="H494" s="13"/>
      <c r="I494" s="13"/>
      <c r="J494" s="18"/>
      <c r="K494" s="13"/>
      <c r="L494" s="13"/>
      <c r="M494" s="13"/>
      <c r="N494" s="13">
        <v>1</v>
      </c>
      <c r="O494" s="20">
        <v>1</v>
      </c>
      <c r="P494" s="13">
        <v>6.5</v>
      </c>
      <c r="Q494" s="13">
        <v>1.27</v>
      </c>
      <c r="R494" s="19">
        <v>7.9000000000000001E-4</v>
      </c>
      <c r="V494" s="1"/>
    </row>
    <row r="495" spans="1:25" x14ac:dyDescent="0.25">
      <c r="A495" s="13" t="s">
        <v>500</v>
      </c>
      <c r="B495" s="13">
        <v>1989</v>
      </c>
      <c r="C495" s="13">
        <v>13474.3</v>
      </c>
      <c r="D495" s="13"/>
      <c r="E495" s="18"/>
      <c r="F495" s="24"/>
      <c r="G495" s="13"/>
      <c r="H495" s="13"/>
      <c r="I495" s="13"/>
      <c r="J495" s="18"/>
      <c r="K495" s="13"/>
      <c r="L495" s="13"/>
      <c r="M495" s="13"/>
      <c r="N495" s="13">
        <v>1</v>
      </c>
      <c r="O495" s="20">
        <v>1</v>
      </c>
      <c r="P495" s="13">
        <v>8.3000000000000007</v>
      </c>
      <c r="Q495" s="13">
        <v>1.25</v>
      </c>
      <c r="R495" s="19">
        <v>1.2999999999999999E-4</v>
      </c>
      <c r="V495" s="1"/>
    </row>
    <row r="496" spans="1:25" x14ac:dyDescent="0.25">
      <c r="A496" s="13" t="s">
        <v>501</v>
      </c>
      <c r="B496" s="13">
        <v>4247</v>
      </c>
      <c r="C496" s="13">
        <v>28506</v>
      </c>
      <c r="D496" s="13"/>
      <c r="E496" s="18"/>
      <c r="F496" s="24"/>
      <c r="G496" s="13"/>
      <c r="H496" s="13"/>
      <c r="I496" s="13"/>
      <c r="J496" s="18"/>
      <c r="K496" s="13"/>
      <c r="L496" s="13"/>
      <c r="M496" s="13"/>
      <c r="N496" s="13">
        <v>1</v>
      </c>
      <c r="O496" s="20">
        <v>1</v>
      </c>
      <c r="P496" s="13">
        <v>3.7</v>
      </c>
      <c r="Q496" s="13">
        <v>1.22</v>
      </c>
      <c r="R496" s="19">
        <v>3.8999999999999999E-4</v>
      </c>
      <c r="V496" s="1"/>
      <c r="Y496" s="3"/>
    </row>
    <row r="497" spans="1:25" x14ac:dyDescent="0.25">
      <c r="A497" s="13" t="s">
        <v>502</v>
      </c>
      <c r="B497" s="13">
        <v>20227</v>
      </c>
      <c r="C497" s="13">
        <v>12023.8</v>
      </c>
      <c r="D497" s="13">
        <v>1</v>
      </c>
      <c r="E497" s="18">
        <v>1</v>
      </c>
      <c r="F497" s="24"/>
      <c r="G497" s="13">
        <v>10.3</v>
      </c>
      <c r="H497" s="13">
        <v>1.21</v>
      </c>
      <c r="I497" s="13">
        <v>1</v>
      </c>
      <c r="J497" s="18">
        <v>1</v>
      </c>
      <c r="K497" s="13">
        <v>10.3</v>
      </c>
      <c r="L497" s="13">
        <v>1.19</v>
      </c>
      <c r="M497" s="19">
        <v>3.4000000000000002E-4</v>
      </c>
      <c r="N497" s="13"/>
      <c r="O497" s="20"/>
      <c r="P497" s="13"/>
      <c r="Q497" s="13"/>
      <c r="R497" s="13"/>
      <c r="V497" s="1"/>
      <c r="Y497" s="3"/>
    </row>
    <row r="498" spans="1:25" x14ac:dyDescent="0.25">
      <c r="A498" s="13" t="s">
        <v>503</v>
      </c>
      <c r="B498" s="13">
        <v>1885</v>
      </c>
      <c r="C498" s="13">
        <v>40533.9</v>
      </c>
      <c r="D498" s="13"/>
      <c r="E498" s="18"/>
      <c r="F498" s="24"/>
      <c r="G498" s="13"/>
      <c r="H498" s="13"/>
      <c r="I498" s="13">
        <v>1</v>
      </c>
      <c r="J498" s="18">
        <v>1</v>
      </c>
      <c r="K498" s="13">
        <v>2.8</v>
      </c>
      <c r="L498" s="13">
        <v>1.19</v>
      </c>
      <c r="M498" s="19">
        <v>1.2999999999999999E-4</v>
      </c>
      <c r="N498" s="13"/>
      <c r="O498" s="20"/>
      <c r="P498" s="13"/>
      <c r="Q498" s="13"/>
      <c r="R498" s="13"/>
      <c r="V498" s="1"/>
      <c r="Y498" s="3"/>
    </row>
    <row r="499" spans="1:25" x14ac:dyDescent="0.25">
      <c r="A499" s="13" t="s">
        <v>504</v>
      </c>
      <c r="B499" s="13">
        <v>6238</v>
      </c>
      <c r="C499" s="13">
        <v>26520.400000000001</v>
      </c>
      <c r="D499" s="13"/>
      <c r="E499" s="18"/>
      <c r="F499" s="24"/>
      <c r="G499" s="13"/>
      <c r="H499" s="13"/>
      <c r="I499" s="13">
        <v>1</v>
      </c>
      <c r="J499" s="18">
        <v>1</v>
      </c>
      <c r="K499" s="13">
        <v>8.8000000000000007</v>
      </c>
      <c r="L499" s="13">
        <v>1.18</v>
      </c>
      <c r="M499" s="19">
        <v>1E-4</v>
      </c>
      <c r="N499" s="13"/>
      <c r="O499" s="20"/>
      <c r="P499" s="13"/>
      <c r="Q499" s="13"/>
      <c r="R499" s="13"/>
      <c r="V499" s="1"/>
      <c r="Y499" s="3"/>
    </row>
    <row r="500" spans="1:25" x14ac:dyDescent="0.25">
      <c r="A500" s="13" t="s">
        <v>505</v>
      </c>
      <c r="B500" s="13">
        <v>13839</v>
      </c>
      <c r="C500" s="13">
        <v>17343.5</v>
      </c>
      <c r="D500" s="13"/>
      <c r="E500" s="18"/>
      <c r="F500" s="24"/>
      <c r="G500" s="13"/>
      <c r="H500" s="13"/>
      <c r="I500" s="13">
        <v>2</v>
      </c>
      <c r="J500" s="18">
        <v>2</v>
      </c>
      <c r="K500" s="13">
        <v>7</v>
      </c>
      <c r="L500" s="13">
        <v>0.72</v>
      </c>
      <c r="M500" s="19">
        <v>3.1E-4</v>
      </c>
      <c r="N500" s="13"/>
      <c r="O500" s="20"/>
      <c r="P500" s="13"/>
      <c r="Q500" s="13"/>
      <c r="R500" s="13"/>
      <c r="V500" s="1"/>
      <c r="Y500" s="3"/>
    </row>
    <row r="501" spans="1:25" x14ac:dyDescent="0.25">
      <c r="A501" s="13" t="s">
        <v>506</v>
      </c>
      <c r="B501" s="13">
        <v>16407</v>
      </c>
      <c r="C501" s="13">
        <v>11976.4</v>
      </c>
      <c r="D501" s="13">
        <v>1</v>
      </c>
      <c r="E501" s="18">
        <v>6</v>
      </c>
      <c r="F501" s="24"/>
      <c r="G501" s="13">
        <v>6.6</v>
      </c>
      <c r="H501" s="13">
        <v>1.1000000000000001</v>
      </c>
      <c r="I501" s="13">
        <v>1</v>
      </c>
      <c r="J501" s="18">
        <v>5</v>
      </c>
      <c r="K501" s="13">
        <v>6.6</v>
      </c>
      <c r="L501" s="13">
        <v>1.1599999999999999</v>
      </c>
      <c r="M501" s="19">
        <v>5.0000000000000001E-4</v>
      </c>
      <c r="N501" s="13">
        <v>1</v>
      </c>
      <c r="O501" s="20">
        <v>9</v>
      </c>
      <c r="P501" s="13">
        <v>6.6</v>
      </c>
      <c r="Q501" s="13">
        <v>1.1000000000000001</v>
      </c>
      <c r="R501" s="19">
        <v>5.8E-4</v>
      </c>
      <c r="V501" s="1"/>
      <c r="Y501" s="3"/>
    </row>
    <row r="502" spans="1:25" x14ac:dyDescent="0.25">
      <c r="A502" s="13" t="s">
        <v>507</v>
      </c>
      <c r="B502" s="13">
        <v>12205</v>
      </c>
      <c r="C502" s="13">
        <v>52562.1</v>
      </c>
      <c r="D502" s="13"/>
      <c r="E502" s="18"/>
      <c r="F502" s="24"/>
      <c r="G502" s="13"/>
      <c r="H502" s="13"/>
      <c r="I502" s="13">
        <v>1</v>
      </c>
      <c r="J502" s="18">
        <v>1</v>
      </c>
      <c r="K502" s="13">
        <v>2.4</v>
      </c>
      <c r="L502" s="13">
        <v>1.1499999999999999</v>
      </c>
      <c r="M502" s="19">
        <v>7.7999999999999999E-5</v>
      </c>
      <c r="N502" s="13"/>
      <c r="O502" s="20"/>
      <c r="P502" s="13"/>
      <c r="Q502" s="13"/>
      <c r="R502" s="13"/>
      <c r="V502" s="1"/>
      <c r="Y502" s="3"/>
    </row>
    <row r="503" spans="1:25" x14ac:dyDescent="0.25">
      <c r="A503" s="13" t="s">
        <v>508</v>
      </c>
      <c r="B503" s="13">
        <v>8495</v>
      </c>
      <c r="C503" s="13">
        <v>40619</v>
      </c>
      <c r="D503" s="13"/>
      <c r="E503" s="18"/>
      <c r="F503" s="24"/>
      <c r="G503" s="13"/>
      <c r="H503" s="13"/>
      <c r="I503" s="13">
        <v>1</v>
      </c>
      <c r="J503" s="18">
        <v>1</v>
      </c>
      <c r="K503" s="13">
        <v>6.3</v>
      </c>
      <c r="L503" s="13">
        <v>1.1499999999999999</v>
      </c>
      <c r="M503" s="19">
        <v>1.7000000000000001E-4</v>
      </c>
      <c r="N503" s="13"/>
      <c r="O503" s="20"/>
      <c r="P503" s="13"/>
      <c r="Q503" s="13"/>
      <c r="R503" s="13"/>
      <c r="V503" s="1"/>
    </row>
    <row r="504" spans="1:25" x14ac:dyDescent="0.25">
      <c r="A504" s="13" t="s">
        <v>509</v>
      </c>
      <c r="B504" s="13">
        <v>9223</v>
      </c>
      <c r="C504" s="13">
        <v>16019.5</v>
      </c>
      <c r="D504" s="13">
        <v>1</v>
      </c>
      <c r="E504" s="18">
        <v>1</v>
      </c>
      <c r="F504" s="24"/>
      <c r="G504" s="13">
        <v>9.3000000000000007</v>
      </c>
      <c r="H504" s="13">
        <v>1.1299999999999999</v>
      </c>
      <c r="I504" s="13"/>
      <c r="J504" s="18"/>
      <c r="K504" s="13"/>
      <c r="L504" s="13"/>
      <c r="M504" s="13"/>
      <c r="N504" s="13"/>
      <c r="O504" s="20"/>
      <c r="P504" s="13"/>
      <c r="Q504" s="13"/>
      <c r="R504" s="13"/>
      <c r="V504" s="1"/>
      <c r="Y504" s="3"/>
    </row>
    <row r="505" spans="1:25" x14ac:dyDescent="0.25">
      <c r="A505" s="13" t="s">
        <v>510</v>
      </c>
      <c r="B505" s="13">
        <v>3813</v>
      </c>
      <c r="C505" s="13">
        <v>19117.400000000001</v>
      </c>
      <c r="D505" s="13"/>
      <c r="E505" s="18"/>
      <c r="F505" s="24"/>
      <c r="G505" s="13"/>
      <c r="H505" s="13"/>
      <c r="I505" s="13">
        <v>1</v>
      </c>
      <c r="J505" s="18">
        <v>1</v>
      </c>
      <c r="K505" s="13">
        <v>5.2</v>
      </c>
      <c r="L505" s="13">
        <v>1.1200000000000001</v>
      </c>
      <c r="M505" s="19">
        <v>2.3000000000000001E-4</v>
      </c>
      <c r="N505" s="13"/>
      <c r="O505" s="20"/>
      <c r="P505" s="13"/>
      <c r="Q505" s="13"/>
      <c r="R505" s="13"/>
      <c r="V505" s="1"/>
    </row>
    <row r="506" spans="1:25" x14ac:dyDescent="0.25">
      <c r="A506" s="13" t="s">
        <v>511</v>
      </c>
      <c r="B506" s="13">
        <v>10634</v>
      </c>
      <c r="C506" s="13">
        <v>105175.1</v>
      </c>
      <c r="D506" s="13">
        <v>1</v>
      </c>
      <c r="E506" s="18">
        <v>1</v>
      </c>
      <c r="F506" s="24"/>
      <c r="G506" s="13">
        <v>1.6</v>
      </c>
      <c r="H506" s="13">
        <v>1.1000000000000001</v>
      </c>
      <c r="I506" s="13"/>
      <c r="J506" s="18"/>
      <c r="K506" s="13"/>
      <c r="L506" s="13"/>
      <c r="M506" s="13"/>
      <c r="N506" s="13"/>
      <c r="O506" s="20"/>
      <c r="P506" s="13"/>
      <c r="Q506" s="13"/>
      <c r="R506" s="13"/>
      <c r="V506" s="1"/>
      <c r="Y506" s="3"/>
    </row>
    <row r="507" spans="1:25" x14ac:dyDescent="0.25">
      <c r="A507" s="13" t="s">
        <v>512</v>
      </c>
      <c r="B507" s="13">
        <v>1273</v>
      </c>
      <c r="C507" s="13">
        <v>29223.599999999999</v>
      </c>
      <c r="D507" s="13">
        <v>1</v>
      </c>
      <c r="E507" s="18">
        <v>2</v>
      </c>
      <c r="F507" s="24"/>
      <c r="G507" s="13">
        <v>3.8</v>
      </c>
      <c r="H507" s="13">
        <v>1.04</v>
      </c>
      <c r="I507" s="13">
        <v>1</v>
      </c>
      <c r="J507" s="18">
        <v>3</v>
      </c>
      <c r="K507" s="13">
        <v>3.8</v>
      </c>
      <c r="L507" s="13">
        <v>1.0900000000000001</v>
      </c>
      <c r="M507" s="19">
        <v>1.9000000000000001E-4</v>
      </c>
      <c r="N507" s="13">
        <v>1</v>
      </c>
      <c r="O507" s="20">
        <v>3</v>
      </c>
      <c r="P507" s="13">
        <v>3.8</v>
      </c>
      <c r="Q507" s="13">
        <v>1.1000000000000001</v>
      </c>
      <c r="R507" s="19">
        <v>1.4999999999999999E-4</v>
      </c>
      <c r="V507" s="1"/>
      <c r="Y507" s="3"/>
    </row>
    <row r="508" spans="1:25" x14ac:dyDescent="0.25">
      <c r="A508" s="13" t="s">
        <v>513</v>
      </c>
      <c r="B508" s="13">
        <v>1527</v>
      </c>
      <c r="C508" s="13">
        <v>45656.5</v>
      </c>
      <c r="D508" s="13"/>
      <c r="E508" s="18"/>
      <c r="F508" s="24"/>
      <c r="G508" s="13"/>
      <c r="H508" s="13"/>
      <c r="I508" s="13">
        <v>1</v>
      </c>
      <c r="J508" s="18">
        <v>2</v>
      </c>
      <c r="K508" s="13">
        <v>3.2</v>
      </c>
      <c r="L508" s="13">
        <v>1.06</v>
      </c>
      <c r="M508" s="19">
        <v>2.1000000000000001E-4</v>
      </c>
      <c r="N508" s="13"/>
      <c r="O508" s="20"/>
      <c r="P508" s="13"/>
      <c r="Q508" s="13"/>
      <c r="R508" s="13"/>
      <c r="V508" s="1"/>
    </row>
    <row r="509" spans="1:25" x14ac:dyDescent="0.25">
      <c r="A509" s="13" t="s">
        <v>514</v>
      </c>
      <c r="B509" s="13">
        <v>13169</v>
      </c>
      <c r="C509" s="13">
        <v>27256.799999999999</v>
      </c>
      <c r="D509" s="13">
        <v>1</v>
      </c>
      <c r="E509" s="18">
        <v>7</v>
      </c>
      <c r="F509" s="24"/>
      <c r="G509" s="13">
        <v>8.8000000000000007</v>
      </c>
      <c r="H509" s="13">
        <v>0.73</v>
      </c>
      <c r="I509" s="13">
        <v>1</v>
      </c>
      <c r="J509" s="18">
        <v>5</v>
      </c>
      <c r="K509" s="13">
        <v>8.8000000000000007</v>
      </c>
      <c r="L509" s="13">
        <v>0.96</v>
      </c>
      <c r="M509" s="13">
        <v>1.8E-3</v>
      </c>
      <c r="N509" s="13">
        <v>1</v>
      </c>
      <c r="O509" s="20">
        <v>5</v>
      </c>
      <c r="P509" s="13">
        <v>8.8000000000000007</v>
      </c>
      <c r="Q509" s="13">
        <v>0.85</v>
      </c>
      <c r="R509" s="13">
        <v>2.3E-3</v>
      </c>
      <c r="V509" s="1"/>
    </row>
    <row r="510" spans="1:25" x14ac:dyDescent="0.25">
      <c r="A510" s="13" t="s">
        <v>515</v>
      </c>
      <c r="B510" s="13">
        <v>4251</v>
      </c>
      <c r="C510" s="13">
        <v>42053.7</v>
      </c>
      <c r="D510" s="13"/>
      <c r="E510" s="18"/>
      <c r="F510" s="24"/>
      <c r="G510" s="13"/>
      <c r="H510" s="13"/>
      <c r="I510" s="13"/>
      <c r="J510" s="18"/>
      <c r="K510" s="13"/>
      <c r="L510" s="13"/>
      <c r="M510" s="13"/>
      <c r="N510" s="13">
        <v>1</v>
      </c>
      <c r="O510" s="20">
        <v>1</v>
      </c>
      <c r="P510" s="13">
        <v>1.8</v>
      </c>
      <c r="Q510" s="13">
        <v>0.87</v>
      </c>
      <c r="R510" s="13">
        <v>1.5E-3</v>
      </c>
      <c r="V510" s="1"/>
    </row>
    <row r="511" spans="1:25" x14ac:dyDescent="0.25">
      <c r="A511" s="13" t="s">
        <v>516</v>
      </c>
      <c r="B511" s="13">
        <v>11350</v>
      </c>
      <c r="C511" s="13">
        <v>92820.800000000003</v>
      </c>
      <c r="D511" s="13">
        <v>1</v>
      </c>
      <c r="E511" s="18">
        <v>2</v>
      </c>
      <c r="F511" s="24"/>
      <c r="G511" s="13">
        <v>0.8</v>
      </c>
      <c r="H511" s="13">
        <v>0.82</v>
      </c>
      <c r="I511" s="13"/>
      <c r="J511" s="18"/>
      <c r="K511" s="13"/>
      <c r="L511" s="13"/>
      <c r="M511" s="13"/>
      <c r="N511" s="13">
        <v>1</v>
      </c>
      <c r="O511" s="20">
        <v>3</v>
      </c>
      <c r="P511" s="13">
        <v>0.8</v>
      </c>
      <c r="Q511" s="13">
        <v>0.86</v>
      </c>
      <c r="R511" s="13">
        <v>1.5E-3</v>
      </c>
      <c r="V511" s="1"/>
      <c r="Y511" s="3"/>
    </row>
    <row r="512" spans="1:25" x14ac:dyDescent="0.25">
      <c r="A512" s="13" t="s">
        <v>517</v>
      </c>
      <c r="B512" s="13">
        <v>8659</v>
      </c>
      <c r="C512" s="13">
        <v>65715.5</v>
      </c>
      <c r="D512" s="13"/>
      <c r="E512" s="18"/>
      <c r="F512" s="24"/>
      <c r="G512" s="13"/>
      <c r="H512" s="13"/>
      <c r="I512" s="13">
        <v>1</v>
      </c>
      <c r="J512" s="18">
        <v>1</v>
      </c>
      <c r="K512" s="13">
        <v>1.2</v>
      </c>
      <c r="L512" s="13">
        <v>0.85</v>
      </c>
      <c r="M512" s="19">
        <v>2.4000000000000001E-4</v>
      </c>
      <c r="N512" s="13"/>
      <c r="O512" s="20"/>
      <c r="P512" s="13"/>
      <c r="Q512" s="13"/>
      <c r="R512" s="13"/>
      <c r="V512" s="1"/>
    </row>
    <row r="513" spans="1:22" x14ac:dyDescent="0.25">
      <c r="A513" s="13" t="s">
        <v>518</v>
      </c>
      <c r="B513" s="13">
        <v>5634</v>
      </c>
      <c r="C513" s="13">
        <v>38177.699999999997</v>
      </c>
      <c r="D513" s="13">
        <v>1</v>
      </c>
      <c r="E513" s="18">
        <v>1</v>
      </c>
      <c r="F513" s="24"/>
      <c r="G513" s="13">
        <v>2.4</v>
      </c>
      <c r="H513" s="13">
        <v>0.84</v>
      </c>
      <c r="I513" s="13"/>
      <c r="J513" s="18"/>
      <c r="K513" s="13"/>
      <c r="L513" s="13"/>
      <c r="M513" s="13"/>
      <c r="N513" s="13"/>
      <c r="O513" s="20"/>
      <c r="P513" s="13"/>
      <c r="Q513" s="13"/>
      <c r="R513" s="13"/>
      <c r="V513" s="1"/>
    </row>
    <row r="514" spans="1:22" x14ac:dyDescent="0.25">
      <c r="A514" s="13" t="s">
        <v>519</v>
      </c>
      <c r="B514" s="13">
        <v>17450</v>
      </c>
      <c r="C514" s="13">
        <v>25859.7</v>
      </c>
      <c r="D514" s="13">
        <v>1</v>
      </c>
      <c r="E514" s="18">
        <v>1</v>
      </c>
      <c r="F514" s="24"/>
      <c r="G514" s="13">
        <v>4.4000000000000004</v>
      </c>
      <c r="H514" s="13">
        <v>0.81</v>
      </c>
      <c r="I514" s="13"/>
      <c r="J514" s="18"/>
      <c r="K514" s="13"/>
      <c r="L514" s="13"/>
      <c r="M514" s="13"/>
      <c r="N514" s="13"/>
      <c r="O514" s="20"/>
      <c r="P514" s="13"/>
      <c r="Q514" s="13"/>
      <c r="R514" s="13"/>
      <c r="V514" s="1"/>
    </row>
    <row r="515" spans="1:22" x14ac:dyDescent="0.25">
      <c r="A515" s="13" t="s">
        <v>520</v>
      </c>
      <c r="B515" s="13">
        <v>4407</v>
      </c>
      <c r="C515" s="13">
        <v>16761.400000000001</v>
      </c>
      <c r="D515" s="13"/>
      <c r="E515" s="18"/>
      <c r="F515" s="24"/>
      <c r="G515" s="13"/>
      <c r="H515" s="13"/>
      <c r="I515" s="13">
        <v>1</v>
      </c>
      <c r="J515" s="18">
        <v>2</v>
      </c>
      <c r="K515" s="13">
        <v>4.7</v>
      </c>
      <c r="L515" s="13">
        <v>0.77</v>
      </c>
      <c r="M515" s="13">
        <v>7.3000000000000001E-3</v>
      </c>
      <c r="N515" s="13"/>
      <c r="O515" s="20"/>
      <c r="P515" s="13"/>
      <c r="Q515" s="13"/>
      <c r="R515" s="13"/>
      <c r="V515" s="1"/>
    </row>
    <row r="516" spans="1:22" x14ac:dyDescent="0.25">
      <c r="A516" s="13" t="s">
        <v>521</v>
      </c>
      <c r="B516" s="13">
        <v>10383</v>
      </c>
      <c r="C516" s="13">
        <v>42895.3</v>
      </c>
      <c r="D516" s="13"/>
      <c r="E516" s="18"/>
      <c r="F516" s="24"/>
      <c r="G516" s="13"/>
      <c r="H516" s="13"/>
      <c r="I516" s="13">
        <v>1</v>
      </c>
      <c r="J516" s="18">
        <v>1</v>
      </c>
      <c r="K516" s="13">
        <v>2.4</v>
      </c>
      <c r="L516" s="13">
        <v>0.75</v>
      </c>
      <c r="M516" s="13">
        <v>1.6999999999999999E-3</v>
      </c>
      <c r="N516" s="13"/>
      <c r="O516" s="20"/>
      <c r="P516" s="13"/>
      <c r="Q516" s="13"/>
      <c r="R516" s="13"/>
      <c r="V516" s="1"/>
    </row>
    <row r="517" spans="1:22" x14ac:dyDescent="0.25">
      <c r="A517" s="13" t="s">
        <v>522</v>
      </c>
      <c r="B517" s="13">
        <v>362</v>
      </c>
      <c r="C517" s="13">
        <v>17973.3</v>
      </c>
      <c r="D517" s="13">
        <v>1</v>
      </c>
      <c r="E517" s="18">
        <v>1</v>
      </c>
      <c r="F517" s="24"/>
      <c r="G517" s="13">
        <v>5.2</v>
      </c>
      <c r="H517" s="13">
        <v>0.74</v>
      </c>
      <c r="I517" s="13"/>
      <c r="J517" s="18"/>
      <c r="K517" s="13"/>
      <c r="L517" s="13"/>
      <c r="M517" s="13"/>
      <c r="N517" s="13"/>
      <c r="O517" s="20"/>
      <c r="P517" s="13"/>
      <c r="Q517" s="13"/>
      <c r="R517" s="13"/>
      <c r="V517" s="1"/>
    </row>
    <row r="518" spans="1:22" x14ac:dyDescent="0.25">
      <c r="A518" s="13" t="s">
        <v>523</v>
      </c>
      <c r="B518" s="13">
        <v>5056</v>
      </c>
      <c r="C518" s="13">
        <v>71425.100000000006</v>
      </c>
      <c r="D518" s="13"/>
      <c r="E518" s="18"/>
      <c r="F518" s="24"/>
      <c r="G518" s="13"/>
      <c r="H518" s="13"/>
      <c r="I518" s="13">
        <v>1</v>
      </c>
      <c r="J518" s="18">
        <v>1</v>
      </c>
      <c r="K518" s="13">
        <v>2.2999999999999998</v>
      </c>
      <c r="L518" s="13">
        <v>0.28999999999999998</v>
      </c>
      <c r="M518" s="13">
        <v>8.9999999999999993E-3</v>
      </c>
      <c r="N518" s="13">
        <v>1</v>
      </c>
      <c r="O518" s="20">
        <v>1</v>
      </c>
      <c r="P518" s="13">
        <v>2.2999999999999998</v>
      </c>
      <c r="Q518" s="13">
        <v>0.72</v>
      </c>
      <c r="R518" s="13">
        <v>3.8999999999999998E-3</v>
      </c>
      <c r="V518" s="1"/>
    </row>
    <row r="519" spans="1:22" x14ac:dyDescent="0.25">
      <c r="A519" s="13" t="s">
        <v>524</v>
      </c>
      <c r="B519" s="13">
        <v>8469</v>
      </c>
      <c r="C519" s="13">
        <v>45176.7</v>
      </c>
      <c r="D519" s="13"/>
      <c r="E519" s="18"/>
      <c r="F519" s="24"/>
      <c r="G519" s="13"/>
      <c r="H519" s="13"/>
      <c r="I519" s="13">
        <v>1</v>
      </c>
      <c r="J519" s="18">
        <v>1</v>
      </c>
      <c r="K519" s="13">
        <v>1.9</v>
      </c>
      <c r="L519" s="13">
        <v>0.71</v>
      </c>
      <c r="M519" s="13">
        <v>3.0999999999999999E-3</v>
      </c>
      <c r="N519" s="13"/>
      <c r="O519" s="20"/>
      <c r="P519" s="13"/>
      <c r="Q519" s="13"/>
      <c r="R519" s="13"/>
      <c r="V519" s="1"/>
    </row>
    <row r="520" spans="1:22" x14ac:dyDescent="0.25">
      <c r="A520" s="13" t="s">
        <v>525</v>
      </c>
      <c r="B520" s="13">
        <v>3062</v>
      </c>
      <c r="C520" s="13">
        <v>21171.5</v>
      </c>
      <c r="D520" s="13">
        <v>1</v>
      </c>
      <c r="E520" s="18">
        <v>2</v>
      </c>
      <c r="F520" s="24"/>
      <c r="G520" s="13">
        <v>7.6</v>
      </c>
      <c r="H520" s="13">
        <v>0.67</v>
      </c>
      <c r="I520" s="13"/>
      <c r="J520" s="18"/>
      <c r="K520" s="13"/>
      <c r="L520" s="13"/>
      <c r="M520" s="13"/>
      <c r="N520" s="13">
        <v>1</v>
      </c>
      <c r="O520" s="20">
        <v>3</v>
      </c>
      <c r="P520" s="13">
        <v>7.6</v>
      </c>
      <c r="Q520" s="13">
        <v>0.71</v>
      </c>
      <c r="R520" s="13">
        <v>2.2000000000000001E-3</v>
      </c>
      <c r="V520" s="1"/>
    </row>
    <row r="521" spans="1:22" x14ac:dyDescent="0.25">
      <c r="A521" s="13" t="s">
        <v>526</v>
      </c>
      <c r="B521" s="13">
        <v>4531</v>
      </c>
      <c r="C521" s="13">
        <v>12979.2</v>
      </c>
      <c r="D521" s="13">
        <v>2</v>
      </c>
      <c r="E521" s="18">
        <v>2</v>
      </c>
      <c r="F521" s="24"/>
      <c r="G521" s="13">
        <v>7.2</v>
      </c>
      <c r="H521" s="13">
        <v>0.39</v>
      </c>
      <c r="I521" s="13"/>
      <c r="J521" s="18"/>
      <c r="K521" s="13"/>
      <c r="L521" s="13"/>
      <c r="M521" s="13"/>
      <c r="N521" s="13">
        <v>1</v>
      </c>
      <c r="O521" s="20">
        <v>1</v>
      </c>
      <c r="P521" s="13">
        <v>7.2</v>
      </c>
      <c r="Q521" s="13">
        <v>0.67</v>
      </c>
      <c r="R521" s="19">
        <v>8.3000000000000001E-4</v>
      </c>
      <c r="V521" s="1"/>
    </row>
    <row r="522" spans="1:22" x14ac:dyDescent="0.25">
      <c r="A522" s="13" t="s">
        <v>527</v>
      </c>
      <c r="B522" s="13">
        <v>16868</v>
      </c>
      <c r="C522" s="13">
        <v>16917.400000000001</v>
      </c>
      <c r="D522" s="13">
        <v>2</v>
      </c>
      <c r="E522" s="18">
        <v>3</v>
      </c>
      <c r="F522" s="24"/>
      <c r="G522" s="13">
        <v>9.5</v>
      </c>
      <c r="H522" s="13">
        <v>0.51</v>
      </c>
      <c r="I522" s="13">
        <v>1</v>
      </c>
      <c r="J522" s="18">
        <v>1</v>
      </c>
      <c r="K522" s="13">
        <v>4.8</v>
      </c>
      <c r="L522" s="13">
        <v>0.49</v>
      </c>
      <c r="M522" s="13">
        <v>7.9000000000000008E-3</v>
      </c>
      <c r="N522" s="13"/>
      <c r="O522" s="20"/>
      <c r="P522" s="13"/>
      <c r="Q522" s="13"/>
      <c r="R522" s="13"/>
      <c r="V522" s="1"/>
    </row>
    <row r="523" spans="1:22" x14ac:dyDescent="0.25">
      <c r="A523" s="13" t="s">
        <v>528</v>
      </c>
      <c r="B523" s="13">
        <v>8988</v>
      </c>
      <c r="C523" s="13">
        <v>12954.2</v>
      </c>
      <c r="D523" s="13">
        <v>1</v>
      </c>
      <c r="E523" s="18">
        <v>1</v>
      </c>
      <c r="F523" s="24"/>
      <c r="G523" s="13">
        <v>5.9</v>
      </c>
      <c r="H523" s="13">
        <v>0.65</v>
      </c>
      <c r="I523" s="13"/>
      <c r="J523" s="18"/>
      <c r="K523" s="13"/>
      <c r="L523" s="13"/>
      <c r="M523" s="13"/>
      <c r="N523" s="13"/>
      <c r="O523" s="20"/>
      <c r="P523" s="13"/>
      <c r="Q523" s="13"/>
      <c r="R523" s="13"/>
      <c r="V523" s="1"/>
    </row>
    <row r="524" spans="1:22" x14ac:dyDescent="0.25">
      <c r="A524" s="13" t="s">
        <v>529</v>
      </c>
      <c r="B524" s="13">
        <v>14069</v>
      </c>
      <c r="C524" s="13">
        <v>17164.3</v>
      </c>
      <c r="D524" s="13">
        <v>1</v>
      </c>
      <c r="E524" s="18">
        <v>1</v>
      </c>
      <c r="F524" s="24"/>
      <c r="G524" s="13">
        <v>6.6</v>
      </c>
      <c r="H524" s="13">
        <v>0.63</v>
      </c>
      <c r="I524" s="13"/>
      <c r="J524" s="18"/>
      <c r="K524" s="13"/>
      <c r="L524" s="13"/>
      <c r="M524" s="13"/>
      <c r="N524" s="13"/>
      <c r="O524" s="20"/>
      <c r="P524" s="13"/>
      <c r="Q524" s="13"/>
      <c r="R524" s="13"/>
      <c r="V524" s="1"/>
    </row>
    <row r="525" spans="1:22" x14ac:dyDescent="0.25">
      <c r="A525" s="13" t="s">
        <v>530</v>
      </c>
      <c r="B525" s="13">
        <v>695</v>
      </c>
      <c r="C525" s="13">
        <v>15403.9</v>
      </c>
      <c r="D525" s="13"/>
      <c r="E525" s="18"/>
      <c r="F525" s="24"/>
      <c r="G525" s="13"/>
      <c r="H525" s="13"/>
      <c r="I525" s="13">
        <v>1</v>
      </c>
      <c r="J525" s="18">
        <v>1</v>
      </c>
      <c r="K525" s="13">
        <v>4.7</v>
      </c>
      <c r="L525" s="13">
        <v>0.6</v>
      </c>
      <c r="M525" s="13">
        <v>3.3E-3</v>
      </c>
      <c r="N525" s="13"/>
      <c r="O525" s="20"/>
      <c r="P525" s="13"/>
      <c r="Q525" s="13"/>
      <c r="R525" s="13"/>
      <c r="V525" s="1"/>
    </row>
    <row r="526" spans="1:22" x14ac:dyDescent="0.25">
      <c r="A526" s="13" t="s">
        <v>531</v>
      </c>
      <c r="B526" s="13">
        <v>10775</v>
      </c>
      <c r="C526" s="13">
        <v>15989.6</v>
      </c>
      <c r="D526" s="13">
        <v>1</v>
      </c>
      <c r="E526" s="18">
        <v>1</v>
      </c>
      <c r="F526" s="24"/>
      <c r="G526" s="13">
        <v>6.5</v>
      </c>
      <c r="H526" s="13">
        <v>0.56999999999999995</v>
      </c>
      <c r="I526" s="13"/>
      <c r="J526" s="18"/>
      <c r="K526" s="13"/>
      <c r="L526" s="13"/>
      <c r="M526" s="13"/>
      <c r="N526" s="13"/>
      <c r="O526" s="20"/>
      <c r="P526" s="13"/>
      <c r="Q526" s="13"/>
      <c r="R526" s="13"/>
      <c r="V526" s="1"/>
    </row>
    <row r="527" spans="1:22" x14ac:dyDescent="0.25">
      <c r="A527" s="13" t="s">
        <v>532</v>
      </c>
      <c r="B527" s="13">
        <v>7636</v>
      </c>
      <c r="C527" s="13">
        <v>23492.7</v>
      </c>
      <c r="D527" s="13">
        <v>1</v>
      </c>
      <c r="E527" s="18">
        <v>1</v>
      </c>
      <c r="F527" s="24"/>
      <c r="G527" s="13">
        <v>4.0999999999999996</v>
      </c>
      <c r="H527" s="13">
        <v>0.56999999999999995</v>
      </c>
      <c r="I527" s="13"/>
      <c r="J527" s="18"/>
      <c r="K527" s="13"/>
      <c r="L527" s="13"/>
      <c r="M527" s="13"/>
      <c r="N527" s="13"/>
      <c r="O527" s="20"/>
      <c r="P527" s="13"/>
      <c r="Q527" s="13"/>
      <c r="R527" s="13"/>
      <c r="V527" s="1"/>
    </row>
    <row r="528" spans="1:22" x14ac:dyDescent="0.25">
      <c r="A528" s="13" t="s">
        <v>533</v>
      </c>
      <c r="B528" s="13">
        <v>16329</v>
      </c>
      <c r="C528" s="13">
        <v>16295.3</v>
      </c>
      <c r="D528" s="13">
        <v>1</v>
      </c>
      <c r="E528" s="18">
        <v>1</v>
      </c>
      <c r="F528" s="24"/>
      <c r="G528" s="13">
        <v>5.5</v>
      </c>
      <c r="H528" s="13">
        <v>0.42</v>
      </c>
      <c r="I528" s="13"/>
      <c r="J528" s="18"/>
      <c r="K528" s="13"/>
      <c r="L528" s="13"/>
      <c r="M528" s="13"/>
      <c r="N528" s="13">
        <v>1</v>
      </c>
      <c r="O528" s="20">
        <v>2</v>
      </c>
      <c r="P528" s="13">
        <v>5.5</v>
      </c>
      <c r="Q528" s="13">
        <v>0.56999999999999995</v>
      </c>
      <c r="R528" s="13">
        <v>2.7000000000000001E-3</v>
      </c>
      <c r="V528" s="1"/>
    </row>
    <row r="529" spans="1:22" x14ac:dyDescent="0.25">
      <c r="A529" s="13" t="s">
        <v>534</v>
      </c>
      <c r="B529" s="13">
        <v>20390</v>
      </c>
      <c r="C529" s="13">
        <v>14663.6</v>
      </c>
      <c r="D529" s="13">
        <v>1</v>
      </c>
      <c r="E529" s="18">
        <v>1</v>
      </c>
      <c r="F529" s="24"/>
      <c r="G529" s="13">
        <v>6.5</v>
      </c>
      <c r="H529" s="13">
        <v>0.52</v>
      </c>
      <c r="I529" s="13"/>
      <c r="J529" s="18"/>
      <c r="K529" s="13"/>
      <c r="L529" s="13"/>
      <c r="M529" s="13"/>
      <c r="N529" s="13"/>
      <c r="O529" s="20"/>
      <c r="P529" s="13"/>
      <c r="Q529" s="13"/>
      <c r="R529" s="13"/>
      <c r="V529" s="1"/>
    </row>
    <row r="530" spans="1:22" x14ac:dyDescent="0.25">
      <c r="A530" s="13" t="s">
        <v>535</v>
      </c>
      <c r="B530" s="13">
        <v>11801</v>
      </c>
      <c r="C530" s="13">
        <v>176790.9</v>
      </c>
      <c r="D530" s="13"/>
      <c r="E530" s="18"/>
      <c r="F530" s="24"/>
      <c r="G530" s="13"/>
      <c r="H530" s="13"/>
      <c r="I530" s="13"/>
      <c r="J530" s="18"/>
      <c r="K530" s="13"/>
      <c r="L530" s="13"/>
      <c r="M530" s="13"/>
      <c r="N530" s="13">
        <v>1</v>
      </c>
      <c r="O530" s="20">
        <v>5</v>
      </c>
      <c r="P530" s="13">
        <v>0.6</v>
      </c>
      <c r="Q530" s="13">
        <v>0.52</v>
      </c>
      <c r="R530" s="13">
        <v>1.6999999999999999E-3</v>
      </c>
      <c r="V530" s="1"/>
    </row>
    <row r="531" spans="1:22" x14ac:dyDescent="0.25">
      <c r="A531" s="13" t="s">
        <v>536</v>
      </c>
      <c r="B531" s="13">
        <v>13754</v>
      </c>
      <c r="C531" s="13">
        <v>1225236.2</v>
      </c>
      <c r="D531" s="13"/>
      <c r="E531" s="18"/>
      <c r="F531" s="24"/>
      <c r="G531" s="13"/>
      <c r="H531" s="13"/>
      <c r="I531" s="13">
        <v>1</v>
      </c>
      <c r="J531" s="18">
        <v>1</v>
      </c>
      <c r="K531" s="13">
        <v>0.1</v>
      </c>
      <c r="L531" s="13">
        <v>0.47</v>
      </c>
      <c r="M531" s="13">
        <v>5.4999999999999997E-3</v>
      </c>
      <c r="N531" s="13"/>
      <c r="O531" s="20"/>
      <c r="P531" s="13"/>
      <c r="Q531" s="13"/>
      <c r="R531" s="13"/>
      <c r="V531" s="2"/>
    </row>
    <row r="532" spans="1:22" x14ac:dyDescent="0.25">
      <c r="A532" s="13" t="s">
        <v>537</v>
      </c>
      <c r="B532" s="13">
        <v>8211</v>
      </c>
      <c r="C532" s="13">
        <v>53222.5</v>
      </c>
      <c r="D532" s="13"/>
      <c r="E532" s="18"/>
      <c r="F532" s="24"/>
      <c r="G532" s="13"/>
      <c r="H532" s="13"/>
      <c r="I532" s="13"/>
      <c r="J532" s="20"/>
      <c r="K532" s="13"/>
      <c r="L532" s="13"/>
      <c r="M532" s="13"/>
      <c r="N532" s="13">
        <v>1</v>
      </c>
      <c r="O532" s="20">
        <v>1</v>
      </c>
      <c r="P532" s="13">
        <v>2.2000000000000002</v>
      </c>
      <c r="Q532" s="13">
        <v>0.36</v>
      </c>
      <c r="R532" s="13">
        <v>6.7999999999999996E-3</v>
      </c>
      <c r="V532" s="2"/>
    </row>
    <row r="533" spans="1:22" x14ac:dyDescent="0.25">
      <c r="A533" s="13" t="s">
        <v>538</v>
      </c>
      <c r="B533" s="13">
        <v>5046</v>
      </c>
      <c r="C533" s="13">
        <v>15555.6</v>
      </c>
      <c r="D533" s="13">
        <v>1</v>
      </c>
      <c r="E533" s="18">
        <v>1</v>
      </c>
      <c r="F533" s="24"/>
      <c r="G533" s="13">
        <v>8.1</v>
      </c>
      <c r="H533" s="13">
        <v>0.36</v>
      </c>
      <c r="I533" s="13">
        <v>1</v>
      </c>
      <c r="J533" s="20">
        <v>1</v>
      </c>
      <c r="K533" s="13">
        <v>0.36</v>
      </c>
      <c r="L533" s="13">
        <v>6.7999999999999996E-3</v>
      </c>
      <c r="M533" s="13"/>
      <c r="N533" s="13"/>
      <c r="O533" s="20"/>
      <c r="P533" s="13"/>
      <c r="Q533" s="13"/>
      <c r="R533" s="13"/>
      <c r="V533" s="2"/>
    </row>
    <row r="534" spans="1:22" x14ac:dyDescent="0.25">
      <c r="A534" s="13" t="s">
        <v>539</v>
      </c>
      <c r="B534" s="13">
        <v>15124</v>
      </c>
      <c r="C534" s="13">
        <v>14656.9</v>
      </c>
      <c r="D534" s="13"/>
      <c r="E534" s="18"/>
      <c r="F534" s="24"/>
      <c r="G534" s="13"/>
      <c r="H534" s="13"/>
      <c r="I534" s="13"/>
      <c r="J534" s="20"/>
      <c r="K534" s="13"/>
      <c r="L534" s="13"/>
      <c r="M534" s="13"/>
      <c r="N534" s="13">
        <v>1</v>
      </c>
      <c r="O534" s="20">
        <v>1</v>
      </c>
      <c r="P534" s="13">
        <v>7.9</v>
      </c>
      <c r="Q534" s="13">
        <v>0.35</v>
      </c>
      <c r="R534" s="13">
        <v>7.6E-3</v>
      </c>
      <c r="V534" s="2"/>
    </row>
    <row r="535" spans="1:22" x14ac:dyDescent="0.25">
      <c r="A535" s="13" t="s">
        <v>540</v>
      </c>
      <c r="B535" s="13">
        <v>17150</v>
      </c>
      <c r="C535" s="13">
        <v>15488</v>
      </c>
      <c r="D535" s="13">
        <v>1</v>
      </c>
      <c r="E535" s="18">
        <v>3</v>
      </c>
      <c r="F535" s="24"/>
      <c r="G535" s="13">
        <v>5.2</v>
      </c>
      <c r="H535" s="13">
        <v>0.26</v>
      </c>
      <c r="I535" s="13">
        <v>1</v>
      </c>
      <c r="J535" s="20">
        <v>1</v>
      </c>
      <c r="K535" s="13">
        <v>0.35</v>
      </c>
      <c r="L535" s="13">
        <v>7.6E-3</v>
      </c>
      <c r="M535" s="13"/>
      <c r="N535" s="13"/>
      <c r="O535" s="20"/>
      <c r="P535" s="13"/>
      <c r="Q535" s="13"/>
      <c r="R535" s="13"/>
    </row>
  </sheetData>
  <mergeCells count="3">
    <mergeCell ref="D1:H1"/>
    <mergeCell ref="I1:M1"/>
    <mergeCell ref="N1:R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925371-1702-44CD-BD55-3AF9AA021642}">
  <dimension ref="A1:E115"/>
  <sheetViews>
    <sheetView workbookViewId="0">
      <selection activeCell="D57" sqref="A1:D57"/>
    </sheetView>
  </sheetViews>
  <sheetFormatPr defaultRowHeight="15" x14ac:dyDescent="0.25"/>
  <cols>
    <col min="3" max="3" width="15.7109375" bestFit="1" customWidth="1"/>
    <col min="4" max="5" width="12.42578125" bestFit="1" customWidth="1"/>
    <col min="6" max="6" width="70.85546875" bestFit="1" customWidth="1"/>
    <col min="7" max="7" width="8.28515625" customWidth="1"/>
  </cols>
  <sheetData>
    <row r="1" spans="1:5" x14ac:dyDescent="0.25">
      <c r="A1" t="s">
        <v>553</v>
      </c>
    </row>
    <row r="2" spans="1:5" x14ac:dyDescent="0.25">
      <c r="A2" s="5" t="s">
        <v>0</v>
      </c>
      <c r="B2" s="5" t="s">
        <v>1</v>
      </c>
      <c r="C2" s="5" t="s">
        <v>543</v>
      </c>
      <c r="D2" s="5" t="s">
        <v>6</v>
      </c>
      <c r="E2" s="5" t="s">
        <v>7</v>
      </c>
    </row>
    <row r="3" spans="1:5" x14ac:dyDescent="0.25">
      <c r="A3" t="s">
        <v>17</v>
      </c>
      <c r="B3">
        <v>11724</v>
      </c>
      <c r="C3">
        <v>12</v>
      </c>
      <c r="D3">
        <v>22</v>
      </c>
      <c r="E3">
        <v>59799.8</v>
      </c>
    </row>
    <row r="4" spans="1:5" x14ac:dyDescent="0.25">
      <c r="A4" t="s">
        <v>18</v>
      </c>
      <c r="B4">
        <v>5905</v>
      </c>
      <c r="C4">
        <v>8</v>
      </c>
      <c r="D4">
        <v>16</v>
      </c>
      <c r="E4">
        <v>30257.200000000001</v>
      </c>
    </row>
    <row r="5" spans="1:5" x14ac:dyDescent="0.25">
      <c r="A5" t="s">
        <v>16</v>
      </c>
      <c r="B5">
        <v>21216</v>
      </c>
      <c r="C5">
        <v>11</v>
      </c>
      <c r="D5">
        <v>16</v>
      </c>
      <c r="E5">
        <v>52459</v>
      </c>
    </row>
    <row r="6" spans="1:5" x14ac:dyDescent="0.25">
      <c r="A6" t="s">
        <v>27</v>
      </c>
      <c r="B6">
        <v>11240</v>
      </c>
      <c r="C6">
        <v>4</v>
      </c>
      <c r="D6">
        <v>13</v>
      </c>
      <c r="E6">
        <v>98187.6</v>
      </c>
    </row>
    <row r="7" spans="1:5" x14ac:dyDescent="0.25">
      <c r="A7" t="s">
        <v>29</v>
      </c>
      <c r="B7">
        <v>10106</v>
      </c>
      <c r="C7">
        <v>7</v>
      </c>
      <c r="D7">
        <v>9</v>
      </c>
      <c r="E7">
        <v>425788.2</v>
      </c>
    </row>
    <row r="8" spans="1:5" x14ac:dyDescent="0.25">
      <c r="A8" t="s">
        <v>26</v>
      </c>
      <c r="B8">
        <v>5469</v>
      </c>
      <c r="C8">
        <v>5</v>
      </c>
      <c r="D8">
        <v>8</v>
      </c>
      <c r="E8">
        <v>52786.2</v>
      </c>
    </row>
    <row r="9" spans="1:5" x14ac:dyDescent="0.25">
      <c r="A9" t="s">
        <v>24</v>
      </c>
      <c r="B9">
        <v>9330</v>
      </c>
      <c r="C9">
        <v>6</v>
      </c>
      <c r="D9">
        <v>8</v>
      </c>
      <c r="E9">
        <v>314694</v>
      </c>
    </row>
    <row r="10" spans="1:5" x14ac:dyDescent="0.25">
      <c r="A10" t="s">
        <v>12</v>
      </c>
      <c r="B10" t="s">
        <v>549</v>
      </c>
      <c r="C10">
        <v>11</v>
      </c>
      <c r="D10">
        <v>22</v>
      </c>
      <c r="E10">
        <v>38922.300000000003</v>
      </c>
    </row>
    <row r="11" spans="1:5" x14ac:dyDescent="0.25">
      <c r="A11" t="s">
        <v>25</v>
      </c>
      <c r="B11" t="s">
        <v>552</v>
      </c>
      <c r="C11">
        <v>6</v>
      </c>
      <c r="D11">
        <v>6</v>
      </c>
      <c r="E11">
        <v>69294.100000000006</v>
      </c>
    </row>
    <row r="12" spans="1:5" x14ac:dyDescent="0.25">
      <c r="A12" t="s">
        <v>20</v>
      </c>
      <c r="B12" t="s">
        <v>550</v>
      </c>
      <c r="C12">
        <v>10</v>
      </c>
      <c r="D12">
        <v>13</v>
      </c>
      <c r="E12">
        <v>39024.199999999997</v>
      </c>
    </row>
    <row r="13" spans="1:5" x14ac:dyDescent="0.25">
      <c r="A13" t="s">
        <v>22</v>
      </c>
      <c r="B13" t="s">
        <v>551</v>
      </c>
      <c r="C13">
        <v>6</v>
      </c>
      <c r="D13">
        <v>8</v>
      </c>
      <c r="E13">
        <v>39415</v>
      </c>
    </row>
    <row r="14" spans="1:5" x14ac:dyDescent="0.25">
      <c r="A14" t="s">
        <v>21</v>
      </c>
      <c r="B14" t="s">
        <v>548</v>
      </c>
      <c r="C14">
        <v>6</v>
      </c>
      <c r="D14">
        <v>22</v>
      </c>
      <c r="E14">
        <v>11381.5</v>
      </c>
    </row>
    <row r="15" spans="1:5" x14ac:dyDescent="0.25">
      <c r="A15" t="s">
        <v>10</v>
      </c>
      <c r="B15" t="s">
        <v>547</v>
      </c>
      <c r="C15">
        <v>11</v>
      </c>
      <c r="D15">
        <v>38</v>
      </c>
      <c r="E15">
        <v>26541.3</v>
      </c>
    </row>
    <row r="17" spans="1:5" x14ac:dyDescent="0.25">
      <c r="A17" t="s">
        <v>561</v>
      </c>
    </row>
    <row r="18" spans="1:5" x14ac:dyDescent="0.25">
      <c r="A18" s="5" t="s">
        <v>0</v>
      </c>
      <c r="B18" s="5" t="s">
        <v>1</v>
      </c>
      <c r="C18" s="5" t="s">
        <v>543</v>
      </c>
      <c r="D18" s="5" t="s">
        <v>6</v>
      </c>
      <c r="E18" s="5" t="s">
        <v>7</v>
      </c>
    </row>
    <row r="19" spans="1:5" x14ac:dyDescent="0.25">
      <c r="A19" t="s">
        <v>9</v>
      </c>
      <c r="B19">
        <v>11724</v>
      </c>
      <c r="C19">
        <v>22</v>
      </c>
      <c r="D19">
        <v>32</v>
      </c>
      <c r="E19">
        <v>59799.8</v>
      </c>
    </row>
    <row r="20" spans="1:5" x14ac:dyDescent="0.25">
      <c r="A20" t="s">
        <v>12</v>
      </c>
      <c r="B20">
        <v>21216</v>
      </c>
      <c r="C20">
        <v>15</v>
      </c>
      <c r="D20">
        <v>18</v>
      </c>
      <c r="E20">
        <v>52459</v>
      </c>
    </row>
    <row r="21" spans="1:5" x14ac:dyDescent="0.25">
      <c r="A21" t="s">
        <v>20</v>
      </c>
      <c r="B21">
        <v>5905</v>
      </c>
      <c r="C21">
        <v>7</v>
      </c>
      <c r="D21">
        <v>13</v>
      </c>
      <c r="E21">
        <v>30257.200000000001</v>
      </c>
    </row>
    <row r="22" spans="1:5" x14ac:dyDescent="0.25">
      <c r="A22" t="s">
        <v>21</v>
      </c>
      <c r="B22">
        <v>13189</v>
      </c>
      <c r="C22">
        <v>10</v>
      </c>
      <c r="D22">
        <v>11</v>
      </c>
      <c r="E22">
        <v>394167.1</v>
      </c>
    </row>
    <row r="23" spans="1:5" x14ac:dyDescent="0.25">
      <c r="A23" t="s">
        <v>30</v>
      </c>
      <c r="B23">
        <v>9330</v>
      </c>
      <c r="C23">
        <v>7</v>
      </c>
      <c r="D23">
        <v>9</v>
      </c>
      <c r="E23">
        <v>314694</v>
      </c>
    </row>
    <row r="24" spans="1:5" x14ac:dyDescent="0.25">
      <c r="A24" t="s">
        <v>35</v>
      </c>
      <c r="B24">
        <v>11240</v>
      </c>
      <c r="C24">
        <v>4</v>
      </c>
      <c r="D24">
        <v>8</v>
      </c>
      <c r="E24">
        <v>98187.6</v>
      </c>
    </row>
    <row r="25" spans="1:5" x14ac:dyDescent="0.25">
      <c r="A25" t="s">
        <v>27</v>
      </c>
      <c r="B25">
        <v>5469</v>
      </c>
      <c r="C25">
        <v>6</v>
      </c>
      <c r="D25">
        <v>6</v>
      </c>
      <c r="E25">
        <v>52786.2</v>
      </c>
    </row>
    <row r="26" spans="1:5" x14ac:dyDescent="0.25">
      <c r="A26" t="s">
        <v>34</v>
      </c>
      <c r="B26">
        <v>6812</v>
      </c>
      <c r="C26">
        <v>4</v>
      </c>
      <c r="D26">
        <v>5</v>
      </c>
      <c r="E26">
        <v>70712.2</v>
      </c>
    </row>
    <row r="27" spans="1:5" x14ac:dyDescent="0.25">
      <c r="A27" t="s">
        <v>42</v>
      </c>
      <c r="B27">
        <v>6955</v>
      </c>
      <c r="C27">
        <v>4</v>
      </c>
      <c r="D27">
        <v>5</v>
      </c>
      <c r="E27">
        <v>41704</v>
      </c>
    </row>
    <row r="28" spans="1:5" x14ac:dyDescent="0.25">
      <c r="A28" t="s">
        <v>39</v>
      </c>
      <c r="B28">
        <v>6680</v>
      </c>
      <c r="C28">
        <v>3</v>
      </c>
      <c r="D28">
        <v>4</v>
      </c>
      <c r="E28">
        <v>158680</v>
      </c>
    </row>
    <row r="29" spans="1:5" x14ac:dyDescent="0.25">
      <c r="A29" t="s">
        <v>41</v>
      </c>
      <c r="B29">
        <v>6946</v>
      </c>
      <c r="C29">
        <v>4</v>
      </c>
      <c r="D29">
        <v>4</v>
      </c>
      <c r="E29">
        <v>25704</v>
      </c>
    </row>
    <row r="30" spans="1:5" x14ac:dyDescent="0.25">
      <c r="A30" t="s">
        <v>25</v>
      </c>
      <c r="B30" t="s">
        <v>554</v>
      </c>
      <c r="C30">
        <v>7</v>
      </c>
      <c r="D30">
        <v>9</v>
      </c>
      <c r="E30">
        <v>43564.4</v>
      </c>
    </row>
    <row r="31" spans="1:5" x14ac:dyDescent="0.25">
      <c r="A31" t="s">
        <v>17</v>
      </c>
      <c r="B31" t="s">
        <v>555</v>
      </c>
      <c r="C31">
        <v>8</v>
      </c>
      <c r="D31">
        <v>10</v>
      </c>
      <c r="E31">
        <v>24076.1</v>
      </c>
    </row>
    <row r="32" spans="1:5" x14ac:dyDescent="0.25">
      <c r="A32" t="s">
        <v>29</v>
      </c>
      <c r="B32" t="s">
        <v>556</v>
      </c>
      <c r="C32">
        <v>5</v>
      </c>
      <c r="D32">
        <v>9</v>
      </c>
      <c r="E32">
        <v>24409.7</v>
      </c>
    </row>
    <row r="33" spans="1:5" x14ac:dyDescent="0.25">
      <c r="A33" t="s">
        <v>10</v>
      </c>
      <c r="B33" t="s">
        <v>549</v>
      </c>
      <c r="C33">
        <v>14</v>
      </c>
      <c r="D33">
        <v>24</v>
      </c>
      <c r="E33">
        <v>38922.300000000003</v>
      </c>
    </row>
    <row r="34" spans="1:5" x14ac:dyDescent="0.25">
      <c r="A34" t="s">
        <v>11</v>
      </c>
      <c r="B34" t="s">
        <v>550</v>
      </c>
      <c r="C34">
        <v>13</v>
      </c>
      <c r="D34">
        <v>19</v>
      </c>
      <c r="E34">
        <v>39024.199999999997</v>
      </c>
    </row>
    <row r="35" spans="1:5" x14ac:dyDescent="0.25">
      <c r="A35" t="s">
        <v>8</v>
      </c>
      <c r="B35" t="s">
        <v>547</v>
      </c>
      <c r="C35">
        <v>20</v>
      </c>
      <c r="D35">
        <v>34</v>
      </c>
      <c r="E35">
        <v>26541.3</v>
      </c>
    </row>
    <row r="36" spans="1:5" x14ac:dyDescent="0.25">
      <c r="A36" t="s">
        <v>33</v>
      </c>
      <c r="B36" t="s">
        <v>557</v>
      </c>
      <c r="C36">
        <v>6</v>
      </c>
      <c r="D36">
        <v>8</v>
      </c>
      <c r="E36">
        <v>22559.9</v>
      </c>
    </row>
    <row r="37" spans="1:5" x14ac:dyDescent="0.25">
      <c r="A37" t="s">
        <v>23</v>
      </c>
      <c r="B37" t="s">
        <v>558</v>
      </c>
      <c r="C37">
        <v>7</v>
      </c>
      <c r="D37">
        <v>8</v>
      </c>
      <c r="E37">
        <v>19196.2</v>
      </c>
    </row>
    <row r="38" spans="1:5" x14ac:dyDescent="0.25">
      <c r="A38" t="s">
        <v>28</v>
      </c>
      <c r="B38" t="s">
        <v>559</v>
      </c>
      <c r="C38">
        <v>6</v>
      </c>
      <c r="D38">
        <v>6</v>
      </c>
      <c r="E38">
        <v>41267.800000000003</v>
      </c>
    </row>
    <row r="39" spans="1:5" x14ac:dyDescent="0.25">
      <c r="A39" t="s">
        <v>36</v>
      </c>
      <c r="B39" t="s">
        <v>560</v>
      </c>
      <c r="C39">
        <v>5</v>
      </c>
      <c r="D39">
        <v>6</v>
      </c>
      <c r="E39">
        <v>23075.599999999999</v>
      </c>
    </row>
    <row r="41" spans="1:5" x14ac:dyDescent="0.25">
      <c r="A41" t="s">
        <v>562</v>
      </c>
    </row>
    <row r="42" spans="1:5" x14ac:dyDescent="0.25">
      <c r="A42" s="5" t="s">
        <v>0</v>
      </c>
      <c r="B42" s="5" t="s">
        <v>1</v>
      </c>
      <c r="C42" s="5" t="s">
        <v>543</v>
      </c>
      <c r="D42" s="5" t="s">
        <v>6</v>
      </c>
      <c r="E42" s="5" t="s">
        <v>7</v>
      </c>
    </row>
    <row r="43" spans="1:5" x14ac:dyDescent="0.25">
      <c r="A43" t="s">
        <v>8</v>
      </c>
      <c r="B43">
        <v>10106</v>
      </c>
      <c r="C43">
        <v>98</v>
      </c>
      <c r="D43">
        <v>188</v>
      </c>
      <c r="E43">
        <v>425788.2</v>
      </c>
    </row>
    <row r="44" spans="1:5" x14ac:dyDescent="0.25">
      <c r="A44" t="s">
        <v>9</v>
      </c>
      <c r="B44">
        <v>11724</v>
      </c>
      <c r="C44">
        <v>47</v>
      </c>
      <c r="D44">
        <v>169</v>
      </c>
      <c r="E44">
        <v>59799.8</v>
      </c>
    </row>
    <row r="45" spans="1:5" x14ac:dyDescent="0.25">
      <c r="A45" t="s">
        <v>11</v>
      </c>
      <c r="B45">
        <v>21216</v>
      </c>
      <c r="C45">
        <v>35</v>
      </c>
      <c r="D45">
        <v>164</v>
      </c>
      <c r="E45">
        <v>52459</v>
      </c>
    </row>
    <row r="46" spans="1:5" x14ac:dyDescent="0.25">
      <c r="A46" t="s">
        <v>10</v>
      </c>
      <c r="B46">
        <v>6812</v>
      </c>
      <c r="C46">
        <v>40</v>
      </c>
      <c r="D46">
        <v>122</v>
      </c>
      <c r="E46">
        <v>70712.2</v>
      </c>
    </row>
    <row r="47" spans="1:5" x14ac:dyDescent="0.25">
      <c r="A47" t="s">
        <v>12</v>
      </c>
      <c r="B47">
        <v>9330</v>
      </c>
      <c r="C47">
        <v>33</v>
      </c>
      <c r="D47">
        <v>68</v>
      </c>
      <c r="E47">
        <v>314694</v>
      </c>
    </row>
    <row r="48" spans="1:5" x14ac:dyDescent="0.25">
      <c r="A48" t="s">
        <v>16</v>
      </c>
      <c r="B48">
        <v>9065</v>
      </c>
      <c r="C48">
        <v>25</v>
      </c>
      <c r="D48">
        <v>57</v>
      </c>
      <c r="E48">
        <v>74337.2</v>
      </c>
    </row>
    <row r="49" spans="1:5" x14ac:dyDescent="0.25">
      <c r="A49" t="s">
        <v>14</v>
      </c>
      <c r="B49">
        <v>13237</v>
      </c>
      <c r="C49">
        <v>32</v>
      </c>
      <c r="D49">
        <v>56</v>
      </c>
      <c r="E49">
        <v>399473.2</v>
      </c>
    </row>
    <row r="50" spans="1:5" x14ac:dyDescent="0.25">
      <c r="A50" t="s">
        <v>22</v>
      </c>
      <c r="B50">
        <v>5905</v>
      </c>
      <c r="C50">
        <v>18</v>
      </c>
      <c r="D50">
        <v>54</v>
      </c>
      <c r="E50">
        <v>30257.200000000001</v>
      </c>
    </row>
    <row r="51" spans="1:5" x14ac:dyDescent="0.25">
      <c r="A51" t="s">
        <v>23</v>
      </c>
      <c r="B51">
        <v>3200</v>
      </c>
      <c r="C51">
        <v>26</v>
      </c>
      <c r="D51">
        <v>51</v>
      </c>
      <c r="E51">
        <v>33145.1</v>
      </c>
    </row>
    <row r="52" spans="1:5" x14ac:dyDescent="0.25">
      <c r="A52" t="s">
        <v>35</v>
      </c>
      <c r="B52">
        <v>11219</v>
      </c>
      <c r="C52">
        <v>17</v>
      </c>
      <c r="D52">
        <v>44</v>
      </c>
      <c r="E52">
        <v>169383.7</v>
      </c>
    </row>
    <row r="53" spans="1:5" x14ac:dyDescent="0.25">
      <c r="A53" t="s">
        <v>21</v>
      </c>
      <c r="B53">
        <v>16456</v>
      </c>
      <c r="C53">
        <v>23</v>
      </c>
      <c r="D53">
        <v>41</v>
      </c>
      <c r="E53">
        <v>51439.8</v>
      </c>
    </row>
    <row r="54" spans="1:5" x14ac:dyDescent="0.25">
      <c r="A54" t="s">
        <v>34</v>
      </c>
      <c r="B54">
        <v>5469</v>
      </c>
      <c r="C54">
        <v>13</v>
      </c>
      <c r="D54">
        <v>40</v>
      </c>
      <c r="E54">
        <v>52786.2</v>
      </c>
    </row>
    <row r="55" spans="1:5" x14ac:dyDescent="0.25">
      <c r="A55" t="s">
        <v>25</v>
      </c>
      <c r="B55">
        <v>8660</v>
      </c>
      <c r="C55">
        <v>22</v>
      </c>
      <c r="D55">
        <v>39</v>
      </c>
      <c r="E55">
        <v>144308.4</v>
      </c>
    </row>
    <row r="56" spans="1:5" x14ac:dyDescent="0.25">
      <c r="A56" t="s">
        <v>46</v>
      </c>
      <c r="B56">
        <v>9781</v>
      </c>
      <c r="C56">
        <v>10</v>
      </c>
      <c r="D56">
        <v>37</v>
      </c>
      <c r="E56">
        <v>171257.8</v>
      </c>
    </row>
    <row r="57" spans="1:5" x14ac:dyDescent="0.25">
      <c r="A57" t="s">
        <v>43</v>
      </c>
      <c r="B57">
        <v>5134</v>
      </c>
      <c r="C57">
        <v>14</v>
      </c>
      <c r="D57">
        <v>34</v>
      </c>
      <c r="E57">
        <v>38428.5</v>
      </c>
    </row>
    <row r="58" spans="1:5" x14ac:dyDescent="0.25">
      <c r="A58" t="s">
        <v>26</v>
      </c>
      <c r="B58">
        <v>7836</v>
      </c>
      <c r="C58">
        <v>18</v>
      </c>
      <c r="D58">
        <v>33</v>
      </c>
      <c r="E58">
        <v>99564.5</v>
      </c>
    </row>
    <row r="59" spans="1:5" x14ac:dyDescent="0.25">
      <c r="A59" t="s">
        <v>56</v>
      </c>
      <c r="B59">
        <v>20135</v>
      </c>
      <c r="C59">
        <v>8</v>
      </c>
      <c r="D59">
        <v>30</v>
      </c>
      <c r="E59">
        <v>23964.5</v>
      </c>
    </row>
    <row r="60" spans="1:5" x14ac:dyDescent="0.25">
      <c r="A60" t="s">
        <v>28</v>
      </c>
      <c r="B60">
        <v>13189</v>
      </c>
      <c r="C60">
        <v>23</v>
      </c>
      <c r="D60">
        <v>29</v>
      </c>
      <c r="E60">
        <v>394167.1</v>
      </c>
    </row>
    <row r="61" spans="1:5" x14ac:dyDescent="0.25">
      <c r="A61" t="s">
        <v>30</v>
      </c>
      <c r="B61">
        <v>16139</v>
      </c>
      <c r="C61">
        <v>16</v>
      </c>
      <c r="D61">
        <v>29</v>
      </c>
      <c r="E61">
        <v>56514</v>
      </c>
    </row>
    <row r="62" spans="1:5" x14ac:dyDescent="0.25">
      <c r="A62" t="s">
        <v>33</v>
      </c>
      <c r="B62">
        <v>17802</v>
      </c>
      <c r="C62">
        <v>18</v>
      </c>
      <c r="D62">
        <v>29</v>
      </c>
      <c r="E62">
        <v>52151.3</v>
      </c>
    </row>
    <row r="63" spans="1:5" x14ac:dyDescent="0.25">
      <c r="A63" t="s">
        <v>27</v>
      </c>
      <c r="B63">
        <v>9620</v>
      </c>
      <c r="C63">
        <v>20</v>
      </c>
      <c r="D63">
        <v>27</v>
      </c>
      <c r="E63">
        <v>196543.6</v>
      </c>
    </row>
    <row r="64" spans="1:5" x14ac:dyDescent="0.25">
      <c r="A64" t="s">
        <v>38</v>
      </c>
      <c r="B64">
        <v>6946</v>
      </c>
      <c r="C64">
        <v>13</v>
      </c>
      <c r="D64">
        <v>26</v>
      </c>
      <c r="E64">
        <v>25704</v>
      </c>
    </row>
    <row r="65" spans="1:5" x14ac:dyDescent="0.25">
      <c r="A65" t="s">
        <v>39</v>
      </c>
      <c r="B65">
        <v>6955</v>
      </c>
      <c r="C65">
        <v>13</v>
      </c>
      <c r="D65">
        <v>26</v>
      </c>
      <c r="E65">
        <v>41704</v>
      </c>
    </row>
    <row r="66" spans="1:5" x14ac:dyDescent="0.25">
      <c r="A66" t="s">
        <v>49</v>
      </c>
      <c r="B66">
        <v>6997</v>
      </c>
      <c r="C66">
        <v>13</v>
      </c>
      <c r="D66">
        <v>22</v>
      </c>
      <c r="E66">
        <v>75891.3</v>
      </c>
    </row>
    <row r="67" spans="1:5" x14ac:dyDescent="0.25">
      <c r="A67" t="s">
        <v>45</v>
      </c>
      <c r="B67">
        <v>9551</v>
      </c>
      <c r="C67">
        <v>12</v>
      </c>
      <c r="D67">
        <v>20</v>
      </c>
      <c r="E67">
        <v>50254.400000000001</v>
      </c>
    </row>
    <row r="68" spans="1:5" x14ac:dyDescent="0.25">
      <c r="A68" t="s">
        <v>57</v>
      </c>
      <c r="B68">
        <v>6813</v>
      </c>
      <c r="C68">
        <v>7</v>
      </c>
      <c r="D68">
        <v>19</v>
      </c>
      <c r="E68">
        <v>29680.6</v>
      </c>
    </row>
    <row r="69" spans="1:5" x14ac:dyDescent="0.25">
      <c r="A69" t="s">
        <v>44</v>
      </c>
      <c r="B69">
        <v>13274</v>
      </c>
      <c r="C69">
        <v>13</v>
      </c>
      <c r="D69">
        <v>19</v>
      </c>
      <c r="E69">
        <v>200249.7</v>
      </c>
    </row>
    <row r="70" spans="1:5" x14ac:dyDescent="0.25">
      <c r="A70" t="s">
        <v>42</v>
      </c>
      <c r="B70">
        <v>9250</v>
      </c>
      <c r="C70">
        <v>12</v>
      </c>
      <c r="D70">
        <v>18</v>
      </c>
      <c r="E70">
        <v>50181.1</v>
      </c>
    </row>
    <row r="71" spans="1:5" x14ac:dyDescent="0.25">
      <c r="A71" t="s">
        <v>75</v>
      </c>
      <c r="B71">
        <v>11795</v>
      </c>
      <c r="C71">
        <v>4</v>
      </c>
      <c r="D71">
        <v>18</v>
      </c>
      <c r="E71">
        <v>32252.400000000001</v>
      </c>
    </row>
    <row r="72" spans="1:5" x14ac:dyDescent="0.25">
      <c r="A72" t="s">
        <v>37</v>
      </c>
      <c r="B72">
        <v>10357</v>
      </c>
      <c r="C72">
        <v>11</v>
      </c>
      <c r="D72">
        <v>17</v>
      </c>
      <c r="E72">
        <v>286949.59999999998</v>
      </c>
    </row>
    <row r="73" spans="1:5" x14ac:dyDescent="0.25">
      <c r="A73" t="s">
        <v>41</v>
      </c>
      <c r="B73">
        <v>16741</v>
      </c>
      <c r="C73">
        <v>12</v>
      </c>
      <c r="D73">
        <v>17</v>
      </c>
      <c r="E73">
        <v>42011.5</v>
      </c>
    </row>
    <row r="74" spans="1:5" x14ac:dyDescent="0.25">
      <c r="A74" t="s">
        <v>53</v>
      </c>
      <c r="B74">
        <v>13200</v>
      </c>
      <c r="C74">
        <v>10</v>
      </c>
      <c r="D74">
        <v>16</v>
      </c>
      <c r="E74">
        <v>35741.699999999997</v>
      </c>
    </row>
    <row r="75" spans="1:5" x14ac:dyDescent="0.25">
      <c r="A75" t="s">
        <v>50</v>
      </c>
      <c r="B75">
        <v>20952</v>
      </c>
      <c r="C75">
        <v>12</v>
      </c>
      <c r="D75">
        <v>16</v>
      </c>
      <c r="E75">
        <v>59037.4</v>
      </c>
    </row>
    <row r="76" spans="1:5" x14ac:dyDescent="0.25">
      <c r="A76" t="s">
        <v>60</v>
      </c>
      <c r="B76">
        <v>11325</v>
      </c>
      <c r="C76">
        <v>7</v>
      </c>
      <c r="D76">
        <v>15</v>
      </c>
      <c r="E76">
        <v>25236.1</v>
      </c>
    </row>
    <row r="77" spans="1:5" x14ac:dyDescent="0.25">
      <c r="A77" t="s">
        <v>61</v>
      </c>
      <c r="B77">
        <v>5143</v>
      </c>
      <c r="C77">
        <v>8</v>
      </c>
      <c r="D77">
        <v>13</v>
      </c>
      <c r="E77">
        <v>23031</v>
      </c>
    </row>
    <row r="78" spans="1:5" x14ac:dyDescent="0.25">
      <c r="A78" t="s">
        <v>84</v>
      </c>
      <c r="B78">
        <v>2093</v>
      </c>
      <c r="C78">
        <v>7</v>
      </c>
      <c r="D78">
        <v>12</v>
      </c>
      <c r="E78">
        <v>50609.8</v>
      </c>
    </row>
    <row r="79" spans="1:5" x14ac:dyDescent="0.25">
      <c r="A79" t="s">
        <v>68</v>
      </c>
      <c r="B79">
        <v>8515</v>
      </c>
      <c r="C79">
        <v>8</v>
      </c>
      <c r="D79">
        <v>11</v>
      </c>
      <c r="E79">
        <v>49985.8</v>
      </c>
    </row>
    <row r="80" spans="1:5" x14ac:dyDescent="0.25">
      <c r="A80" t="s">
        <v>65</v>
      </c>
      <c r="B80">
        <v>9086</v>
      </c>
      <c r="C80">
        <v>8</v>
      </c>
      <c r="D80">
        <v>11</v>
      </c>
      <c r="E80">
        <v>115974.5</v>
      </c>
    </row>
    <row r="81" spans="1:5" x14ac:dyDescent="0.25">
      <c r="A81" t="s">
        <v>66</v>
      </c>
      <c r="B81">
        <v>10075</v>
      </c>
      <c r="C81">
        <v>8</v>
      </c>
      <c r="D81">
        <v>11</v>
      </c>
      <c r="E81">
        <v>122027.4</v>
      </c>
    </row>
    <row r="82" spans="1:5" x14ac:dyDescent="0.25">
      <c r="A82" t="s">
        <v>71</v>
      </c>
      <c r="B82">
        <v>10636</v>
      </c>
      <c r="C82">
        <v>7</v>
      </c>
      <c r="D82">
        <v>11</v>
      </c>
      <c r="E82">
        <v>30234.9</v>
      </c>
    </row>
    <row r="83" spans="1:5" x14ac:dyDescent="0.25">
      <c r="A83" t="s">
        <v>63</v>
      </c>
      <c r="B83">
        <v>11739</v>
      </c>
      <c r="C83">
        <v>8</v>
      </c>
      <c r="D83">
        <v>11</v>
      </c>
      <c r="E83">
        <v>95005.6</v>
      </c>
    </row>
    <row r="84" spans="1:5" x14ac:dyDescent="0.25">
      <c r="A84" t="s">
        <v>73</v>
      </c>
      <c r="B84">
        <v>6681</v>
      </c>
      <c r="C84">
        <v>6</v>
      </c>
      <c r="D84">
        <v>10</v>
      </c>
      <c r="E84">
        <v>179782.39999999999</v>
      </c>
    </row>
    <row r="85" spans="1:5" x14ac:dyDescent="0.25">
      <c r="A85" t="s">
        <v>76</v>
      </c>
      <c r="B85">
        <v>9091</v>
      </c>
      <c r="C85">
        <v>6</v>
      </c>
      <c r="D85">
        <v>10</v>
      </c>
      <c r="E85">
        <v>80757.600000000006</v>
      </c>
    </row>
    <row r="86" spans="1:5" x14ac:dyDescent="0.25">
      <c r="A86" t="s">
        <v>67</v>
      </c>
      <c r="B86">
        <v>1684</v>
      </c>
      <c r="C86">
        <v>6</v>
      </c>
      <c r="D86">
        <v>9</v>
      </c>
      <c r="E86">
        <v>21913.599999999999</v>
      </c>
    </row>
    <row r="87" spans="1:5" x14ac:dyDescent="0.25">
      <c r="A87" t="s">
        <v>70</v>
      </c>
      <c r="B87">
        <v>8375</v>
      </c>
      <c r="C87">
        <v>5</v>
      </c>
      <c r="D87">
        <v>9</v>
      </c>
      <c r="E87">
        <v>35184.300000000003</v>
      </c>
    </row>
    <row r="88" spans="1:5" x14ac:dyDescent="0.25">
      <c r="A88" t="s">
        <v>85</v>
      </c>
      <c r="B88">
        <v>11735</v>
      </c>
      <c r="C88">
        <v>6</v>
      </c>
      <c r="D88">
        <v>9</v>
      </c>
      <c r="E88">
        <v>98269.5</v>
      </c>
    </row>
    <row r="89" spans="1:5" x14ac:dyDescent="0.25">
      <c r="A89" t="s">
        <v>64</v>
      </c>
      <c r="B89">
        <v>11898</v>
      </c>
      <c r="C89">
        <v>9</v>
      </c>
      <c r="D89">
        <v>9</v>
      </c>
      <c r="E89">
        <v>73182.7</v>
      </c>
    </row>
    <row r="90" spans="1:5" x14ac:dyDescent="0.25">
      <c r="A90" t="s">
        <v>51</v>
      </c>
      <c r="B90">
        <v>13241</v>
      </c>
      <c r="C90">
        <v>9</v>
      </c>
      <c r="D90">
        <v>9</v>
      </c>
      <c r="E90">
        <v>36612.300000000003</v>
      </c>
    </row>
    <row r="91" spans="1:5" x14ac:dyDescent="0.25">
      <c r="A91" t="s">
        <v>58</v>
      </c>
      <c r="B91">
        <v>8780</v>
      </c>
      <c r="C91">
        <v>8</v>
      </c>
      <c r="D91">
        <v>8</v>
      </c>
      <c r="E91">
        <v>51430.5</v>
      </c>
    </row>
    <row r="92" spans="1:5" x14ac:dyDescent="0.25">
      <c r="A92" t="s">
        <v>52</v>
      </c>
      <c r="B92">
        <v>13239</v>
      </c>
      <c r="C92">
        <v>8</v>
      </c>
      <c r="D92">
        <v>8</v>
      </c>
      <c r="E92">
        <v>51705.9</v>
      </c>
    </row>
    <row r="93" spans="1:5" x14ac:dyDescent="0.25">
      <c r="A93" t="s">
        <v>59</v>
      </c>
      <c r="B93">
        <v>5650</v>
      </c>
      <c r="C93">
        <v>7</v>
      </c>
      <c r="D93">
        <v>7</v>
      </c>
      <c r="E93">
        <v>30203.9</v>
      </c>
    </row>
    <row r="94" spans="1:5" x14ac:dyDescent="0.25">
      <c r="A94" t="s">
        <v>74</v>
      </c>
      <c r="B94">
        <v>10585</v>
      </c>
      <c r="C94">
        <v>5</v>
      </c>
      <c r="D94">
        <v>7</v>
      </c>
      <c r="E94">
        <v>153032.9</v>
      </c>
    </row>
    <row r="95" spans="1:5" x14ac:dyDescent="0.25">
      <c r="A95" t="s">
        <v>79</v>
      </c>
      <c r="B95">
        <v>11240</v>
      </c>
      <c r="C95">
        <v>5</v>
      </c>
      <c r="D95">
        <v>7</v>
      </c>
      <c r="E95">
        <v>98187.6</v>
      </c>
    </row>
    <row r="96" spans="1:5" x14ac:dyDescent="0.25">
      <c r="A96" t="s">
        <v>96</v>
      </c>
      <c r="B96">
        <v>13238</v>
      </c>
      <c r="C96">
        <v>5</v>
      </c>
      <c r="D96">
        <v>7</v>
      </c>
      <c r="E96">
        <v>22327.3</v>
      </c>
    </row>
    <row r="97" spans="1:5" x14ac:dyDescent="0.25">
      <c r="A97" t="s">
        <v>95</v>
      </c>
      <c r="B97">
        <v>17780</v>
      </c>
      <c r="C97">
        <v>5</v>
      </c>
      <c r="D97">
        <v>7</v>
      </c>
      <c r="E97">
        <v>31649.3</v>
      </c>
    </row>
    <row r="98" spans="1:5" x14ac:dyDescent="0.25">
      <c r="A98" t="s">
        <v>80</v>
      </c>
      <c r="B98">
        <v>5009</v>
      </c>
      <c r="C98">
        <v>6</v>
      </c>
      <c r="D98">
        <v>6</v>
      </c>
      <c r="E98">
        <v>13804.6</v>
      </c>
    </row>
    <row r="99" spans="1:5" x14ac:dyDescent="0.25">
      <c r="A99" t="s">
        <v>72</v>
      </c>
      <c r="B99">
        <v>10121</v>
      </c>
      <c r="C99">
        <v>5</v>
      </c>
      <c r="D99">
        <v>6</v>
      </c>
      <c r="E99">
        <v>65287.8</v>
      </c>
    </row>
    <row r="100" spans="1:5" x14ac:dyDescent="0.25">
      <c r="A100" t="s">
        <v>89</v>
      </c>
      <c r="B100">
        <v>13974</v>
      </c>
      <c r="C100">
        <v>6</v>
      </c>
      <c r="D100">
        <v>6</v>
      </c>
      <c r="E100">
        <v>13595.8</v>
      </c>
    </row>
    <row r="101" spans="1:5" x14ac:dyDescent="0.25">
      <c r="A101" t="s">
        <v>87</v>
      </c>
      <c r="B101">
        <v>8042</v>
      </c>
      <c r="C101">
        <v>5</v>
      </c>
      <c r="D101">
        <v>5</v>
      </c>
      <c r="E101">
        <v>36652.800000000003</v>
      </c>
    </row>
    <row r="102" spans="1:5" x14ac:dyDescent="0.25">
      <c r="A102" t="s">
        <v>81</v>
      </c>
      <c r="B102">
        <v>8129</v>
      </c>
      <c r="C102">
        <v>5</v>
      </c>
      <c r="D102">
        <v>5</v>
      </c>
      <c r="E102">
        <v>55615.6</v>
      </c>
    </row>
    <row r="103" spans="1:5" x14ac:dyDescent="0.25">
      <c r="A103" t="s">
        <v>62</v>
      </c>
      <c r="B103">
        <v>8572</v>
      </c>
      <c r="C103">
        <v>4</v>
      </c>
      <c r="D103">
        <v>5</v>
      </c>
      <c r="E103">
        <v>56688.3</v>
      </c>
    </row>
    <row r="104" spans="1:5" x14ac:dyDescent="0.25">
      <c r="A104" t="s">
        <v>93</v>
      </c>
      <c r="B104">
        <v>9821</v>
      </c>
      <c r="C104">
        <v>5</v>
      </c>
      <c r="D104">
        <v>5</v>
      </c>
      <c r="E104">
        <v>35760.699999999997</v>
      </c>
    </row>
    <row r="105" spans="1:5" x14ac:dyDescent="0.25">
      <c r="A105" t="s">
        <v>97</v>
      </c>
      <c r="B105">
        <v>11343</v>
      </c>
      <c r="C105">
        <v>5</v>
      </c>
      <c r="D105">
        <v>5</v>
      </c>
      <c r="E105">
        <v>24219.200000000001</v>
      </c>
    </row>
    <row r="106" spans="1:5" x14ac:dyDescent="0.25">
      <c r="A106" t="s">
        <v>94</v>
      </c>
      <c r="B106">
        <v>12352</v>
      </c>
      <c r="C106">
        <v>5</v>
      </c>
      <c r="D106">
        <v>5</v>
      </c>
      <c r="E106">
        <v>106438</v>
      </c>
    </row>
    <row r="107" spans="1:5" x14ac:dyDescent="0.25">
      <c r="A107" t="s">
        <v>86</v>
      </c>
      <c r="B107">
        <v>12393</v>
      </c>
      <c r="C107">
        <v>5</v>
      </c>
      <c r="D107">
        <v>5</v>
      </c>
      <c r="E107">
        <v>103527.8</v>
      </c>
    </row>
    <row r="108" spans="1:5" x14ac:dyDescent="0.25">
      <c r="A108" t="s">
        <v>92</v>
      </c>
      <c r="B108">
        <v>1245</v>
      </c>
      <c r="C108">
        <v>4</v>
      </c>
      <c r="D108">
        <v>4</v>
      </c>
      <c r="E108">
        <v>20504.2</v>
      </c>
    </row>
    <row r="109" spans="1:5" x14ac:dyDescent="0.25">
      <c r="A109" t="s">
        <v>83</v>
      </c>
      <c r="B109">
        <v>6049</v>
      </c>
      <c r="C109">
        <v>4</v>
      </c>
      <c r="D109">
        <v>4</v>
      </c>
      <c r="E109">
        <v>37595</v>
      </c>
    </row>
    <row r="110" spans="1:5" x14ac:dyDescent="0.25">
      <c r="A110" t="s">
        <v>91</v>
      </c>
      <c r="B110">
        <v>7854</v>
      </c>
      <c r="C110">
        <v>3</v>
      </c>
      <c r="D110">
        <v>3</v>
      </c>
      <c r="E110">
        <v>38492.6</v>
      </c>
    </row>
    <row r="111" spans="1:5" x14ac:dyDescent="0.25">
      <c r="A111" t="s">
        <v>18</v>
      </c>
      <c r="B111" t="s">
        <v>549</v>
      </c>
      <c r="C111">
        <v>19</v>
      </c>
      <c r="D111">
        <v>90</v>
      </c>
      <c r="E111">
        <v>38922.300000000003</v>
      </c>
    </row>
    <row r="112" spans="1:5" x14ac:dyDescent="0.25">
      <c r="A112" t="s">
        <v>29</v>
      </c>
      <c r="B112" t="s">
        <v>550</v>
      </c>
      <c r="C112">
        <v>15</v>
      </c>
      <c r="D112">
        <v>45</v>
      </c>
      <c r="E112">
        <v>39024.199999999997</v>
      </c>
    </row>
    <row r="113" spans="1:5" x14ac:dyDescent="0.25">
      <c r="A113" t="s">
        <v>36</v>
      </c>
      <c r="B113" t="s">
        <v>563</v>
      </c>
      <c r="C113">
        <v>16</v>
      </c>
      <c r="D113">
        <v>21</v>
      </c>
      <c r="E113">
        <v>59734</v>
      </c>
    </row>
    <row r="114" spans="1:5" x14ac:dyDescent="0.25">
      <c r="A114" t="s">
        <v>47</v>
      </c>
      <c r="B114" t="s">
        <v>548</v>
      </c>
      <c r="C114">
        <v>11</v>
      </c>
      <c r="D114">
        <v>29</v>
      </c>
      <c r="E114">
        <v>11381.5</v>
      </c>
    </row>
    <row r="115" spans="1:5" x14ac:dyDescent="0.25">
      <c r="A115" t="s">
        <v>17</v>
      </c>
      <c r="B115" t="s">
        <v>547</v>
      </c>
      <c r="C115">
        <v>24</v>
      </c>
      <c r="D115">
        <v>121</v>
      </c>
      <c r="E115">
        <v>26541.3</v>
      </c>
    </row>
  </sheetData>
  <sortState ref="A43:G111">
    <sortCondition descending="1" ref="D43:D111"/>
  </sortState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3B71BD-197A-409A-9F8E-C6185F539B97}">
  <dimension ref="A1:BX21"/>
  <sheetViews>
    <sheetView workbookViewId="0">
      <selection activeCell="H27" sqref="H27"/>
    </sheetView>
  </sheetViews>
  <sheetFormatPr defaultRowHeight="15" x14ac:dyDescent="0.25"/>
  <cols>
    <col min="1" max="1" width="9.7109375" bestFit="1" customWidth="1"/>
  </cols>
  <sheetData>
    <row r="1" spans="1:76" x14ac:dyDescent="0.25">
      <c r="B1" s="34" t="s">
        <v>571</v>
      </c>
      <c r="C1" s="34"/>
      <c r="D1" s="34"/>
      <c r="F1" s="5"/>
      <c r="G1" s="5" t="s">
        <v>584</v>
      </c>
      <c r="H1" s="5">
        <v>227</v>
      </c>
      <c r="I1" s="5" t="s">
        <v>585</v>
      </c>
      <c r="J1" s="5"/>
      <c r="K1" s="5" t="s">
        <v>586</v>
      </c>
      <c r="L1" s="5"/>
      <c r="M1" s="5" t="s">
        <v>587</v>
      </c>
      <c r="O1" s="5">
        <v>228</v>
      </c>
      <c r="P1" s="5" t="s">
        <v>585</v>
      </c>
      <c r="Q1" s="5"/>
      <c r="R1" s="5" t="s">
        <v>586</v>
      </c>
      <c r="S1" s="5"/>
      <c r="T1" s="5" t="s">
        <v>587</v>
      </c>
      <c r="V1" s="5">
        <v>229</v>
      </c>
      <c r="W1" s="5" t="s">
        <v>585</v>
      </c>
      <c r="X1" s="5"/>
      <c r="Y1" s="5" t="s">
        <v>586</v>
      </c>
      <c r="Z1" s="5"/>
      <c r="AA1" s="5" t="s">
        <v>587</v>
      </c>
      <c r="AC1" s="5">
        <v>230</v>
      </c>
      <c r="AD1" s="5" t="s">
        <v>585</v>
      </c>
      <c r="AE1" s="5"/>
      <c r="AF1" s="5" t="s">
        <v>586</v>
      </c>
      <c r="AG1" s="5"/>
      <c r="AH1" s="5" t="s">
        <v>587</v>
      </c>
      <c r="AJ1" s="5">
        <v>231</v>
      </c>
      <c r="AK1" s="5" t="s">
        <v>585</v>
      </c>
      <c r="AL1" s="5"/>
      <c r="AM1" s="5" t="s">
        <v>586</v>
      </c>
      <c r="AN1" s="5"/>
      <c r="AO1" s="5" t="s">
        <v>587</v>
      </c>
      <c r="AQ1" s="5">
        <v>232</v>
      </c>
      <c r="AR1" s="5" t="s">
        <v>585</v>
      </c>
      <c r="AS1" s="5"/>
      <c r="AT1" s="5" t="s">
        <v>586</v>
      </c>
      <c r="AU1" s="5"/>
      <c r="AV1" s="5" t="s">
        <v>587</v>
      </c>
      <c r="AX1" s="5">
        <v>233</v>
      </c>
      <c r="AY1" s="5" t="s">
        <v>585</v>
      </c>
      <c r="AZ1" s="5"/>
      <c r="BA1" s="5" t="s">
        <v>586</v>
      </c>
      <c r="BB1" s="5"/>
      <c r="BC1" s="5" t="s">
        <v>587</v>
      </c>
      <c r="BE1" s="5">
        <v>234</v>
      </c>
      <c r="BF1" s="5" t="s">
        <v>585</v>
      </c>
      <c r="BG1" s="5"/>
      <c r="BH1" s="5" t="s">
        <v>586</v>
      </c>
      <c r="BI1" s="5"/>
      <c r="BJ1" s="5" t="s">
        <v>587</v>
      </c>
      <c r="BL1" s="5">
        <v>235</v>
      </c>
      <c r="BM1" s="5" t="s">
        <v>585</v>
      </c>
      <c r="BN1" s="5"/>
      <c r="BO1" s="5" t="s">
        <v>586</v>
      </c>
      <c r="BP1" s="5"/>
      <c r="BQ1" s="5" t="s">
        <v>587</v>
      </c>
      <c r="BS1" s="5">
        <v>236</v>
      </c>
      <c r="BT1" s="5" t="s">
        <v>585</v>
      </c>
      <c r="BU1" s="5"/>
      <c r="BV1" s="5" t="s">
        <v>586</v>
      </c>
      <c r="BW1" s="5"/>
      <c r="BX1" s="5" t="s">
        <v>587</v>
      </c>
    </row>
    <row r="2" spans="1:76" x14ac:dyDescent="0.25">
      <c r="A2" s="5" t="s">
        <v>584</v>
      </c>
      <c r="B2" s="5" t="s">
        <v>546</v>
      </c>
      <c r="C2" s="5" t="s">
        <v>572</v>
      </c>
      <c r="D2" s="5" t="s">
        <v>573</v>
      </c>
      <c r="H2">
        <v>0</v>
      </c>
      <c r="I2">
        <v>226.73679999999999</v>
      </c>
      <c r="J2">
        <v>0</v>
      </c>
      <c r="K2">
        <v>109.8947</v>
      </c>
      <c r="L2">
        <v>0</v>
      </c>
      <c r="M2">
        <v>96.578900000000004</v>
      </c>
      <c r="O2">
        <v>0</v>
      </c>
      <c r="P2">
        <v>221.4211</v>
      </c>
      <c r="Q2">
        <v>0</v>
      </c>
      <c r="R2">
        <v>107.2632</v>
      </c>
      <c r="S2">
        <v>0</v>
      </c>
      <c r="T2">
        <v>97.684200000000004</v>
      </c>
      <c r="V2">
        <v>0</v>
      </c>
      <c r="W2">
        <v>203.05260000000001</v>
      </c>
      <c r="X2">
        <v>0</v>
      </c>
      <c r="Y2">
        <v>108.3158</v>
      </c>
      <c r="Z2">
        <v>0</v>
      </c>
      <c r="AA2">
        <v>107.63160000000001</v>
      </c>
      <c r="AC2">
        <v>0</v>
      </c>
      <c r="AD2">
        <v>176.94739999999999</v>
      </c>
      <c r="AE2">
        <v>0</v>
      </c>
      <c r="AF2">
        <v>125.1579</v>
      </c>
      <c r="AG2">
        <v>0</v>
      </c>
      <c r="AH2">
        <v>117.9474</v>
      </c>
      <c r="AJ2">
        <v>0</v>
      </c>
      <c r="AK2">
        <v>154.7895</v>
      </c>
      <c r="AL2">
        <v>0</v>
      </c>
      <c r="AM2">
        <v>164</v>
      </c>
      <c r="AN2">
        <v>0</v>
      </c>
      <c r="AO2">
        <v>123.5789</v>
      </c>
      <c r="AQ2">
        <v>0</v>
      </c>
      <c r="AR2">
        <v>169.7895</v>
      </c>
      <c r="AS2">
        <v>0</v>
      </c>
      <c r="AT2">
        <v>201.1053</v>
      </c>
      <c r="AU2">
        <v>0</v>
      </c>
      <c r="AV2">
        <v>123.1053</v>
      </c>
      <c r="AX2">
        <v>0</v>
      </c>
      <c r="AY2">
        <v>204.73679999999999</v>
      </c>
      <c r="AZ2">
        <v>0</v>
      </c>
      <c r="BA2">
        <v>206.1053</v>
      </c>
      <c r="BB2">
        <v>0</v>
      </c>
      <c r="BC2">
        <v>98.684200000000004</v>
      </c>
      <c r="BE2">
        <v>0</v>
      </c>
      <c r="BF2">
        <v>226.52629999999999</v>
      </c>
      <c r="BG2">
        <v>0</v>
      </c>
      <c r="BH2">
        <v>187.63159999999999</v>
      </c>
      <c r="BI2">
        <v>0</v>
      </c>
      <c r="BJ2">
        <v>74</v>
      </c>
      <c r="BL2">
        <v>0</v>
      </c>
      <c r="BM2">
        <v>237.84209999999999</v>
      </c>
      <c r="BN2">
        <v>0</v>
      </c>
      <c r="BO2">
        <v>149.52629999999999</v>
      </c>
      <c r="BP2">
        <v>0</v>
      </c>
      <c r="BQ2">
        <v>58.947400000000002</v>
      </c>
      <c r="BS2">
        <v>0</v>
      </c>
      <c r="BT2">
        <v>225</v>
      </c>
      <c r="BU2">
        <v>0</v>
      </c>
      <c r="BV2">
        <v>103.3158</v>
      </c>
      <c r="BW2">
        <v>0</v>
      </c>
      <c r="BX2">
        <v>60</v>
      </c>
    </row>
    <row r="3" spans="1:76" x14ac:dyDescent="0.25">
      <c r="A3" t="s">
        <v>574</v>
      </c>
      <c r="B3">
        <v>209.07478421052633</v>
      </c>
      <c r="C3">
        <v>110.62326842105264</v>
      </c>
      <c r="D3">
        <v>93.024926315789472</v>
      </c>
      <c r="H3">
        <v>1</v>
      </c>
      <c r="I3">
        <v>226.52629999999999</v>
      </c>
      <c r="J3">
        <v>1</v>
      </c>
      <c r="K3">
        <v>111.9474</v>
      </c>
      <c r="L3">
        <v>1</v>
      </c>
      <c r="M3">
        <v>94.8947</v>
      </c>
      <c r="O3">
        <v>1</v>
      </c>
      <c r="P3">
        <v>221.15790000000001</v>
      </c>
      <c r="Q3">
        <v>1</v>
      </c>
      <c r="R3">
        <v>109.47369999999999</v>
      </c>
      <c r="S3">
        <v>1</v>
      </c>
      <c r="T3">
        <v>99.157899999999998</v>
      </c>
      <c r="V3">
        <v>1</v>
      </c>
      <c r="W3">
        <v>207.94739999999999</v>
      </c>
      <c r="X3">
        <v>1</v>
      </c>
      <c r="Y3">
        <v>108.2632</v>
      </c>
      <c r="Z3">
        <v>1</v>
      </c>
      <c r="AA3">
        <v>106.4211</v>
      </c>
      <c r="AC3">
        <v>1</v>
      </c>
      <c r="AD3">
        <v>184.7895</v>
      </c>
      <c r="AE3">
        <v>1</v>
      </c>
      <c r="AF3">
        <v>120.6842</v>
      </c>
      <c r="AG3">
        <v>1</v>
      </c>
      <c r="AH3">
        <v>116.0526</v>
      </c>
      <c r="AJ3">
        <v>1</v>
      </c>
      <c r="AK3">
        <v>152.6842</v>
      </c>
      <c r="AL3">
        <v>1</v>
      </c>
      <c r="AM3">
        <v>159.26320000000001</v>
      </c>
      <c r="AN3">
        <v>1</v>
      </c>
      <c r="AO3">
        <v>120.6842</v>
      </c>
      <c r="AQ3">
        <v>1</v>
      </c>
      <c r="AR3">
        <v>162.4211</v>
      </c>
      <c r="AS3">
        <v>1</v>
      </c>
      <c r="AT3">
        <v>196.1053</v>
      </c>
      <c r="AU3">
        <v>1</v>
      </c>
      <c r="AV3">
        <v>117.8421</v>
      </c>
      <c r="AX3">
        <v>1</v>
      </c>
      <c r="AY3">
        <v>203.26320000000001</v>
      </c>
      <c r="AZ3">
        <v>1</v>
      </c>
      <c r="BA3">
        <v>202</v>
      </c>
      <c r="BB3">
        <v>1</v>
      </c>
      <c r="BC3">
        <v>92.157899999999998</v>
      </c>
      <c r="BE3">
        <v>1</v>
      </c>
      <c r="BF3">
        <v>234.4211</v>
      </c>
      <c r="BG3">
        <v>1</v>
      </c>
      <c r="BH3">
        <v>181.94739999999999</v>
      </c>
      <c r="BI3">
        <v>1</v>
      </c>
      <c r="BJ3">
        <v>69.736800000000002</v>
      </c>
      <c r="BL3">
        <v>1</v>
      </c>
      <c r="BM3">
        <v>237.84209999999999</v>
      </c>
      <c r="BN3">
        <v>1</v>
      </c>
      <c r="BO3">
        <v>138.2105</v>
      </c>
      <c r="BP3">
        <v>1</v>
      </c>
      <c r="BQ3">
        <v>57.578899999999997</v>
      </c>
      <c r="BS3">
        <v>1</v>
      </c>
      <c r="BT3">
        <v>219.47370000000001</v>
      </c>
      <c r="BU3">
        <v>1</v>
      </c>
      <c r="BV3">
        <v>90.684200000000004</v>
      </c>
      <c r="BW3">
        <v>1</v>
      </c>
      <c r="BX3">
        <v>61.315800000000003</v>
      </c>
    </row>
    <row r="4" spans="1:76" x14ac:dyDescent="0.25">
      <c r="A4" t="s">
        <v>575</v>
      </c>
      <c r="B4">
        <v>204.00276842105259</v>
      </c>
      <c r="C4">
        <v>108.61496842105264</v>
      </c>
      <c r="D4">
        <v>96.770084210526306</v>
      </c>
      <c r="H4">
        <v>2</v>
      </c>
      <c r="I4">
        <v>227.84209999999999</v>
      </c>
      <c r="J4">
        <v>2</v>
      </c>
      <c r="K4">
        <v>113.3158</v>
      </c>
      <c r="L4">
        <v>2</v>
      </c>
      <c r="M4">
        <v>96.1053</v>
      </c>
      <c r="O4">
        <v>2</v>
      </c>
      <c r="P4">
        <v>221.8947</v>
      </c>
      <c r="Q4">
        <v>2</v>
      </c>
      <c r="R4">
        <v>110</v>
      </c>
      <c r="S4">
        <v>2</v>
      </c>
      <c r="T4">
        <v>99.947400000000002</v>
      </c>
      <c r="V4">
        <v>2</v>
      </c>
      <c r="W4">
        <v>210.36840000000001</v>
      </c>
      <c r="X4">
        <v>2</v>
      </c>
      <c r="Y4">
        <v>110.52630000000001</v>
      </c>
      <c r="Z4">
        <v>2</v>
      </c>
      <c r="AA4">
        <v>108.7895</v>
      </c>
      <c r="AC4">
        <v>2</v>
      </c>
      <c r="AD4">
        <v>189.63159999999999</v>
      </c>
      <c r="AE4">
        <v>2</v>
      </c>
      <c r="AF4">
        <v>125.7895</v>
      </c>
      <c r="AG4">
        <v>2</v>
      </c>
      <c r="AH4">
        <v>121.1053</v>
      </c>
      <c r="AJ4">
        <v>2</v>
      </c>
      <c r="AK4">
        <v>153.7895</v>
      </c>
      <c r="AL4">
        <v>2</v>
      </c>
      <c r="AM4">
        <v>160.63159999999999</v>
      </c>
      <c r="AN4">
        <v>2</v>
      </c>
      <c r="AO4">
        <v>121.8421</v>
      </c>
      <c r="AQ4">
        <v>2</v>
      </c>
      <c r="AR4">
        <v>163.5789</v>
      </c>
      <c r="AS4">
        <v>2</v>
      </c>
      <c r="AT4">
        <v>197.2105</v>
      </c>
      <c r="AU4">
        <v>2</v>
      </c>
      <c r="AV4">
        <v>118.8421</v>
      </c>
      <c r="AX4">
        <v>2</v>
      </c>
      <c r="AY4">
        <v>206.52629999999999</v>
      </c>
      <c r="AZ4">
        <v>2</v>
      </c>
      <c r="BA4">
        <v>205.26320000000001</v>
      </c>
      <c r="BB4">
        <v>2</v>
      </c>
      <c r="BC4">
        <v>95.368399999999994</v>
      </c>
      <c r="BE4">
        <v>2</v>
      </c>
      <c r="BF4">
        <v>237.4211</v>
      </c>
      <c r="BG4">
        <v>2</v>
      </c>
      <c r="BH4">
        <v>185.47370000000001</v>
      </c>
      <c r="BI4">
        <v>2</v>
      </c>
      <c r="BJ4">
        <v>73.263199999999998</v>
      </c>
      <c r="BL4">
        <v>2</v>
      </c>
      <c r="BM4">
        <v>239.1053</v>
      </c>
      <c r="BN4">
        <v>2</v>
      </c>
      <c r="BO4">
        <v>139.7895</v>
      </c>
      <c r="BP4">
        <v>2</v>
      </c>
      <c r="BQ4">
        <v>59.1053</v>
      </c>
      <c r="BS4">
        <v>2</v>
      </c>
      <c r="BT4">
        <v>220.94739999999999</v>
      </c>
      <c r="BU4">
        <v>2</v>
      </c>
      <c r="BV4">
        <v>92.263199999999998</v>
      </c>
      <c r="BW4">
        <v>2</v>
      </c>
      <c r="BX4">
        <v>62.842100000000002</v>
      </c>
    </row>
    <row r="5" spans="1:76" x14ac:dyDescent="0.25">
      <c r="A5" t="s">
        <v>576</v>
      </c>
      <c r="B5">
        <v>190.63988947368421</v>
      </c>
      <c r="C5">
        <v>114.19943684210529</v>
      </c>
      <c r="D5">
        <v>104.04433157894736</v>
      </c>
      <c r="H5">
        <v>3</v>
      </c>
      <c r="I5">
        <v>229.26320000000001</v>
      </c>
      <c r="J5">
        <v>3</v>
      </c>
      <c r="K5">
        <v>115.63160000000001</v>
      </c>
      <c r="L5">
        <v>3</v>
      </c>
      <c r="M5">
        <v>98.315799999999996</v>
      </c>
      <c r="O5">
        <v>3</v>
      </c>
      <c r="P5">
        <v>223.05260000000001</v>
      </c>
      <c r="Q5">
        <v>3</v>
      </c>
      <c r="R5">
        <v>111.2632</v>
      </c>
      <c r="S5">
        <v>3</v>
      </c>
      <c r="T5">
        <v>100.8421</v>
      </c>
      <c r="V5">
        <v>3</v>
      </c>
      <c r="W5">
        <v>211.73679999999999</v>
      </c>
      <c r="X5">
        <v>3</v>
      </c>
      <c r="Y5">
        <v>111.8947</v>
      </c>
      <c r="Z5">
        <v>3</v>
      </c>
      <c r="AA5">
        <v>111.1579</v>
      </c>
      <c r="AC5">
        <v>3</v>
      </c>
      <c r="AD5">
        <v>189.84209999999999</v>
      </c>
      <c r="AE5">
        <v>3</v>
      </c>
      <c r="AF5">
        <v>129.84209999999999</v>
      </c>
      <c r="AG5">
        <v>3</v>
      </c>
      <c r="AH5">
        <v>123.8421</v>
      </c>
      <c r="AJ5">
        <v>3</v>
      </c>
      <c r="AK5">
        <v>160.6842</v>
      </c>
      <c r="AL5">
        <v>3</v>
      </c>
      <c r="AM5">
        <v>167.63159999999999</v>
      </c>
      <c r="AN5">
        <v>3</v>
      </c>
      <c r="AO5">
        <v>128.6842</v>
      </c>
      <c r="AQ5">
        <v>3</v>
      </c>
      <c r="AR5">
        <v>167.84209999999999</v>
      </c>
      <c r="AS5">
        <v>3</v>
      </c>
      <c r="AT5">
        <v>204.36840000000001</v>
      </c>
      <c r="AU5">
        <v>3</v>
      </c>
      <c r="AV5">
        <v>123.8421</v>
      </c>
      <c r="AX5">
        <v>3</v>
      </c>
      <c r="AY5">
        <v>209.73679999999999</v>
      </c>
      <c r="AZ5">
        <v>3</v>
      </c>
      <c r="BA5">
        <v>211.05260000000001</v>
      </c>
      <c r="BB5">
        <v>3</v>
      </c>
      <c r="BC5">
        <v>99.789500000000004</v>
      </c>
      <c r="BE5">
        <v>3</v>
      </c>
      <c r="BF5">
        <v>237.94739999999999</v>
      </c>
      <c r="BG5">
        <v>3</v>
      </c>
      <c r="BH5">
        <v>190.47370000000001</v>
      </c>
      <c r="BI5">
        <v>3</v>
      </c>
      <c r="BJ5">
        <v>75.368399999999994</v>
      </c>
      <c r="BL5">
        <v>3</v>
      </c>
      <c r="BM5">
        <v>242.73679999999999</v>
      </c>
      <c r="BN5">
        <v>3</v>
      </c>
      <c r="BO5">
        <v>141.7895</v>
      </c>
      <c r="BP5">
        <v>3</v>
      </c>
      <c r="BQ5">
        <v>62.736800000000002</v>
      </c>
      <c r="BS5">
        <v>3</v>
      </c>
      <c r="BT5">
        <v>226.3158</v>
      </c>
      <c r="BU5">
        <v>3</v>
      </c>
      <c r="BV5">
        <v>93.947400000000002</v>
      </c>
      <c r="BW5">
        <v>3</v>
      </c>
      <c r="BX5">
        <v>66.789500000000004</v>
      </c>
    </row>
    <row r="6" spans="1:76" x14ac:dyDescent="0.25">
      <c r="A6" t="s">
        <v>577</v>
      </c>
      <c r="B6">
        <v>169</v>
      </c>
      <c r="C6">
        <v>133.77562105263158</v>
      </c>
      <c r="D6">
        <v>115.96676315789473</v>
      </c>
      <c r="H6">
        <v>4</v>
      </c>
      <c r="I6">
        <v>230.84209999999999</v>
      </c>
      <c r="J6">
        <v>4</v>
      </c>
      <c r="K6">
        <v>117.1579</v>
      </c>
      <c r="L6">
        <v>4</v>
      </c>
      <c r="M6">
        <v>99.789500000000004</v>
      </c>
      <c r="O6">
        <v>4</v>
      </c>
      <c r="P6">
        <v>223.5789</v>
      </c>
      <c r="Q6">
        <v>4</v>
      </c>
      <c r="R6">
        <v>111.8421</v>
      </c>
      <c r="S6">
        <v>4</v>
      </c>
      <c r="T6">
        <v>101.36839999999999</v>
      </c>
      <c r="V6">
        <v>4</v>
      </c>
      <c r="W6">
        <v>210.63159999999999</v>
      </c>
      <c r="X6">
        <v>4</v>
      </c>
      <c r="Y6">
        <v>110.6842</v>
      </c>
      <c r="Z6">
        <v>4</v>
      </c>
      <c r="AA6">
        <v>110</v>
      </c>
      <c r="AC6">
        <v>4</v>
      </c>
      <c r="AD6">
        <v>187</v>
      </c>
      <c r="AE6">
        <v>4</v>
      </c>
      <c r="AF6">
        <v>127</v>
      </c>
      <c r="AG6">
        <v>4</v>
      </c>
      <c r="AH6">
        <v>121.1053</v>
      </c>
      <c r="AJ6">
        <v>4</v>
      </c>
      <c r="AK6">
        <v>163.36840000000001</v>
      </c>
      <c r="AL6">
        <v>4</v>
      </c>
      <c r="AM6">
        <v>170.15790000000001</v>
      </c>
      <c r="AN6">
        <v>4</v>
      </c>
      <c r="AO6">
        <v>131.3158</v>
      </c>
      <c r="AQ6">
        <v>4</v>
      </c>
      <c r="AR6">
        <v>172.26320000000001</v>
      </c>
      <c r="AS6">
        <v>4</v>
      </c>
      <c r="AT6">
        <v>208.52629999999999</v>
      </c>
      <c r="AU6">
        <v>4</v>
      </c>
      <c r="AV6">
        <v>128.3158</v>
      </c>
      <c r="AX6">
        <v>4</v>
      </c>
      <c r="AY6">
        <v>213.2105</v>
      </c>
      <c r="AZ6">
        <v>4</v>
      </c>
      <c r="BA6">
        <v>214.63159999999999</v>
      </c>
      <c r="BB6">
        <v>4</v>
      </c>
      <c r="BC6">
        <v>103.3158</v>
      </c>
      <c r="BE6">
        <v>4</v>
      </c>
      <c r="BF6">
        <v>238.47370000000001</v>
      </c>
      <c r="BG6">
        <v>4</v>
      </c>
      <c r="BH6">
        <v>193.5789</v>
      </c>
      <c r="BI6">
        <v>4</v>
      </c>
      <c r="BJ6">
        <v>78.526300000000006</v>
      </c>
      <c r="BL6">
        <v>4</v>
      </c>
      <c r="BM6">
        <v>241.7895</v>
      </c>
      <c r="BN6">
        <v>4</v>
      </c>
      <c r="BO6">
        <v>145.2105</v>
      </c>
      <c r="BP6">
        <v>4</v>
      </c>
      <c r="BQ6">
        <v>66.157899999999998</v>
      </c>
      <c r="BS6">
        <v>4</v>
      </c>
      <c r="BT6">
        <v>228.47370000000001</v>
      </c>
      <c r="BU6">
        <v>4</v>
      </c>
      <c r="BV6">
        <v>97.473699999999994</v>
      </c>
      <c r="BW6">
        <v>4</v>
      </c>
      <c r="BX6">
        <v>70.1053</v>
      </c>
    </row>
    <row r="7" spans="1:76" x14ac:dyDescent="0.25">
      <c r="A7" t="s">
        <v>578</v>
      </c>
      <c r="B7">
        <v>151.84209473684214</v>
      </c>
      <c r="C7">
        <v>170.68699473684211</v>
      </c>
      <c r="D7">
        <v>123.30470526315787</v>
      </c>
      <c r="H7">
        <v>5</v>
      </c>
      <c r="I7">
        <v>226.52629999999999</v>
      </c>
      <c r="J7">
        <v>5</v>
      </c>
      <c r="K7">
        <v>116.7895</v>
      </c>
      <c r="L7">
        <v>5</v>
      </c>
      <c r="M7">
        <v>100.6842</v>
      </c>
      <c r="O7">
        <v>5</v>
      </c>
      <c r="P7">
        <v>220.7895</v>
      </c>
      <c r="Q7">
        <v>5</v>
      </c>
      <c r="R7">
        <v>111.2632</v>
      </c>
      <c r="S7">
        <v>5</v>
      </c>
      <c r="T7">
        <v>101.6842</v>
      </c>
      <c r="V7">
        <v>5</v>
      </c>
      <c r="W7">
        <v>206.05260000000001</v>
      </c>
      <c r="X7">
        <v>5</v>
      </c>
      <c r="Y7">
        <v>109.2105</v>
      </c>
      <c r="Z7">
        <v>5</v>
      </c>
      <c r="AA7">
        <v>108.1579</v>
      </c>
      <c r="AC7">
        <v>5</v>
      </c>
      <c r="AD7">
        <v>177.26320000000001</v>
      </c>
      <c r="AE7">
        <v>5</v>
      </c>
      <c r="AF7">
        <v>125.1579</v>
      </c>
      <c r="AG7">
        <v>5</v>
      </c>
      <c r="AH7">
        <v>117.2632</v>
      </c>
      <c r="AJ7">
        <v>5</v>
      </c>
      <c r="AK7">
        <v>157.6842</v>
      </c>
      <c r="AL7">
        <v>5</v>
      </c>
      <c r="AM7">
        <v>166.4211</v>
      </c>
      <c r="AN7">
        <v>5</v>
      </c>
      <c r="AO7">
        <v>127.63160000000001</v>
      </c>
      <c r="AQ7">
        <v>5</v>
      </c>
      <c r="AR7">
        <v>170</v>
      </c>
      <c r="AS7">
        <v>5</v>
      </c>
      <c r="AT7">
        <v>209.47370000000001</v>
      </c>
      <c r="AU7">
        <v>5</v>
      </c>
      <c r="AV7">
        <v>126.2105</v>
      </c>
      <c r="AX7">
        <v>5</v>
      </c>
      <c r="AY7">
        <v>212.4211</v>
      </c>
      <c r="AZ7">
        <v>5</v>
      </c>
      <c r="BA7">
        <v>216.7895</v>
      </c>
      <c r="BB7">
        <v>5</v>
      </c>
      <c r="BC7">
        <v>104.0526</v>
      </c>
      <c r="BE7">
        <v>5</v>
      </c>
      <c r="BF7">
        <v>240.2105</v>
      </c>
      <c r="BG7">
        <v>5</v>
      </c>
      <c r="BH7">
        <v>197.36840000000001</v>
      </c>
      <c r="BI7">
        <v>5</v>
      </c>
      <c r="BJ7">
        <v>81.1053</v>
      </c>
      <c r="BL7">
        <v>5</v>
      </c>
      <c r="BM7">
        <v>243.15790000000001</v>
      </c>
      <c r="BN7">
        <v>5</v>
      </c>
      <c r="BO7">
        <v>147.26320000000001</v>
      </c>
      <c r="BP7">
        <v>5</v>
      </c>
      <c r="BQ7">
        <v>70.368399999999994</v>
      </c>
      <c r="BS7">
        <v>5</v>
      </c>
      <c r="BT7">
        <v>230.2105</v>
      </c>
      <c r="BU7">
        <v>5</v>
      </c>
      <c r="BV7">
        <v>99.421099999999996</v>
      </c>
      <c r="BW7">
        <v>5</v>
      </c>
      <c r="BX7">
        <v>75.473699999999994</v>
      </c>
    </row>
    <row r="8" spans="1:76" x14ac:dyDescent="0.25">
      <c r="A8" t="s">
        <v>579</v>
      </c>
      <c r="B8">
        <v>168.8614947368421</v>
      </c>
      <c r="C8">
        <v>204.5180052631579</v>
      </c>
      <c r="D8">
        <v>119.17452105263158</v>
      </c>
      <c r="H8">
        <v>6</v>
      </c>
      <c r="I8">
        <v>223.6842</v>
      </c>
      <c r="J8">
        <v>6</v>
      </c>
      <c r="K8">
        <v>113.7895</v>
      </c>
      <c r="L8">
        <v>6</v>
      </c>
      <c r="M8">
        <v>97.736800000000002</v>
      </c>
      <c r="O8">
        <v>6</v>
      </c>
      <c r="P8">
        <v>218.05260000000001</v>
      </c>
      <c r="Q8">
        <v>6</v>
      </c>
      <c r="R8">
        <v>108.63160000000001</v>
      </c>
      <c r="S8">
        <v>6</v>
      </c>
      <c r="T8">
        <v>98.842100000000002</v>
      </c>
      <c r="V8">
        <v>6</v>
      </c>
      <c r="W8">
        <v>203.8947</v>
      </c>
      <c r="X8">
        <v>6</v>
      </c>
      <c r="Y8">
        <v>106.8947</v>
      </c>
      <c r="Z8">
        <v>6</v>
      </c>
      <c r="AA8">
        <v>106.0526</v>
      </c>
      <c r="AC8">
        <v>6</v>
      </c>
      <c r="AD8">
        <v>176</v>
      </c>
      <c r="AE8">
        <v>6</v>
      </c>
      <c r="AF8">
        <v>124.1579</v>
      </c>
      <c r="AG8">
        <v>6</v>
      </c>
      <c r="AH8">
        <v>116.2632</v>
      </c>
      <c r="AJ8">
        <v>6</v>
      </c>
      <c r="AK8">
        <v>153.05260000000001</v>
      </c>
      <c r="AL8">
        <v>6</v>
      </c>
      <c r="AM8">
        <v>161.63159999999999</v>
      </c>
      <c r="AN8">
        <v>6</v>
      </c>
      <c r="AO8">
        <v>122.8947</v>
      </c>
      <c r="AQ8">
        <v>6</v>
      </c>
      <c r="AR8">
        <v>165.94739999999999</v>
      </c>
      <c r="AS8">
        <v>6</v>
      </c>
      <c r="AT8">
        <v>205.2105</v>
      </c>
      <c r="AU8">
        <v>6</v>
      </c>
      <c r="AV8">
        <v>121.8421</v>
      </c>
      <c r="AX8">
        <v>6</v>
      </c>
      <c r="AY8">
        <v>212.15790000000001</v>
      </c>
      <c r="AZ8">
        <v>6</v>
      </c>
      <c r="BA8">
        <v>216.52629999999999</v>
      </c>
      <c r="BB8">
        <v>6</v>
      </c>
      <c r="BC8">
        <v>103.8421</v>
      </c>
      <c r="BE8">
        <v>6</v>
      </c>
      <c r="BF8">
        <v>240</v>
      </c>
      <c r="BG8">
        <v>6</v>
      </c>
      <c r="BH8">
        <v>198.63159999999999</v>
      </c>
      <c r="BI8">
        <v>6</v>
      </c>
      <c r="BJ8">
        <v>82.263199999999998</v>
      </c>
      <c r="BL8">
        <v>6</v>
      </c>
      <c r="BM8">
        <v>242.5789</v>
      </c>
      <c r="BN8">
        <v>6</v>
      </c>
      <c r="BO8">
        <v>148.4211</v>
      </c>
      <c r="BP8">
        <v>6</v>
      </c>
      <c r="BQ8">
        <v>71.736800000000002</v>
      </c>
      <c r="BS8">
        <v>6</v>
      </c>
      <c r="BT8">
        <v>230.63159999999999</v>
      </c>
      <c r="BU8">
        <v>6</v>
      </c>
      <c r="BV8">
        <v>101.5789</v>
      </c>
      <c r="BW8">
        <v>6</v>
      </c>
      <c r="BX8">
        <v>77.631600000000006</v>
      </c>
    </row>
    <row r="9" spans="1:76" x14ac:dyDescent="0.25">
      <c r="A9" t="s">
        <v>580</v>
      </c>
      <c r="B9">
        <v>211.17174210526315</v>
      </c>
      <c r="C9">
        <v>210.65927894736848</v>
      </c>
      <c r="D9">
        <v>97.828252631578948</v>
      </c>
      <c r="H9">
        <v>7</v>
      </c>
      <c r="I9">
        <v>213.47370000000001</v>
      </c>
      <c r="J9">
        <v>7</v>
      </c>
      <c r="K9">
        <v>110.0526</v>
      </c>
      <c r="L9">
        <v>7</v>
      </c>
      <c r="M9">
        <v>97.052599999999998</v>
      </c>
      <c r="O9">
        <v>7</v>
      </c>
      <c r="P9">
        <v>208.8947</v>
      </c>
      <c r="Q9">
        <v>7</v>
      </c>
      <c r="R9">
        <v>106.36839999999999</v>
      </c>
      <c r="S9">
        <v>7</v>
      </c>
      <c r="T9">
        <v>98.578900000000004</v>
      </c>
      <c r="V9">
        <v>7</v>
      </c>
      <c r="W9">
        <v>195.15790000000001</v>
      </c>
      <c r="X9">
        <v>7</v>
      </c>
      <c r="Y9">
        <v>108.52630000000001</v>
      </c>
      <c r="Z9">
        <v>7</v>
      </c>
      <c r="AA9">
        <v>104.7895</v>
      </c>
      <c r="AC9">
        <v>7</v>
      </c>
      <c r="AD9">
        <v>167.3158</v>
      </c>
      <c r="AE9">
        <v>7</v>
      </c>
      <c r="AF9">
        <v>129.2105</v>
      </c>
      <c r="AG9">
        <v>7</v>
      </c>
      <c r="AH9">
        <v>115.63160000000001</v>
      </c>
      <c r="AJ9">
        <v>7</v>
      </c>
      <c r="AK9">
        <v>147.84209999999999</v>
      </c>
      <c r="AL9">
        <v>7</v>
      </c>
      <c r="AM9">
        <v>161.7895</v>
      </c>
      <c r="AN9">
        <v>7</v>
      </c>
      <c r="AO9">
        <v>119.1053</v>
      </c>
      <c r="AQ9">
        <v>7</v>
      </c>
      <c r="AR9">
        <v>161.94739999999999</v>
      </c>
      <c r="AS9">
        <v>7</v>
      </c>
      <c r="AT9">
        <v>201.2105</v>
      </c>
      <c r="AU9">
        <v>7</v>
      </c>
      <c r="AV9">
        <v>115.0526</v>
      </c>
      <c r="AX9">
        <v>7</v>
      </c>
      <c r="AY9">
        <v>210.7895</v>
      </c>
      <c r="AZ9">
        <v>7</v>
      </c>
      <c r="BA9">
        <v>216.3158</v>
      </c>
      <c r="BB9">
        <v>7</v>
      </c>
      <c r="BC9">
        <v>102.7368</v>
      </c>
      <c r="BE9">
        <v>7</v>
      </c>
      <c r="BF9">
        <v>239.15790000000001</v>
      </c>
      <c r="BG9">
        <v>7</v>
      </c>
      <c r="BH9">
        <v>198.63159999999999</v>
      </c>
      <c r="BI9">
        <v>7</v>
      </c>
      <c r="BJ9">
        <v>80.368399999999994</v>
      </c>
      <c r="BL9">
        <v>7</v>
      </c>
      <c r="BM9">
        <v>243.8947</v>
      </c>
      <c r="BN9">
        <v>7</v>
      </c>
      <c r="BO9">
        <v>147.63159999999999</v>
      </c>
      <c r="BP9">
        <v>7</v>
      </c>
      <c r="BQ9">
        <v>73.789500000000004</v>
      </c>
      <c r="BS9">
        <v>7</v>
      </c>
      <c r="BT9">
        <v>231.2105</v>
      </c>
      <c r="BU9">
        <v>7</v>
      </c>
      <c r="BV9">
        <v>102.47369999999999</v>
      </c>
      <c r="BW9">
        <v>7</v>
      </c>
      <c r="BX9">
        <v>81.210499999999996</v>
      </c>
    </row>
    <row r="10" spans="1:76" x14ac:dyDescent="0.25">
      <c r="A10" t="s">
        <v>581</v>
      </c>
      <c r="B10">
        <v>236.96399473684212</v>
      </c>
      <c r="C10">
        <v>189.71191052631573</v>
      </c>
      <c r="D10">
        <v>74.473678947368398</v>
      </c>
      <c r="H10">
        <v>8</v>
      </c>
      <c r="I10">
        <v>207.47370000000001</v>
      </c>
      <c r="J10">
        <v>8</v>
      </c>
      <c r="K10">
        <v>104</v>
      </c>
      <c r="L10">
        <v>8</v>
      </c>
      <c r="M10">
        <v>91</v>
      </c>
      <c r="O10">
        <v>8</v>
      </c>
      <c r="P10">
        <v>203.1053</v>
      </c>
      <c r="Q10">
        <v>8</v>
      </c>
      <c r="R10">
        <v>100.8421</v>
      </c>
      <c r="S10">
        <v>8</v>
      </c>
      <c r="T10">
        <v>93.1053</v>
      </c>
      <c r="V10">
        <v>8</v>
      </c>
      <c r="W10">
        <v>193.4211</v>
      </c>
      <c r="X10">
        <v>8</v>
      </c>
      <c r="Y10">
        <v>106.7895</v>
      </c>
      <c r="Z10">
        <v>8</v>
      </c>
      <c r="AA10">
        <v>103.0526</v>
      </c>
      <c r="AC10">
        <v>8</v>
      </c>
      <c r="AD10">
        <v>165.3158</v>
      </c>
      <c r="AE10">
        <v>8</v>
      </c>
      <c r="AF10">
        <v>127.36839999999999</v>
      </c>
      <c r="AG10">
        <v>8</v>
      </c>
      <c r="AH10">
        <v>113.5789</v>
      </c>
      <c r="AJ10">
        <v>8</v>
      </c>
      <c r="AK10">
        <v>147.36840000000001</v>
      </c>
      <c r="AL10">
        <v>8</v>
      </c>
      <c r="AM10">
        <v>161.15790000000001</v>
      </c>
      <c r="AN10">
        <v>8</v>
      </c>
      <c r="AO10">
        <v>118.47369999999999</v>
      </c>
      <c r="AQ10">
        <v>8</v>
      </c>
      <c r="AR10">
        <v>163.36840000000001</v>
      </c>
      <c r="AS10">
        <v>8</v>
      </c>
      <c r="AT10">
        <v>202.47370000000001</v>
      </c>
      <c r="AU10">
        <v>8</v>
      </c>
      <c r="AV10">
        <v>116.4211</v>
      </c>
      <c r="AX10">
        <v>8</v>
      </c>
      <c r="AY10">
        <v>211.05260000000001</v>
      </c>
      <c r="AZ10">
        <v>8</v>
      </c>
      <c r="BA10">
        <v>216.63159999999999</v>
      </c>
      <c r="BB10">
        <v>8</v>
      </c>
      <c r="BC10">
        <v>103.1579</v>
      </c>
      <c r="BE10">
        <v>8</v>
      </c>
      <c r="BF10">
        <v>239.94739999999999</v>
      </c>
      <c r="BG10">
        <v>8</v>
      </c>
      <c r="BH10">
        <v>198.05260000000001</v>
      </c>
      <c r="BI10">
        <v>8</v>
      </c>
      <c r="BJ10">
        <v>79.842100000000002</v>
      </c>
      <c r="BL10">
        <v>8</v>
      </c>
      <c r="BM10">
        <v>243.94739999999999</v>
      </c>
      <c r="BN10">
        <v>8</v>
      </c>
      <c r="BO10">
        <v>147.4211</v>
      </c>
      <c r="BP10">
        <v>8</v>
      </c>
      <c r="BQ10">
        <v>73.631600000000006</v>
      </c>
      <c r="BS10">
        <v>8</v>
      </c>
      <c r="BT10">
        <v>230.84209999999999</v>
      </c>
      <c r="BU10">
        <v>8</v>
      </c>
      <c r="BV10">
        <v>101.36839999999999</v>
      </c>
      <c r="BW10">
        <v>8</v>
      </c>
      <c r="BX10">
        <v>79.8947</v>
      </c>
    </row>
    <row r="11" spans="1:76" x14ac:dyDescent="0.25">
      <c r="A11" t="s">
        <v>582</v>
      </c>
      <c r="B11">
        <v>239.69529473684207</v>
      </c>
      <c r="C11">
        <v>140.9085894736842</v>
      </c>
      <c r="D11">
        <v>67.695294736842101</v>
      </c>
      <c r="H11">
        <v>9</v>
      </c>
      <c r="I11">
        <v>198.73679999999999</v>
      </c>
      <c r="J11">
        <v>9</v>
      </c>
      <c r="K11">
        <v>103.5789</v>
      </c>
      <c r="L11">
        <v>9</v>
      </c>
      <c r="M11">
        <v>87.684200000000004</v>
      </c>
      <c r="O11">
        <v>9</v>
      </c>
      <c r="P11">
        <v>194.7895</v>
      </c>
      <c r="Q11">
        <v>9</v>
      </c>
      <c r="R11">
        <v>103.1053</v>
      </c>
      <c r="S11">
        <v>9</v>
      </c>
      <c r="T11">
        <v>93.526300000000006</v>
      </c>
      <c r="V11">
        <v>9</v>
      </c>
      <c r="W11">
        <v>181.47370000000001</v>
      </c>
      <c r="X11">
        <v>9</v>
      </c>
      <c r="Y11">
        <v>111.0526</v>
      </c>
      <c r="Z11">
        <v>9</v>
      </c>
      <c r="AA11">
        <v>101.0526</v>
      </c>
      <c r="AC11">
        <v>9</v>
      </c>
      <c r="AD11">
        <v>158.7895</v>
      </c>
      <c r="AE11">
        <v>9</v>
      </c>
      <c r="AF11">
        <v>135.94739999999999</v>
      </c>
      <c r="AG11">
        <v>9</v>
      </c>
      <c r="AH11">
        <v>116.36839999999999</v>
      </c>
      <c r="AJ11">
        <v>9</v>
      </c>
      <c r="AK11">
        <v>150.36840000000001</v>
      </c>
      <c r="AL11">
        <v>9</v>
      </c>
      <c r="AM11">
        <v>172.26320000000001</v>
      </c>
      <c r="AN11">
        <v>9</v>
      </c>
      <c r="AO11">
        <v>124.8947</v>
      </c>
      <c r="AQ11">
        <v>9</v>
      </c>
      <c r="AR11">
        <v>170.2105</v>
      </c>
      <c r="AS11">
        <v>9</v>
      </c>
      <c r="AT11">
        <v>206.73679999999999</v>
      </c>
      <c r="AU11">
        <v>9</v>
      </c>
      <c r="AV11">
        <v>119.63160000000001</v>
      </c>
      <c r="AX11">
        <v>9</v>
      </c>
      <c r="AY11">
        <v>213.36840000000001</v>
      </c>
      <c r="AZ11">
        <v>9</v>
      </c>
      <c r="BA11">
        <v>215.47370000000001</v>
      </c>
      <c r="BB11">
        <v>9</v>
      </c>
      <c r="BC11">
        <v>102</v>
      </c>
      <c r="BE11">
        <v>9</v>
      </c>
      <c r="BF11">
        <v>241.36840000000001</v>
      </c>
      <c r="BG11">
        <v>9</v>
      </c>
      <c r="BH11">
        <v>197.15790000000001</v>
      </c>
      <c r="BI11">
        <v>9</v>
      </c>
      <c r="BJ11">
        <v>79.578900000000004</v>
      </c>
      <c r="BL11">
        <v>9</v>
      </c>
      <c r="BM11">
        <v>243</v>
      </c>
      <c r="BN11">
        <v>9</v>
      </c>
      <c r="BO11">
        <v>142.73679999999999</v>
      </c>
      <c r="BP11">
        <v>9</v>
      </c>
      <c r="BQ11">
        <v>71.789500000000004</v>
      </c>
      <c r="BS11">
        <v>9</v>
      </c>
      <c r="BT11">
        <v>225.6842</v>
      </c>
      <c r="BU11">
        <v>9</v>
      </c>
      <c r="BV11">
        <v>98.789500000000004</v>
      </c>
      <c r="BW11">
        <v>9</v>
      </c>
      <c r="BX11">
        <v>78.8947</v>
      </c>
    </row>
    <row r="12" spans="1:76" x14ac:dyDescent="0.25">
      <c r="A12" t="s">
        <v>583</v>
      </c>
      <c r="B12">
        <v>221.29085789473686</v>
      </c>
      <c r="C12">
        <v>100.88921052631579</v>
      </c>
      <c r="D12">
        <v>74.858731578947356</v>
      </c>
      <c r="H12">
        <v>10</v>
      </c>
      <c r="I12">
        <v>197</v>
      </c>
      <c r="J12">
        <v>10</v>
      </c>
      <c r="K12">
        <v>101.6842</v>
      </c>
      <c r="L12">
        <v>10</v>
      </c>
      <c r="M12">
        <v>85.8947</v>
      </c>
      <c r="O12">
        <v>10</v>
      </c>
      <c r="P12">
        <v>193.5789</v>
      </c>
      <c r="Q12">
        <v>10</v>
      </c>
      <c r="R12">
        <v>101.7368</v>
      </c>
      <c r="S12">
        <v>10</v>
      </c>
      <c r="T12">
        <v>92.157899999999998</v>
      </c>
      <c r="V12">
        <v>10</v>
      </c>
      <c r="W12">
        <v>182.7895</v>
      </c>
      <c r="X12">
        <v>10</v>
      </c>
      <c r="Y12">
        <v>112.2105</v>
      </c>
      <c r="Z12">
        <v>10</v>
      </c>
      <c r="AA12">
        <v>102.3158</v>
      </c>
      <c r="AC12">
        <v>10</v>
      </c>
      <c r="AD12">
        <v>160.2105</v>
      </c>
      <c r="AE12">
        <v>10</v>
      </c>
      <c r="AF12">
        <v>137.4211</v>
      </c>
      <c r="AG12">
        <v>10</v>
      </c>
      <c r="AH12">
        <v>117.7368</v>
      </c>
      <c r="AJ12">
        <v>10</v>
      </c>
      <c r="AK12">
        <v>155.6842</v>
      </c>
      <c r="AL12">
        <v>10</v>
      </c>
      <c r="AM12">
        <v>177.63159999999999</v>
      </c>
      <c r="AN12">
        <v>10</v>
      </c>
      <c r="AO12">
        <v>130.15790000000001</v>
      </c>
      <c r="AQ12">
        <v>10</v>
      </c>
      <c r="AR12">
        <v>174.3158</v>
      </c>
      <c r="AS12">
        <v>10</v>
      </c>
      <c r="AT12">
        <v>210.7895</v>
      </c>
      <c r="AU12">
        <v>10</v>
      </c>
      <c r="AV12">
        <v>123.8421</v>
      </c>
      <c r="AX12">
        <v>10</v>
      </c>
      <c r="AY12">
        <v>214.5789</v>
      </c>
      <c r="AZ12">
        <v>10</v>
      </c>
      <c r="BA12">
        <v>216.6842</v>
      </c>
      <c r="BB12">
        <v>10</v>
      </c>
      <c r="BC12">
        <v>103.1579</v>
      </c>
      <c r="BE12">
        <v>10</v>
      </c>
      <c r="BF12">
        <v>239.73679999999999</v>
      </c>
      <c r="BG12">
        <v>10</v>
      </c>
      <c r="BH12">
        <v>195.3158</v>
      </c>
      <c r="BI12">
        <v>10</v>
      </c>
      <c r="BJ12">
        <v>77.736800000000002</v>
      </c>
      <c r="BL12">
        <v>10</v>
      </c>
      <c r="BM12">
        <v>241.7895</v>
      </c>
      <c r="BN12">
        <v>10</v>
      </c>
      <c r="BO12">
        <v>142.15790000000001</v>
      </c>
      <c r="BP12">
        <v>10</v>
      </c>
      <c r="BQ12">
        <v>71.315799999999996</v>
      </c>
      <c r="BS12">
        <v>10</v>
      </c>
      <c r="BT12">
        <v>225.73679999999999</v>
      </c>
      <c r="BU12">
        <v>10</v>
      </c>
      <c r="BV12">
        <v>98.631600000000006</v>
      </c>
      <c r="BW12">
        <v>10</v>
      </c>
      <c r="BX12">
        <v>78.631600000000006</v>
      </c>
    </row>
    <row r="13" spans="1:76" x14ac:dyDescent="0.25">
      <c r="H13">
        <v>11</v>
      </c>
      <c r="I13">
        <v>195.63159999999999</v>
      </c>
      <c r="J13">
        <v>11</v>
      </c>
      <c r="K13">
        <v>106.8421</v>
      </c>
      <c r="L13">
        <v>11</v>
      </c>
      <c r="M13">
        <v>89.684200000000004</v>
      </c>
      <c r="O13">
        <v>11</v>
      </c>
      <c r="P13">
        <v>190.26320000000001</v>
      </c>
      <c r="Q13">
        <v>11</v>
      </c>
      <c r="R13">
        <v>107.36839999999999</v>
      </c>
      <c r="S13">
        <v>11</v>
      </c>
      <c r="T13">
        <v>95.473699999999994</v>
      </c>
      <c r="V13">
        <v>11</v>
      </c>
      <c r="W13">
        <v>175.94739999999999</v>
      </c>
      <c r="X13">
        <v>11</v>
      </c>
      <c r="Y13">
        <v>119.7368</v>
      </c>
      <c r="Z13">
        <v>11</v>
      </c>
      <c r="AA13">
        <v>103.1053</v>
      </c>
      <c r="AC13">
        <v>11</v>
      </c>
      <c r="AD13">
        <v>157.94739999999999</v>
      </c>
      <c r="AE13">
        <v>11</v>
      </c>
      <c r="AF13">
        <v>144.3158</v>
      </c>
      <c r="AG13">
        <v>11</v>
      </c>
      <c r="AH13">
        <v>118.8421</v>
      </c>
      <c r="AJ13">
        <v>11</v>
      </c>
      <c r="AK13">
        <v>153.3158</v>
      </c>
      <c r="AL13">
        <v>11</v>
      </c>
      <c r="AM13">
        <v>181.7895</v>
      </c>
      <c r="AN13">
        <v>11</v>
      </c>
      <c r="AO13">
        <v>129.3158</v>
      </c>
      <c r="AQ13">
        <v>11</v>
      </c>
      <c r="AR13">
        <v>176.63159999999999</v>
      </c>
      <c r="AS13">
        <v>11</v>
      </c>
      <c r="AT13">
        <v>210.94739999999999</v>
      </c>
      <c r="AU13">
        <v>11</v>
      </c>
      <c r="AV13">
        <v>122.7895</v>
      </c>
      <c r="AX13">
        <v>11</v>
      </c>
      <c r="AY13">
        <v>216</v>
      </c>
      <c r="AZ13">
        <v>11</v>
      </c>
      <c r="BA13">
        <v>214.73679999999999</v>
      </c>
      <c r="BB13">
        <v>11</v>
      </c>
      <c r="BC13">
        <v>100.7895</v>
      </c>
      <c r="BE13">
        <v>11</v>
      </c>
      <c r="BF13">
        <v>240.2105</v>
      </c>
      <c r="BG13">
        <v>11</v>
      </c>
      <c r="BH13">
        <v>192.26320000000001</v>
      </c>
      <c r="BI13">
        <v>11</v>
      </c>
      <c r="BJ13">
        <v>75.578900000000004</v>
      </c>
      <c r="BL13">
        <v>11</v>
      </c>
      <c r="BM13">
        <v>241.8947</v>
      </c>
      <c r="BN13">
        <v>11</v>
      </c>
      <c r="BO13">
        <v>140</v>
      </c>
      <c r="BP13">
        <v>11</v>
      </c>
      <c r="BQ13">
        <v>72.052599999999998</v>
      </c>
      <c r="BS13">
        <v>11</v>
      </c>
      <c r="BT13">
        <v>222.15790000000001</v>
      </c>
      <c r="BU13">
        <v>11</v>
      </c>
      <c r="BV13">
        <v>101.47369999999999</v>
      </c>
      <c r="BW13">
        <v>11</v>
      </c>
      <c r="BX13">
        <v>80.473699999999994</v>
      </c>
    </row>
    <row r="14" spans="1:76" x14ac:dyDescent="0.25">
      <c r="H14">
        <v>12</v>
      </c>
      <c r="I14">
        <v>197.3158</v>
      </c>
      <c r="J14">
        <v>12</v>
      </c>
      <c r="K14">
        <v>108.3158</v>
      </c>
      <c r="L14">
        <v>12</v>
      </c>
      <c r="M14">
        <v>91.315799999999996</v>
      </c>
      <c r="O14">
        <v>12</v>
      </c>
      <c r="P14">
        <v>192.36840000000001</v>
      </c>
      <c r="Q14">
        <v>12</v>
      </c>
      <c r="R14">
        <v>109.63160000000001</v>
      </c>
      <c r="S14">
        <v>12</v>
      </c>
      <c r="T14">
        <v>97.578900000000004</v>
      </c>
      <c r="V14">
        <v>12</v>
      </c>
      <c r="W14">
        <v>178.52629999999999</v>
      </c>
      <c r="X14">
        <v>12</v>
      </c>
      <c r="Y14">
        <v>122.2105</v>
      </c>
      <c r="Z14">
        <v>12</v>
      </c>
      <c r="AA14">
        <v>105.9474</v>
      </c>
      <c r="AC14">
        <v>12</v>
      </c>
      <c r="AD14">
        <v>161.36840000000001</v>
      </c>
      <c r="AE14">
        <v>12</v>
      </c>
      <c r="AF14">
        <v>147.7895</v>
      </c>
      <c r="AG14">
        <v>12</v>
      </c>
      <c r="AH14">
        <v>122.36839999999999</v>
      </c>
      <c r="AJ14">
        <v>12</v>
      </c>
      <c r="AK14">
        <v>156.15790000000001</v>
      </c>
      <c r="AL14">
        <v>12</v>
      </c>
      <c r="AM14">
        <v>184.6842</v>
      </c>
      <c r="AN14">
        <v>12</v>
      </c>
      <c r="AO14">
        <v>132.2105</v>
      </c>
      <c r="AQ14">
        <v>12</v>
      </c>
      <c r="AR14">
        <v>178.5789</v>
      </c>
      <c r="AS14">
        <v>12</v>
      </c>
      <c r="AT14">
        <v>212.6842</v>
      </c>
      <c r="AU14">
        <v>12</v>
      </c>
      <c r="AV14">
        <v>124.4211</v>
      </c>
      <c r="AX14">
        <v>12</v>
      </c>
      <c r="AY14">
        <v>215.15790000000001</v>
      </c>
      <c r="AZ14">
        <v>12</v>
      </c>
      <c r="BA14">
        <v>214.1053</v>
      </c>
      <c r="BB14">
        <v>12</v>
      </c>
      <c r="BC14">
        <v>100.3158</v>
      </c>
      <c r="BE14">
        <v>12</v>
      </c>
      <c r="BF14">
        <v>238.47370000000001</v>
      </c>
      <c r="BG14">
        <v>12</v>
      </c>
      <c r="BH14">
        <v>191.3158</v>
      </c>
      <c r="BI14">
        <v>12</v>
      </c>
      <c r="BJ14">
        <v>74.631600000000006</v>
      </c>
      <c r="BL14">
        <v>12</v>
      </c>
      <c r="BM14">
        <v>240.63159999999999</v>
      </c>
      <c r="BN14">
        <v>12</v>
      </c>
      <c r="BO14">
        <v>139.15790000000001</v>
      </c>
      <c r="BP14">
        <v>12</v>
      </c>
      <c r="BQ14">
        <v>71.526300000000006</v>
      </c>
      <c r="BS14">
        <v>12</v>
      </c>
      <c r="BT14">
        <v>223.1053</v>
      </c>
      <c r="BU14">
        <v>12</v>
      </c>
      <c r="BV14">
        <v>102.4211</v>
      </c>
      <c r="BW14">
        <v>12</v>
      </c>
      <c r="BX14">
        <v>81.421099999999996</v>
      </c>
    </row>
    <row r="15" spans="1:76" x14ac:dyDescent="0.25">
      <c r="H15">
        <v>13</v>
      </c>
      <c r="I15">
        <v>195.6842</v>
      </c>
      <c r="J15">
        <v>13</v>
      </c>
      <c r="K15">
        <v>109.8947</v>
      </c>
      <c r="L15">
        <v>13</v>
      </c>
      <c r="M15">
        <v>92.631600000000006</v>
      </c>
      <c r="O15">
        <v>13</v>
      </c>
      <c r="P15">
        <v>191.36840000000001</v>
      </c>
      <c r="Q15">
        <v>13</v>
      </c>
      <c r="R15">
        <v>111.3158</v>
      </c>
      <c r="S15">
        <v>13</v>
      </c>
      <c r="T15">
        <v>99.210499999999996</v>
      </c>
      <c r="V15">
        <v>13</v>
      </c>
      <c r="W15">
        <v>177.63159999999999</v>
      </c>
      <c r="X15">
        <v>13</v>
      </c>
      <c r="Y15">
        <v>125</v>
      </c>
      <c r="Z15">
        <v>13</v>
      </c>
      <c r="AA15">
        <v>105.1579</v>
      </c>
      <c r="AC15">
        <v>13</v>
      </c>
      <c r="AD15">
        <v>162.2105</v>
      </c>
      <c r="AE15">
        <v>13</v>
      </c>
      <c r="AF15">
        <v>149.3158</v>
      </c>
      <c r="AG15">
        <v>13</v>
      </c>
      <c r="AH15">
        <v>119.9474</v>
      </c>
      <c r="AJ15">
        <v>13</v>
      </c>
      <c r="AK15">
        <v>155.73679999999999</v>
      </c>
      <c r="AL15">
        <v>13</v>
      </c>
      <c r="AM15">
        <v>186.7895</v>
      </c>
      <c r="AN15">
        <v>13</v>
      </c>
      <c r="AO15">
        <v>130.15790000000001</v>
      </c>
      <c r="AQ15">
        <v>13</v>
      </c>
      <c r="AR15">
        <v>177.5789</v>
      </c>
      <c r="AS15">
        <v>13</v>
      </c>
      <c r="AT15">
        <v>211.73679999999999</v>
      </c>
      <c r="AU15">
        <v>13</v>
      </c>
      <c r="AV15">
        <v>122.3158</v>
      </c>
      <c r="AX15">
        <v>13</v>
      </c>
      <c r="AY15">
        <v>214.8947</v>
      </c>
      <c r="AZ15">
        <v>13</v>
      </c>
      <c r="BA15">
        <v>212.15790000000001</v>
      </c>
      <c r="BB15">
        <v>13</v>
      </c>
      <c r="BC15">
        <v>97.315799999999996</v>
      </c>
      <c r="BE15">
        <v>13</v>
      </c>
      <c r="BF15">
        <v>237.1053</v>
      </c>
      <c r="BG15">
        <v>13</v>
      </c>
      <c r="BH15">
        <v>187.5789</v>
      </c>
      <c r="BI15">
        <v>13</v>
      </c>
      <c r="BJ15">
        <v>72.421099999999996</v>
      </c>
      <c r="BL15">
        <v>13</v>
      </c>
      <c r="BM15">
        <v>238.3158</v>
      </c>
      <c r="BN15">
        <v>13</v>
      </c>
      <c r="BO15">
        <v>137.2105</v>
      </c>
      <c r="BP15">
        <v>13</v>
      </c>
      <c r="BQ15">
        <v>71.263199999999998</v>
      </c>
      <c r="BS15">
        <v>13</v>
      </c>
      <c r="BT15">
        <v>217.73679999999999</v>
      </c>
      <c r="BU15">
        <v>13</v>
      </c>
      <c r="BV15">
        <v>105.1053</v>
      </c>
      <c r="BW15">
        <v>13</v>
      </c>
      <c r="BX15">
        <v>81.263199999999998</v>
      </c>
    </row>
    <row r="16" spans="1:76" x14ac:dyDescent="0.25">
      <c r="H16">
        <v>14</v>
      </c>
      <c r="I16">
        <v>196.5789</v>
      </c>
      <c r="J16">
        <v>14</v>
      </c>
      <c r="K16">
        <v>110.9474</v>
      </c>
      <c r="L16">
        <v>14</v>
      </c>
      <c r="M16">
        <v>93.578900000000004</v>
      </c>
      <c r="O16">
        <v>14</v>
      </c>
      <c r="P16">
        <v>191.3158</v>
      </c>
      <c r="Q16">
        <v>14</v>
      </c>
      <c r="R16">
        <v>111.2632</v>
      </c>
      <c r="S16">
        <v>14</v>
      </c>
      <c r="T16">
        <v>99.157899999999998</v>
      </c>
      <c r="V16">
        <v>14</v>
      </c>
      <c r="W16">
        <v>176.7895</v>
      </c>
      <c r="X16">
        <v>14</v>
      </c>
      <c r="Y16">
        <v>124.2632</v>
      </c>
      <c r="Z16">
        <v>14</v>
      </c>
      <c r="AA16">
        <v>104.47369999999999</v>
      </c>
      <c r="AC16">
        <v>14</v>
      </c>
      <c r="AD16">
        <v>159.73679999999999</v>
      </c>
      <c r="AE16">
        <v>14</v>
      </c>
      <c r="AF16">
        <v>146.6842</v>
      </c>
      <c r="AG16">
        <v>14</v>
      </c>
      <c r="AH16">
        <v>117.4211</v>
      </c>
      <c r="AJ16">
        <v>14</v>
      </c>
      <c r="AK16">
        <v>150.15790000000001</v>
      </c>
      <c r="AL16">
        <v>14</v>
      </c>
      <c r="AM16">
        <v>181.2105</v>
      </c>
      <c r="AN16">
        <v>14</v>
      </c>
      <c r="AO16">
        <v>124.63160000000001</v>
      </c>
      <c r="AQ16">
        <v>14</v>
      </c>
      <c r="AR16">
        <v>172.3158</v>
      </c>
      <c r="AS16">
        <v>14</v>
      </c>
      <c r="AT16">
        <v>206.47370000000001</v>
      </c>
      <c r="AU16">
        <v>14</v>
      </c>
      <c r="AV16">
        <v>117.0526</v>
      </c>
      <c r="AX16">
        <v>14</v>
      </c>
      <c r="AY16">
        <v>212.8947</v>
      </c>
      <c r="AZ16">
        <v>14</v>
      </c>
      <c r="BA16">
        <v>209.8947</v>
      </c>
      <c r="BB16">
        <v>14</v>
      </c>
      <c r="BC16">
        <v>94.947400000000002</v>
      </c>
      <c r="BE16">
        <v>14</v>
      </c>
      <c r="BF16">
        <v>234.84209999999999</v>
      </c>
      <c r="BG16">
        <v>14</v>
      </c>
      <c r="BH16">
        <v>184.36840000000001</v>
      </c>
      <c r="BI16">
        <v>14</v>
      </c>
      <c r="BJ16">
        <v>69.1053</v>
      </c>
      <c r="BL16">
        <v>14</v>
      </c>
      <c r="BM16">
        <v>237.1053</v>
      </c>
      <c r="BN16">
        <v>14</v>
      </c>
      <c r="BO16">
        <v>135.15790000000001</v>
      </c>
      <c r="BP16">
        <v>14</v>
      </c>
      <c r="BQ16">
        <v>69</v>
      </c>
      <c r="BS16">
        <v>14</v>
      </c>
      <c r="BT16">
        <v>217.26320000000001</v>
      </c>
      <c r="BU16">
        <v>14</v>
      </c>
      <c r="BV16">
        <v>104.52630000000001</v>
      </c>
      <c r="BW16">
        <v>14</v>
      </c>
      <c r="BX16">
        <v>80.736800000000002</v>
      </c>
    </row>
    <row r="17" spans="1:76" x14ac:dyDescent="0.25">
      <c r="H17">
        <v>15</v>
      </c>
      <c r="I17">
        <v>195.15790000000001</v>
      </c>
      <c r="J17">
        <v>15</v>
      </c>
      <c r="K17">
        <v>111.5789</v>
      </c>
      <c r="L17">
        <v>15</v>
      </c>
      <c r="M17">
        <v>91.263199999999998</v>
      </c>
      <c r="O17">
        <v>15</v>
      </c>
      <c r="P17">
        <v>189.1053</v>
      </c>
      <c r="Q17">
        <v>15</v>
      </c>
      <c r="R17">
        <v>111.47369999999999</v>
      </c>
      <c r="S17">
        <v>15</v>
      </c>
      <c r="T17">
        <v>97.315799999999996</v>
      </c>
      <c r="V17">
        <v>15</v>
      </c>
      <c r="W17">
        <v>175.73679999999999</v>
      </c>
      <c r="X17">
        <v>15</v>
      </c>
      <c r="Y17">
        <v>120.6842</v>
      </c>
      <c r="Z17">
        <v>15</v>
      </c>
      <c r="AA17">
        <v>100.63160000000001</v>
      </c>
      <c r="AC17">
        <v>15</v>
      </c>
      <c r="AD17">
        <v>158.36840000000001</v>
      </c>
      <c r="AE17">
        <v>15</v>
      </c>
      <c r="AF17">
        <v>140.6842</v>
      </c>
      <c r="AG17">
        <v>15</v>
      </c>
      <c r="AH17">
        <v>111.7368</v>
      </c>
      <c r="AJ17">
        <v>15</v>
      </c>
      <c r="AK17">
        <v>144.5789</v>
      </c>
      <c r="AL17">
        <v>15</v>
      </c>
      <c r="AM17">
        <v>174.36840000000001</v>
      </c>
      <c r="AN17">
        <v>15</v>
      </c>
      <c r="AO17">
        <v>115.47369999999999</v>
      </c>
      <c r="AQ17">
        <v>15</v>
      </c>
      <c r="AR17">
        <v>166.1053</v>
      </c>
      <c r="AS17">
        <v>15</v>
      </c>
      <c r="AT17">
        <v>202.73679999999999</v>
      </c>
      <c r="AU17">
        <v>15</v>
      </c>
      <c r="AV17">
        <v>110.3158</v>
      </c>
      <c r="AX17">
        <v>15</v>
      </c>
      <c r="AY17">
        <v>213.4211</v>
      </c>
      <c r="AZ17">
        <v>15</v>
      </c>
      <c r="BA17">
        <v>206.2105</v>
      </c>
      <c r="BB17">
        <v>15</v>
      </c>
      <c r="BC17">
        <v>91.052599999999998</v>
      </c>
      <c r="BE17">
        <v>15</v>
      </c>
      <c r="BF17">
        <v>236.63159999999999</v>
      </c>
      <c r="BG17">
        <v>15</v>
      </c>
      <c r="BH17">
        <v>182.47370000000001</v>
      </c>
      <c r="BI17">
        <v>15</v>
      </c>
      <c r="BJ17">
        <v>68</v>
      </c>
      <c r="BL17">
        <v>15</v>
      </c>
      <c r="BM17">
        <v>237.84209999999999</v>
      </c>
      <c r="BN17">
        <v>15</v>
      </c>
      <c r="BO17">
        <v>134.3158</v>
      </c>
      <c r="BP17">
        <v>15</v>
      </c>
      <c r="BQ17">
        <v>68.421099999999996</v>
      </c>
      <c r="BS17">
        <v>15</v>
      </c>
      <c r="BT17">
        <v>212.2105</v>
      </c>
      <c r="BU17">
        <v>15</v>
      </c>
      <c r="BV17">
        <v>106.0526</v>
      </c>
      <c r="BW17">
        <v>15</v>
      </c>
      <c r="BX17">
        <v>79.631600000000006</v>
      </c>
    </row>
    <row r="18" spans="1:76" x14ac:dyDescent="0.25">
      <c r="H18">
        <v>16</v>
      </c>
      <c r="I18">
        <v>195.05260000000001</v>
      </c>
      <c r="J18">
        <v>16</v>
      </c>
      <c r="K18">
        <v>111.2632</v>
      </c>
      <c r="L18">
        <v>16</v>
      </c>
      <c r="M18">
        <v>91.210499999999996</v>
      </c>
      <c r="O18">
        <v>16</v>
      </c>
      <c r="P18">
        <v>188.3158</v>
      </c>
      <c r="Q18">
        <v>16</v>
      </c>
      <c r="R18">
        <v>110.5789</v>
      </c>
      <c r="S18">
        <v>16</v>
      </c>
      <c r="T18">
        <v>96.421099999999996</v>
      </c>
      <c r="V18">
        <v>16</v>
      </c>
      <c r="W18">
        <v>173.47370000000001</v>
      </c>
      <c r="X18">
        <v>16</v>
      </c>
      <c r="Y18">
        <v>118.3158</v>
      </c>
      <c r="Z18">
        <v>16</v>
      </c>
      <c r="AA18">
        <v>98.210499999999996</v>
      </c>
      <c r="AC18">
        <v>16</v>
      </c>
      <c r="AD18">
        <v>154.2105</v>
      </c>
      <c r="AE18">
        <v>16</v>
      </c>
      <c r="AF18">
        <v>136.5789</v>
      </c>
      <c r="AG18">
        <v>16</v>
      </c>
      <c r="AH18">
        <v>107.63160000000001</v>
      </c>
      <c r="AJ18">
        <v>16</v>
      </c>
      <c r="AK18">
        <v>141.2105</v>
      </c>
      <c r="AL18">
        <v>16</v>
      </c>
      <c r="AM18">
        <v>171.1053</v>
      </c>
      <c r="AN18">
        <v>16</v>
      </c>
      <c r="AO18">
        <v>112.1579</v>
      </c>
      <c r="AQ18">
        <v>16</v>
      </c>
      <c r="AR18">
        <v>162.05260000000001</v>
      </c>
      <c r="AS18">
        <v>16</v>
      </c>
      <c r="AT18">
        <v>198.6842</v>
      </c>
      <c r="AU18">
        <v>16</v>
      </c>
      <c r="AV18">
        <v>106.36839999999999</v>
      </c>
      <c r="AX18">
        <v>16</v>
      </c>
      <c r="AY18">
        <v>211.4211</v>
      </c>
      <c r="AZ18">
        <v>16</v>
      </c>
      <c r="BA18">
        <v>203.73679999999999</v>
      </c>
      <c r="BB18">
        <v>16</v>
      </c>
      <c r="BC18">
        <v>88.789500000000004</v>
      </c>
      <c r="BE18">
        <v>16</v>
      </c>
      <c r="BF18">
        <v>236.52629999999999</v>
      </c>
      <c r="BG18">
        <v>16</v>
      </c>
      <c r="BH18">
        <v>182.8947</v>
      </c>
      <c r="BI18">
        <v>16</v>
      </c>
      <c r="BJ18">
        <v>68.736800000000002</v>
      </c>
      <c r="BL18">
        <v>16</v>
      </c>
      <c r="BM18">
        <v>238.15790000000001</v>
      </c>
      <c r="BN18">
        <v>16</v>
      </c>
      <c r="BO18">
        <v>134.6842</v>
      </c>
      <c r="BP18">
        <v>16</v>
      </c>
      <c r="BQ18">
        <v>68.631600000000006</v>
      </c>
      <c r="BS18">
        <v>16</v>
      </c>
      <c r="BT18">
        <v>211.8947</v>
      </c>
      <c r="BU18">
        <v>16</v>
      </c>
      <c r="BV18">
        <v>105.9474</v>
      </c>
      <c r="BW18">
        <v>16</v>
      </c>
      <c r="BX18">
        <v>79.421099999999996</v>
      </c>
    </row>
    <row r="19" spans="1:76" x14ac:dyDescent="0.25">
      <c r="H19">
        <v>17</v>
      </c>
      <c r="I19">
        <v>194.2105</v>
      </c>
      <c r="J19">
        <v>17</v>
      </c>
      <c r="K19">
        <v>112.3158</v>
      </c>
      <c r="L19">
        <v>17</v>
      </c>
      <c r="M19">
        <v>85.789500000000004</v>
      </c>
      <c r="O19">
        <v>17</v>
      </c>
      <c r="P19">
        <v>191.3158</v>
      </c>
      <c r="Q19">
        <v>17</v>
      </c>
      <c r="R19">
        <v>109.9474</v>
      </c>
      <c r="S19">
        <v>17</v>
      </c>
      <c r="T19">
        <v>88.157899999999998</v>
      </c>
      <c r="V19">
        <v>17</v>
      </c>
      <c r="W19">
        <v>178.3158</v>
      </c>
      <c r="X19">
        <v>17</v>
      </c>
      <c r="Y19">
        <v>117.0526</v>
      </c>
      <c r="Z19">
        <v>17</v>
      </c>
      <c r="AA19">
        <v>94.421099999999996</v>
      </c>
      <c r="AC19">
        <v>17</v>
      </c>
      <c r="AD19">
        <v>161.3158</v>
      </c>
      <c r="AE19">
        <v>17</v>
      </c>
      <c r="AF19">
        <v>133.5789</v>
      </c>
      <c r="AG19">
        <v>17</v>
      </c>
      <c r="AH19">
        <v>103.52630000000001</v>
      </c>
      <c r="AJ19">
        <v>17</v>
      </c>
      <c r="AK19">
        <v>141.52629999999999</v>
      </c>
      <c r="AL19">
        <v>17</v>
      </c>
      <c r="AM19">
        <v>168.5789</v>
      </c>
      <c r="AN19">
        <v>17</v>
      </c>
      <c r="AO19">
        <v>113.0526</v>
      </c>
      <c r="AQ19">
        <v>17</v>
      </c>
      <c r="AR19">
        <v>165.52629999999999</v>
      </c>
      <c r="AS19">
        <v>17</v>
      </c>
      <c r="AT19">
        <v>198.4211</v>
      </c>
      <c r="AU19">
        <v>17</v>
      </c>
      <c r="AV19">
        <v>111.8421</v>
      </c>
      <c r="AX19">
        <v>17</v>
      </c>
      <c r="AY19">
        <v>208.26320000000001</v>
      </c>
      <c r="AZ19">
        <v>17</v>
      </c>
      <c r="BA19">
        <v>202</v>
      </c>
      <c r="BB19">
        <v>17</v>
      </c>
      <c r="BC19">
        <v>88.526300000000006</v>
      </c>
      <c r="BE19">
        <v>17</v>
      </c>
      <c r="BF19">
        <v>233</v>
      </c>
      <c r="BG19">
        <v>17</v>
      </c>
      <c r="BH19">
        <v>181.47370000000001</v>
      </c>
      <c r="BI19">
        <v>17</v>
      </c>
      <c r="BJ19">
        <v>69.210499999999996</v>
      </c>
      <c r="BL19">
        <v>17</v>
      </c>
      <c r="BM19">
        <v>232.47370000000001</v>
      </c>
      <c r="BN19">
        <v>17</v>
      </c>
      <c r="BO19">
        <v>135.2105</v>
      </c>
      <c r="BP19">
        <v>17</v>
      </c>
      <c r="BQ19">
        <v>66</v>
      </c>
      <c r="BS19">
        <v>17</v>
      </c>
      <c r="BT19">
        <v>205.15790000000001</v>
      </c>
      <c r="BU19">
        <v>17</v>
      </c>
      <c r="BV19">
        <v>108.1053</v>
      </c>
      <c r="BW19">
        <v>17</v>
      </c>
      <c r="BX19">
        <v>75.684200000000004</v>
      </c>
    </row>
    <row r="20" spans="1:76" x14ac:dyDescent="0.25">
      <c r="H20">
        <v>18</v>
      </c>
      <c r="I20">
        <v>194.6842</v>
      </c>
      <c r="J20">
        <v>18</v>
      </c>
      <c r="K20">
        <v>112.8421</v>
      </c>
      <c r="L20">
        <v>18</v>
      </c>
      <c r="M20">
        <v>86.263199999999998</v>
      </c>
      <c r="O20">
        <v>18</v>
      </c>
      <c r="P20">
        <v>191.6842</v>
      </c>
      <c r="Q20">
        <v>18</v>
      </c>
      <c r="R20">
        <v>110.3158</v>
      </c>
      <c r="S20">
        <v>18</v>
      </c>
      <c r="T20">
        <v>88.421099999999996</v>
      </c>
      <c r="V20">
        <v>18</v>
      </c>
      <c r="W20">
        <v>179.2105</v>
      </c>
      <c r="X20">
        <v>18</v>
      </c>
      <c r="Y20">
        <v>118.1579</v>
      </c>
      <c r="Z20">
        <v>18</v>
      </c>
      <c r="AA20">
        <v>95.473699999999994</v>
      </c>
      <c r="AC20">
        <v>18</v>
      </c>
      <c r="AD20">
        <v>162.73679999999999</v>
      </c>
      <c r="AE20">
        <v>18</v>
      </c>
      <c r="AF20">
        <v>135.05260000000001</v>
      </c>
      <c r="AG20">
        <v>18</v>
      </c>
      <c r="AH20">
        <v>105</v>
      </c>
      <c r="AJ20">
        <v>18</v>
      </c>
      <c r="AK20">
        <v>145</v>
      </c>
      <c r="AL20">
        <v>18</v>
      </c>
      <c r="AM20">
        <v>171.94739999999999</v>
      </c>
      <c r="AN20">
        <v>18</v>
      </c>
      <c r="AO20">
        <v>116.52630000000001</v>
      </c>
      <c r="AQ20">
        <v>18</v>
      </c>
      <c r="AR20">
        <v>167.8947</v>
      </c>
      <c r="AS20">
        <v>18</v>
      </c>
      <c r="AT20">
        <v>200.94739999999999</v>
      </c>
      <c r="AU20">
        <v>18</v>
      </c>
      <c r="AV20">
        <v>114.2632</v>
      </c>
      <c r="AX20">
        <v>18</v>
      </c>
      <c r="AY20">
        <v>208.36840000000001</v>
      </c>
      <c r="AZ20">
        <v>18</v>
      </c>
      <c r="BA20">
        <v>202.2105</v>
      </c>
      <c r="BB20">
        <v>18</v>
      </c>
      <c r="BC20">
        <v>88.736800000000002</v>
      </c>
      <c r="BE20">
        <v>18</v>
      </c>
      <c r="BF20">
        <v>230.3158</v>
      </c>
      <c r="BG20">
        <v>18</v>
      </c>
      <c r="BH20">
        <v>177.8947</v>
      </c>
      <c r="BI20">
        <v>18</v>
      </c>
      <c r="BJ20">
        <v>65.526300000000006</v>
      </c>
      <c r="BL20">
        <v>18</v>
      </c>
      <c r="BM20">
        <v>230.1053</v>
      </c>
      <c r="BN20">
        <v>18</v>
      </c>
      <c r="BO20">
        <v>131.36840000000001</v>
      </c>
      <c r="BP20">
        <v>18</v>
      </c>
      <c r="BQ20">
        <v>62.157899999999998</v>
      </c>
      <c r="BS20">
        <v>18</v>
      </c>
      <c r="BT20">
        <v>200.47370000000001</v>
      </c>
      <c r="BU20">
        <v>18</v>
      </c>
      <c r="BV20">
        <v>103.3158</v>
      </c>
      <c r="BW20">
        <v>18</v>
      </c>
      <c r="BX20">
        <v>70.8947</v>
      </c>
    </row>
    <row r="21" spans="1:76" x14ac:dyDescent="0.25">
      <c r="A21" s="5"/>
      <c r="G21" s="5" t="s">
        <v>571</v>
      </c>
      <c r="I21">
        <f>AVERAGE(I2:I20)</f>
        <v>209.07478421052633</v>
      </c>
      <c r="K21">
        <f>AVERAGE(K2:K20)</f>
        <v>110.62326842105264</v>
      </c>
      <c r="M21">
        <f>AVERAGE(M2:M20)</f>
        <v>93.024926315789472</v>
      </c>
      <c r="P21">
        <f>AVERAGE(P2:P20)</f>
        <v>204.00276842105259</v>
      </c>
      <c r="R21">
        <f>AVERAGE(R2:R20)</f>
        <v>108.61496842105264</v>
      </c>
      <c r="T21">
        <f>AVERAGE(T2:T20)</f>
        <v>96.770084210526306</v>
      </c>
      <c r="W21">
        <f>AVERAGE(W2:W20)</f>
        <v>190.63988947368421</v>
      </c>
      <c r="Y21">
        <f>AVERAGE(Y2:Y20)</f>
        <v>114.19943684210529</v>
      </c>
      <c r="AA21">
        <f>AVERAGE(AA2:AA20)</f>
        <v>104.04433157894736</v>
      </c>
      <c r="AD21">
        <f>AVERAGE(AD2:AD20)</f>
        <v>169</v>
      </c>
      <c r="AF21">
        <f>AVERAGE(AF2:AF20)</f>
        <v>133.77562105263158</v>
      </c>
      <c r="AH21">
        <f>AVERAGE(AH2:AH20)</f>
        <v>115.96676315789473</v>
      </c>
      <c r="AK21">
        <f>AVERAGE(AK2:AK20)</f>
        <v>151.84209473684214</v>
      </c>
      <c r="AM21">
        <f>AVERAGE(AM2:AM20)</f>
        <v>170.68699473684211</v>
      </c>
      <c r="AO21">
        <f>AVERAGE(AO2:AO20)</f>
        <v>123.30470526315787</v>
      </c>
      <c r="AR21">
        <f>AVERAGE(AR2:AR20)</f>
        <v>168.8614947368421</v>
      </c>
      <c r="AT21">
        <f>AVERAGE(AT2:AT20)</f>
        <v>204.5180052631579</v>
      </c>
      <c r="AV21">
        <f>AVERAGE(AV2:AV20)</f>
        <v>119.17452105263158</v>
      </c>
      <c r="AY21">
        <f>AVERAGE(AY2:AY20)</f>
        <v>211.17174210526315</v>
      </c>
      <c r="BA21">
        <f>AVERAGE(BA2:BA20)</f>
        <v>210.65927894736848</v>
      </c>
      <c r="BC21">
        <f>AVERAGE(BC2:BC20)</f>
        <v>97.828252631578948</v>
      </c>
      <c r="BF21">
        <f>AVERAGE(BF2:BF20)</f>
        <v>236.96399473684212</v>
      </c>
      <c r="BH21">
        <f>AVERAGE(BH2:BH20)</f>
        <v>189.71191052631573</v>
      </c>
      <c r="BJ21">
        <f>AVERAGE(BJ2:BJ20)</f>
        <v>74.473678947368398</v>
      </c>
      <c r="BM21">
        <f>AVERAGE(BM2:BM20)</f>
        <v>239.69529473684207</v>
      </c>
      <c r="BO21">
        <f t="shared" ref="BO21:BX21" si="0">AVERAGE(BO2:BO20)</f>
        <v>140.9085894736842</v>
      </c>
      <c r="BQ21">
        <f t="shared" si="0"/>
        <v>67.695294736842101</v>
      </c>
      <c r="BT21">
        <f t="shared" si="0"/>
        <v>221.29085789473686</v>
      </c>
      <c r="BV21">
        <f t="shared" si="0"/>
        <v>100.88921052631579</v>
      </c>
      <c r="BX21">
        <f t="shared" si="0"/>
        <v>74.858731578947356</v>
      </c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C9571-643D-4732-A03A-1F6B3382B823}">
  <dimension ref="A1:X52"/>
  <sheetViews>
    <sheetView workbookViewId="0">
      <selection activeCell="A2" sqref="A2"/>
    </sheetView>
  </sheetViews>
  <sheetFormatPr defaultRowHeight="15" x14ac:dyDescent="0.25"/>
  <sheetData>
    <row r="1" spans="1:24" x14ac:dyDescent="0.25">
      <c r="A1" s="5" t="s">
        <v>588</v>
      </c>
      <c r="B1" s="5" t="s">
        <v>589</v>
      </c>
      <c r="C1" s="5" t="s">
        <v>590</v>
      </c>
      <c r="D1" s="5" t="s">
        <v>591</v>
      </c>
      <c r="E1" s="5" t="s">
        <v>592</v>
      </c>
      <c r="F1" s="5" t="s">
        <v>593</v>
      </c>
      <c r="G1" s="5" t="s">
        <v>594</v>
      </c>
      <c r="H1" s="5" t="s">
        <v>595</v>
      </c>
      <c r="I1" s="5" t="s">
        <v>596</v>
      </c>
      <c r="K1" s="5" t="s">
        <v>588</v>
      </c>
      <c r="L1" s="5" t="s">
        <v>597</v>
      </c>
      <c r="M1" s="5" t="s">
        <v>598</v>
      </c>
      <c r="N1" s="5" t="s">
        <v>599</v>
      </c>
      <c r="O1" s="5" t="s">
        <v>600</v>
      </c>
      <c r="P1" s="5" t="s">
        <v>601</v>
      </c>
      <c r="Q1" s="5" t="s">
        <v>602</v>
      </c>
      <c r="R1" s="5" t="s">
        <v>603</v>
      </c>
      <c r="S1" s="5" t="s">
        <v>604</v>
      </c>
      <c r="T1" s="5" t="s">
        <v>605</v>
      </c>
      <c r="U1" s="5" t="s">
        <v>606</v>
      </c>
      <c r="V1" s="5" t="s">
        <v>607</v>
      </c>
      <c r="W1" s="5" t="s">
        <v>608</v>
      </c>
      <c r="X1" s="5" t="s">
        <v>609</v>
      </c>
    </row>
    <row r="2" spans="1:24" x14ac:dyDescent="0.25">
      <c r="A2">
        <v>300</v>
      </c>
      <c r="B2">
        <v>0.50900000000000001</v>
      </c>
      <c r="C2">
        <v>0.58499999999999996</v>
      </c>
      <c r="D2">
        <v>0.56999999999999995</v>
      </c>
      <c r="E2">
        <v>0.54700000000000004</v>
      </c>
      <c r="F2">
        <v>0.55200000000000005</v>
      </c>
      <c r="G2">
        <v>0.54500000000000004</v>
      </c>
      <c r="H2">
        <v>0.53900000000000003</v>
      </c>
      <c r="I2">
        <v>0.55000000000000004</v>
      </c>
      <c r="K2">
        <v>300</v>
      </c>
      <c r="L2">
        <v>0.56299999999999994</v>
      </c>
      <c r="M2">
        <v>0.56999999999999995</v>
      </c>
      <c r="N2">
        <v>0.61899999999999999</v>
      </c>
      <c r="O2">
        <v>0.77300000000000002</v>
      </c>
      <c r="P2">
        <v>0.83099999999999996</v>
      </c>
      <c r="Q2">
        <v>0.84199999999999997</v>
      </c>
      <c r="R2">
        <v>0.83499999999999996</v>
      </c>
      <c r="S2">
        <v>0.83799999999999997</v>
      </c>
      <c r="T2">
        <v>0.84099999999999997</v>
      </c>
      <c r="U2">
        <v>0.83399999999999996</v>
      </c>
      <c r="V2">
        <v>0.83</v>
      </c>
      <c r="W2">
        <v>0.83299999999999996</v>
      </c>
      <c r="X2">
        <v>0.83299999999999996</v>
      </c>
    </row>
    <row r="3" spans="1:24" x14ac:dyDescent="0.25">
      <c r="A3">
        <v>310</v>
      </c>
      <c r="B3">
        <v>0.47199999999999998</v>
      </c>
      <c r="C3">
        <v>0.53200000000000003</v>
      </c>
      <c r="D3">
        <v>0.51600000000000001</v>
      </c>
      <c r="E3">
        <v>0.49399999999999999</v>
      </c>
      <c r="F3">
        <v>0.49199999999999999</v>
      </c>
      <c r="G3">
        <v>0.48499999999999999</v>
      </c>
      <c r="H3">
        <v>0.47199999999999998</v>
      </c>
      <c r="I3">
        <v>0.47199999999999998</v>
      </c>
      <c r="K3">
        <v>310</v>
      </c>
      <c r="L3">
        <v>0.47899999999999998</v>
      </c>
      <c r="M3">
        <v>0.47699999999999998</v>
      </c>
      <c r="N3">
        <v>0.50700000000000001</v>
      </c>
      <c r="O3">
        <v>0.64600000000000002</v>
      </c>
      <c r="P3">
        <v>0.72699999999999998</v>
      </c>
      <c r="Q3">
        <v>0.74199999999999999</v>
      </c>
      <c r="R3">
        <v>0.74099999999999999</v>
      </c>
      <c r="S3">
        <v>0.75</v>
      </c>
      <c r="T3">
        <v>0.75800000000000001</v>
      </c>
      <c r="U3">
        <v>0.76700000000000002</v>
      </c>
      <c r="V3">
        <v>0.76300000000000001</v>
      </c>
      <c r="W3">
        <v>0.75700000000000001</v>
      </c>
      <c r="X3">
        <v>0.75700000000000001</v>
      </c>
    </row>
    <row r="4" spans="1:24" x14ac:dyDescent="0.25">
      <c r="A4">
        <v>320</v>
      </c>
      <c r="B4">
        <v>0.441</v>
      </c>
      <c r="C4">
        <v>0.495</v>
      </c>
      <c r="D4">
        <v>0.48099999999999998</v>
      </c>
      <c r="E4">
        <v>0.46100000000000002</v>
      </c>
      <c r="F4">
        <v>0.45800000000000002</v>
      </c>
      <c r="G4">
        <v>0.45200000000000001</v>
      </c>
      <c r="H4">
        <v>0.438</v>
      </c>
      <c r="I4">
        <v>0.434</v>
      </c>
      <c r="K4">
        <v>320</v>
      </c>
      <c r="L4">
        <v>0.44500000000000001</v>
      </c>
      <c r="M4">
        <v>0.443</v>
      </c>
      <c r="N4">
        <v>0.47499999999999998</v>
      </c>
      <c r="O4">
        <v>0.61399999999999999</v>
      </c>
      <c r="P4">
        <v>0.69799999999999995</v>
      </c>
      <c r="Q4">
        <v>0.71099999999999997</v>
      </c>
      <c r="R4">
        <v>0.71099999999999997</v>
      </c>
      <c r="S4">
        <v>0.71499999999999997</v>
      </c>
      <c r="T4">
        <v>0.73399999999999999</v>
      </c>
      <c r="U4">
        <v>0.73699999999999999</v>
      </c>
      <c r="V4">
        <v>0.73299999999999998</v>
      </c>
      <c r="W4">
        <v>0.72299999999999998</v>
      </c>
      <c r="X4">
        <v>0.72299999999999998</v>
      </c>
    </row>
    <row r="5" spans="1:24" x14ac:dyDescent="0.25">
      <c r="A5">
        <v>330</v>
      </c>
      <c r="B5">
        <v>0.40300000000000002</v>
      </c>
      <c r="C5">
        <v>0.45700000000000002</v>
      </c>
      <c r="D5">
        <v>0.44600000000000001</v>
      </c>
      <c r="E5">
        <v>0.42699999999999999</v>
      </c>
      <c r="F5">
        <v>0.42499999999999999</v>
      </c>
      <c r="G5">
        <v>0.41899999999999998</v>
      </c>
      <c r="H5">
        <v>0.40600000000000003</v>
      </c>
      <c r="I5">
        <v>0.40300000000000002</v>
      </c>
      <c r="K5">
        <v>330</v>
      </c>
      <c r="L5">
        <v>0.41399999999999998</v>
      </c>
      <c r="M5">
        <v>0.41399999999999998</v>
      </c>
      <c r="N5">
        <v>0.45200000000000001</v>
      </c>
      <c r="O5">
        <v>0.59799999999999998</v>
      </c>
      <c r="P5">
        <v>0.68899999999999995</v>
      </c>
      <c r="Q5">
        <v>0.69699999999999995</v>
      </c>
      <c r="R5">
        <v>0.69799999999999995</v>
      </c>
      <c r="S5">
        <v>0.7</v>
      </c>
      <c r="T5">
        <v>0.71099999999999997</v>
      </c>
      <c r="U5">
        <v>0.72199999999999998</v>
      </c>
      <c r="V5">
        <v>0.71699999999999997</v>
      </c>
      <c r="W5">
        <v>0.70599999999999996</v>
      </c>
      <c r="X5">
        <v>0.70599999999999996</v>
      </c>
    </row>
    <row r="6" spans="1:24" x14ac:dyDescent="0.25">
      <c r="A6">
        <v>340</v>
      </c>
      <c r="B6">
        <v>0.35299999999999998</v>
      </c>
      <c r="C6">
        <v>0.40899999999999997</v>
      </c>
      <c r="D6">
        <v>0.4</v>
      </c>
      <c r="E6">
        <v>0.38500000000000001</v>
      </c>
      <c r="F6">
        <v>0.38200000000000001</v>
      </c>
      <c r="G6">
        <v>0.376</v>
      </c>
      <c r="H6">
        <v>0.36899999999999999</v>
      </c>
      <c r="I6">
        <v>0.36599999999999999</v>
      </c>
      <c r="K6">
        <v>340</v>
      </c>
      <c r="L6">
        <v>0.376</v>
      </c>
      <c r="M6">
        <v>0.38</v>
      </c>
      <c r="N6">
        <v>0.42299999999999999</v>
      </c>
      <c r="O6">
        <v>0.58099999999999996</v>
      </c>
      <c r="P6">
        <v>0.67900000000000005</v>
      </c>
      <c r="Q6">
        <v>0.68600000000000005</v>
      </c>
      <c r="R6">
        <v>0.68799999999999994</v>
      </c>
      <c r="S6">
        <v>0.69199999999999995</v>
      </c>
      <c r="T6">
        <v>0.70599999999999996</v>
      </c>
      <c r="U6">
        <v>0.72099999999999997</v>
      </c>
      <c r="V6">
        <v>0.71799999999999997</v>
      </c>
      <c r="W6">
        <v>0.70499999999999996</v>
      </c>
      <c r="X6">
        <v>0.70499999999999996</v>
      </c>
    </row>
    <row r="7" spans="1:24" x14ac:dyDescent="0.25">
      <c r="A7">
        <v>350</v>
      </c>
      <c r="B7">
        <v>0.32500000000000001</v>
      </c>
      <c r="C7">
        <v>0.38100000000000001</v>
      </c>
      <c r="D7">
        <v>0.376</v>
      </c>
      <c r="E7">
        <v>0.36299999999999999</v>
      </c>
      <c r="F7">
        <v>0.36</v>
      </c>
      <c r="G7">
        <v>0.35199999999999998</v>
      </c>
      <c r="H7">
        <v>0.34799999999999998</v>
      </c>
      <c r="I7">
        <v>0.34599999999999997</v>
      </c>
      <c r="K7">
        <v>350</v>
      </c>
      <c r="L7">
        <v>0.35299999999999998</v>
      </c>
      <c r="M7">
        <v>0.35799999999999998</v>
      </c>
      <c r="N7">
        <v>0.40300000000000002</v>
      </c>
      <c r="O7">
        <v>0.56399999999999995</v>
      </c>
      <c r="P7">
        <v>0.66400000000000003</v>
      </c>
      <c r="Q7">
        <v>0.67100000000000004</v>
      </c>
      <c r="R7">
        <v>0.67400000000000004</v>
      </c>
      <c r="S7">
        <v>0.68100000000000005</v>
      </c>
      <c r="T7">
        <v>0.70299999999999996</v>
      </c>
      <c r="U7">
        <v>0.72399999999999998</v>
      </c>
      <c r="V7">
        <v>0.72199999999999998</v>
      </c>
      <c r="W7">
        <v>0.70899999999999996</v>
      </c>
      <c r="X7">
        <v>0.70899999999999996</v>
      </c>
    </row>
    <row r="8" spans="1:24" x14ac:dyDescent="0.25">
      <c r="A8">
        <v>360</v>
      </c>
      <c r="B8">
        <v>0.32</v>
      </c>
      <c r="C8">
        <v>0.378</v>
      </c>
      <c r="D8">
        <v>0.372</v>
      </c>
      <c r="E8">
        <v>0.36</v>
      </c>
      <c r="F8">
        <v>0.35599999999999998</v>
      </c>
      <c r="G8">
        <v>0.34799999999999998</v>
      </c>
      <c r="H8">
        <v>0.34499999999999997</v>
      </c>
      <c r="I8">
        <v>0.34300000000000003</v>
      </c>
      <c r="K8">
        <v>360</v>
      </c>
      <c r="L8">
        <v>0.34899999999999998</v>
      </c>
      <c r="M8">
        <v>0.35199999999999998</v>
      </c>
      <c r="N8">
        <v>0.39900000000000002</v>
      </c>
      <c r="O8">
        <v>0.56100000000000005</v>
      </c>
      <c r="P8">
        <v>0.65900000000000003</v>
      </c>
      <c r="Q8">
        <v>0.66700000000000004</v>
      </c>
      <c r="R8">
        <v>0.66600000000000004</v>
      </c>
      <c r="S8">
        <v>0.67200000000000004</v>
      </c>
      <c r="T8">
        <v>0.69499999999999995</v>
      </c>
      <c r="U8">
        <v>0.71599999999999997</v>
      </c>
      <c r="V8">
        <v>0.71399999999999997</v>
      </c>
      <c r="W8">
        <v>0.70099999999999996</v>
      </c>
      <c r="X8">
        <v>0.70099999999999996</v>
      </c>
    </row>
    <row r="9" spans="1:24" x14ac:dyDescent="0.25">
      <c r="A9">
        <v>370</v>
      </c>
      <c r="B9">
        <v>0.32900000000000001</v>
      </c>
      <c r="C9">
        <v>0.38700000000000001</v>
      </c>
      <c r="D9">
        <v>0.38</v>
      </c>
      <c r="E9">
        <v>0.37</v>
      </c>
      <c r="F9">
        <v>0.36399999999999999</v>
      </c>
      <c r="G9">
        <v>0.35699999999999998</v>
      </c>
      <c r="H9">
        <v>0.35399999999999998</v>
      </c>
      <c r="I9">
        <v>0.35199999999999998</v>
      </c>
      <c r="K9">
        <v>370</v>
      </c>
      <c r="L9">
        <v>0.35699999999999998</v>
      </c>
      <c r="M9">
        <v>0.36099999999999999</v>
      </c>
      <c r="N9">
        <v>0.41099999999999998</v>
      </c>
      <c r="O9">
        <v>0.57899999999999996</v>
      </c>
      <c r="P9">
        <v>0.67</v>
      </c>
      <c r="Q9">
        <v>0.68200000000000005</v>
      </c>
      <c r="R9">
        <v>0.67100000000000004</v>
      </c>
      <c r="S9">
        <v>0.67100000000000004</v>
      </c>
      <c r="T9">
        <v>0.68100000000000005</v>
      </c>
      <c r="U9">
        <v>0.69199999999999995</v>
      </c>
      <c r="V9">
        <v>0.68400000000000005</v>
      </c>
      <c r="W9">
        <v>0.67200000000000004</v>
      </c>
      <c r="X9">
        <v>0.67200000000000004</v>
      </c>
    </row>
    <row r="10" spans="1:24" x14ac:dyDescent="0.25">
      <c r="A10">
        <v>380</v>
      </c>
      <c r="B10">
        <v>0.34499999999999997</v>
      </c>
      <c r="C10">
        <v>0.40500000000000003</v>
      </c>
      <c r="D10">
        <v>0.39500000000000002</v>
      </c>
      <c r="E10">
        <v>0.39100000000000001</v>
      </c>
      <c r="F10">
        <v>0.38100000000000001</v>
      </c>
      <c r="G10">
        <v>0.378</v>
      </c>
      <c r="H10">
        <v>0.374</v>
      </c>
      <c r="I10">
        <v>0.373</v>
      </c>
      <c r="K10">
        <v>380</v>
      </c>
      <c r="L10">
        <v>0.38</v>
      </c>
      <c r="M10">
        <v>0.38500000000000001</v>
      </c>
      <c r="N10">
        <v>0.443</v>
      </c>
      <c r="O10">
        <v>0.63</v>
      </c>
      <c r="P10">
        <v>0.72299999999999998</v>
      </c>
      <c r="Q10">
        <v>0.73299999999999998</v>
      </c>
      <c r="R10">
        <v>0.71399999999999997</v>
      </c>
      <c r="S10">
        <v>0.70099999999999996</v>
      </c>
      <c r="T10">
        <v>0.68300000000000005</v>
      </c>
      <c r="U10">
        <v>0.67</v>
      </c>
      <c r="V10">
        <v>0.65400000000000003</v>
      </c>
      <c r="W10">
        <v>0.64900000000000002</v>
      </c>
      <c r="X10">
        <v>0.64900000000000002</v>
      </c>
    </row>
    <row r="11" spans="1:24" x14ac:dyDescent="0.25">
      <c r="A11">
        <v>390</v>
      </c>
      <c r="B11">
        <v>0.36699999999999999</v>
      </c>
      <c r="C11">
        <v>0.42899999999999999</v>
      </c>
      <c r="D11">
        <v>0.41799999999999998</v>
      </c>
      <c r="E11">
        <v>0.41699999999999998</v>
      </c>
      <c r="F11">
        <v>0.40500000000000003</v>
      </c>
      <c r="G11">
        <v>0.40400000000000003</v>
      </c>
      <c r="H11">
        <v>0.4</v>
      </c>
      <c r="I11">
        <v>0.40100000000000002</v>
      </c>
      <c r="K11">
        <v>390</v>
      </c>
      <c r="L11">
        <v>0.41099999999999998</v>
      </c>
      <c r="M11">
        <v>0.42099999999999999</v>
      </c>
      <c r="N11">
        <v>0.49299999999999999</v>
      </c>
      <c r="O11">
        <v>0.71</v>
      </c>
      <c r="P11">
        <v>0.81299999999999994</v>
      </c>
      <c r="Q11">
        <v>0.82</v>
      </c>
      <c r="R11">
        <v>0.79700000000000004</v>
      </c>
      <c r="S11">
        <v>0.77100000000000002</v>
      </c>
      <c r="T11">
        <v>0.72599999999999998</v>
      </c>
      <c r="U11">
        <v>0.68899999999999995</v>
      </c>
      <c r="V11">
        <v>0.66100000000000003</v>
      </c>
      <c r="W11">
        <v>0.64400000000000002</v>
      </c>
      <c r="X11">
        <v>0.64400000000000002</v>
      </c>
    </row>
    <row r="12" spans="1:24" x14ac:dyDescent="0.25">
      <c r="A12">
        <v>400</v>
      </c>
      <c r="B12">
        <v>0.38400000000000001</v>
      </c>
      <c r="C12">
        <v>0.44900000000000001</v>
      </c>
      <c r="D12">
        <v>0.435</v>
      </c>
      <c r="E12">
        <v>0.434</v>
      </c>
      <c r="F12">
        <v>0.42499999999999999</v>
      </c>
      <c r="G12">
        <v>0.42499999999999999</v>
      </c>
      <c r="H12">
        <v>0.42399999999999999</v>
      </c>
      <c r="I12">
        <v>0.42699999999999999</v>
      </c>
      <c r="K12">
        <v>400</v>
      </c>
      <c r="L12">
        <v>0.44</v>
      </c>
      <c r="M12">
        <v>0.45400000000000001</v>
      </c>
      <c r="N12">
        <v>0.54200000000000004</v>
      </c>
      <c r="O12">
        <v>0.79300000000000004</v>
      </c>
      <c r="P12">
        <v>0.90700000000000003</v>
      </c>
      <c r="Q12">
        <v>0.91500000000000004</v>
      </c>
      <c r="R12">
        <v>0.89100000000000001</v>
      </c>
      <c r="S12">
        <v>0.85899999999999999</v>
      </c>
      <c r="T12">
        <v>0.79700000000000004</v>
      </c>
      <c r="U12">
        <v>0.74199999999999999</v>
      </c>
      <c r="V12">
        <v>0.70799999999999996</v>
      </c>
      <c r="W12">
        <v>0.67600000000000005</v>
      </c>
      <c r="X12">
        <v>0.67600000000000005</v>
      </c>
    </row>
    <row r="13" spans="1:24" x14ac:dyDescent="0.25">
      <c r="A13">
        <v>410</v>
      </c>
      <c r="B13">
        <v>0.39500000000000002</v>
      </c>
      <c r="C13">
        <v>0.46500000000000002</v>
      </c>
      <c r="D13">
        <v>0.45200000000000001</v>
      </c>
      <c r="E13">
        <v>0.44800000000000001</v>
      </c>
      <c r="F13">
        <v>0.442</v>
      </c>
      <c r="G13">
        <v>0.443</v>
      </c>
      <c r="H13">
        <v>0.443</v>
      </c>
      <c r="I13">
        <v>0.44800000000000001</v>
      </c>
      <c r="K13">
        <v>410</v>
      </c>
      <c r="L13">
        <v>0.46400000000000002</v>
      </c>
      <c r="M13">
        <v>0.48199999999999998</v>
      </c>
      <c r="N13">
        <v>0.58899999999999997</v>
      </c>
      <c r="O13">
        <v>0.875</v>
      </c>
      <c r="P13">
        <v>1.002</v>
      </c>
      <c r="Q13">
        <v>1.014</v>
      </c>
      <c r="R13">
        <v>0.99299999999999999</v>
      </c>
      <c r="S13">
        <v>0.95699999999999996</v>
      </c>
      <c r="T13">
        <v>0.88700000000000001</v>
      </c>
      <c r="U13">
        <v>0.82199999999999995</v>
      </c>
      <c r="V13">
        <v>0.78200000000000003</v>
      </c>
      <c r="W13">
        <v>0.74</v>
      </c>
      <c r="X13">
        <v>0.74</v>
      </c>
    </row>
    <row r="14" spans="1:24" x14ac:dyDescent="0.25">
      <c r="A14">
        <v>420</v>
      </c>
      <c r="B14">
        <v>0.40799999999999997</v>
      </c>
      <c r="C14">
        <v>0.48599999999999999</v>
      </c>
      <c r="D14">
        <v>0.47199999999999998</v>
      </c>
      <c r="E14">
        <v>0.46200000000000002</v>
      </c>
      <c r="F14">
        <v>0.46</v>
      </c>
      <c r="G14">
        <v>0.46</v>
      </c>
      <c r="H14">
        <v>0.45900000000000002</v>
      </c>
      <c r="I14">
        <v>0.46600000000000003</v>
      </c>
      <c r="K14">
        <v>420</v>
      </c>
      <c r="L14">
        <v>0.48499999999999999</v>
      </c>
      <c r="M14">
        <v>0.50600000000000001</v>
      </c>
      <c r="N14">
        <v>0.626</v>
      </c>
      <c r="O14">
        <v>0.94299999999999995</v>
      </c>
      <c r="P14">
        <v>1.08</v>
      </c>
      <c r="Q14">
        <v>1.0960000000000001</v>
      </c>
      <c r="R14">
        <v>1.079</v>
      </c>
      <c r="S14">
        <v>1.044</v>
      </c>
      <c r="T14">
        <v>0.97499999999999998</v>
      </c>
      <c r="U14">
        <v>0.90900000000000003</v>
      </c>
      <c r="V14">
        <v>0.86399999999999999</v>
      </c>
      <c r="W14">
        <v>0.81</v>
      </c>
      <c r="X14">
        <v>0.81</v>
      </c>
    </row>
    <row r="15" spans="1:24" x14ac:dyDescent="0.25">
      <c r="A15">
        <v>430</v>
      </c>
      <c r="B15">
        <v>0.40799999999999997</v>
      </c>
      <c r="C15">
        <v>0.49399999999999999</v>
      </c>
      <c r="D15">
        <v>0.47699999999999998</v>
      </c>
      <c r="E15">
        <v>0.46500000000000002</v>
      </c>
      <c r="F15">
        <v>0.46600000000000003</v>
      </c>
      <c r="G15">
        <v>0.46500000000000002</v>
      </c>
      <c r="H15">
        <v>0.46300000000000002</v>
      </c>
      <c r="I15">
        <v>0.47099999999999997</v>
      </c>
      <c r="K15">
        <v>430</v>
      </c>
      <c r="L15">
        <v>0.49</v>
      </c>
      <c r="M15">
        <v>0.51200000000000001</v>
      </c>
      <c r="N15">
        <v>0.64100000000000001</v>
      </c>
      <c r="O15">
        <v>0.98</v>
      </c>
      <c r="P15">
        <v>1.1240000000000001</v>
      </c>
      <c r="Q15">
        <v>1.143</v>
      </c>
      <c r="R15">
        <v>1.131</v>
      </c>
      <c r="S15">
        <v>1.1000000000000001</v>
      </c>
      <c r="T15">
        <v>1.0389999999999999</v>
      </c>
      <c r="U15">
        <v>0.97799999999999998</v>
      </c>
      <c r="V15">
        <v>0.93</v>
      </c>
      <c r="W15">
        <v>0.86799999999999999</v>
      </c>
      <c r="X15">
        <v>0.86799999999999999</v>
      </c>
    </row>
    <row r="16" spans="1:24" x14ac:dyDescent="0.25">
      <c r="A16">
        <v>440</v>
      </c>
      <c r="B16">
        <v>0.38200000000000001</v>
      </c>
      <c r="C16">
        <v>0.47299999999999998</v>
      </c>
      <c r="D16">
        <v>0.45600000000000002</v>
      </c>
      <c r="E16">
        <v>0.44500000000000001</v>
      </c>
      <c r="F16">
        <v>0.44500000000000001</v>
      </c>
      <c r="G16">
        <v>0.44400000000000001</v>
      </c>
      <c r="H16">
        <v>0.442</v>
      </c>
      <c r="I16">
        <v>0.44900000000000001</v>
      </c>
      <c r="K16">
        <v>440</v>
      </c>
      <c r="L16">
        <v>0.46800000000000003</v>
      </c>
      <c r="M16">
        <v>0.49</v>
      </c>
      <c r="N16">
        <v>0.621</v>
      </c>
      <c r="O16">
        <v>0.96799999999999997</v>
      </c>
      <c r="P16">
        <v>1.1140000000000001</v>
      </c>
      <c r="Q16">
        <v>1.137</v>
      </c>
      <c r="R16">
        <v>1.131</v>
      </c>
      <c r="S16">
        <v>1.109</v>
      </c>
      <c r="T16">
        <v>1.0660000000000001</v>
      </c>
      <c r="U16">
        <v>1.02</v>
      </c>
      <c r="V16">
        <v>0.97299999999999998</v>
      </c>
      <c r="W16">
        <v>0.90600000000000003</v>
      </c>
      <c r="X16">
        <v>0.90600000000000003</v>
      </c>
    </row>
    <row r="17" spans="1:24" x14ac:dyDescent="0.25">
      <c r="A17">
        <v>450</v>
      </c>
      <c r="B17">
        <v>0.35099999999999998</v>
      </c>
      <c r="C17">
        <v>0.442</v>
      </c>
      <c r="D17">
        <v>0.42799999999999999</v>
      </c>
      <c r="E17">
        <v>0.41899999999999998</v>
      </c>
      <c r="F17">
        <v>0.41699999999999998</v>
      </c>
      <c r="G17">
        <v>0.41599999999999998</v>
      </c>
      <c r="H17">
        <v>0.41399999999999998</v>
      </c>
      <c r="I17">
        <v>0.41799999999999998</v>
      </c>
      <c r="K17">
        <v>450</v>
      </c>
      <c r="L17">
        <v>0.437</v>
      </c>
      <c r="M17">
        <v>0.45600000000000002</v>
      </c>
      <c r="N17">
        <v>0.58299999999999996</v>
      </c>
      <c r="O17">
        <v>0.92100000000000004</v>
      </c>
      <c r="P17">
        <v>1.0660000000000001</v>
      </c>
      <c r="Q17">
        <v>1.0900000000000001</v>
      </c>
      <c r="R17">
        <v>1.091</v>
      </c>
      <c r="S17">
        <v>1.079</v>
      </c>
      <c r="T17">
        <v>1.0569999999999999</v>
      </c>
      <c r="U17">
        <v>1.0289999999999999</v>
      </c>
      <c r="V17">
        <v>0.98699999999999999</v>
      </c>
      <c r="W17">
        <v>0.91800000000000004</v>
      </c>
      <c r="X17">
        <v>0.91800000000000004</v>
      </c>
    </row>
    <row r="18" spans="1:24" x14ac:dyDescent="0.25">
      <c r="A18">
        <v>460</v>
      </c>
      <c r="B18">
        <v>0.32700000000000001</v>
      </c>
      <c r="C18">
        <v>0.41299999999999998</v>
      </c>
      <c r="D18">
        <v>0.40100000000000002</v>
      </c>
      <c r="E18">
        <v>0.39400000000000002</v>
      </c>
      <c r="F18">
        <v>0.39</v>
      </c>
      <c r="G18">
        <v>0.38900000000000001</v>
      </c>
      <c r="H18">
        <v>0.38500000000000001</v>
      </c>
      <c r="I18">
        <v>0.38600000000000001</v>
      </c>
      <c r="K18">
        <v>460</v>
      </c>
      <c r="L18">
        <v>0.40400000000000003</v>
      </c>
      <c r="M18">
        <v>0.41899999999999998</v>
      </c>
      <c r="N18">
        <v>0.53400000000000003</v>
      </c>
      <c r="O18">
        <v>0.84199999999999997</v>
      </c>
      <c r="P18">
        <v>0.97599999999999998</v>
      </c>
      <c r="Q18">
        <v>1</v>
      </c>
      <c r="R18">
        <v>1.006</v>
      </c>
      <c r="S18">
        <v>1.002</v>
      </c>
      <c r="T18">
        <v>1.0009999999999999</v>
      </c>
      <c r="U18">
        <v>0.99</v>
      </c>
      <c r="V18">
        <v>0.95499999999999996</v>
      </c>
      <c r="W18">
        <v>0.88800000000000001</v>
      </c>
      <c r="X18">
        <v>0.88800000000000001</v>
      </c>
    </row>
    <row r="19" spans="1:24" x14ac:dyDescent="0.25">
      <c r="A19">
        <v>470</v>
      </c>
      <c r="B19">
        <v>0.30599999999999999</v>
      </c>
      <c r="C19">
        <v>0.38300000000000001</v>
      </c>
      <c r="D19">
        <v>0.372</v>
      </c>
      <c r="E19">
        <v>0.36499999999999999</v>
      </c>
      <c r="F19">
        <v>0.35899999999999999</v>
      </c>
      <c r="G19">
        <v>0.35799999999999998</v>
      </c>
      <c r="H19">
        <v>0.35099999999999998</v>
      </c>
      <c r="I19">
        <v>0.35</v>
      </c>
      <c r="K19">
        <v>470</v>
      </c>
      <c r="L19">
        <v>0.36499999999999999</v>
      </c>
      <c r="M19">
        <v>0.375</v>
      </c>
      <c r="N19">
        <v>0.46899999999999997</v>
      </c>
      <c r="O19">
        <v>0.72399999999999998</v>
      </c>
      <c r="P19">
        <v>0.83799999999999997</v>
      </c>
      <c r="Q19">
        <v>0.86099999999999999</v>
      </c>
      <c r="R19">
        <v>0.871</v>
      </c>
      <c r="S19">
        <v>0.878</v>
      </c>
      <c r="T19">
        <v>0.90100000000000002</v>
      </c>
      <c r="U19">
        <v>0.90900000000000003</v>
      </c>
      <c r="V19">
        <v>0.88400000000000001</v>
      </c>
      <c r="W19">
        <v>0.82499999999999996</v>
      </c>
      <c r="X19">
        <v>0.82499999999999996</v>
      </c>
    </row>
    <row r="20" spans="1:24" x14ac:dyDescent="0.25">
      <c r="A20">
        <v>480</v>
      </c>
      <c r="B20">
        <v>0.27800000000000002</v>
      </c>
      <c r="C20">
        <v>0.34100000000000003</v>
      </c>
      <c r="D20">
        <v>0.33</v>
      </c>
      <c r="E20">
        <v>0.32300000000000001</v>
      </c>
      <c r="F20">
        <v>0.317</v>
      </c>
      <c r="G20">
        <v>0.313</v>
      </c>
      <c r="H20">
        <v>0.30399999999999999</v>
      </c>
      <c r="I20">
        <v>0.30099999999999999</v>
      </c>
      <c r="K20">
        <v>480</v>
      </c>
      <c r="L20">
        <v>0.313</v>
      </c>
      <c r="M20">
        <v>0.316</v>
      </c>
      <c r="N20">
        <v>0.38400000000000001</v>
      </c>
      <c r="O20">
        <v>0.57399999999999995</v>
      </c>
      <c r="P20">
        <v>0.66</v>
      </c>
      <c r="Q20">
        <v>0.67800000000000005</v>
      </c>
      <c r="R20">
        <v>0.69399999999999995</v>
      </c>
      <c r="S20">
        <v>0.70799999999999996</v>
      </c>
      <c r="T20">
        <v>0.755</v>
      </c>
      <c r="U20">
        <v>0.77400000000000002</v>
      </c>
      <c r="V20">
        <v>0.76</v>
      </c>
      <c r="W20">
        <v>0.71499999999999997</v>
      </c>
      <c r="X20">
        <v>0.71499999999999997</v>
      </c>
    </row>
    <row r="21" spans="1:24" x14ac:dyDescent="0.25">
      <c r="A21">
        <v>490</v>
      </c>
      <c r="B21">
        <v>0.25900000000000001</v>
      </c>
      <c r="C21">
        <v>0.312</v>
      </c>
      <c r="D21">
        <v>0.30099999999999999</v>
      </c>
      <c r="E21">
        <v>0.29399999999999998</v>
      </c>
      <c r="F21">
        <v>0.28799999999999998</v>
      </c>
      <c r="G21">
        <v>0.28100000000000003</v>
      </c>
      <c r="H21">
        <v>0.27200000000000002</v>
      </c>
      <c r="I21">
        <v>0.26900000000000002</v>
      </c>
      <c r="K21">
        <v>490</v>
      </c>
      <c r="L21">
        <v>0.27900000000000003</v>
      </c>
      <c r="M21">
        <v>0.28000000000000003</v>
      </c>
      <c r="N21">
        <v>0.33300000000000002</v>
      </c>
      <c r="O21">
        <v>0.48099999999999998</v>
      </c>
      <c r="P21">
        <v>0.54900000000000004</v>
      </c>
      <c r="Q21">
        <v>0.56399999999999995</v>
      </c>
      <c r="R21">
        <v>0.57699999999999996</v>
      </c>
      <c r="S21">
        <v>0.59199999999999997</v>
      </c>
      <c r="T21">
        <v>0.64500000000000002</v>
      </c>
      <c r="U21">
        <v>0.66</v>
      </c>
      <c r="V21">
        <v>0.64900000000000002</v>
      </c>
      <c r="W21">
        <v>0.61499999999999999</v>
      </c>
      <c r="X21">
        <v>0.61499999999999999</v>
      </c>
    </row>
    <row r="22" spans="1:24" x14ac:dyDescent="0.25">
      <c r="A22">
        <v>500</v>
      </c>
      <c r="B22">
        <v>0.23300000000000001</v>
      </c>
      <c r="C22">
        <v>0.26900000000000002</v>
      </c>
      <c r="D22">
        <v>0.26</v>
      </c>
      <c r="E22">
        <v>0.254</v>
      </c>
      <c r="F22">
        <v>0.247</v>
      </c>
      <c r="G22">
        <v>0.23899999999999999</v>
      </c>
      <c r="H22">
        <v>0.23</v>
      </c>
      <c r="I22">
        <v>0.22600000000000001</v>
      </c>
      <c r="K22">
        <v>500</v>
      </c>
      <c r="L22">
        <v>0.23499999999999999</v>
      </c>
      <c r="M22">
        <v>0.23</v>
      </c>
      <c r="N22">
        <v>0.26400000000000001</v>
      </c>
      <c r="O22">
        <v>0.35599999999999998</v>
      </c>
      <c r="P22">
        <v>0.4</v>
      </c>
      <c r="Q22">
        <v>0.40899999999999997</v>
      </c>
      <c r="R22">
        <v>0.41899999999999998</v>
      </c>
      <c r="S22">
        <v>0.43099999999999999</v>
      </c>
      <c r="T22">
        <v>0.48299999999999998</v>
      </c>
      <c r="U22">
        <v>0.49099999999999999</v>
      </c>
      <c r="V22">
        <v>0.48499999999999999</v>
      </c>
      <c r="W22">
        <v>0.46700000000000003</v>
      </c>
      <c r="X22">
        <v>0.46700000000000003</v>
      </c>
    </row>
    <row r="23" spans="1:24" x14ac:dyDescent="0.25">
      <c r="A23">
        <v>510</v>
      </c>
      <c r="B23">
        <v>0.20599999999999999</v>
      </c>
      <c r="C23">
        <v>0.22900000000000001</v>
      </c>
      <c r="D23">
        <v>0.221</v>
      </c>
      <c r="E23">
        <v>0.216</v>
      </c>
      <c r="F23">
        <v>0.20899999999999999</v>
      </c>
      <c r="G23">
        <v>0.2</v>
      </c>
      <c r="H23">
        <v>0.19</v>
      </c>
      <c r="I23">
        <v>0.186</v>
      </c>
      <c r="K23">
        <v>510</v>
      </c>
      <c r="L23">
        <v>0.19400000000000001</v>
      </c>
      <c r="M23">
        <v>0.183</v>
      </c>
      <c r="N23">
        <v>0.19800000000000001</v>
      </c>
      <c r="O23">
        <v>0.24299999999999999</v>
      </c>
      <c r="P23">
        <v>0.26600000000000001</v>
      </c>
      <c r="Q23">
        <v>0.27200000000000002</v>
      </c>
      <c r="R23">
        <v>0.28100000000000003</v>
      </c>
      <c r="S23">
        <v>0.29299999999999998</v>
      </c>
      <c r="T23">
        <v>0.33800000000000002</v>
      </c>
      <c r="U23">
        <v>0.34799999999999998</v>
      </c>
      <c r="V23">
        <v>0.34799999999999998</v>
      </c>
      <c r="W23">
        <v>0.34</v>
      </c>
      <c r="X23">
        <v>0.34</v>
      </c>
    </row>
    <row r="24" spans="1:24" x14ac:dyDescent="0.25">
      <c r="A24">
        <v>520</v>
      </c>
      <c r="B24">
        <v>0.183</v>
      </c>
      <c r="C24">
        <v>0.19500000000000001</v>
      </c>
      <c r="D24">
        <v>0.187</v>
      </c>
      <c r="E24">
        <v>0.183</v>
      </c>
      <c r="F24">
        <v>0.17699999999999999</v>
      </c>
      <c r="G24">
        <v>0.16900000000000001</v>
      </c>
      <c r="H24">
        <v>0.158</v>
      </c>
      <c r="I24">
        <v>0.153</v>
      </c>
      <c r="K24">
        <v>520</v>
      </c>
      <c r="L24">
        <v>0.159</v>
      </c>
      <c r="M24">
        <v>0.14699999999999999</v>
      </c>
      <c r="N24">
        <v>0.14899999999999999</v>
      </c>
      <c r="O24">
        <v>0.16500000000000001</v>
      </c>
      <c r="P24">
        <v>0.17299999999999999</v>
      </c>
      <c r="Q24">
        <v>0.17899999999999999</v>
      </c>
      <c r="R24">
        <v>0.187</v>
      </c>
      <c r="S24">
        <v>0.19800000000000001</v>
      </c>
      <c r="T24">
        <v>0.23400000000000001</v>
      </c>
      <c r="U24">
        <v>0.246</v>
      </c>
      <c r="V24">
        <v>0.25</v>
      </c>
      <c r="W24">
        <v>0.247</v>
      </c>
      <c r="X24">
        <v>0.247</v>
      </c>
    </row>
    <row r="25" spans="1:24" x14ac:dyDescent="0.25">
      <c r="A25">
        <v>530</v>
      </c>
      <c r="B25">
        <v>0.16700000000000001</v>
      </c>
      <c r="C25">
        <v>0.17100000000000001</v>
      </c>
      <c r="D25">
        <v>0.16400000000000001</v>
      </c>
      <c r="E25">
        <v>0.159</v>
      </c>
      <c r="F25">
        <v>0.153</v>
      </c>
      <c r="G25">
        <v>0.14799999999999999</v>
      </c>
      <c r="H25">
        <v>0.13700000000000001</v>
      </c>
      <c r="I25">
        <v>0.13100000000000001</v>
      </c>
      <c r="K25">
        <v>530</v>
      </c>
      <c r="L25">
        <v>0.13300000000000001</v>
      </c>
      <c r="M25">
        <v>0.123</v>
      </c>
      <c r="N25">
        <v>0.12</v>
      </c>
      <c r="O25">
        <v>0.121</v>
      </c>
      <c r="P25">
        <v>0.123</v>
      </c>
      <c r="Q25">
        <v>0.127</v>
      </c>
      <c r="R25">
        <v>0.13300000000000001</v>
      </c>
      <c r="S25">
        <v>0.14199999999999999</v>
      </c>
      <c r="T25">
        <v>0.16600000000000001</v>
      </c>
      <c r="U25">
        <v>0.17699999999999999</v>
      </c>
      <c r="V25">
        <v>0.18099999999999999</v>
      </c>
      <c r="W25">
        <v>0.17899999999999999</v>
      </c>
      <c r="X25">
        <v>0.17899999999999999</v>
      </c>
    </row>
    <row r="26" spans="1:24" x14ac:dyDescent="0.25">
      <c r="A26">
        <v>540</v>
      </c>
      <c r="B26">
        <v>0.158</v>
      </c>
      <c r="C26">
        <v>0.159</v>
      </c>
      <c r="D26">
        <v>0.151</v>
      </c>
      <c r="E26">
        <v>0.14499999999999999</v>
      </c>
      <c r="F26">
        <v>0.14099999999999999</v>
      </c>
      <c r="G26">
        <v>0.13700000000000001</v>
      </c>
      <c r="H26">
        <v>0.126</v>
      </c>
      <c r="I26">
        <v>0.11899999999999999</v>
      </c>
      <c r="K26">
        <v>540</v>
      </c>
      <c r="L26">
        <v>0.11799999999999999</v>
      </c>
      <c r="M26">
        <v>0.111</v>
      </c>
      <c r="N26">
        <v>0.106</v>
      </c>
      <c r="O26">
        <v>0.10100000000000001</v>
      </c>
      <c r="P26">
        <v>0.1</v>
      </c>
      <c r="Q26">
        <v>0.104</v>
      </c>
      <c r="R26">
        <v>0.109</v>
      </c>
      <c r="S26">
        <v>0.114</v>
      </c>
      <c r="T26">
        <v>0.129</v>
      </c>
      <c r="U26">
        <v>0.13800000000000001</v>
      </c>
      <c r="V26">
        <v>0.14000000000000001</v>
      </c>
      <c r="W26">
        <v>0.13800000000000001</v>
      </c>
      <c r="X26">
        <v>0.13800000000000001</v>
      </c>
    </row>
    <row r="27" spans="1:24" x14ac:dyDescent="0.25">
      <c r="A27">
        <v>550</v>
      </c>
      <c r="B27">
        <v>0.151</v>
      </c>
      <c r="C27">
        <v>0.14899999999999999</v>
      </c>
      <c r="D27">
        <v>0.14000000000000001</v>
      </c>
      <c r="E27">
        <v>0.13500000000000001</v>
      </c>
      <c r="F27">
        <v>0.13100000000000001</v>
      </c>
      <c r="G27">
        <v>0.127</v>
      </c>
      <c r="H27">
        <v>0.11600000000000001</v>
      </c>
      <c r="I27">
        <v>0.11</v>
      </c>
      <c r="K27">
        <v>550</v>
      </c>
      <c r="L27">
        <v>0.107</v>
      </c>
      <c r="M27">
        <v>0.10199999999999999</v>
      </c>
      <c r="N27">
        <v>9.5000000000000001E-2</v>
      </c>
      <c r="O27">
        <v>8.5999999999999993E-2</v>
      </c>
      <c r="P27">
        <v>8.3000000000000004E-2</v>
      </c>
      <c r="Q27">
        <v>8.6999999999999994E-2</v>
      </c>
      <c r="R27">
        <v>0.09</v>
      </c>
      <c r="S27">
        <v>9.2999999999999999E-2</v>
      </c>
      <c r="T27">
        <v>0.1</v>
      </c>
      <c r="U27">
        <v>0.105</v>
      </c>
      <c r="V27">
        <v>0.106</v>
      </c>
      <c r="W27">
        <v>0.105</v>
      </c>
      <c r="X27">
        <v>0.105</v>
      </c>
    </row>
    <row r="28" spans="1:24" x14ac:dyDescent="0.25">
      <c r="A28">
        <v>560</v>
      </c>
      <c r="B28">
        <v>0.14599999999999999</v>
      </c>
      <c r="C28">
        <v>0.14399999999999999</v>
      </c>
      <c r="D28">
        <v>0.13400000000000001</v>
      </c>
      <c r="E28">
        <v>0.128</v>
      </c>
      <c r="F28">
        <v>0.124</v>
      </c>
      <c r="G28">
        <v>0.12</v>
      </c>
      <c r="H28">
        <v>0.109</v>
      </c>
      <c r="I28">
        <v>0.10299999999999999</v>
      </c>
      <c r="K28">
        <v>560</v>
      </c>
      <c r="L28">
        <v>9.9000000000000005E-2</v>
      </c>
      <c r="M28">
        <v>9.4E-2</v>
      </c>
      <c r="N28">
        <v>8.5999999999999993E-2</v>
      </c>
      <c r="O28">
        <v>7.4999999999999997E-2</v>
      </c>
      <c r="P28">
        <v>7.1999999999999995E-2</v>
      </c>
      <c r="Q28">
        <v>7.3999999999999996E-2</v>
      </c>
      <c r="R28">
        <v>7.6999999999999999E-2</v>
      </c>
      <c r="S28">
        <v>7.8E-2</v>
      </c>
      <c r="T28">
        <v>8.2000000000000003E-2</v>
      </c>
      <c r="U28">
        <v>8.3000000000000004E-2</v>
      </c>
      <c r="V28">
        <v>8.5000000000000006E-2</v>
      </c>
      <c r="W28">
        <v>8.2000000000000003E-2</v>
      </c>
      <c r="X28">
        <v>8.2000000000000003E-2</v>
      </c>
    </row>
    <row r="29" spans="1:24" x14ac:dyDescent="0.25">
      <c r="A29">
        <v>570</v>
      </c>
      <c r="B29">
        <v>0.14299999999999999</v>
      </c>
      <c r="C29">
        <v>0.13900000000000001</v>
      </c>
      <c r="D29">
        <v>0.129</v>
      </c>
      <c r="E29">
        <v>0.122</v>
      </c>
      <c r="F29">
        <v>0.11799999999999999</v>
      </c>
      <c r="G29">
        <v>0.113</v>
      </c>
      <c r="H29">
        <v>0.10299999999999999</v>
      </c>
      <c r="I29">
        <v>9.8000000000000004E-2</v>
      </c>
      <c r="K29">
        <v>570</v>
      </c>
      <c r="L29">
        <v>9.1999999999999998E-2</v>
      </c>
      <c r="M29">
        <v>8.7999999999999995E-2</v>
      </c>
      <c r="N29">
        <v>7.9000000000000001E-2</v>
      </c>
      <c r="O29">
        <v>6.6000000000000003E-2</v>
      </c>
      <c r="P29">
        <v>6.2E-2</v>
      </c>
      <c r="Q29">
        <v>6.4000000000000001E-2</v>
      </c>
      <c r="R29">
        <v>6.6000000000000003E-2</v>
      </c>
      <c r="S29">
        <v>6.6000000000000003E-2</v>
      </c>
      <c r="T29">
        <v>6.8000000000000005E-2</v>
      </c>
      <c r="U29">
        <v>6.7000000000000004E-2</v>
      </c>
      <c r="V29">
        <v>7.0999999999999994E-2</v>
      </c>
      <c r="W29">
        <v>6.6000000000000003E-2</v>
      </c>
      <c r="X29">
        <v>6.6000000000000003E-2</v>
      </c>
    </row>
    <row r="30" spans="1:24" x14ac:dyDescent="0.25">
      <c r="A30">
        <v>580</v>
      </c>
      <c r="B30">
        <v>0.14000000000000001</v>
      </c>
      <c r="C30">
        <v>0.13600000000000001</v>
      </c>
      <c r="D30">
        <v>0.124</v>
      </c>
      <c r="E30">
        <v>0.11899999999999999</v>
      </c>
      <c r="F30">
        <v>0.114</v>
      </c>
      <c r="G30">
        <v>0.109</v>
      </c>
      <c r="H30">
        <v>9.9000000000000005E-2</v>
      </c>
      <c r="I30">
        <v>9.2999999999999999E-2</v>
      </c>
      <c r="K30">
        <v>580</v>
      </c>
      <c r="L30">
        <v>8.6999999999999994E-2</v>
      </c>
      <c r="M30">
        <v>8.3000000000000004E-2</v>
      </c>
      <c r="N30">
        <v>7.3999999999999996E-2</v>
      </c>
      <c r="O30">
        <v>5.8999999999999997E-2</v>
      </c>
      <c r="P30">
        <v>5.3999999999999999E-2</v>
      </c>
      <c r="Q30">
        <v>5.6000000000000001E-2</v>
      </c>
      <c r="R30">
        <v>5.7000000000000002E-2</v>
      </c>
      <c r="S30">
        <v>5.7000000000000002E-2</v>
      </c>
      <c r="T30">
        <v>5.8000000000000003E-2</v>
      </c>
      <c r="U30">
        <v>5.6000000000000001E-2</v>
      </c>
      <c r="V30">
        <v>6.4000000000000001E-2</v>
      </c>
      <c r="W30">
        <v>5.6000000000000001E-2</v>
      </c>
      <c r="X30">
        <v>5.6000000000000001E-2</v>
      </c>
    </row>
    <row r="31" spans="1:24" x14ac:dyDescent="0.25">
      <c r="A31">
        <v>590</v>
      </c>
      <c r="B31">
        <v>0.13700000000000001</v>
      </c>
      <c r="C31">
        <v>0.13300000000000001</v>
      </c>
      <c r="D31">
        <v>0.121</v>
      </c>
      <c r="E31">
        <v>0.11600000000000001</v>
      </c>
      <c r="F31">
        <v>0.11</v>
      </c>
      <c r="G31">
        <v>0.105</v>
      </c>
      <c r="H31">
        <v>9.5000000000000001E-2</v>
      </c>
      <c r="I31">
        <v>0.09</v>
      </c>
      <c r="K31">
        <v>590</v>
      </c>
      <c r="L31">
        <v>8.3000000000000004E-2</v>
      </c>
      <c r="M31">
        <v>7.9000000000000001E-2</v>
      </c>
      <c r="N31">
        <v>6.9000000000000006E-2</v>
      </c>
      <c r="O31">
        <v>5.3999999999999999E-2</v>
      </c>
      <c r="P31">
        <v>4.8000000000000001E-2</v>
      </c>
      <c r="Q31">
        <v>0.05</v>
      </c>
      <c r="R31">
        <v>5.0999999999999997E-2</v>
      </c>
      <c r="S31">
        <v>0.05</v>
      </c>
      <c r="T31">
        <v>0.05</v>
      </c>
      <c r="U31">
        <v>4.8000000000000001E-2</v>
      </c>
      <c r="V31">
        <v>5.6000000000000001E-2</v>
      </c>
      <c r="W31">
        <v>4.8000000000000001E-2</v>
      </c>
      <c r="X31">
        <v>4.8000000000000001E-2</v>
      </c>
    </row>
    <row r="32" spans="1:24" x14ac:dyDescent="0.25">
      <c r="A32">
        <v>600</v>
      </c>
      <c r="B32">
        <v>0.13400000000000001</v>
      </c>
      <c r="C32">
        <v>0.13</v>
      </c>
      <c r="D32">
        <v>0.11799999999999999</v>
      </c>
      <c r="E32">
        <v>0.115</v>
      </c>
      <c r="F32">
        <v>0.107</v>
      </c>
      <c r="G32">
        <v>0.10199999999999999</v>
      </c>
      <c r="H32">
        <v>0.09</v>
      </c>
      <c r="I32">
        <v>8.7999999999999995E-2</v>
      </c>
      <c r="K32">
        <v>600</v>
      </c>
      <c r="L32">
        <v>0.08</v>
      </c>
      <c r="M32">
        <v>7.4999999999999997E-2</v>
      </c>
      <c r="N32">
        <v>6.5000000000000002E-2</v>
      </c>
      <c r="O32">
        <v>0.05</v>
      </c>
      <c r="P32">
        <v>4.2000000000000003E-2</v>
      </c>
      <c r="Q32">
        <v>4.4999999999999998E-2</v>
      </c>
      <c r="R32">
        <v>4.3999999999999997E-2</v>
      </c>
      <c r="S32">
        <v>4.3999999999999997E-2</v>
      </c>
      <c r="T32">
        <v>4.2999999999999997E-2</v>
      </c>
      <c r="U32">
        <v>4.1000000000000002E-2</v>
      </c>
      <c r="V32">
        <v>4.4999999999999998E-2</v>
      </c>
      <c r="W32">
        <v>4.1000000000000002E-2</v>
      </c>
      <c r="X32">
        <v>4.1000000000000002E-2</v>
      </c>
    </row>
    <row r="33" spans="1:24" x14ac:dyDescent="0.25">
      <c r="A33">
        <v>610</v>
      </c>
      <c r="B33">
        <v>0.13200000000000001</v>
      </c>
      <c r="C33">
        <v>0.127</v>
      </c>
      <c r="D33">
        <v>0.115</v>
      </c>
      <c r="E33">
        <v>0.113</v>
      </c>
      <c r="F33">
        <v>0.105</v>
      </c>
      <c r="G33">
        <v>9.9000000000000005E-2</v>
      </c>
      <c r="H33">
        <v>8.8999999999999996E-2</v>
      </c>
      <c r="I33">
        <v>8.5999999999999993E-2</v>
      </c>
      <c r="K33">
        <v>610</v>
      </c>
      <c r="L33">
        <v>7.8E-2</v>
      </c>
      <c r="M33">
        <v>7.1999999999999995E-2</v>
      </c>
      <c r="N33">
        <v>6.2E-2</v>
      </c>
      <c r="O33">
        <v>4.5999999999999999E-2</v>
      </c>
      <c r="P33">
        <v>3.7999999999999999E-2</v>
      </c>
      <c r="Q33">
        <v>0.04</v>
      </c>
      <c r="R33">
        <v>3.7999999999999999E-2</v>
      </c>
      <c r="S33">
        <v>3.7999999999999999E-2</v>
      </c>
      <c r="T33">
        <v>3.7999999999999999E-2</v>
      </c>
      <c r="U33">
        <v>3.5999999999999997E-2</v>
      </c>
      <c r="V33">
        <v>0.04</v>
      </c>
      <c r="W33">
        <v>3.5999999999999997E-2</v>
      </c>
      <c r="X33">
        <v>3.5999999999999997E-2</v>
      </c>
    </row>
    <row r="34" spans="1:24" x14ac:dyDescent="0.25">
      <c r="A34">
        <v>620</v>
      </c>
      <c r="B34">
        <v>0.129</v>
      </c>
      <c r="C34">
        <v>0.125</v>
      </c>
      <c r="D34">
        <v>0.112</v>
      </c>
      <c r="E34">
        <v>0.111</v>
      </c>
      <c r="F34">
        <v>0.10199999999999999</v>
      </c>
      <c r="G34">
        <v>9.6000000000000002E-2</v>
      </c>
      <c r="H34">
        <v>8.5999999999999993E-2</v>
      </c>
      <c r="I34">
        <v>8.3000000000000004E-2</v>
      </c>
      <c r="K34">
        <v>620</v>
      </c>
      <c r="L34">
        <v>7.4999999999999997E-2</v>
      </c>
      <c r="M34">
        <v>7.0000000000000007E-2</v>
      </c>
      <c r="N34">
        <v>5.8999999999999997E-2</v>
      </c>
      <c r="O34">
        <v>4.2999999999999997E-2</v>
      </c>
      <c r="P34">
        <v>3.4000000000000002E-2</v>
      </c>
      <c r="Q34">
        <v>3.4000000000000002E-2</v>
      </c>
      <c r="R34">
        <v>3.3000000000000002E-2</v>
      </c>
      <c r="S34">
        <v>3.4000000000000002E-2</v>
      </c>
      <c r="T34">
        <v>3.3000000000000002E-2</v>
      </c>
      <c r="U34">
        <v>3.1E-2</v>
      </c>
      <c r="V34">
        <v>3.4000000000000002E-2</v>
      </c>
      <c r="W34">
        <v>3.1E-2</v>
      </c>
      <c r="X34">
        <v>3.1E-2</v>
      </c>
    </row>
    <row r="35" spans="1:24" x14ac:dyDescent="0.25">
      <c r="A35">
        <v>630</v>
      </c>
      <c r="B35">
        <v>0.127</v>
      </c>
      <c r="C35">
        <v>0.123</v>
      </c>
      <c r="D35">
        <v>0.111</v>
      </c>
      <c r="E35">
        <v>0.109</v>
      </c>
      <c r="F35">
        <v>0.10100000000000001</v>
      </c>
      <c r="G35">
        <v>9.4E-2</v>
      </c>
      <c r="H35">
        <v>8.5000000000000006E-2</v>
      </c>
      <c r="I35">
        <v>8.1000000000000003E-2</v>
      </c>
      <c r="K35">
        <v>630</v>
      </c>
      <c r="L35">
        <v>7.1999999999999995E-2</v>
      </c>
      <c r="M35">
        <v>6.7000000000000004E-2</v>
      </c>
      <c r="N35">
        <v>5.7000000000000002E-2</v>
      </c>
      <c r="O35">
        <v>0.04</v>
      </c>
      <c r="P35">
        <v>3.1E-2</v>
      </c>
      <c r="Q35">
        <v>0.03</v>
      </c>
      <c r="R35">
        <v>0.03</v>
      </c>
      <c r="S35">
        <v>0.03</v>
      </c>
      <c r="T35">
        <v>0.03</v>
      </c>
      <c r="U35">
        <v>2.8000000000000001E-2</v>
      </c>
      <c r="V35">
        <v>2.8000000000000001E-2</v>
      </c>
      <c r="W35">
        <v>2.8000000000000001E-2</v>
      </c>
      <c r="X35">
        <v>2.8000000000000001E-2</v>
      </c>
    </row>
    <row r="36" spans="1:24" x14ac:dyDescent="0.25">
      <c r="A36">
        <v>640</v>
      </c>
      <c r="B36">
        <v>0.125</v>
      </c>
      <c r="C36">
        <v>0.121</v>
      </c>
      <c r="D36">
        <v>0.11</v>
      </c>
      <c r="E36">
        <v>0.106</v>
      </c>
      <c r="F36">
        <v>0.1</v>
      </c>
      <c r="G36">
        <v>9.1999999999999998E-2</v>
      </c>
      <c r="H36">
        <v>8.4000000000000005E-2</v>
      </c>
      <c r="I36">
        <v>7.8E-2</v>
      </c>
      <c r="K36">
        <v>640</v>
      </c>
      <c r="L36">
        <v>7.0000000000000007E-2</v>
      </c>
      <c r="M36">
        <v>6.4000000000000001E-2</v>
      </c>
      <c r="N36">
        <v>5.5E-2</v>
      </c>
      <c r="O36">
        <v>3.6999999999999998E-2</v>
      </c>
      <c r="P36">
        <v>2.9000000000000001E-2</v>
      </c>
      <c r="Q36">
        <v>2.7E-2</v>
      </c>
      <c r="R36">
        <v>2.7E-2</v>
      </c>
      <c r="S36">
        <v>2.7E-2</v>
      </c>
      <c r="T36">
        <v>2.7E-2</v>
      </c>
      <c r="U36">
        <v>2.5000000000000001E-2</v>
      </c>
      <c r="V36">
        <v>2.5000000000000001E-2</v>
      </c>
      <c r="W36">
        <v>2.5000000000000001E-2</v>
      </c>
      <c r="X36">
        <v>2.5000000000000001E-2</v>
      </c>
    </row>
    <row r="37" spans="1:24" x14ac:dyDescent="0.25">
      <c r="A37">
        <v>650</v>
      </c>
      <c r="B37">
        <v>0.122</v>
      </c>
      <c r="C37">
        <v>0.11899999999999999</v>
      </c>
      <c r="D37">
        <v>0.109</v>
      </c>
      <c r="E37">
        <v>0.10299999999999999</v>
      </c>
      <c r="F37">
        <v>9.9000000000000005E-2</v>
      </c>
      <c r="G37">
        <v>8.8999999999999996E-2</v>
      </c>
      <c r="H37">
        <v>8.2000000000000003E-2</v>
      </c>
      <c r="I37">
        <v>7.5999999999999998E-2</v>
      </c>
      <c r="K37">
        <v>650</v>
      </c>
      <c r="L37">
        <v>6.8000000000000005E-2</v>
      </c>
      <c r="M37">
        <v>6.0999999999999999E-2</v>
      </c>
      <c r="N37">
        <v>5.2999999999999999E-2</v>
      </c>
      <c r="O37">
        <v>3.4000000000000002E-2</v>
      </c>
      <c r="P37">
        <v>2.5999999999999999E-2</v>
      </c>
      <c r="Q37">
        <v>2.5000000000000001E-2</v>
      </c>
      <c r="R37">
        <v>2.5000000000000001E-2</v>
      </c>
      <c r="S37">
        <v>2.5000000000000001E-2</v>
      </c>
      <c r="T37">
        <v>2.4E-2</v>
      </c>
      <c r="U37">
        <v>2.3E-2</v>
      </c>
      <c r="V37">
        <v>2.1999999999999999E-2</v>
      </c>
      <c r="W37">
        <v>2.1999999999999999E-2</v>
      </c>
      <c r="X37">
        <v>2.1999999999999999E-2</v>
      </c>
    </row>
    <row r="38" spans="1:24" x14ac:dyDescent="0.25">
      <c r="A38">
        <v>660</v>
      </c>
      <c r="B38">
        <v>0.121</v>
      </c>
      <c r="C38">
        <v>0.11600000000000001</v>
      </c>
      <c r="D38">
        <v>0.108</v>
      </c>
      <c r="E38">
        <v>0.1</v>
      </c>
      <c r="F38">
        <v>9.8000000000000004E-2</v>
      </c>
      <c r="G38">
        <v>8.6999999999999994E-2</v>
      </c>
      <c r="H38">
        <v>8.1000000000000003E-2</v>
      </c>
      <c r="I38">
        <v>7.4999999999999997E-2</v>
      </c>
      <c r="K38">
        <v>660</v>
      </c>
      <c r="L38">
        <v>6.6000000000000003E-2</v>
      </c>
      <c r="M38">
        <v>5.8999999999999997E-2</v>
      </c>
      <c r="N38">
        <v>5.0999999999999997E-2</v>
      </c>
      <c r="O38">
        <v>3.2000000000000001E-2</v>
      </c>
      <c r="P38">
        <v>2.4E-2</v>
      </c>
      <c r="Q38">
        <v>2.3E-2</v>
      </c>
      <c r="R38">
        <v>2.1999999999999999E-2</v>
      </c>
      <c r="S38">
        <v>2.1999999999999999E-2</v>
      </c>
      <c r="T38">
        <v>2.1999999999999999E-2</v>
      </c>
      <c r="U38">
        <v>2.1000000000000001E-2</v>
      </c>
      <c r="V38">
        <v>0.02</v>
      </c>
      <c r="W38">
        <v>0.02</v>
      </c>
      <c r="X38">
        <v>0.02</v>
      </c>
    </row>
    <row r="39" spans="1:24" x14ac:dyDescent="0.25">
      <c r="A39">
        <v>670</v>
      </c>
      <c r="B39">
        <v>0.12</v>
      </c>
      <c r="C39">
        <v>0.114</v>
      </c>
      <c r="D39">
        <v>0.107</v>
      </c>
      <c r="E39">
        <v>9.8000000000000004E-2</v>
      </c>
      <c r="F39">
        <v>9.7000000000000003E-2</v>
      </c>
      <c r="G39">
        <v>8.5000000000000006E-2</v>
      </c>
      <c r="H39">
        <v>0.08</v>
      </c>
      <c r="I39">
        <v>7.3999999999999996E-2</v>
      </c>
      <c r="K39">
        <v>670</v>
      </c>
      <c r="L39">
        <v>6.5000000000000002E-2</v>
      </c>
      <c r="M39">
        <v>5.7000000000000002E-2</v>
      </c>
      <c r="N39">
        <v>0.05</v>
      </c>
      <c r="O39">
        <v>0.03</v>
      </c>
      <c r="P39">
        <v>2.3E-2</v>
      </c>
      <c r="Q39">
        <v>2.1000000000000001E-2</v>
      </c>
      <c r="R39">
        <v>2.1000000000000001E-2</v>
      </c>
      <c r="S39">
        <v>2.1000000000000001E-2</v>
      </c>
      <c r="T39">
        <v>2.1000000000000001E-2</v>
      </c>
      <c r="U39">
        <v>1.9E-2</v>
      </c>
      <c r="V39">
        <v>1.7999999999999999E-2</v>
      </c>
      <c r="W39">
        <v>1.7999999999999999E-2</v>
      </c>
      <c r="X39">
        <v>1.7999999999999999E-2</v>
      </c>
    </row>
    <row r="40" spans="1:24" x14ac:dyDescent="0.25">
      <c r="A40">
        <v>680</v>
      </c>
      <c r="B40">
        <v>0.11899999999999999</v>
      </c>
      <c r="C40">
        <v>0.113</v>
      </c>
      <c r="D40">
        <v>0.106</v>
      </c>
      <c r="E40">
        <v>9.7000000000000003E-2</v>
      </c>
      <c r="F40">
        <v>9.6000000000000002E-2</v>
      </c>
      <c r="G40">
        <v>8.4000000000000005E-2</v>
      </c>
      <c r="H40">
        <v>7.9000000000000001E-2</v>
      </c>
      <c r="I40">
        <v>7.2999999999999995E-2</v>
      </c>
      <c r="K40">
        <v>680</v>
      </c>
      <c r="L40">
        <v>6.4000000000000001E-2</v>
      </c>
      <c r="M40">
        <v>5.6000000000000001E-2</v>
      </c>
      <c r="N40">
        <v>4.9000000000000002E-2</v>
      </c>
      <c r="O40">
        <v>2.8000000000000001E-2</v>
      </c>
      <c r="P40">
        <v>2.1999999999999999E-2</v>
      </c>
      <c r="Q40">
        <v>0.02</v>
      </c>
      <c r="R40">
        <v>0.02</v>
      </c>
      <c r="S40">
        <v>0.02</v>
      </c>
      <c r="T40">
        <v>0.02</v>
      </c>
      <c r="U40">
        <v>1.7999999999999999E-2</v>
      </c>
      <c r="V40">
        <v>1.7000000000000001E-2</v>
      </c>
      <c r="W40">
        <v>1.7000000000000001E-2</v>
      </c>
      <c r="X40">
        <v>1.7000000000000001E-2</v>
      </c>
    </row>
    <row r="41" spans="1:24" x14ac:dyDescent="0.25">
      <c r="A41">
        <v>690</v>
      </c>
      <c r="B41">
        <v>0.11799999999999999</v>
      </c>
      <c r="C41">
        <v>0.111</v>
      </c>
      <c r="D41">
        <v>0.105</v>
      </c>
      <c r="E41">
        <v>9.6000000000000002E-2</v>
      </c>
      <c r="F41">
        <v>9.5000000000000001E-2</v>
      </c>
      <c r="G41">
        <v>8.3000000000000004E-2</v>
      </c>
      <c r="H41">
        <v>7.8E-2</v>
      </c>
      <c r="I41">
        <v>7.1999999999999995E-2</v>
      </c>
      <c r="K41">
        <v>690</v>
      </c>
      <c r="L41">
        <v>6.3E-2</v>
      </c>
      <c r="M41">
        <v>5.5E-2</v>
      </c>
      <c r="N41">
        <v>4.9000000000000002E-2</v>
      </c>
      <c r="O41">
        <v>2.7E-2</v>
      </c>
      <c r="P41">
        <v>2.1000000000000001E-2</v>
      </c>
      <c r="Q41">
        <v>1.9E-2</v>
      </c>
      <c r="R41">
        <v>1.9E-2</v>
      </c>
      <c r="S41">
        <v>1.9E-2</v>
      </c>
      <c r="T41">
        <v>1.9E-2</v>
      </c>
      <c r="U41">
        <v>1.7000000000000001E-2</v>
      </c>
      <c r="V41">
        <v>1.6E-2</v>
      </c>
      <c r="W41">
        <v>1.6E-2</v>
      </c>
      <c r="X41">
        <v>1.6E-2</v>
      </c>
    </row>
    <row r="42" spans="1:24" x14ac:dyDescent="0.25">
      <c r="A42">
        <v>700</v>
      </c>
      <c r="B42">
        <v>0.11700000000000001</v>
      </c>
      <c r="C42">
        <v>0.111</v>
      </c>
      <c r="D42">
        <v>0.104</v>
      </c>
      <c r="E42">
        <v>9.5000000000000001E-2</v>
      </c>
      <c r="F42">
        <v>9.2999999999999999E-2</v>
      </c>
      <c r="G42">
        <v>8.3000000000000004E-2</v>
      </c>
      <c r="H42">
        <v>7.6999999999999999E-2</v>
      </c>
      <c r="I42">
        <v>7.1999999999999995E-2</v>
      </c>
      <c r="K42">
        <v>700</v>
      </c>
      <c r="L42">
        <v>6.3E-2</v>
      </c>
      <c r="M42">
        <v>5.5E-2</v>
      </c>
      <c r="N42">
        <v>4.8000000000000001E-2</v>
      </c>
      <c r="O42">
        <v>2.5999999999999999E-2</v>
      </c>
      <c r="P42">
        <v>0.02</v>
      </c>
      <c r="Q42">
        <v>1.7999999999999999E-2</v>
      </c>
      <c r="R42">
        <v>1.7000000000000001E-2</v>
      </c>
      <c r="S42">
        <v>1.7999999999999999E-2</v>
      </c>
      <c r="T42">
        <v>1.9E-2</v>
      </c>
      <c r="U42">
        <v>1.6E-2</v>
      </c>
      <c r="V42">
        <v>1.4999999999999999E-2</v>
      </c>
      <c r="W42">
        <v>1.4E-2</v>
      </c>
      <c r="X42">
        <v>1.4E-2</v>
      </c>
    </row>
    <row r="43" spans="1:24" x14ac:dyDescent="0.25">
      <c r="A43">
        <v>710</v>
      </c>
      <c r="B43">
        <v>0.11600000000000001</v>
      </c>
      <c r="C43">
        <v>0.11</v>
      </c>
      <c r="D43">
        <v>0.10299999999999999</v>
      </c>
      <c r="E43">
        <v>9.5000000000000001E-2</v>
      </c>
      <c r="F43">
        <v>9.0999999999999998E-2</v>
      </c>
      <c r="G43">
        <v>8.2000000000000003E-2</v>
      </c>
      <c r="H43">
        <v>7.5999999999999998E-2</v>
      </c>
      <c r="I43">
        <v>7.1999999999999995E-2</v>
      </c>
      <c r="K43">
        <v>710</v>
      </c>
      <c r="L43">
        <v>6.2E-2</v>
      </c>
      <c r="M43">
        <v>5.6000000000000001E-2</v>
      </c>
      <c r="N43">
        <v>4.9000000000000002E-2</v>
      </c>
      <c r="O43">
        <v>2.5999999999999999E-2</v>
      </c>
      <c r="P43">
        <v>1.9E-2</v>
      </c>
      <c r="Q43">
        <v>1.7000000000000001E-2</v>
      </c>
      <c r="R43">
        <v>1.6E-2</v>
      </c>
      <c r="S43">
        <v>1.6E-2</v>
      </c>
      <c r="T43">
        <v>1.9E-2</v>
      </c>
      <c r="U43">
        <v>1.4999999999999999E-2</v>
      </c>
      <c r="V43">
        <v>1.4E-2</v>
      </c>
      <c r="W43">
        <v>1.2999999999999999E-2</v>
      </c>
      <c r="X43">
        <v>1.2999999999999999E-2</v>
      </c>
    </row>
    <row r="44" spans="1:24" x14ac:dyDescent="0.25">
      <c r="A44">
        <v>720</v>
      </c>
      <c r="B44">
        <v>0.11600000000000001</v>
      </c>
      <c r="C44">
        <v>0.11</v>
      </c>
      <c r="D44">
        <v>0.10199999999999999</v>
      </c>
      <c r="E44">
        <v>9.4E-2</v>
      </c>
      <c r="F44">
        <v>0.09</v>
      </c>
      <c r="G44">
        <v>8.2000000000000003E-2</v>
      </c>
      <c r="H44">
        <v>7.4999999999999997E-2</v>
      </c>
      <c r="I44">
        <v>7.0999999999999994E-2</v>
      </c>
      <c r="K44">
        <v>720</v>
      </c>
      <c r="L44">
        <v>6.0999999999999999E-2</v>
      </c>
      <c r="M44">
        <v>5.6000000000000001E-2</v>
      </c>
      <c r="N44">
        <v>4.8000000000000001E-2</v>
      </c>
      <c r="O44">
        <v>2.5000000000000001E-2</v>
      </c>
      <c r="P44">
        <v>1.7999999999999999E-2</v>
      </c>
      <c r="Q44">
        <v>1.6E-2</v>
      </c>
      <c r="R44">
        <v>1.4999999999999999E-2</v>
      </c>
      <c r="S44">
        <v>1.6E-2</v>
      </c>
      <c r="T44">
        <v>1.7999999999999999E-2</v>
      </c>
      <c r="U44">
        <v>1.4E-2</v>
      </c>
      <c r="V44">
        <v>1.2E-2</v>
      </c>
      <c r="W44">
        <v>1.2E-2</v>
      </c>
      <c r="X44">
        <v>1.2E-2</v>
      </c>
    </row>
    <row r="45" spans="1:24" x14ac:dyDescent="0.25">
      <c r="A45">
        <v>730</v>
      </c>
      <c r="B45">
        <v>0.115</v>
      </c>
      <c r="C45">
        <v>0.109</v>
      </c>
      <c r="D45">
        <v>0.1</v>
      </c>
      <c r="E45">
        <v>9.4E-2</v>
      </c>
      <c r="F45">
        <v>8.8999999999999996E-2</v>
      </c>
      <c r="G45">
        <v>8.1000000000000003E-2</v>
      </c>
      <c r="H45">
        <v>7.3999999999999996E-2</v>
      </c>
      <c r="I45">
        <v>7.0000000000000007E-2</v>
      </c>
      <c r="K45">
        <v>730</v>
      </c>
      <c r="L45">
        <v>0.06</v>
      </c>
      <c r="M45">
        <v>5.6000000000000001E-2</v>
      </c>
      <c r="N45">
        <v>4.7E-2</v>
      </c>
      <c r="O45">
        <v>2.4E-2</v>
      </c>
      <c r="P45">
        <v>1.7000000000000001E-2</v>
      </c>
      <c r="Q45">
        <v>1.4999999999999999E-2</v>
      </c>
      <c r="R45">
        <v>1.4E-2</v>
      </c>
      <c r="S45">
        <v>1.4999999999999999E-2</v>
      </c>
      <c r="T45">
        <v>1.6E-2</v>
      </c>
      <c r="U45">
        <v>1.2999999999999999E-2</v>
      </c>
      <c r="V45">
        <v>1.0999999999999999E-2</v>
      </c>
      <c r="W45">
        <v>1.0999999999999999E-2</v>
      </c>
      <c r="X45">
        <v>1.0999999999999999E-2</v>
      </c>
    </row>
    <row r="46" spans="1:24" x14ac:dyDescent="0.25">
      <c r="A46">
        <v>740</v>
      </c>
      <c r="B46">
        <v>0.115</v>
      </c>
      <c r="C46">
        <v>0.109</v>
      </c>
      <c r="D46">
        <v>9.9000000000000005E-2</v>
      </c>
      <c r="E46">
        <v>9.2999999999999999E-2</v>
      </c>
      <c r="F46">
        <v>8.7999999999999995E-2</v>
      </c>
      <c r="G46">
        <v>8.1000000000000003E-2</v>
      </c>
      <c r="H46">
        <v>7.2999999999999995E-2</v>
      </c>
      <c r="I46">
        <v>6.9000000000000006E-2</v>
      </c>
      <c r="K46">
        <v>740</v>
      </c>
      <c r="L46">
        <v>5.8999999999999997E-2</v>
      </c>
      <c r="M46">
        <v>5.5E-2</v>
      </c>
      <c r="N46">
        <v>4.5999999999999999E-2</v>
      </c>
      <c r="O46">
        <v>2.4E-2</v>
      </c>
      <c r="P46">
        <v>1.7000000000000001E-2</v>
      </c>
      <c r="Q46">
        <v>1.4E-2</v>
      </c>
      <c r="R46">
        <v>1.4E-2</v>
      </c>
      <c r="S46">
        <v>1.4E-2</v>
      </c>
      <c r="T46">
        <v>1.4999999999999999E-2</v>
      </c>
      <c r="U46">
        <v>1.2E-2</v>
      </c>
      <c r="V46">
        <v>1.0999999999999999E-2</v>
      </c>
      <c r="W46">
        <v>0.01</v>
      </c>
      <c r="X46">
        <v>0.01</v>
      </c>
    </row>
    <row r="47" spans="1:24" x14ac:dyDescent="0.25">
      <c r="A47">
        <v>750</v>
      </c>
      <c r="B47">
        <v>0.115</v>
      </c>
      <c r="C47">
        <v>0.108</v>
      </c>
      <c r="D47">
        <v>9.7000000000000003E-2</v>
      </c>
      <c r="E47">
        <v>9.1999999999999998E-2</v>
      </c>
      <c r="F47">
        <v>8.5999999999999993E-2</v>
      </c>
      <c r="G47">
        <v>0.08</v>
      </c>
      <c r="H47">
        <v>7.0999999999999994E-2</v>
      </c>
      <c r="I47">
        <v>6.7000000000000004E-2</v>
      </c>
      <c r="K47">
        <v>750</v>
      </c>
      <c r="L47">
        <v>5.8000000000000003E-2</v>
      </c>
      <c r="M47">
        <v>5.3999999999999999E-2</v>
      </c>
      <c r="N47">
        <v>4.5999999999999999E-2</v>
      </c>
      <c r="O47">
        <v>2.1999999999999999E-2</v>
      </c>
      <c r="P47">
        <v>1.6E-2</v>
      </c>
      <c r="Q47">
        <v>1.2999999999999999E-2</v>
      </c>
      <c r="R47">
        <v>1.2999999999999999E-2</v>
      </c>
      <c r="S47">
        <v>1.2999999999999999E-2</v>
      </c>
      <c r="T47">
        <v>1.4E-2</v>
      </c>
      <c r="U47">
        <v>1.0999999999999999E-2</v>
      </c>
      <c r="V47" s="3">
        <v>8.9999999999999993E-3</v>
      </c>
      <c r="W47" s="3">
        <v>8.9999999999999993E-3</v>
      </c>
      <c r="X47" s="3">
        <v>8.9999999999999993E-3</v>
      </c>
    </row>
    <row r="48" spans="1:24" x14ac:dyDescent="0.25">
      <c r="A48">
        <v>760</v>
      </c>
      <c r="B48">
        <v>0.113</v>
      </c>
      <c r="C48">
        <v>0.107</v>
      </c>
      <c r="D48">
        <v>9.5000000000000001E-2</v>
      </c>
      <c r="E48">
        <v>9.1999999999999998E-2</v>
      </c>
      <c r="F48">
        <v>8.5000000000000006E-2</v>
      </c>
      <c r="G48">
        <v>7.9000000000000001E-2</v>
      </c>
      <c r="H48">
        <v>7.0000000000000007E-2</v>
      </c>
      <c r="I48">
        <v>6.5000000000000002E-2</v>
      </c>
      <c r="K48">
        <v>760</v>
      </c>
      <c r="L48">
        <v>5.7000000000000002E-2</v>
      </c>
      <c r="M48">
        <v>5.1999999999999998E-2</v>
      </c>
      <c r="N48">
        <v>4.4999999999999998E-2</v>
      </c>
      <c r="O48">
        <v>2.1000000000000001E-2</v>
      </c>
      <c r="P48">
        <v>1.4999999999999999E-2</v>
      </c>
      <c r="Q48">
        <v>1.2999999999999999E-2</v>
      </c>
      <c r="R48">
        <v>1.2E-2</v>
      </c>
      <c r="S48">
        <v>1.2E-2</v>
      </c>
      <c r="T48">
        <v>1.4E-2</v>
      </c>
      <c r="U48">
        <v>0.01</v>
      </c>
      <c r="V48" s="3">
        <v>8.0000000000000002E-3</v>
      </c>
      <c r="W48" s="3">
        <v>8.0000000000000002E-3</v>
      </c>
      <c r="X48" s="3">
        <v>8.0000000000000002E-3</v>
      </c>
    </row>
    <row r="49" spans="1:24" x14ac:dyDescent="0.25">
      <c r="A49">
        <v>770</v>
      </c>
      <c r="B49">
        <v>0.111</v>
      </c>
      <c r="C49">
        <v>0.107</v>
      </c>
      <c r="D49">
        <v>9.4E-2</v>
      </c>
      <c r="E49">
        <v>9.0999999999999998E-2</v>
      </c>
      <c r="F49">
        <v>8.4000000000000005E-2</v>
      </c>
      <c r="G49">
        <v>7.9000000000000001E-2</v>
      </c>
      <c r="H49">
        <v>6.9000000000000006E-2</v>
      </c>
      <c r="I49">
        <v>6.4000000000000001E-2</v>
      </c>
      <c r="K49">
        <v>770</v>
      </c>
      <c r="L49">
        <v>5.7000000000000002E-2</v>
      </c>
      <c r="M49">
        <v>5.0999999999999997E-2</v>
      </c>
      <c r="N49">
        <v>4.4999999999999998E-2</v>
      </c>
      <c r="O49">
        <v>2.1000000000000001E-2</v>
      </c>
      <c r="P49">
        <v>1.4E-2</v>
      </c>
      <c r="Q49">
        <v>1.2E-2</v>
      </c>
      <c r="R49">
        <v>1.0999999999999999E-2</v>
      </c>
      <c r="S49">
        <v>1.2E-2</v>
      </c>
      <c r="T49">
        <v>1.2999999999999999E-2</v>
      </c>
      <c r="U49">
        <v>0.01</v>
      </c>
      <c r="V49" s="3">
        <v>8.0000000000000002E-3</v>
      </c>
      <c r="W49" s="3">
        <v>8.0000000000000002E-3</v>
      </c>
      <c r="X49" s="3">
        <v>8.0000000000000002E-3</v>
      </c>
    </row>
    <row r="50" spans="1:24" x14ac:dyDescent="0.25">
      <c r="A50">
        <v>780</v>
      </c>
      <c r="B50">
        <v>0.109</v>
      </c>
      <c r="C50">
        <v>0.106</v>
      </c>
      <c r="D50">
        <v>9.2999999999999999E-2</v>
      </c>
      <c r="E50">
        <v>0.09</v>
      </c>
      <c r="F50">
        <v>8.2000000000000003E-2</v>
      </c>
      <c r="G50">
        <v>7.8E-2</v>
      </c>
      <c r="H50">
        <v>6.8000000000000005E-2</v>
      </c>
      <c r="I50">
        <v>6.3E-2</v>
      </c>
      <c r="K50">
        <v>780</v>
      </c>
      <c r="L50">
        <v>5.7000000000000002E-2</v>
      </c>
      <c r="M50">
        <v>0.05</v>
      </c>
      <c r="N50">
        <v>4.4999999999999998E-2</v>
      </c>
      <c r="O50">
        <v>0.02</v>
      </c>
      <c r="P50">
        <v>1.4E-2</v>
      </c>
      <c r="Q50">
        <v>1.0999999999999999E-2</v>
      </c>
      <c r="R50">
        <v>0.01</v>
      </c>
      <c r="S50">
        <v>1.0999999999999999E-2</v>
      </c>
      <c r="T50">
        <v>1.2E-2</v>
      </c>
      <c r="U50" s="3">
        <v>8.9999999999999993E-3</v>
      </c>
      <c r="V50" s="3">
        <v>7.0000000000000001E-3</v>
      </c>
      <c r="W50" s="3">
        <v>7.0000000000000001E-3</v>
      </c>
      <c r="X50" s="3">
        <v>7.0000000000000001E-3</v>
      </c>
    </row>
    <row r="51" spans="1:24" x14ac:dyDescent="0.25">
      <c r="A51">
        <v>790</v>
      </c>
      <c r="B51">
        <v>0.108</v>
      </c>
      <c r="C51">
        <v>0.105</v>
      </c>
      <c r="D51">
        <v>9.1999999999999998E-2</v>
      </c>
      <c r="E51">
        <v>8.8999999999999996E-2</v>
      </c>
      <c r="F51">
        <v>8.2000000000000003E-2</v>
      </c>
      <c r="G51">
        <v>7.8E-2</v>
      </c>
      <c r="H51">
        <v>6.8000000000000005E-2</v>
      </c>
      <c r="I51">
        <v>6.3E-2</v>
      </c>
      <c r="K51">
        <v>790</v>
      </c>
      <c r="L51">
        <v>5.7000000000000002E-2</v>
      </c>
      <c r="M51">
        <v>0.05</v>
      </c>
      <c r="N51">
        <v>4.4999999999999998E-2</v>
      </c>
      <c r="O51">
        <v>0.02</v>
      </c>
      <c r="P51">
        <v>1.2999999999999999E-2</v>
      </c>
      <c r="Q51">
        <v>1.0999999999999999E-2</v>
      </c>
      <c r="R51">
        <v>0.01</v>
      </c>
      <c r="S51">
        <v>0.01</v>
      </c>
      <c r="T51">
        <v>0.01</v>
      </c>
      <c r="U51" s="3">
        <v>8.0000000000000002E-3</v>
      </c>
      <c r="V51" s="3">
        <v>6.0000000000000001E-3</v>
      </c>
      <c r="W51" s="3">
        <v>6.0000000000000001E-3</v>
      </c>
      <c r="X51" s="3">
        <v>6.0000000000000001E-3</v>
      </c>
    </row>
    <row r="52" spans="1:24" x14ac:dyDescent="0.25">
      <c r="A52">
        <v>800</v>
      </c>
      <c r="B52">
        <v>0.106</v>
      </c>
      <c r="C52">
        <v>0.104</v>
      </c>
      <c r="D52">
        <v>9.0999999999999998E-2</v>
      </c>
      <c r="E52">
        <v>8.6999999999999994E-2</v>
      </c>
      <c r="F52">
        <v>8.2000000000000003E-2</v>
      </c>
      <c r="G52">
        <v>7.6999999999999999E-2</v>
      </c>
      <c r="H52">
        <v>6.8000000000000005E-2</v>
      </c>
      <c r="I52">
        <v>6.2E-2</v>
      </c>
      <c r="K52">
        <v>800</v>
      </c>
      <c r="L52">
        <v>5.7000000000000002E-2</v>
      </c>
      <c r="M52">
        <v>0.05</v>
      </c>
      <c r="N52">
        <v>4.4999999999999998E-2</v>
      </c>
      <c r="O52">
        <v>1.9E-2</v>
      </c>
      <c r="P52">
        <v>1.2999999999999999E-2</v>
      </c>
      <c r="Q52">
        <v>1.0999999999999999E-2</v>
      </c>
      <c r="R52" s="3">
        <v>8.9999999999999993E-3</v>
      </c>
      <c r="S52" s="3">
        <v>8.9999999999999993E-3</v>
      </c>
      <c r="T52" s="3">
        <v>8.9999999999999993E-3</v>
      </c>
      <c r="U52" s="3">
        <v>7.0000000000000001E-3</v>
      </c>
      <c r="V52" s="3">
        <v>5.0000000000000001E-3</v>
      </c>
      <c r="W52" s="3">
        <v>5.0000000000000001E-3</v>
      </c>
      <c r="X52" s="3">
        <v>5.0000000000000001E-3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1A3BD8-3CD8-4ECF-8679-8CE2F6A34243}">
  <dimension ref="A1:K60"/>
  <sheetViews>
    <sheetView tabSelected="1" topLeftCell="A25" workbookViewId="0">
      <selection activeCell="G29" sqref="G29"/>
    </sheetView>
  </sheetViews>
  <sheetFormatPr defaultRowHeight="15" x14ac:dyDescent="0.25"/>
  <cols>
    <col min="3" max="3" width="20.7109375" bestFit="1" customWidth="1"/>
    <col min="7" max="7" width="20.7109375" bestFit="1" customWidth="1"/>
    <col min="11" max="11" width="20.7109375" bestFit="1" customWidth="1"/>
  </cols>
  <sheetData>
    <row r="1" spans="1:11" s="12" customFormat="1" x14ac:dyDescent="0.25">
      <c r="A1" s="5" t="s">
        <v>955</v>
      </c>
    </row>
    <row r="2" spans="1:11" ht="15.75" x14ac:dyDescent="0.25">
      <c r="A2" s="32" t="s">
        <v>614</v>
      </c>
      <c r="B2" s="33"/>
      <c r="C2" s="33"/>
      <c r="D2" s="6"/>
      <c r="E2" s="32" t="s">
        <v>613</v>
      </c>
      <c r="F2" s="33"/>
      <c r="G2" s="33"/>
      <c r="I2" s="32" t="s">
        <v>615</v>
      </c>
      <c r="J2" s="33"/>
      <c r="K2" s="33"/>
    </row>
    <row r="3" spans="1:11" x14ac:dyDescent="0.25">
      <c r="A3" s="7" t="s">
        <v>611</v>
      </c>
      <c r="B3" s="7" t="s">
        <v>610</v>
      </c>
      <c r="C3" s="9" t="s">
        <v>612</v>
      </c>
      <c r="E3" s="7" t="s">
        <v>611</v>
      </c>
      <c r="F3" s="7" t="s">
        <v>610</v>
      </c>
      <c r="G3" s="9" t="s">
        <v>612</v>
      </c>
      <c r="I3" s="11" t="s">
        <v>611</v>
      </c>
      <c r="J3" s="11" t="s">
        <v>610</v>
      </c>
      <c r="K3" s="9" t="s">
        <v>612</v>
      </c>
    </row>
    <row r="4" spans="1:11" x14ac:dyDescent="0.25">
      <c r="A4" s="7">
        <v>1</v>
      </c>
      <c r="B4" s="7">
        <v>2.0299999999999998</v>
      </c>
      <c r="C4" s="7">
        <v>0.107</v>
      </c>
      <c r="E4" s="10">
        <v>1</v>
      </c>
      <c r="F4" s="13">
        <v>2.04</v>
      </c>
      <c r="G4" s="13">
        <v>0.107</v>
      </c>
      <c r="I4" s="11">
        <v>1</v>
      </c>
      <c r="J4" s="11">
        <v>2.27</v>
      </c>
      <c r="K4" s="11">
        <v>0.107</v>
      </c>
    </row>
    <row r="5" spans="1:11" x14ac:dyDescent="0.25">
      <c r="A5" s="7">
        <v>2</v>
      </c>
      <c r="B5" s="7">
        <v>2.09</v>
      </c>
      <c r="C5" s="7">
        <v>0.106</v>
      </c>
      <c r="E5" s="10">
        <v>2</v>
      </c>
      <c r="F5" s="13">
        <v>2.14</v>
      </c>
      <c r="G5" s="13">
        <v>0.109</v>
      </c>
      <c r="I5" s="11">
        <v>2</v>
      </c>
      <c r="J5" s="11">
        <v>2.5499999999999998</v>
      </c>
      <c r="K5" s="11">
        <v>9.7000000000000003E-2</v>
      </c>
    </row>
    <row r="6" spans="1:11" x14ac:dyDescent="0.25">
      <c r="A6" s="7">
        <v>3</v>
      </c>
      <c r="B6" s="7">
        <v>2.2999999999999998</v>
      </c>
      <c r="C6" s="7">
        <v>9.9000000000000005E-2</v>
      </c>
      <c r="E6" s="10">
        <v>3</v>
      </c>
      <c r="F6" s="13">
        <v>2.4</v>
      </c>
      <c r="G6" s="13">
        <v>9.1999999999999998E-2</v>
      </c>
      <c r="I6" s="11">
        <v>3</v>
      </c>
      <c r="J6" s="11">
        <v>3.25</v>
      </c>
      <c r="K6" s="11">
        <v>0.104</v>
      </c>
    </row>
    <row r="7" spans="1:11" x14ac:dyDescent="0.25">
      <c r="A7" s="7">
        <v>4</v>
      </c>
      <c r="B7" s="7">
        <v>2.4500000000000002</v>
      </c>
      <c r="C7" s="7">
        <v>9.9000000000000005E-2</v>
      </c>
      <c r="E7" s="10">
        <v>4</v>
      </c>
      <c r="F7" s="13">
        <v>2.6</v>
      </c>
      <c r="G7" s="13">
        <v>9.0999999999999998E-2</v>
      </c>
      <c r="I7" s="11">
        <v>4</v>
      </c>
      <c r="J7" s="11">
        <v>3.38</v>
      </c>
      <c r="K7" s="11">
        <v>0.109</v>
      </c>
    </row>
    <row r="8" spans="1:11" x14ac:dyDescent="0.25">
      <c r="A8" s="7">
        <v>5</v>
      </c>
      <c r="B8" s="7">
        <v>2.69</v>
      </c>
      <c r="C8" s="7">
        <v>9.2999999999999999E-2</v>
      </c>
      <c r="E8" s="10">
        <v>5</v>
      </c>
      <c r="F8" s="13">
        <v>3.02</v>
      </c>
      <c r="G8" s="13">
        <v>8.7999999999999995E-2</v>
      </c>
      <c r="I8" s="11">
        <v>5</v>
      </c>
      <c r="J8" s="11">
        <v>3.55</v>
      </c>
      <c r="K8" s="11">
        <v>0.11600000000000001</v>
      </c>
    </row>
    <row r="9" spans="1:11" x14ac:dyDescent="0.25">
      <c r="A9" s="7">
        <v>6</v>
      </c>
      <c r="B9" s="7">
        <v>2.91</v>
      </c>
      <c r="C9" s="7">
        <v>8.8999999999999996E-2</v>
      </c>
      <c r="E9" s="10">
        <v>6</v>
      </c>
      <c r="F9" s="13">
        <v>3.15</v>
      </c>
      <c r="G9" s="13">
        <v>9.2999999999999999E-2</v>
      </c>
      <c r="I9" s="11">
        <v>6</v>
      </c>
      <c r="J9" s="11">
        <v>3.97</v>
      </c>
      <c r="K9" s="11">
        <v>0.13100000000000001</v>
      </c>
    </row>
    <row r="10" spans="1:11" x14ac:dyDescent="0.25">
      <c r="A10" s="7">
        <v>7</v>
      </c>
      <c r="B10" s="7">
        <v>3.05</v>
      </c>
      <c r="C10" s="7">
        <v>8.4000000000000005E-2</v>
      </c>
      <c r="E10" s="10">
        <v>7</v>
      </c>
      <c r="F10" s="13">
        <v>3.31</v>
      </c>
      <c r="G10" s="13">
        <v>9.2999999999999999E-2</v>
      </c>
      <c r="I10" s="11">
        <v>7</v>
      </c>
      <c r="J10" s="11">
        <v>4.4000000000000004</v>
      </c>
      <c r="K10" s="11">
        <v>0.154</v>
      </c>
    </row>
    <row r="11" spans="1:11" x14ac:dyDescent="0.25">
      <c r="A11" s="7">
        <v>8</v>
      </c>
      <c r="B11" s="7">
        <v>3.2</v>
      </c>
      <c r="C11" s="7">
        <v>8.2000000000000003E-2</v>
      </c>
      <c r="E11" s="10">
        <v>8</v>
      </c>
      <c r="F11" s="13">
        <v>3.52</v>
      </c>
      <c r="G11" s="13">
        <v>9.4E-2</v>
      </c>
      <c r="I11" s="11">
        <v>8</v>
      </c>
      <c r="J11" s="11">
        <v>4.8899999999999997</v>
      </c>
      <c r="K11" s="11">
        <v>0.17599999999999999</v>
      </c>
    </row>
    <row r="12" spans="1:11" x14ac:dyDescent="0.25">
      <c r="A12" s="7">
        <v>9</v>
      </c>
      <c r="B12" s="7">
        <v>3.38</v>
      </c>
      <c r="C12" s="7">
        <v>7.9000000000000001E-2</v>
      </c>
      <c r="E12" s="10">
        <v>9</v>
      </c>
      <c r="F12" s="13">
        <v>3.89</v>
      </c>
      <c r="G12" s="13">
        <v>8.4000000000000005E-2</v>
      </c>
      <c r="I12" s="11">
        <v>9</v>
      </c>
      <c r="J12" s="11">
        <v>5.37</v>
      </c>
      <c r="K12" s="11">
        <v>0.19400000000000001</v>
      </c>
    </row>
    <row r="13" spans="1:11" x14ac:dyDescent="0.25">
      <c r="A13" s="7">
        <v>10</v>
      </c>
      <c r="B13" s="7">
        <v>3.66</v>
      </c>
      <c r="C13" s="7">
        <v>0.08</v>
      </c>
      <c r="E13" s="10">
        <v>10</v>
      </c>
      <c r="F13" s="13">
        <v>4.38</v>
      </c>
      <c r="G13" s="13">
        <v>7.0000000000000007E-2</v>
      </c>
      <c r="I13" s="11">
        <v>10</v>
      </c>
      <c r="J13" s="11">
        <v>5.8</v>
      </c>
      <c r="K13" s="11">
        <v>0.20599999999999999</v>
      </c>
    </row>
    <row r="14" spans="1:11" x14ac:dyDescent="0.25">
      <c r="A14" s="7">
        <v>11</v>
      </c>
      <c r="B14" s="7">
        <v>4.0199999999999996</v>
      </c>
      <c r="C14" s="7">
        <v>8.2000000000000003E-2</v>
      </c>
      <c r="E14" s="10">
        <v>11</v>
      </c>
      <c r="F14" s="13">
        <v>4.5599999999999996</v>
      </c>
      <c r="G14" s="13">
        <v>6.4000000000000001E-2</v>
      </c>
      <c r="I14" s="11">
        <v>11</v>
      </c>
      <c r="J14" s="11">
        <v>6.2</v>
      </c>
      <c r="K14" s="11">
        <v>0.218</v>
      </c>
    </row>
    <row r="15" spans="1:11" x14ac:dyDescent="0.25">
      <c r="A15" s="7">
        <v>12</v>
      </c>
      <c r="B15" s="7">
        <v>4.37</v>
      </c>
      <c r="C15" s="7">
        <v>0.08</v>
      </c>
      <c r="E15" s="10">
        <v>12</v>
      </c>
      <c r="F15" s="13">
        <v>4.97</v>
      </c>
      <c r="G15" s="13">
        <v>6.2E-2</v>
      </c>
      <c r="I15" s="11">
        <v>12</v>
      </c>
      <c r="J15" s="11">
        <v>6.5</v>
      </c>
      <c r="K15" s="11">
        <v>0.223</v>
      </c>
    </row>
    <row r="16" spans="1:11" x14ac:dyDescent="0.25">
      <c r="A16" s="7">
        <v>13</v>
      </c>
      <c r="B16" s="8">
        <v>5.0199999999999996</v>
      </c>
      <c r="C16" s="7">
        <v>7.8E-2</v>
      </c>
      <c r="E16" s="10">
        <v>13</v>
      </c>
      <c r="F16" s="13">
        <v>5.42</v>
      </c>
      <c r="G16" s="13">
        <v>7.2999999999999995E-2</v>
      </c>
      <c r="I16" s="11">
        <v>13</v>
      </c>
      <c r="J16" s="11">
        <v>6.92</v>
      </c>
      <c r="K16" s="11">
        <v>0.23300000000000001</v>
      </c>
    </row>
    <row r="17" spans="1:11" x14ac:dyDescent="0.25">
      <c r="A17" s="7">
        <v>14</v>
      </c>
      <c r="B17" s="7">
        <v>5.47</v>
      </c>
      <c r="C17" s="7">
        <v>7.8E-2</v>
      </c>
      <c r="E17" s="10">
        <v>14</v>
      </c>
      <c r="F17" s="13">
        <v>5.52</v>
      </c>
      <c r="G17" s="13">
        <v>6.9000000000000006E-2</v>
      </c>
      <c r="I17" s="11">
        <v>14</v>
      </c>
      <c r="J17" s="11">
        <v>7.24</v>
      </c>
      <c r="K17" s="11">
        <v>0.24</v>
      </c>
    </row>
    <row r="18" spans="1:11" x14ac:dyDescent="0.25">
      <c r="A18" s="7">
        <v>15</v>
      </c>
      <c r="B18" s="7">
        <v>5.85</v>
      </c>
      <c r="C18" s="7">
        <v>7.8E-2</v>
      </c>
      <c r="E18" s="10">
        <v>15</v>
      </c>
      <c r="F18" s="13">
        <v>5.81</v>
      </c>
      <c r="G18" s="13">
        <v>5.6000000000000001E-2</v>
      </c>
      <c r="I18" s="11">
        <v>15</v>
      </c>
      <c r="J18" s="11">
        <v>7.53</v>
      </c>
      <c r="K18" s="11">
        <v>0.25</v>
      </c>
    </row>
    <row r="19" spans="1:11" x14ac:dyDescent="0.25">
      <c r="A19" s="7">
        <v>16</v>
      </c>
      <c r="B19" s="7">
        <v>6.04</v>
      </c>
      <c r="C19" s="7">
        <v>0.08</v>
      </c>
      <c r="E19" s="10">
        <v>16</v>
      </c>
      <c r="F19" s="13">
        <v>5.93</v>
      </c>
      <c r="G19" s="13">
        <v>5.3999999999999999E-2</v>
      </c>
      <c r="I19" s="11">
        <v>16</v>
      </c>
      <c r="J19" s="11">
        <v>7.83</v>
      </c>
      <c r="K19" s="11">
        <v>0.25800000000000001</v>
      </c>
    </row>
    <row r="20" spans="1:11" x14ac:dyDescent="0.25">
      <c r="A20" s="7">
        <v>17</v>
      </c>
      <c r="B20" s="7">
        <v>6.38</v>
      </c>
      <c r="C20" s="7">
        <v>7.8E-2</v>
      </c>
      <c r="E20" s="10">
        <v>17</v>
      </c>
      <c r="F20" s="13">
        <v>6.11</v>
      </c>
      <c r="G20" s="13">
        <v>8.4000000000000005E-2</v>
      </c>
      <c r="I20" s="11">
        <v>17</v>
      </c>
      <c r="J20" s="11">
        <v>8.15</v>
      </c>
      <c r="K20" s="11">
        <v>0.26500000000000001</v>
      </c>
    </row>
    <row r="21" spans="1:11" x14ac:dyDescent="0.25">
      <c r="A21" s="7">
        <v>18</v>
      </c>
      <c r="B21" s="7">
        <v>6.53</v>
      </c>
      <c r="C21" s="7">
        <v>0.08</v>
      </c>
      <c r="E21" s="10">
        <v>18</v>
      </c>
      <c r="F21" s="13">
        <v>6.3</v>
      </c>
      <c r="G21" s="13">
        <v>0.06</v>
      </c>
    </row>
    <row r="22" spans="1:11" x14ac:dyDescent="0.25">
      <c r="A22" s="7">
        <v>19</v>
      </c>
      <c r="B22" s="7">
        <v>6.87</v>
      </c>
      <c r="C22" s="7">
        <v>8.1000000000000003E-2</v>
      </c>
      <c r="E22" s="10">
        <v>19</v>
      </c>
      <c r="F22" s="13">
        <v>6.48</v>
      </c>
      <c r="G22" s="13">
        <v>5.0999999999999997E-2</v>
      </c>
    </row>
    <row r="23" spans="1:11" x14ac:dyDescent="0.25">
      <c r="A23" s="8">
        <v>20</v>
      </c>
      <c r="B23" s="7">
        <v>6.98</v>
      </c>
      <c r="C23" s="7">
        <v>8.2000000000000003E-2</v>
      </c>
      <c r="E23" s="10">
        <v>20</v>
      </c>
      <c r="F23" s="13">
        <v>6.87</v>
      </c>
      <c r="G23" s="13">
        <v>0.04</v>
      </c>
    </row>
    <row r="24" spans="1:11" x14ac:dyDescent="0.25">
      <c r="A24" s="8">
        <v>21</v>
      </c>
      <c r="B24" s="7">
        <v>7.4</v>
      </c>
      <c r="C24" s="7">
        <v>8.3000000000000004E-2</v>
      </c>
      <c r="E24" s="10">
        <v>21</v>
      </c>
      <c r="F24" s="13">
        <v>6.95</v>
      </c>
      <c r="G24" s="13">
        <v>5.1999999999999998E-2</v>
      </c>
    </row>
    <row r="25" spans="1:11" x14ac:dyDescent="0.25">
      <c r="A25" s="8">
        <v>22</v>
      </c>
      <c r="B25" s="7">
        <v>7.55</v>
      </c>
      <c r="C25" s="7">
        <v>8.5999999999999993E-2</v>
      </c>
      <c r="E25" s="10">
        <v>22</v>
      </c>
      <c r="F25" s="13">
        <v>7.15</v>
      </c>
      <c r="G25" s="13">
        <v>0.05</v>
      </c>
    </row>
    <row r="26" spans="1:11" x14ac:dyDescent="0.25">
      <c r="A26" s="8">
        <v>23</v>
      </c>
      <c r="B26" s="7">
        <v>7.99</v>
      </c>
      <c r="C26" s="7">
        <v>8.5000000000000006E-2</v>
      </c>
      <c r="E26" s="10">
        <v>23</v>
      </c>
      <c r="F26" s="13">
        <v>7.42</v>
      </c>
      <c r="G26" s="13">
        <v>5.6000000000000001E-2</v>
      </c>
    </row>
    <row r="27" spans="1:11" x14ac:dyDescent="0.25">
      <c r="A27" s="8">
        <v>24</v>
      </c>
      <c r="B27" s="7">
        <v>8.2200000000000006</v>
      </c>
      <c r="C27" s="7">
        <v>8.4000000000000005E-2</v>
      </c>
      <c r="E27" s="10">
        <v>24</v>
      </c>
      <c r="F27" s="13">
        <v>7.5</v>
      </c>
      <c r="G27" s="13">
        <v>6.2E-2</v>
      </c>
    </row>
    <row r="28" spans="1:11" x14ac:dyDescent="0.25">
      <c r="E28" s="10">
        <v>25</v>
      </c>
      <c r="F28" s="13">
        <v>7.97</v>
      </c>
      <c r="G28" s="13">
        <v>6.6000000000000003E-2</v>
      </c>
    </row>
    <row r="29" spans="1:11" x14ac:dyDescent="0.25">
      <c r="E29" s="10">
        <v>26</v>
      </c>
      <c r="F29" s="13">
        <v>8.15</v>
      </c>
      <c r="G29" s="13">
        <v>6.9000000000000006E-2</v>
      </c>
    </row>
    <row r="32" spans="1:11" x14ac:dyDescent="0.25">
      <c r="A32" s="5" t="s">
        <v>954</v>
      </c>
    </row>
    <row r="33" spans="1:11" ht="15.75" x14ac:dyDescent="0.25">
      <c r="A33" s="32" t="s">
        <v>614</v>
      </c>
      <c r="B33" s="33"/>
      <c r="C33" s="33"/>
      <c r="D33" s="6"/>
      <c r="E33" s="32" t="s">
        <v>613</v>
      </c>
      <c r="F33" s="33"/>
      <c r="G33" s="33"/>
      <c r="H33" s="12"/>
      <c r="I33" s="32" t="s">
        <v>615</v>
      </c>
      <c r="J33" s="33"/>
      <c r="K33" s="33"/>
    </row>
    <row r="34" spans="1:11" x14ac:dyDescent="0.25">
      <c r="A34" s="7" t="s">
        <v>611</v>
      </c>
      <c r="B34" s="7" t="s">
        <v>610</v>
      </c>
      <c r="C34" s="9" t="s">
        <v>612</v>
      </c>
      <c r="D34" s="12"/>
      <c r="E34" s="7" t="s">
        <v>611</v>
      </c>
      <c r="F34" s="7" t="s">
        <v>610</v>
      </c>
      <c r="G34" s="9" t="s">
        <v>612</v>
      </c>
      <c r="H34" s="12"/>
      <c r="I34" s="11" t="s">
        <v>611</v>
      </c>
      <c r="J34" s="11" t="s">
        <v>610</v>
      </c>
      <c r="K34" s="9" t="s">
        <v>612</v>
      </c>
    </row>
    <row r="35" spans="1:11" x14ac:dyDescent="0.25">
      <c r="A35">
        <v>1</v>
      </c>
      <c r="B35">
        <v>2.0299999999999998</v>
      </c>
      <c r="C35">
        <v>0.107</v>
      </c>
      <c r="E35">
        <v>1</v>
      </c>
      <c r="F35" t="s">
        <v>953</v>
      </c>
      <c r="G35">
        <v>0.58399999999999996</v>
      </c>
      <c r="I35">
        <v>1</v>
      </c>
      <c r="J35">
        <v>2.27</v>
      </c>
      <c r="K35">
        <v>0.20200000000000001</v>
      </c>
    </row>
    <row r="36" spans="1:11" x14ac:dyDescent="0.25">
      <c r="A36">
        <v>2</v>
      </c>
      <c r="B36">
        <v>2.09</v>
      </c>
      <c r="C36">
        <v>0.106</v>
      </c>
      <c r="E36">
        <v>2</v>
      </c>
      <c r="F36">
        <v>2.14</v>
      </c>
      <c r="G36">
        <v>0.58599999999999997</v>
      </c>
      <c r="I36">
        <v>2</v>
      </c>
      <c r="J36">
        <v>2.5499999999999998</v>
      </c>
      <c r="K36">
        <v>0.192</v>
      </c>
    </row>
    <row r="37" spans="1:11" x14ac:dyDescent="0.25">
      <c r="A37">
        <v>3</v>
      </c>
      <c r="B37">
        <v>2.2999999999999998</v>
      </c>
      <c r="C37">
        <v>9.9000000000000005E-2</v>
      </c>
      <c r="E37">
        <v>3</v>
      </c>
      <c r="F37">
        <v>2.4</v>
      </c>
      <c r="G37">
        <v>0.56899999999999995</v>
      </c>
      <c r="I37">
        <v>3</v>
      </c>
      <c r="J37">
        <v>3.25</v>
      </c>
      <c r="K37">
        <v>0.19900000000000001</v>
      </c>
    </row>
    <row r="38" spans="1:11" x14ac:dyDescent="0.25">
      <c r="A38">
        <v>4</v>
      </c>
      <c r="B38">
        <v>2.4500000000000002</v>
      </c>
      <c r="C38">
        <v>9.9000000000000005E-2</v>
      </c>
      <c r="E38">
        <v>4</v>
      </c>
      <c r="F38">
        <v>2.6</v>
      </c>
      <c r="G38">
        <v>0.56799999999999995</v>
      </c>
      <c r="I38">
        <v>4</v>
      </c>
      <c r="J38">
        <v>3.38</v>
      </c>
      <c r="K38">
        <v>0.20399999999999999</v>
      </c>
    </row>
    <row r="39" spans="1:11" x14ac:dyDescent="0.25">
      <c r="A39">
        <v>5</v>
      </c>
      <c r="B39">
        <v>2.69</v>
      </c>
      <c r="C39">
        <v>9.2999999999999999E-2</v>
      </c>
      <c r="E39">
        <v>5</v>
      </c>
      <c r="F39">
        <v>3.02</v>
      </c>
      <c r="G39">
        <v>0.56499999999999995</v>
      </c>
      <c r="I39">
        <v>5</v>
      </c>
      <c r="J39">
        <v>3.55</v>
      </c>
      <c r="K39">
        <v>0.21099999999999999</v>
      </c>
    </row>
    <row r="40" spans="1:11" x14ac:dyDescent="0.25">
      <c r="A40">
        <v>6</v>
      </c>
      <c r="B40">
        <v>2.91</v>
      </c>
      <c r="C40">
        <v>8.8999999999999996E-2</v>
      </c>
      <c r="E40">
        <v>6</v>
      </c>
      <c r="F40">
        <v>3.15</v>
      </c>
      <c r="G40">
        <v>0.56999999999999995</v>
      </c>
      <c r="I40">
        <v>6</v>
      </c>
      <c r="J40">
        <v>3.97</v>
      </c>
      <c r="K40">
        <v>0.22600000000000001</v>
      </c>
    </row>
    <row r="41" spans="1:11" x14ac:dyDescent="0.25">
      <c r="A41">
        <v>7</v>
      </c>
      <c r="B41">
        <v>3.05</v>
      </c>
      <c r="C41">
        <v>8.4000000000000005E-2</v>
      </c>
      <c r="E41">
        <v>7</v>
      </c>
      <c r="F41">
        <v>3.31</v>
      </c>
      <c r="G41">
        <v>0.56999999999999995</v>
      </c>
      <c r="I41">
        <v>7</v>
      </c>
      <c r="J41">
        <v>4.4000000000000004</v>
      </c>
      <c r="K41">
        <v>0.249</v>
      </c>
    </row>
    <row r="42" spans="1:11" x14ac:dyDescent="0.25">
      <c r="A42">
        <v>8</v>
      </c>
      <c r="B42">
        <v>3.2</v>
      </c>
      <c r="C42">
        <v>8.2000000000000003E-2</v>
      </c>
      <c r="E42">
        <v>8</v>
      </c>
      <c r="F42">
        <v>3.52</v>
      </c>
      <c r="G42">
        <v>0.57099999999999995</v>
      </c>
      <c r="I42">
        <v>8</v>
      </c>
      <c r="J42">
        <v>4.8899999999999997</v>
      </c>
      <c r="K42">
        <v>0.27100000000000002</v>
      </c>
    </row>
    <row r="43" spans="1:11" x14ac:dyDescent="0.25">
      <c r="A43">
        <v>9</v>
      </c>
      <c r="B43">
        <v>3.38</v>
      </c>
      <c r="C43">
        <v>7.9000000000000001E-2</v>
      </c>
      <c r="E43">
        <v>9</v>
      </c>
      <c r="F43">
        <v>3.89</v>
      </c>
      <c r="G43">
        <v>0.56100000000000005</v>
      </c>
      <c r="I43">
        <v>9</v>
      </c>
      <c r="J43">
        <v>5.37</v>
      </c>
      <c r="K43">
        <v>0.28899999999999998</v>
      </c>
    </row>
    <row r="44" spans="1:11" x14ac:dyDescent="0.25">
      <c r="A44">
        <v>10</v>
      </c>
      <c r="B44">
        <v>3.66</v>
      </c>
      <c r="C44">
        <v>0.08</v>
      </c>
      <c r="E44">
        <v>10</v>
      </c>
      <c r="F44">
        <v>4.38</v>
      </c>
      <c r="G44">
        <v>0.54700000000000004</v>
      </c>
      <c r="I44">
        <v>10</v>
      </c>
      <c r="J44">
        <v>5.8</v>
      </c>
      <c r="K44">
        <v>0.30099999999999999</v>
      </c>
    </row>
    <row r="45" spans="1:11" x14ac:dyDescent="0.25">
      <c r="A45">
        <v>11</v>
      </c>
      <c r="B45">
        <v>4.0199999999999996</v>
      </c>
      <c r="C45">
        <v>8.2000000000000003E-2</v>
      </c>
      <c r="E45">
        <v>11</v>
      </c>
      <c r="F45">
        <v>4.5599999999999996</v>
      </c>
      <c r="G45">
        <v>0.54100000000000004</v>
      </c>
      <c r="I45">
        <v>11</v>
      </c>
      <c r="J45">
        <v>6.2</v>
      </c>
      <c r="K45">
        <v>0.313</v>
      </c>
    </row>
    <row r="46" spans="1:11" x14ac:dyDescent="0.25">
      <c r="A46">
        <v>12</v>
      </c>
      <c r="B46">
        <v>4.37</v>
      </c>
      <c r="C46">
        <v>0.08</v>
      </c>
      <c r="E46">
        <v>12</v>
      </c>
      <c r="F46">
        <v>4.97</v>
      </c>
      <c r="G46">
        <v>0.53900000000000003</v>
      </c>
      <c r="I46">
        <v>12</v>
      </c>
      <c r="J46">
        <v>6.5</v>
      </c>
      <c r="K46">
        <v>0.318</v>
      </c>
    </row>
    <row r="47" spans="1:11" x14ac:dyDescent="0.25">
      <c r="A47">
        <v>13</v>
      </c>
      <c r="B47">
        <v>5.0199999999999996</v>
      </c>
      <c r="C47">
        <v>7.8E-2</v>
      </c>
      <c r="E47">
        <v>13</v>
      </c>
      <c r="F47">
        <v>5.42</v>
      </c>
      <c r="G47">
        <v>0.55000000000000004</v>
      </c>
      <c r="I47">
        <v>13</v>
      </c>
      <c r="J47">
        <v>6.92</v>
      </c>
      <c r="K47">
        <v>0.32800000000000001</v>
      </c>
    </row>
    <row r="48" spans="1:11" x14ac:dyDescent="0.25">
      <c r="A48">
        <v>14</v>
      </c>
      <c r="B48">
        <v>5.47</v>
      </c>
      <c r="C48">
        <v>7.8E-2</v>
      </c>
      <c r="E48">
        <v>14</v>
      </c>
      <c r="F48">
        <v>5.52</v>
      </c>
      <c r="G48">
        <v>0.54600000000000004</v>
      </c>
      <c r="I48">
        <v>14</v>
      </c>
      <c r="J48">
        <v>7.24</v>
      </c>
      <c r="K48">
        <v>0.33500000000000002</v>
      </c>
    </row>
    <row r="49" spans="1:11" x14ac:dyDescent="0.25">
      <c r="A49">
        <v>15</v>
      </c>
      <c r="B49">
        <v>5.85</v>
      </c>
      <c r="C49">
        <v>7.8E-2</v>
      </c>
      <c r="E49">
        <v>15</v>
      </c>
      <c r="F49">
        <v>5.81</v>
      </c>
      <c r="G49">
        <v>0.53300000000000003</v>
      </c>
      <c r="I49">
        <v>15</v>
      </c>
      <c r="J49">
        <v>7.53</v>
      </c>
      <c r="K49">
        <v>0.34499999999999997</v>
      </c>
    </row>
    <row r="50" spans="1:11" x14ac:dyDescent="0.25">
      <c r="A50">
        <v>16</v>
      </c>
      <c r="B50">
        <v>6.04</v>
      </c>
      <c r="C50">
        <v>0.08</v>
      </c>
      <c r="E50">
        <v>16</v>
      </c>
      <c r="F50">
        <v>5.93</v>
      </c>
      <c r="G50">
        <v>0.53100000000000003</v>
      </c>
      <c r="I50">
        <v>16</v>
      </c>
      <c r="J50">
        <v>7.83</v>
      </c>
      <c r="K50">
        <v>0.35299999999999998</v>
      </c>
    </row>
    <row r="51" spans="1:11" x14ac:dyDescent="0.25">
      <c r="A51">
        <v>17</v>
      </c>
      <c r="B51">
        <v>6.38</v>
      </c>
      <c r="C51">
        <v>7.8E-2</v>
      </c>
      <c r="E51">
        <v>17</v>
      </c>
      <c r="F51">
        <v>6.11</v>
      </c>
      <c r="G51">
        <v>0.56100000000000005</v>
      </c>
      <c r="I51">
        <v>17</v>
      </c>
      <c r="J51">
        <v>8.15</v>
      </c>
      <c r="K51">
        <v>0.36</v>
      </c>
    </row>
    <row r="52" spans="1:11" x14ac:dyDescent="0.25">
      <c r="A52">
        <v>18</v>
      </c>
      <c r="B52">
        <v>6.53</v>
      </c>
      <c r="C52">
        <v>0.08</v>
      </c>
      <c r="E52">
        <v>18</v>
      </c>
      <c r="F52">
        <v>6.3</v>
      </c>
      <c r="G52">
        <v>0.53700000000000003</v>
      </c>
    </row>
    <row r="53" spans="1:11" x14ac:dyDescent="0.25">
      <c r="A53">
        <v>19</v>
      </c>
      <c r="B53">
        <v>6.87</v>
      </c>
      <c r="C53">
        <v>8.1000000000000003E-2</v>
      </c>
      <c r="E53">
        <v>19</v>
      </c>
      <c r="F53">
        <v>6.48</v>
      </c>
      <c r="G53">
        <v>0.52800000000000002</v>
      </c>
    </row>
    <row r="54" spans="1:11" x14ac:dyDescent="0.25">
      <c r="A54">
        <v>20</v>
      </c>
      <c r="B54">
        <v>6.98</v>
      </c>
      <c r="C54">
        <v>8.2000000000000003E-2</v>
      </c>
      <c r="E54">
        <v>20</v>
      </c>
      <c r="F54">
        <v>6.87</v>
      </c>
      <c r="G54">
        <v>0.51700000000000002</v>
      </c>
    </row>
    <row r="55" spans="1:11" x14ac:dyDescent="0.25">
      <c r="A55">
        <v>21</v>
      </c>
      <c r="B55">
        <v>7.4</v>
      </c>
      <c r="C55">
        <v>8.3000000000000004E-2</v>
      </c>
      <c r="E55">
        <v>21</v>
      </c>
      <c r="F55">
        <v>6.95</v>
      </c>
      <c r="G55">
        <v>0.52900000000000003</v>
      </c>
    </row>
    <row r="56" spans="1:11" x14ac:dyDescent="0.25">
      <c r="A56">
        <v>22</v>
      </c>
      <c r="B56">
        <v>7.55</v>
      </c>
      <c r="C56">
        <v>8.5999999999999993E-2</v>
      </c>
      <c r="E56">
        <v>22</v>
      </c>
      <c r="F56">
        <v>7.15</v>
      </c>
      <c r="G56">
        <v>0.52700000000000002</v>
      </c>
    </row>
    <row r="57" spans="1:11" x14ac:dyDescent="0.25">
      <c r="A57">
        <v>23</v>
      </c>
      <c r="B57">
        <v>7.99</v>
      </c>
      <c r="C57">
        <v>8.5000000000000006E-2</v>
      </c>
      <c r="E57">
        <v>23</v>
      </c>
      <c r="F57">
        <v>7.42</v>
      </c>
      <c r="G57">
        <v>0.53300000000000003</v>
      </c>
    </row>
    <row r="58" spans="1:11" x14ac:dyDescent="0.25">
      <c r="A58">
        <v>24</v>
      </c>
      <c r="B58">
        <v>8.2200000000000006</v>
      </c>
      <c r="C58">
        <v>8.4000000000000005E-2</v>
      </c>
      <c r="E58">
        <v>24</v>
      </c>
      <c r="F58">
        <v>7.5</v>
      </c>
      <c r="G58">
        <v>0.53900000000000003</v>
      </c>
    </row>
    <row r="59" spans="1:11" x14ac:dyDescent="0.25">
      <c r="E59">
        <v>25</v>
      </c>
      <c r="F59">
        <v>7.97</v>
      </c>
      <c r="G59">
        <v>0.54300000000000004</v>
      </c>
    </row>
    <row r="60" spans="1:11" x14ac:dyDescent="0.25">
      <c r="E60">
        <v>26</v>
      </c>
      <c r="F60">
        <v>8.15</v>
      </c>
      <c r="G60">
        <v>0.54600000000000004</v>
      </c>
    </row>
  </sheetData>
  <mergeCells count="6">
    <mergeCell ref="A33:C33"/>
    <mergeCell ref="E33:G33"/>
    <mergeCell ref="I33:K33"/>
    <mergeCell ref="A2:C2"/>
    <mergeCell ref="E2:G2"/>
    <mergeCell ref="I2:K2"/>
  </mergeCell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B2DD88-9080-4F71-A446-76C1788BBC39}">
  <dimension ref="A1:A12"/>
  <sheetViews>
    <sheetView workbookViewId="0">
      <selection activeCell="G20" sqref="G20"/>
    </sheetView>
  </sheetViews>
  <sheetFormatPr defaultRowHeight="15" x14ac:dyDescent="0.25"/>
  <sheetData>
    <row r="1" spans="1:1" x14ac:dyDescent="0.25">
      <c r="A1" t="s">
        <v>564</v>
      </c>
    </row>
    <row r="12" spans="1:1" x14ac:dyDescent="0.25">
      <c r="A12" t="s">
        <v>565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B46C2-B292-474A-922D-60644F33F5E7}">
  <dimension ref="A1:Q355"/>
  <sheetViews>
    <sheetView workbookViewId="0">
      <selection activeCell="C14" sqref="C14"/>
    </sheetView>
  </sheetViews>
  <sheetFormatPr defaultRowHeight="15" x14ac:dyDescent="0.25"/>
  <cols>
    <col min="2" max="2" width="13.28515625" customWidth="1"/>
    <col min="3" max="3" width="17" bestFit="1" customWidth="1"/>
    <col min="4" max="4" width="15.7109375" bestFit="1" customWidth="1"/>
    <col min="5" max="5" width="12" bestFit="1" customWidth="1"/>
    <col min="8" max="8" width="12.7109375" customWidth="1"/>
    <col min="9" max="9" width="17" bestFit="1" customWidth="1"/>
    <col min="10" max="10" width="15.7109375" bestFit="1" customWidth="1"/>
    <col min="11" max="11" width="12" bestFit="1" customWidth="1"/>
    <col min="14" max="14" width="12.28515625" customWidth="1"/>
    <col min="15" max="15" width="17" bestFit="1" customWidth="1"/>
    <col min="16" max="16" width="15.7109375" bestFit="1" customWidth="1"/>
  </cols>
  <sheetData>
    <row r="1" spans="1:17" ht="15.75" thickBot="1" x14ac:dyDescent="0.3">
      <c r="A1" s="35" t="s">
        <v>950</v>
      </c>
      <c r="B1" s="36"/>
      <c r="C1" s="36"/>
      <c r="D1" s="36"/>
      <c r="E1" s="37"/>
      <c r="F1" s="12"/>
      <c r="G1" s="29" t="s">
        <v>949</v>
      </c>
      <c r="H1" s="30"/>
      <c r="I1" s="30"/>
      <c r="J1" s="30"/>
      <c r="K1" s="31"/>
      <c r="L1" s="12"/>
      <c r="M1" s="29" t="s">
        <v>948</v>
      </c>
      <c r="N1" s="30"/>
      <c r="O1" s="30"/>
      <c r="P1" s="30"/>
      <c r="Q1" s="31"/>
    </row>
    <row r="2" spans="1:17" ht="18.75" thickBot="1" x14ac:dyDescent="0.4">
      <c r="A2" s="15" t="s">
        <v>1</v>
      </c>
      <c r="B2" s="16" t="s">
        <v>947</v>
      </c>
      <c r="C2" s="15" t="s">
        <v>946</v>
      </c>
      <c r="D2" s="16" t="s">
        <v>951</v>
      </c>
      <c r="E2" s="17" t="s">
        <v>952</v>
      </c>
      <c r="F2" s="12"/>
      <c r="G2" s="15" t="s">
        <v>1</v>
      </c>
      <c r="H2" s="16" t="s">
        <v>947</v>
      </c>
      <c r="I2" s="15" t="s">
        <v>946</v>
      </c>
      <c r="J2" s="16" t="s">
        <v>951</v>
      </c>
      <c r="K2" s="17" t="s">
        <v>952</v>
      </c>
      <c r="L2" s="12"/>
      <c r="M2" s="15" t="s">
        <v>1</v>
      </c>
      <c r="N2" s="16" t="s">
        <v>947</v>
      </c>
      <c r="O2" s="15" t="s">
        <v>946</v>
      </c>
      <c r="P2" s="16" t="s">
        <v>951</v>
      </c>
      <c r="Q2" s="17" t="s">
        <v>952</v>
      </c>
    </row>
    <row r="3" spans="1:17" x14ac:dyDescent="0.25">
      <c r="A3" s="14">
        <v>11724</v>
      </c>
      <c r="B3" s="14" t="s">
        <v>945</v>
      </c>
      <c r="C3" s="14" t="s">
        <v>852</v>
      </c>
      <c r="D3" s="14">
        <v>0.54300000000000004</v>
      </c>
      <c r="E3" s="14">
        <v>6</v>
      </c>
      <c r="F3" s="12"/>
      <c r="G3" s="14">
        <v>11724</v>
      </c>
      <c r="H3" s="14" t="s">
        <v>945</v>
      </c>
      <c r="I3" s="14" t="s">
        <v>852</v>
      </c>
      <c r="J3" s="14">
        <v>0.19</v>
      </c>
      <c r="K3" s="14">
        <v>4.3279021420642829</v>
      </c>
      <c r="L3" s="12"/>
      <c r="M3" s="14">
        <v>7836</v>
      </c>
      <c r="N3" s="14" t="str">
        <f>VLOOKUP(M3,[1]dictionary!$A$2:$C$691,2,0)</f>
        <v>Paramyosin</v>
      </c>
      <c r="O3" s="14" t="str">
        <f>VLOOKUP(M3,[1]dictionary!$A$2:$C$691,3,0)</f>
        <v>Cytoskeleton</v>
      </c>
      <c r="P3" s="14">
        <v>-2.9849999999999999</v>
      </c>
      <c r="Q3" s="14">
        <v>1.6473544813310288</v>
      </c>
    </row>
    <row r="4" spans="1:17" x14ac:dyDescent="0.25">
      <c r="A4" s="13">
        <v>9224</v>
      </c>
      <c r="B4" s="13" t="s">
        <v>944</v>
      </c>
      <c r="C4" s="13" t="s">
        <v>631</v>
      </c>
      <c r="D4" s="13">
        <v>2.2749999999999999</v>
      </c>
      <c r="E4" s="13">
        <v>6</v>
      </c>
      <c r="F4" s="12"/>
      <c r="G4" s="13">
        <v>9224</v>
      </c>
      <c r="H4" s="13" t="s">
        <v>944</v>
      </c>
      <c r="I4" s="13" t="s">
        <v>631</v>
      </c>
      <c r="J4" s="13">
        <v>0.35399999999999998</v>
      </c>
      <c r="K4" s="13">
        <v>1.4483914402946474</v>
      </c>
      <c r="L4" s="12"/>
      <c r="M4" s="13">
        <v>9133</v>
      </c>
      <c r="N4" s="13" t="str">
        <f>VLOOKUP(M4,[1]dictionary!$A$2:$C$691,2,0)</f>
        <v>PREDICTED: uncharacterized protein LOC106876157 [Octopus bimaculoides]</v>
      </c>
      <c r="O4" s="13" t="str">
        <f>VLOOKUP(M4,[1]dictionary!$A$2:$C$691,3,0)</f>
        <v>Uncharacterized</v>
      </c>
      <c r="P4" s="13">
        <v>-2.9</v>
      </c>
      <c r="Q4" s="13">
        <v>2.2727027971964127</v>
      </c>
    </row>
    <row r="5" spans="1:17" x14ac:dyDescent="0.25">
      <c r="A5" s="13">
        <v>9491</v>
      </c>
      <c r="B5" s="13" t="s">
        <v>943</v>
      </c>
      <c r="C5" s="13" t="s">
        <v>631</v>
      </c>
      <c r="D5" s="13">
        <v>4.18</v>
      </c>
      <c r="E5" s="13">
        <v>6</v>
      </c>
      <c r="F5" s="12"/>
      <c r="G5" s="13">
        <v>9491</v>
      </c>
      <c r="H5" s="13" t="s">
        <v>943</v>
      </c>
      <c r="I5" s="13" t="s">
        <v>631</v>
      </c>
      <c r="J5" s="13">
        <v>2.5779999999999998</v>
      </c>
      <c r="K5" s="13">
        <v>6</v>
      </c>
      <c r="L5" s="12"/>
      <c r="M5" s="13">
        <v>9514</v>
      </c>
      <c r="N5" s="13" t="str">
        <f>VLOOKUP(M5,[1]dictionary!$A$2:$C$691,2,0)</f>
        <v>PREDICTED: aquaporin-like [Octopus bimaculoides]</v>
      </c>
      <c r="O5" s="13" t="str">
        <f>VLOOKUP(M5,[1]dictionary!$A$2:$C$691,3,0)</f>
        <v>Membrane</v>
      </c>
      <c r="P5" s="13">
        <v>-2.121</v>
      </c>
      <c r="Q5" s="13">
        <v>1.0108795878784593</v>
      </c>
    </row>
    <row r="6" spans="1:17" x14ac:dyDescent="0.25">
      <c r="A6" s="13">
        <v>8052</v>
      </c>
      <c r="B6" s="13" t="s">
        <v>942</v>
      </c>
      <c r="C6" s="13" t="s">
        <v>631</v>
      </c>
      <c r="D6" s="13">
        <v>-1.526</v>
      </c>
      <c r="E6" s="13">
        <v>6</v>
      </c>
      <c r="F6" s="12"/>
      <c r="G6" s="13">
        <v>8052</v>
      </c>
      <c r="H6" s="13" t="s">
        <v>942</v>
      </c>
      <c r="I6" s="13" t="s">
        <v>631</v>
      </c>
      <c r="J6" s="13">
        <v>-0.40300000000000002</v>
      </c>
      <c r="K6" s="13">
        <v>1.7892802843189983</v>
      </c>
      <c r="L6" s="12"/>
      <c r="M6" s="13">
        <v>9091</v>
      </c>
      <c r="N6" s="13" t="str">
        <f>VLOOKUP(M6,[1]dictionary!$A$2:$C$691,2,0)</f>
        <v>PREDICTED: zinc metalloproteinase nas-15-like [Aplysia californica]</v>
      </c>
      <c r="O6" s="13" t="str">
        <f>VLOOKUP(M6,[1]dictionary!$A$2:$C$691,3,0)</f>
        <v>Metabolism</v>
      </c>
      <c r="P6" s="13">
        <v>-2.0489999999999999</v>
      </c>
      <c r="Q6" s="13">
        <v>0.68687128615480608</v>
      </c>
    </row>
    <row r="7" spans="1:17" x14ac:dyDescent="0.25">
      <c r="A7" s="13">
        <v>11708</v>
      </c>
      <c r="B7" s="13" t="s">
        <v>941</v>
      </c>
      <c r="C7" s="13" t="s">
        <v>623</v>
      </c>
      <c r="D7" s="13">
        <v>-0.60099999999999998</v>
      </c>
      <c r="E7" s="13">
        <v>6</v>
      </c>
      <c r="F7" s="12"/>
      <c r="G7" s="13">
        <v>11708</v>
      </c>
      <c r="H7" s="13" t="s">
        <v>941</v>
      </c>
      <c r="I7" s="13" t="s">
        <v>623</v>
      </c>
      <c r="J7" s="13">
        <v>0.42</v>
      </c>
      <c r="K7" s="13">
        <v>2.7520267336381932</v>
      </c>
      <c r="L7" s="12"/>
      <c r="M7" s="13">
        <v>9224</v>
      </c>
      <c r="N7" s="13" t="str">
        <f>VLOOKUP(M7,[1]dictionary!$A$2:$C$691,2,0)</f>
        <v>PREDICTED: spectrin alpha chain-like isoform X3 [Octopus bimaculoides]</v>
      </c>
      <c r="O7" s="13" t="str">
        <f>VLOOKUP(M7,[1]dictionary!$A$2:$C$691,3,0)</f>
        <v>Cytoskeleton</v>
      </c>
      <c r="P7" s="13">
        <v>-1.958</v>
      </c>
      <c r="Q7" s="13">
        <v>6</v>
      </c>
    </row>
    <row r="8" spans="1:17" x14ac:dyDescent="0.25">
      <c r="A8" s="13">
        <v>11178</v>
      </c>
      <c r="B8" s="13" t="s">
        <v>940</v>
      </c>
      <c r="C8" s="13" t="s">
        <v>623</v>
      </c>
      <c r="D8" s="13">
        <v>-0.60399999999999998</v>
      </c>
      <c r="E8" s="13">
        <v>1.4855053752964629</v>
      </c>
      <c r="F8" s="12"/>
      <c r="G8" s="13">
        <v>11178</v>
      </c>
      <c r="H8" s="13" t="s">
        <v>940</v>
      </c>
      <c r="I8" s="13" t="s">
        <v>623</v>
      </c>
      <c r="J8" s="13">
        <v>5.8000000000000003E-2</v>
      </c>
      <c r="K8" s="13">
        <v>3.1434808700025164E-3</v>
      </c>
      <c r="L8" s="12"/>
      <c r="M8" s="13">
        <v>7942</v>
      </c>
      <c r="N8" s="13" t="str">
        <f>VLOOKUP(M8,[1]dictionary!$A$2:$C$691,2,0)</f>
        <v>calmodulin [Mucor circinelloides f. circinelloides 1006PhL]</v>
      </c>
      <c r="O8" s="13" t="str">
        <f>VLOOKUP(M8,[1]dictionary!$A$2:$C$691,3,0)</f>
        <v>Protein-Protein</v>
      </c>
      <c r="P8" s="13">
        <v>-1.9470000000000001</v>
      </c>
      <c r="Q8" s="13">
        <v>0.68687128615480608</v>
      </c>
    </row>
    <row r="9" spans="1:17" x14ac:dyDescent="0.25">
      <c r="A9" s="13">
        <v>12758</v>
      </c>
      <c r="B9" s="13" t="s">
        <v>939</v>
      </c>
      <c r="C9" s="13" t="s">
        <v>623</v>
      </c>
      <c r="D9" s="13">
        <v>-1.502</v>
      </c>
      <c r="E9" s="13">
        <v>5.5228787452803374</v>
      </c>
      <c r="F9" s="12"/>
      <c r="G9" s="13">
        <v>12758</v>
      </c>
      <c r="H9" s="13" t="s">
        <v>939</v>
      </c>
      <c r="I9" s="13" t="s">
        <v>623</v>
      </c>
      <c r="J9" s="13">
        <v>-2.2200000000000002</v>
      </c>
      <c r="K9" s="13">
        <v>6</v>
      </c>
      <c r="L9" s="12"/>
      <c r="M9" s="13">
        <v>20325</v>
      </c>
      <c r="N9" s="13" t="str">
        <f>VLOOKUP(M9,[1]dictionary!$A$2:$C$691,2,0)</f>
        <v xml:space="preserve">PREDICTED: 40S ribosomal protein S16 [Octopus bimaculoides] </v>
      </c>
      <c r="O9" s="13" t="str">
        <f>VLOOKUP(M9,[1]dictionary!$A$2:$C$691,3,0)</f>
        <v>Metabolism</v>
      </c>
      <c r="P9" s="13">
        <v>-1.913</v>
      </c>
      <c r="Q9" s="13">
        <v>0.6372311059963135</v>
      </c>
    </row>
    <row r="10" spans="1:17" x14ac:dyDescent="0.25">
      <c r="A10" s="13">
        <v>12766</v>
      </c>
      <c r="B10" s="13" t="s">
        <v>939</v>
      </c>
      <c r="C10" s="13" t="s">
        <v>623</v>
      </c>
      <c r="D10" s="13">
        <v>-2.347</v>
      </c>
      <c r="E10" s="13">
        <v>3.9625735020593762</v>
      </c>
      <c r="F10" s="12"/>
      <c r="G10" s="13">
        <v>12766</v>
      </c>
      <c r="H10" s="13" t="s">
        <v>939</v>
      </c>
      <c r="I10" s="13" t="s">
        <v>623</v>
      </c>
      <c r="J10" s="13">
        <v>-2.4700000000000002</v>
      </c>
      <c r="K10" s="13">
        <v>3.274905478918531</v>
      </c>
      <c r="L10" s="12"/>
      <c r="M10" s="13">
        <v>6375</v>
      </c>
      <c r="N10" s="13" t="str">
        <f>VLOOKUP(M10,[1]dictionary!$A$2:$C$691,2,0)</f>
        <v>defender against cell death 1</v>
      </c>
      <c r="O10" s="13" t="str">
        <f>VLOOKUP(M10,[1]dictionary!$A$2:$C$691,3,0)</f>
        <v>Membrane</v>
      </c>
      <c r="P10" s="13">
        <v>-1.7669999999999999</v>
      </c>
      <c r="Q10" s="13">
        <v>0.42836918519918243</v>
      </c>
    </row>
    <row r="11" spans="1:17" x14ac:dyDescent="0.25">
      <c r="A11" s="13">
        <v>6955</v>
      </c>
      <c r="B11" s="13" t="s">
        <v>868</v>
      </c>
      <c r="C11" s="13" t="s">
        <v>616</v>
      </c>
      <c r="D11" s="13">
        <v>0.48399999999999999</v>
      </c>
      <c r="E11" s="13">
        <v>6</v>
      </c>
      <c r="F11" s="12"/>
      <c r="G11" s="13">
        <v>6955</v>
      </c>
      <c r="H11" s="13" t="s">
        <v>868</v>
      </c>
      <c r="I11" s="13" t="s">
        <v>616</v>
      </c>
      <c r="J11" s="13">
        <v>0.41499999999999998</v>
      </c>
      <c r="K11" s="13">
        <v>6</v>
      </c>
      <c r="L11" s="12"/>
      <c r="M11" s="13">
        <v>335</v>
      </c>
      <c r="N11" s="13" t="str">
        <f>VLOOKUP(M11,[1]dictionary!$A$2:$C$691,2,0)</f>
        <v>PREDICTED: transmembrane emp24 domain-containing protein 2 [Crassostrea gigas]</v>
      </c>
      <c r="O11" s="13" t="str">
        <f>VLOOKUP(M11,[1]dictionary!$A$2:$C$691,3,0)</f>
        <v>Protein-Protein</v>
      </c>
      <c r="P11" s="13">
        <v>-1.724</v>
      </c>
      <c r="Q11" s="13">
        <v>0.50012604604235866</v>
      </c>
    </row>
    <row r="12" spans="1:17" x14ac:dyDescent="0.25">
      <c r="A12" s="13">
        <v>9086</v>
      </c>
      <c r="B12" s="13" t="s">
        <v>938</v>
      </c>
      <c r="C12" s="13" t="s">
        <v>631</v>
      </c>
      <c r="D12" s="13">
        <v>1.119</v>
      </c>
      <c r="E12" s="13">
        <v>6</v>
      </c>
      <c r="F12" s="12"/>
      <c r="G12" s="13">
        <v>9086</v>
      </c>
      <c r="H12" s="13" t="s">
        <v>938</v>
      </c>
      <c r="I12" s="13" t="s">
        <v>631</v>
      </c>
      <c r="J12" s="13">
        <v>0.312</v>
      </c>
      <c r="K12" s="13">
        <v>0.71757276299952266</v>
      </c>
      <c r="L12" s="12"/>
      <c r="M12" s="13">
        <v>8255</v>
      </c>
      <c r="N12" s="13" t="str">
        <f>VLOOKUP(M12,[1]dictionary!$A$2:$C$691,2,0)</f>
        <v>PREDICTED: aspartate aminotransferase, mitochondrial-like [Octopus bimaculoides]</v>
      </c>
      <c r="O12" s="13" t="str">
        <f>VLOOKUP(M12,[1]dictionary!$A$2:$C$691,3,0)</f>
        <v>Metabolism</v>
      </c>
      <c r="P12" s="13">
        <v>-1.647</v>
      </c>
      <c r="Q12" s="13">
        <v>0.47557921015082233</v>
      </c>
    </row>
    <row r="13" spans="1:17" x14ac:dyDescent="0.25">
      <c r="A13" s="13">
        <v>13220</v>
      </c>
      <c r="B13" s="13" t="s">
        <v>937</v>
      </c>
      <c r="C13" s="13" t="s">
        <v>852</v>
      </c>
      <c r="D13" s="13">
        <v>-1.3520000000000001</v>
      </c>
      <c r="E13" s="13">
        <v>6</v>
      </c>
      <c r="F13" s="12"/>
      <c r="G13" s="13">
        <v>13220</v>
      </c>
      <c r="H13" s="13" t="s">
        <v>937</v>
      </c>
      <c r="I13" s="13" t="s">
        <v>852</v>
      </c>
      <c r="J13" s="13">
        <v>-1.6419999999999999</v>
      </c>
      <c r="K13" s="13">
        <v>6</v>
      </c>
      <c r="L13" s="12"/>
      <c r="M13" s="13">
        <v>18985</v>
      </c>
      <c r="N13" s="13" t="str">
        <f>VLOOKUP(M13,[1]dictionary!$A$2:$C$691,2,0)</f>
        <v>PREDICTED: 60S ribosomal protein L14-like isoform X1 [Octopus bimaculoides]</v>
      </c>
      <c r="O13" s="13" t="str">
        <f>VLOOKUP(M13,[1]dictionary!$A$2:$C$691,3,0)</f>
        <v>Metabolism</v>
      </c>
      <c r="P13" s="13">
        <v>-1.6180000000000001</v>
      </c>
      <c r="Q13" s="13">
        <v>0.41651896966353763</v>
      </c>
    </row>
    <row r="14" spans="1:17" x14ac:dyDescent="0.25">
      <c r="A14" s="13">
        <v>13224</v>
      </c>
      <c r="B14" s="13" t="s">
        <v>937</v>
      </c>
      <c r="C14" s="13" t="s">
        <v>852</v>
      </c>
      <c r="D14" s="13">
        <v>-1.909</v>
      </c>
      <c r="E14" s="13">
        <v>5.5228787452803374</v>
      </c>
      <c r="F14" s="12"/>
      <c r="G14" s="13">
        <v>13224</v>
      </c>
      <c r="H14" s="13" t="s">
        <v>937</v>
      </c>
      <c r="I14" s="13" t="s">
        <v>852</v>
      </c>
      <c r="J14" s="13">
        <v>-2.1619999999999999</v>
      </c>
      <c r="K14" s="13">
        <v>5.2218487496163561</v>
      </c>
      <c r="L14" s="12"/>
      <c r="M14" s="13">
        <v>8855</v>
      </c>
      <c r="N14" s="13" t="str">
        <f>VLOOKUP(M14,[1]dictionary!$A$2:$C$691,2,0)</f>
        <v>PREDICTED: retinol dehydrogenase 12-like [Octopus bimaculoides]</v>
      </c>
      <c r="O14" s="13" t="str">
        <f>VLOOKUP(M14,[1]dictionary!$A$2:$C$691,3,0)</f>
        <v>Metabolism</v>
      </c>
      <c r="P14" s="13">
        <v>-1.613</v>
      </c>
      <c r="Q14" s="13">
        <v>0.38851354793716375</v>
      </c>
    </row>
    <row r="15" spans="1:17" x14ac:dyDescent="0.25">
      <c r="A15" s="13">
        <v>8187</v>
      </c>
      <c r="B15" s="13" t="s">
        <v>742</v>
      </c>
      <c r="C15" s="13" t="s">
        <v>741</v>
      </c>
      <c r="D15" s="13">
        <v>-0.35399999999999998</v>
      </c>
      <c r="E15" s="13">
        <v>2.8010681300677911</v>
      </c>
      <c r="F15" s="12"/>
      <c r="G15" s="13">
        <v>8187</v>
      </c>
      <c r="H15" s="13" t="s">
        <v>742</v>
      </c>
      <c r="I15" s="13" t="s">
        <v>741</v>
      </c>
      <c r="J15" s="13">
        <v>-0.622</v>
      </c>
      <c r="K15" s="13">
        <v>6</v>
      </c>
      <c r="L15" s="12"/>
      <c r="M15" s="13">
        <v>8515</v>
      </c>
      <c r="N15" s="13" t="str">
        <f>VLOOKUP(M15,[1]dictionary!$A$2:$C$691,2,0)</f>
        <v>Isocitrate dehydrogenase [NADP]</v>
      </c>
      <c r="O15" s="13" t="str">
        <f>VLOOKUP(M15,[1]dictionary!$A$2:$C$691,3,0)</f>
        <v>Metabolism</v>
      </c>
      <c r="P15" s="13">
        <v>-1.597</v>
      </c>
      <c r="Q15" s="13">
        <v>0.46837549097933934</v>
      </c>
    </row>
    <row r="16" spans="1:17" x14ac:dyDescent="0.25">
      <c r="A16" s="13">
        <v>13189</v>
      </c>
      <c r="B16" s="13" t="s">
        <v>936</v>
      </c>
      <c r="C16" s="13" t="s">
        <v>628</v>
      </c>
      <c r="D16" s="13">
        <v>-0.10199999999999999</v>
      </c>
      <c r="E16" s="13">
        <v>0.34445244501079758</v>
      </c>
      <c r="F16" s="12"/>
      <c r="G16" s="13">
        <v>13189</v>
      </c>
      <c r="H16" s="13" t="s">
        <v>936</v>
      </c>
      <c r="I16" s="13" t="s">
        <v>628</v>
      </c>
      <c r="J16" s="13">
        <v>1.482</v>
      </c>
      <c r="K16" s="13">
        <v>6</v>
      </c>
      <c r="L16" s="12"/>
      <c r="M16" s="13">
        <v>13126</v>
      </c>
      <c r="N16" s="13" t="str">
        <f>VLOOKUP(M16,[1]dictionary!$A$2:$C$691,2,0)</f>
        <v>PREDICTED: gelsolin-like protein 2 [Octopus bimaculoides]</v>
      </c>
      <c r="O16" s="13" t="str">
        <f>VLOOKUP(M16,[1]dictionary!$A$2:$C$691,3,0)</f>
        <v>Cytoskeleton</v>
      </c>
      <c r="P16" s="13">
        <v>-1.583</v>
      </c>
      <c r="Q16" s="13">
        <v>0.43901197723186958</v>
      </c>
    </row>
    <row r="17" spans="1:17" x14ac:dyDescent="0.25">
      <c r="A17" s="13">
        <v>10990</v>
      </c>
      <c r="B17" s="13" t="s">
        <v>935</v>
      </c>
      <c r="C17" s="13" t="s">
        <v>631</v>
      </c>
      <c r="D17" s="13">
        <v>-1.8640000000000001</v>
      </c>
      <c r="E17" s="13">
        <v>6</v>
      </c>
      <c r="F17" s="12"/>
      <c r="G17" s="13">
        <v>10990</v>
      </c>
      <c r="H17" s="13" t="s">
        <v>935</v>
      </c>
      <c r="I17" s="13" t="s">
        <v>631</v>
      </c>
      <c r="J17" s="13">
        <v>-2.1190000000000002</v>
      </c>
      <c r="K17" s="13">
        <v>6</v>
      </c>
      <c r="L17" s="12"/>
      <c r="M17" s="13">
        <v>16868</v>
      </c>
      <c r="N17" s="13" t="str">
        <f>VLOOKUP(M17,[1]dictionary!$A$2:$C$691,2,0)</f>
        <v>PREDICTED: erlin-1-like [Octopus bimaculoides]</v>
      </c>
      <c r="O17" s="13" t="str">
        <f>VLOOKUP(M17,[1]dictionary!$A$2:$C$691,3,0)</f>
        <v>Protein-Protein</v>
      </c>
      <c r="P17" s="13">
        <v>-1.536</v>
      </c>
      <c r="Q17" s="13">
        <v>0.33584617495230601</v>
      </c>
    </row>
    <row r="18" spans="1:17" x14ac:dyDescent="0.25">
      <c r="A18" s="13">
        <v>12158</v>
      </c>
      <c r="B18" s="13" t="s">
        <v>782</v>
      </c>
      <c r="C18" s="13" t="s">
        <v>741</v>
      </c>
      <c r="D18" s="13">
        <v>0.18099999999999999</v>
      </c>
      <c r="E18" s="13">
        <v>0</v>
      </c>
      <c r="F18" s="12"/>
      <c r="G18" s="13">
        <v>12158</v>
      </c>
      <c r="H18" s="13" t="s">
        <v>782</v>
      </c>
      <c r="I18" s="13" t="s">
        <v>741</v>
      </c>
      <c r="J18" s="13">
        <v>-0.20499999999999999</v>
      </c>
      <c r="K18" s="13">
        <v>0.48963866549305773</v>
      </c>
      <c r="L18" s="12"/>
      <c r="M18" s="13">
        <v>9491</v>
      </c>
      <c r="N18" s="13" t="str">
        <f>VLOOKUP(M18,[1]dictionary!$A$2:$C$691,2,0)</f>
        <v>myosin heavy chain isoform B [Doryteuthis pealeii]</v>
      </c>
      <c r="O18" s="13" t="str">
        <f>VLOOKUP(M18,[1]dictionary!$A$2:$C$691,3,0)</f>
        <v>Cytoskeleton</v>
      </c>
      <c r="P18" s="13">
        <v>-1.532</v>
      </c>
      <c r="Q18" s="13">
        <v>3.3829996588791009</v>
      </c>
    </row>
    <row r="19" spans="1:17" x14ac:dyDescent="0.25">
      <c r="A19" s="13">
        <v>12391</v>
      </c>
      <c r="B19" s="13" t="s">
        <v>782</v>
      </c>
      <c r="C19" s="13" t="s">
        <v>741</v>
      </c>
      <c r="D19" s="13">
        <v>-0.317</v>
      </c>
      <c r="E19" s="13">
        <v>4.6020599913279625</v>
      </c>
      <c r="F19" s="12"/>
      <c r="G19" s="13">
        <v>12391</v>
      </c>
      <c r="H19" s="13" t="s">
        <v>782</v>
      </c>
      <c r="I19" s="13" t="s">
        <v>741</v>
      </c>
      <c r="J19" s="13">
        <v>0.215</v>
      </c>
      <c r="K19" s="13">
        <v>0.35696997919845308</v>
      </c>
      <c r="L19" s="12"/>
      <c r="M19" s="13">
        <v>17150</v>
      </c>
      <c r="N19" s="13" t="str">
        <f>VLOOKUP(M19,[1]dictionary!$A$2:$C$691,2,0)</f>
        <v>similar to Drosophila melanogaster RpS3A [Drosophila yakuba]</v>
      </c>
      <c r="O19" s="13" t="str">
        <f>VLOOKUP(M19,[1]dictionary!$A$2:$C$691,3,0)</f>
        <v>Metabolism</v>
      </c>
      <c r="P19" s="13">
        <v>-1.5069999999999999</v>
      </c>
      <c r="Q19" s="13">
        <v>0.3974831541073976</v>
      </c>
    </row>
    <row r="20" spans="1:17" x14ac:dyDescent="0.25">
      <c r="A20" s="13">
        <v>9087</v>
      </c>
      <c r="B20" s="13" t="s">
        <v>934</v>
      </c>
      <c r="C20" s="13" t="s">
        <v>631</v>
      </c>
      <c r="D20" s="13">
        <v>1.65</v>
      </c>
      <c r="E20" s="13">
        <v>6</v>
      </c>
      <c r="F20" s="12"/>
      <c r="G20" s="13">
        <v>9087</v>
      </c>
      <c r="H20" s="13" t="s">
        <v>934</v>
      </c>
      <c r="I20" s="13" t="s">
        <v>631</v>
      </c>
      <c r="J20" s="13">
        <v>0.34899999999999998</v>
      </c>
      <c r="K20" s="13">
        <v>0.77184611944317028</v>
      </c>
      <c r="L20" s="12"/>
      <c r="M20" s="13">
        <v>10410</v>
      </c>
      <c r="N20" s="13" t="str">
        <f>VLOOKUP(M20,[1]dictionary!$A$2:$C$691,2,0)</f>
        <v>PREDICTED: ornithine carbamoyltransferase, mitochondrial-like isoform X1 [Octopus bimaculoides]</v>
      </c>
      <c r="O20" s="13" t="str">
        <f>VLOOKUP(M20,[1]dictionary!$A$2:$C$691,3,0)</f>
        <v>Metabolism</v>
      </c>
      <c r="P20" s="13">
        <v>-1.5029999999999999</v>
      </c>
      <c r="Q20" s="13">
        <v>0.20946080928827929</v>
      </c>
    </row>
    <row r="21" spans="1:17" x14ac:dyDescent="0.25">
      <c r="A21" s="13">
        <v>6997</v>
      </c>
      <c r="B21" s="13" t="s">
        <v>933</v>
      </c>
      <c r="C21" s="13" t="s">
        <v>619</v>
      </c>
      <c r="D21" s="13">
        <v>1.4470000000000001</v>
      </c>
      <c r="E21" s="13">
        <v>6</v>
      </c>
      <c r="F21" s="12"/>
      <c r="G21" s="13">
        <v>6997</v>
      </c>
      <c r="H21" s="13" t="s">
        <v>933</v>
      </c>
      <c r="I21" s="13" t="s">
        <v>619</v>
      </c>
      <c r="J21" s="13">
        <v>0.54700000000000004</v>
      </c>
      <c r="K21" s="13">
        <v>4.8239087409443187</v>
      </c>
      <c r="L21" s="12"/>
      <c r="M21" s="13">
        <v>8804</v>
      </c>
      <c r="N21" s="13" t="str">
        <f>VLOOKUP(M21,[1]dictionary!$A$2:$C$691,2,0)</f>
        <v>PREDICTED: lamin-B1-like [Octopus bimaculoides]</v>
      </c>
      <c r="O21" s="13" t="str">
        <f>VLOOKUP(M21,[1]dictionary!$A$2:$C$691,3,0)</f>
        <v>Cytoskeleton</v>
      </c>
      <c r="P21" s="13">
        <v>-1.421</v>
      </c>
      <c r="Q21" s="13">
        <v>0.29058671156921251</v>
      </c>
    </row>
    <row r="22" spans="1:17" x14ac:dyDescent="0.25">
      <c r="A22" s="13">
        <v>3475</v>
      </c>
      <c r="B22" s="13" t="s">
        <v>932</v>
      </c>
      <c r="C22" s="13" t="s">
        <v>671</v>
      </c>
      <c r="D22" s="13">
        <v>0.89800000000000002</v>
      </c>
      <c r="E22" s="13">
        <v>6</v>
      </c>
      <c r="F22" s="12"/>
      <c r="G22" s="13">
        <v>3475</v>
      </c>
      <c r="H22" s="13" t="s">
        <v>932</v>
      </c>
      <c r="I22" s="13" t="s">
        <v>671</v>
      </c>
      <c r="J22" s="13">
        <v>1.022</v>
      </c>
      <c r="K22" s="13">
        <v>6</v>
      </c>
      <c r="L22" s="12"/>
      <c r="M22" s="13">
        <v>5143</v>
      </c>
      <c r="N22" s="13" t="str">
        <f>VLOOKUP(M22,[1]dictionary!$A$2:$C$691,2,0)</f>
        <v>Translocon-associated protein subunit beta</v>
      </c>
      <c r="O22" s="13" t="str">
        <f>VLOOKUP(M22,[1]dictionary!$A$2:$C$691,3,0)</f>
        <v>Metabolism</v>
      </c>
      <c r="P22" s="13">
        <v>-1.3959999999999999</v>
      </c>
      <c r="Q22" s="13">
        <v>0.19071172005619683</v>
      </c>
    </row>
    <row r="23" spans="1:17" x14ac:dyDescent="0.25">
      <c r="A23" s="13">
        <v>21216</v>
      </c>
      <c r="B23" s="13" t="s">
        <v>931</v>
      </c>
      <c r="C23" s="13" t="s">
        <v>628</v>
      </c>
      <c r="D23" s="13">
        <v>0.98799999999999999</v>
      </c>
      <c r="E23" s="13">
        <v>6</v>
      </c>
      <c r="F23" s="12"/>
      <c r="G23" s="13">
        <v>21216</v>
      </c>
      <c r="H23" s="13" t="s">
        <v>931</v>
      </c>
      <c r="I23" s="13" t="s">
        <v>628</v>
      </c>
      <c r="J23" s="13">
        <v>0.39900000000000002</v>
      </c>
      <c r="K23" s="13">
        <v>3.7825160557860937</v>
      </c>
      <c r="L23" s="12"/>
      <c r="M23" s="13">
        <v>3763</v>
      </c>
      <c r="N23" s="13" t="str">
        <f>VLOOKUP(M23,[1]dictionary!$A$2:$C$691,2,0)</f>
        <v>hypothetical protein OCBIM_22016971mg [Octopus bimaculoides] (no annotations)</v>
      </c>
      <c r="O23" s="13" t="str">
        <f>VLOOKUP(M23,[1]dictionary!$A$2:$C$691,3,0)</f>
        <v>Uncharacterized</v>
      </c>
      <c r="P23" s="13">
        <v>-1.343</v>
      </c>
      <c r="Q23" s="13">
        <v>0.65245728128018099</v>
      </c>
    </row>
    <row r="24" spans="1:17" x14ac:dyDescent="0.25">
      <c r="A24" s="13">
        <v>8179</v>
      </c>
      <c r="B24" s="13" t="s">
        <v>930</v>
      </c>
      <c r="C24" s="13" t="s">
        <v>616</v>
      </c>
      <c r="D24" s="13">
        <v>-1.724</v>
      </c>
      <c r="E24" s="13">
        <v>6</v>
      </c>
      <c r="F24" s="12"/>
      <c r="G24" s="13">
        <v>8179</v>
      </c>
      <c r="H24" s="13" t="s">
        <v>930</v>
      </c>
      <c r="I24" s="13" t="s">
        <v>616</v>
      </c>
      <c r="J24" s="13">
        <v>-1.413</v>
      </c>
      <c r="K24" s="13">
        <v>6</v>
      </c>
      <c r="L24" s="12"/>
      <c r="M24" s="13">
        <v>11350</v>
      </c>
      <c r="N24" s="13" t="str">
        <f>VLOOKUP(M24,[1]dictionary!$A$2:$C$691,2,0)</f>
        <v>PREDICTED: catenin beta-like [Octopus bimaculoides]</v>
      </c>
      <c r="O24" s="13" t="str">
        <f>VLOOKUP(M24,[1]dictionary!$A$2:$C$691,3,0)</f>
        <v>Protein-Protein</v>
      </c>
      <c r="P24" s="13">
        <v>-1.304</v>
      </c>
      <c r="Q24" s="13">
        <v>0.12434676256956044</v>
      </c>
    </row>
    <row r="25" spans="1:17" x14ac:dyDescent="0.25">
      <c r="A25" s="13">
        <v>5845</v>
      </c>
      <c r="B25" s="13" t="s">
        <v>929</v>
      </c>
      <c r="C25" s="13" t="s">
        <v>665</v>
      </c>
      <c r="D25" s="13">
        <v>0.36499999999999999</v>
      </c>
      <c r="E25" s="13">
        <v>2.1123826996642636</v>
      </c>
      <c r="F25" s="12"/>
      <c r="G25" s="13">
        <v>5845</v>
      </c>
      <c r="H25" s="13" t="s">
        <v>929</v>
      </c>
      <c r="I25" s="13" t="s">
        <v>665</v>
      </c>
      <c r="J25" s="13">
        <v>0.92400000000000004</v>
      </c>
      <c r="K25" s="13">
        <v>6</v>
      </c>
      <c r="L25" s="12"/>
      <c r="M25" s="13">
        <v>9087</v>
      </c>
      <c r="N25" s="13" t="str">
        <f>VLOOKUP(M25,[1]dictionary!$A$2:$C$691,2,0)</f>
        <v>PREDICTED: spectrin beta chain isoform X5 [Crassostrea gigas]</v>
      </c>
      <c r="O25" s="13" t="str">
        <f>VLOOKUP(M25,[1]dictionary!$A$2:$C$691,3,0)</f>
        <v>Cytoskeleton</v>
      </c>
      <c r="P25" s="13">
        <v>-1.2909999999999999</v>
      </c>
      <c r="Q25" s="13">
        <v>6</v>
      </c>
    </row>
    <row r="26" spans="1:17" x14ac:dyDescent="0.25">
      <c r="A26" s="13">
        <v>9165</v>
      </c>
      <c r="B26" s="13" t="s">
        <v>929</v>
      </c>
      <c r="C26" s="13" t="s">
        <v>665</v>
      </c>
      <c r="D26" s="13">
        <v>0.04</v>
      </c>
      <c r="E26" s="13">
        <v>3.0351625250872406E-2</v>
      </c>
      <c r="F26" s="12"/>
      <c r="G26" s="13">
        <v>9165</v>
      </c>
      <c r="H26" s="13" t="s">
        <v>929</v>
      </c>
      <c r="I26" s="13" t="s">
        <v>665</v>
      </c>
      <c r="J26" s="13">
        <v>0.66</v>
      </c>
      <c r="K26" s="13">
        <v>3.5419836383241005E-2</v>
      </c>
      <c r="L26" s="12"/>
      <c r="M26" s="13">
        <v>4531</v>
      </c>
      <c r="N26" s="13" t="str">
        <f>VLOOKUP(M26,[1]dictionary!$A$2:$C$691,2,0)</f>
        <v>PREDICTED: uncharacterized protein LOC106874881 [Octopus bimaculoides]</v>
      </c>
      <c r="O26" s="13" t="str">
        <f>VLOOKUP(M26,[1]dictionary!$A$2:$C$691,3,0)</f>
        <v>Uncharacterized</v>
      </c>
      <c r="P26" s="13">
        <v>-1.2809999999999999</v>
      </c>
      <c r="Q26" s="13">
        <v>0.19749035130954226</v>
      </c>
    </row>
    <row r="27" spans="1:17" x14ac:dyDescent="0.25">
      <c r="A27" s="13">
        <v>17742</v>
      </c>
      <c r="B27" s="13" t="s">
        <v>928</v>
      </c>
      <c r="C27" s="13" t="s">
        <v>665</v>
      </c>
      <c r="D27" s="13">
        <v>0.54400000000000004</v>
      </c>
      <c r="E27" s="13">
        <v>9.2559860167337618E-4</v>
      </c>
      <c r="F27" s="12"/>
      <c r="G27" s="13">
        <v>17742</v>
      </c>
      <c r="H27" s="13" t="s">
        <v>928</v>
      </c>
      <c r="I27" s="13" t="s">
        <v>665</v>
      </c>
      <c r="J27" s="13">
        <v>2.286</v>
      </c>
      <c r="K27" s="13">
        <v>1.1962357091777029</v>
      </c>
      <c r="L27" s="12"/>
      <c r="M27" s="13">
        <v>7250</v>
      </c>
      <c r="N27" s="13" t="str">
        <f>VLOOKUP(M27,[1]dictionary!$A$2:$C$691,2,0)</f>
        <v>PREDICTED: 26S proteasome non-ATPase regulatory subunit 2-like [Octopus bimaculoides]</v>
      </c>
      <c r="O27" s="13" t="str">
        <f>VLOOKUP(M27,[1]dictionary!$A$2:$C$691,3,0)</f>
        <v>Metabolism</v>
      </c>
      <c r="P27" s="13">
        <v>-1.2669999999999999</v>
      </c>
      <c r="Q27" s="13">
        <v>0.17887574241416354</v>
      </c>
    </row>
    <row r="28" spans="1:17" x14ac:dyDescent="0.25">
      <c r="A28" s="13">
        <v>9342</v>
      </c>
      <c r="B28" s="13" t="s">
        <v>927</v>
      </c>
      <c r="C28" s="13" t="s">
        <v>623</v>
      </c>
      <c r="D28" s="13">
        <v>-4.3620000000000001</v>
      </c>
      <c r="E28" s="13">
        <v>6</v>
      </c>
      <c r="F28" s="12"/>
      <c r="G28" s="13">
        <v>9342</v>
      </c>
      <c r="H28" s="13" t="s">
        <v>927</v>
      </c>
      <c r="I28" s="13" t="s">
        <v>623</v>
      </c>
      <c r="J28" s="13">
        <v>-4.1369999999999996</v>
      </c>
      <c r="K28" s="13">
        <v>6</v>
      </c>
      <c r="L28" s="12"/>
      <c r="M28" s="13">
        <v>3062</v>
      </c>
      <c r="N28" s="13" t="str">
        <f>VLOOKUP(M28,[1]dictionary!$A$2:$C$691,2,0)</f>
        <v>PREDICTED: phytanoyl-CoA dioxygenase, peroxisomal-like isoform X1 [Octopus bimaculoides]</v>
      </c>
      <c r="O28" s="13" t="str">
        <f>VLOOKUP(M28,[1]dictionary!$A$2:$C$691,3,0)</f>
        <v>Metabolism</v>
      </c>
      <c r="P28" s="13">
        <v>-1.2450000000000001</v>
      </c>
      <c r="Q28" s="13">
        <v>0.13656649812010946</v>
      </c>
    </row>
    <row r="29" spans="1:17" x14ac:dyDescent="0.25">
      <c r="A29" s="13">
        <v>11887</v>
      </c>
      <c r="B29" s="13" t="s">
        <v>813</v>
      </c>
      <c r="C29" s="13" t="s">
        <v>623</v>
      </c>
      <c r="D29" s="13">
        <v>-1.1679999999999999</v>
      </c>
      <c r="E29" s="13">
        <v>6</v>
      </c>
      <c r="F29" s="12"/>
      <c r="G29" s="13">
        <v>11887</v>
      </c>
      <c r="H29" s="13" t="s">
        <v>813</v>
      </c>
      <c r="I29" s="13" t="s">
        <v>623</v>
      </c>
      <c r="J29" s="13">
        <v>-1.147</v>
      </c>
      <c r="K29" s="13">
        <v>6</v>
      </c>
      <c r="L29" s="12"/>
      <c r="M29" s="13">
        <v>10106</v>
      </c>
      <c r="N29" s="13" t="str">
        <f>VLOOKUP(M29,[1]dictionary!$A$2:$C$691,2,0)</f>
        <v>Vitellinogen, open beta-sheet</v>
      </c>
      <c r="O29" s="13" t="str">
        <f>VLOOKUP(M29,[1]dictionary!$A$2:$C$691,3,0)</f>
        <v>Metabolism</v>
      </c>
      <c r="P29" s="13">
        <v>-1.2310000000000001</v>
      </c>
      <c r="Q29" s="13">
        <v>0.14966995316552958</v>
      </c>
    </row>
    <row r="30" spans="1:17" x14ac:dyDescent="0.25">
      <c r="A30" s="13">
        <v>6946</v>
      </c>
      <c r="B30" s="13" t="s">
        <v>926</v>
      </c>
      <c r="C30" s="13" t="s">
        <v>616</v>
      </c>
      <c r="D30" s="13">
        <v>8.6999999999999994E-2</v>
      </c>
      <c r="E30" s="13">
        <v>0</v>
      </c>
      <c r="F30" s="12"/>
      <c r="G30" s="13">
        <v>6946</v>
      </c>
      <c r="H30" s="13" t="s">
        <v>926</v>
      </c>
      <c r="I30" s="13" t="s">
        <v>616</v>
      </c>
      <c r="J30" s="13">
        <v>9.1999999999999998E-2</v>
      </c>
      <c r="K30" s="13">
        <v>0</v>
      </c>
      <c r="L30" s="12"/>
      <c r="M30" s="13">
        <v>8504</v>
      </c>
      <c r="N30" s="13" t="str">
        <f>VLOOKUP(M30,[1]dictionary!$A$2:$C$691,2,0)</f>
        <v>PREDICTED: ninjurin-2-like isoform X1 [Octopus bimaculoides]</v>
      </c>
      <c r="O30" s="13" t="str">
        <f>VLOOKUP(M30,[1]dictionary!$A$2:$C$691,3,0)</f>
        <v>Membrane</v>
      </c>
      <c r="P30" s="13">
        <v>-1.212</v>
      </c>
      <c r="Q30" s="13">
        <v>0.17859980907560047</v>
      </c>
    </row>
    <row r="31" spans="1:17" x14ac:dyDescent="0.25">
      <c r="A31" s="13">
        <v>7400</v>
      </c>
      <c r="B31" s="13" t="s">
        <v>906</v>
      </c>
      <c r="C31" s="13" t="s">
        <v>616</v>
      </c>
      <c r="D31" s="13">
        <v>-3.427</v>
      </c>
      <c r="E31" s="13">
        <v>6</v>
      </c>
      <c r="F31" s="12"/>
      <c r="G31" s="13">
        <v>7400</v>
      </c>
      <c r="H31" s="13" t="s">
        <v>906</v>
      </c>
      <c r="I31" s="13" t="s">
        <v>616</v>
      </c>
      <c r="J31" s="13">
        <v>-2.3029999999999999</v>
      </c>
      <c r="K31" s="13">
        <v>3.0462403082667713</v>
      </c>
      <c r="L31" s="12"/>
      <c r="M31" s="13">
        <v>8572</v>
      </c>
      <c r="N31" s="13" t="str">
        <f>VLOOKUP(M31,[1]dictionary!$A$2:$C$691,2,0)</f>
        <v>Cluster: Flagellar biosynthetic protein FlhB</v>
      </c>
      <c r="O31" s="13" t="str">
        <f>VLOOKUP(M31,[1]dictionary!$A$2:$C$691,3,0)</f>
        <v>Cytoskeleton</v>
      </c>
      <c r="P31" s="13">
        <v>-1.2030000000000001</v>
      </c>
      <c r="Q31" s="13">
        <v>0.17127631711992997</v>
      </c>
    </row>
    <row r="32" spans="1:17" x14ac:dyDescent="0.25">
      <c r="A32" s="13">
        <v>3070</v>
      </c>
      <c r="B32" s="13" t="s">
        <v>925</v>
      </c>
      <c r="C32" s="13" t="s">
        <v>616</v>
      </c>
      <c r="D32" s="13">
        <v>-1.7729999999999999</v>
      </c>
      <c r="E32" s="13">
        <v>6</v>
      </c>
      <c r="F32" s="12"/>
      <c r="G32" s="13">
        <v>3070</v>
      </c>
      <c r="H32" s="13" t="s">
        <v>925</v>
      </c>
      <c r="I32" s="13" t="s">
        <v>616</v>
      </c>
      <c r="J32" s="13">
        <v>-1.375</v>
      </c>
      <c r="K32" s="13">
        <v>6</v>
      </c>
      <c r="L32" s="12"/>
      <c r="M32" s="13">
        <v>15246</v>
      </c>
      <c r="N32" s="13" t="str">
        <f>VLOOKUP(M32,[1]dictionary!$A$2:$C$691,2,0)</f>
        <v>PREDICTED: maleylacetoacetate isomerase-like [Octopus bimaculoides]</v>
      </c>
      <c r="O32" s="13" t="str">
        <f>VLOOKUP(M32,[1]dictionary!$A$2:$C$691,3,0)</f>
        <v>Metabolism</v>
      </c>
      <c r="P32" s="13">
        <v>-1.175</v>
      </c>
      <c r="Q32" s="13">
        <v>0.10599259547614845</v>
      </c>
    </row>
    <row r="33" spans="1:17" x14ac:dyDescent="0.25">
      <c r="A33" s="13">
        <v>13237</v>
      </c>
      <c r="B33" s="13" t="s">
        <v>924</v>
      </c>
      <c r="C33" s="13" t="s">
        <v>628</v>
      </c>
      <c r="D33" s="13">
        <v>-0.98599999999999999</v>
      </c>
      <c r="E33" s="13">
        <v>6</v>
      </c>
      <c r="F33" s="12"/>
      <c r="G33" s="13">
        <v>13237</v>
      </c>
      <c r="H33" s="13" t="s">
        <v>924</v>
      </c>
      <c r="I33" s="13" t="s">
        <v>628</v>
      </c>
      <c r="J33" s="13">
        <v>2.1989999999999998</v>
      </c>
      <c r="K33" s="13">
        <v>3.5867002359187481</v>
      </c>
      <c r="L33" s="12"/>
      <c r="M33" s="13">
        <v>10121</v>
      </c>
      <c r="N33" s="13" t="str">
        <f>VLOOKUP(M33,[1]dictionary!$A$2:$C$691,2,0)</f>
        <v>PREDICTED: copine-3-like [Octopus bimaculoides]</v>
      </c>
      <c r="O33" s="13" t="str">
        <f>VLOOKUP(M33,[1]dictionary!$A$2:$C$691,3,0)</f>
        <v>Membrane</v>
      </c>
      <c r="P33" s="13">
        <v>-1.1639999999999999</v>
      </c>
      <c r="Q33" s="13">
        <v>9.0373376901013339E-2</v>
      </c>
    </row>
    <row r="34" spans="1:17" x14ac:dyDescent="0.25">
      <c r="A34" s="13">
        <v>3328</v>
      </c>
      <c r="B34" s="13" t="s">
        <v>923</v>
      </c>
      <c r="C34" s="13" t="s">
        <v>665</v>
      </c>
      <c r="D34" s="13">
        <v>0.157</v>
      </c>
      <c r="E34" s="13">
        <v>2.3851393205988791E-2</v>
      </c>
      <c r="F34" s="12"/>
      <c r="G34" s="13">
        <v>3328</v>
      </c>
      <c r="H34" s="13" t="s">
        <v>923</v>
      </c>
      <c r="I34" s="13" t="s">
        <v>665</v>
      </c>
      <c r="J34" s="13">
        <v>0.629</v>
      </c>
      <c r="K34" s="13">
        <v>6</v>
      </c>
      <c r="L34" s="12"/>
      <c r="M34" s="13">
        <v>3433</v>
      </c>
      <c r="N34" s="13" t="str">
        <f>VLOOKUP(M34,[1]dictionary!$A$2:$C$691,2,0)</f>
        <v>PREDICTED: signal recognition particle receptor subunit beta-like [Octopus bimaculoides]</v>
      </c>
      <c r="O34" s="13" t="str">
        <f>VLOOKUP(M34,[1]dictionary!$A$2:$C$691,3,0)</f>
        <v>Membrane</v>
      </c>
      <c r="P34" s="13">
        <v>-1.1619999999999999</v>
      </c>
      <c r="Q34" s="13">
        <v>0.17722145974696427</v>
      </c>
    </row>
    <row r="35" spans="1:17" x14ac:dyDescent="0.25">
      <c r="A35" s="13">
        <v>3329</v>
      </c>
      <c r="B35" s="13" t="s">
        <v>922</v>
      </c>
      <c r="C35" s="13" t="s">
        <v>665</v>
      </c>
      <c r="D35" s="13">
        <v>-0.39900000000000002</v>
      </c>
      <c r="E35" s="13">
        <v>0.59434805049977824</v>
      </c>
      <c r="F35" s="12"/>
      <c r="G35" s="13">
        <v>3329</v>
      </c>
      <c r="H35" s="13" t="s">
        <v>922</v>
      </c>
      <c r="I35" s="13" t="s">
        <v>665</v>
      </c>
      <c r="J35" s="13">
        <v>0.39800000000000002</v>
      </c>
      <c r="K35" s="13">
        <v>0</v>
      </c>
      <c r="L35" s="12"/>
      <c r="M35" s="13">
        <v>9333</v>
      </c>
      <c r="N35" s="13" t="str">
        <f>VLOOKUP(M35,[1]dictionary!$A$2:$C$691,2,0)</f>
        <v>PREDICTED: actin-interacting protein 1-like [Octopus bimaculoides]</v>
      </c>
      <c r="O35" s="13" t="str">
        <f>VLOOKUP(M35,[1]dictionary!$A$2:$C$691,3,0)</f>
        <v>Metabolism</v>
      </c>
      <c r="P35" s="13">
        <v>-1.1399999999999999</v>
      </c>
      <c r="Q35" s="13">
        <v>0.13631319895823302</v>
      </c>
    </row>
    <row r="36" spans="1:17" x14ac:dyDescent="0.25">
      <c r="A36" s="13">
        <v>9230</v>
      </c>
      <c r="B36" s="13" t="s">
        <v>921</v>
      </c>
      <c r="C36" s="13" t="s">
        <v>631</v>
      </c>
      <c r="D36" s="13">
        <v>1.4430000000000001</v>
      </c>
      <c r="E36" s="13">
        <v>6</v>
      </c>
      <c r="F36" s="12"/>
      <c r="G36" s="13">
        <v>9230</v>
      </c>
      <c r="H36" s="13" t="s">
        <v>921</v>
      </c>
      <c r="I36" s="13" t="s">
        <v>631</v>
      </c>
      <c r="J36" s="13">
        <v>0.34599999999999997</v>
      </c>
      <c r="K36" s="13">
        <v>0.2873014850697051</v>
      </c>
      <c r="L36" s="12"/>
      <c r="M36" s="13">
        <v>6453</v>
      </c>
      <c r="N36" s="13" t="str">
        <f>VLOOKUP(M36,[1]dictionary!$A$2:$C$691,2,0)</f>
        <v>PREDICTED: 40S ribosomal protein S5 [Octopus bimaculoides]</v>
      </c>
      <c r="O36" s="13" t="str">
        <f>VLOOKUP(M36,[1]dictionary!$A$2:$C$691,3,0)</f>
        <v>Metabolism</v>
      </c>
      <c r="P36" s="13">
        <v>-1.103</v>
      </c>
      <c r="Q36" s="13">
        <v>8.3461832807855643E-2</v>
      </c>
    </row>
    <row r="37" spans="1:17" x14ac:dyDescent="0.25">
      <c r="A37" s="13">
        <v>8129</v>
      </c>
      <c r="B37" s="13" t="s">
        <v>920</v>
      </c>
      <c r="C37" s="13" t="s">
        <v>616</v>
      </c>
      <c r="D37" s="13">
        <v>1.0429999999999999</v>
      </c>
      <c r="E37" s="13">
        <v>5.6989700043360187</v>
      </c>
      <c r="F37" s="12"/>
      <c r="G37" s="13">
        <v>8129</v>
      </c>
      <c r="H37" s="13" t="s">
        <v>920</v>
      </c>
      <c r="I37" s="13" t="s">
        <v>616</v>
      </c>
      <c r="J37" s="13">
        <v>0.28599999999999998</v>
      </c>
      <c r="K37" s="13">
        <v>0.12042075649978017</v>
      </c>
      <c r="L37" s="12"/>
      <c r="M37" s="13">
        <v>9230</v>
      </c>
      <c r="N37" s="13" t="str">
        <f>VLOOKUP(M37,[1]dictionary!$A$2:$C$691,2,0)</f>
        <v>spectrin alpha chain-like isoform X4 [Octopus bimaculoides]</v>
      </c>
      <c r="O37" s="13" t="str">
        <f>VLOOKUP(M37,[1]dictionary!$A$2:$C$691,3,0)</f>
        <v>Cytoskeleton</v>
      </c>
      <c r="P37" s="13">
        <v>-1.052</v>
      </c>
      <c r="Q37" s="13">
        <v>3.7670038896078459</v>
      </c>
    </row>
    <row r="38" spans="1:17" x14ac:dyDescent="0.25">
      <c r="A38" s="13">
        <v>10842</v>
      </c>
      <c r="B38" s="13" t="s">
        <v>919</v>
      </c>
      <c r="C38" s="13" t="s">
        <v>619</v>
      </c>
      <c r="D38" s="13">
        <v>0.38300000000000001</v>
      </c>
      <c r="E38" s="13">
        <v>0.26589015071254174</v>
      </c>
      <c r="F38" s="12"/>
      <c r="G38" s="13">
        <v>10842</v>
      </c>
      <c r="H38" s="13" t="s">
        <v>919</v>
      </c>
      <c r="I38" s="13" t="s">
        <v>619</v>
      </c>
      <c r="J38" s="13">
        <v>-0.04</v>
      </c>
      <c r="K38" s="13">
        <v>4.6221951379636722E-2</v>
      </c>
      <c r="L38" s="12"/>
      <c r="M38" s="13">
        <v>11501</v>
      </c>
      <c r="N38" s="13" t="str">
        <f>VLOOKUP(M38,[1]dictionary!$A$2:$C$691,2,0)</f>
        <v>ribonuclease E [Pseudoalteromonas sp. PAMC 28425]</v>
      </c>
      <c r="O38" s="13" t="str">
        <f>VLOOKUP(M38,[1]dictionary!$A$2:$C$691,3,0)</f>
        <v>Metabolism</v>
      </c>
      <c r="P38" s="13">
        <v>-1.0449999999999999</v>
      </c>
      <c r="Q38" s="13">
        <v>8.3721910513591666E-2</v>
      </c>
    </row>
    <row r="39" spans="1:17" x14ac:dyDescent="0.25">
      <c r="A39" s="13">
        <v>13274</v>
      </c>
      <c r="B39" s="13" t="s">
        <v>918</v>
      </c>
      <c r="C39" s="13" t="s">
        <v>628</v>
      </c>
      <c r="D39" s="13">
        <v>0.17199999999999999</v>
      </c>
      <c r="E39" s="13">
        <v>0</v>
      </c>
      <c r="F39" s="12"/>
      <c r="G39" s="13">
        <v>13274</v>
      </c>
      <c r="H39" s="13" t="s">
        <v>918</v>
      </c>
      <c r="I39" s="13" t="s">
        <v>628</v>
      </c>
      <c r="J39" s="13">
        <v>0.95599999999999996</v>
      </c>
      <c r="K39" s="13">
        <v>3.0452752090209372</v>
      </c>
      <c r="L39" s="12"/>
      <c r="M39" s="13">
        <v>6707</v>
      </c>
      <c r="N39" s="13" t="str">
        <f>VLOOKUP(M39,[1]dictionary!$A$2:$C$691,2,0)</f>
        <v>ribonuclease E [Idiomarina donghaiensis]</v>
      </c>
      <c r="O39" s="13" t="str">
        <f>VLOOKUP(M39,[1]dictionary!$A$2:$C$691,3,0)</f>
        <v>Metabolism</v>
      </c>
      <c r="P39" s="13">
        <v>-1.04</v>
      </c>
      <c r="Q39" s="13">
        <v>5.4842228804205806E-2</v>
      </c>
    </row>
    <row r="40" spans="1:17" x14ac:dyDescent="0.25">
      <c r="A40" s="13">
        <v>9016</v>
      </c>
      <c r="B40" s="13" t="s">
        <v>888</v>
      </c>
      <c r="C40" s="13" t="s">
        <v>619</v>
      </c>
      <c r="D40" s="13">
        <v>-2.3460000000000001</v>
      </c>
      <c r="E40" s="13">
        <v>6</v>
      </c>
      <c r="F40" s="12"/>
      <c r="G40" s="13">
        <v>9016</v>
      </c>
      <c r="H40" s="13" t="s">
        <v>888</v>
      </c>
      <c r="I40" s="13" t="s">
        <v>619</v>
      </c>
      <c r="J40" s="13">
        <v>0.65600000000000003</v>
      </c>
      <c r="K40" s="13">
        <v>0</v>
      </c>
      <c r="L40" s="12"/>
      <c r="M40" s="13">
        <v>8860</v>
      </c>
      <c r="N40" s="13" t="str">
        <f>VLOOKUP(M40,[1]dictionary!$A$2:$C$691,2,0)</f>
        <v>PREDICTED: hephaestin-like protein [Octopus bimaculoides]</v>
      </c>
      <c r="O40" s="13" t="str">
        <f>VLOOKUP(M40,[1]dictionary!$A$2:$C$691,3,0)</f>
        <v>Metabolism</v>
      </c>
      <c r="P40" s="13">
        <v>-1.0289999999999999</v>
      </c>
      <c r="Q40" s="13">
        <v>0.85770754132071925</v>
      </c>
    </row>
    <row r="41" spans="1:17" x14ac:dyDescent="0.25">
      <c r="A41" s="13">
        <v>10569</v>
      </c>
      <c r="B41" s="13" t="s">
        <v>917</v>
      </c>
      <c r="C41" s="13" t="s">
        <v>616</v>
      </c>
      <c r="D41" s="13">
        <v>-0.47499999999999998</v>
      </c>
      <c r="E41" s="13">
        <v>5.3010299956639813</v>
      </c>
      <c r="F41" s="12"/>
      <c r="G41" s="13">
        <v>10569</v>
      </c>
      <c r="H41" s="13" t="s">
        <v>917</v>
      </c>
      <c r="I41" s="13" t="s">
        <v>616</v>
      </c>
      <c r="J41" s="13">
        <v>-0.442</v>
      </c>
      <c r="K41" s="13">
        <v>3.1771783546968955</v>
      </c>
      <c r="L41" s="12"/>
      <c r="M41" s="13">
        <v>18922</v>
      </c>
      <c r="N41" s="13" t="str">
        <f>VLOOKUP(M41,[1]dictionary!$A$2:$C$691,2,0)</f>
        <v>uncharacterized protein LOC106873057 [Octopus bimaculoides]</v>
      </c>
      <c r="O41" s="13" t="str">
        <f>VLOOKUP(M41,[1]dictionary!$A$2:$C$691,3,0)</f>
        <v>Uncharacterized</v>
      </c>
      <c r="P41" s="13">
        <v>-1.028</v>
      </c>
      <c r="Q41" s="13">
        <v>0.31371953324421747</v>
      </c>
    </row>
    <row r="42" spans="1:17" x14ac:dyDescent="0.25">
      <c r="A42" s="13">
        <v>19991</v>
      </c>
      <c r="B42" s="13" t="s">
        <v>753</v>
      </c>
      <c r="C42" s="13" t="s">
        <v>616</v>
      </c>
      <c r="D42" s="13">
        <v>-0.96199999999999997</v>
      </c>
      <c r="E42" s="13">
        <v>6</v>
      </c>
      <c r="F42" s="12"/>
      <c r="G42" s="13">
        <v>19991</v>
      </c>
      <c r="H42" s="13" t="s">
        <v>753</v>
      </c>
      <c r="I42" s="13" t="s">
        <v>616</v>
      </c>
      <c r="J42" s="13">
        <v>-0.86099999999999999</v>
      </c>
      <c r="K42" s="13">
        <v>3.9706162223147903</v>
      </c>
      <c r="L42" s="12"/>
      <c r="M42" s="13">
        <v>18329</v>
      </c>
      <c r="N42" s="13" t="str">
        <f>VLOOKUP(M42,[1]dictionary!$A$2:$C$691,2,0)</f>
        <v>40S ribosomal protein S18 [Exaiptasia pallida]</v>
      </c>
      <c r="O42" s="13" t="str">
        <f>VLOOKUP(M42,[1]dictionary!$A$2:$C$691,3,0)</f>
        <v>Metabolism</v>
      </c>
      <c r="P42" s="13">
        <v>-1.01</v>
      </c>
      <c r="Q42" s="13">
        <v>6.4315928681216189E-2</v>
      </c>
    </row>
    <row r="43" spans="1:17" x14ac:dyDescent="0.25">
      <c r="A43" s="13">
        <v>7836</v>
      </c>
      <c r="B43" s="13" t="s">
        <v>916</v>
      </c>
      <c r="C43" s="13" t="s">
        <v>631</v>
      </c>
      <c r="D43" s="13">
        <v>4.6580000000000004</v>
      </c>
      <c r="E43" s="13">
        <v>6</v>
      </c>
      <c r="F43" s="12"/>
      <c r="G43" s="13">
        <v>7836</v>
      </c>
      <c r="H43" s="13" t="s">
        <v>916</v>
      </c>
      <c r="I43" s="13" t="s">
        <v>631</v>
      </c>
      <c r="J43" s="13">
        <v>1.6990000000000001</v>
      </c>
      <c r="K43" s="13">
        <v>6</v>
      </c>
      <c r="L43" s="12"/>
      <c r="M43" s="13">
        <v>4636</v>
      </c>
      <c r="N43" s="13" t="str">
        <f>VLOOKUP(M43,[1]dictionary!$A$2:$C$691,2,0)</f>
        <v>sodium-calcium exchanger [Doryteuthis pealeii]</v>
      </c>
      <c r="O43" s="13" t="str">
        <f>VLOOKUP(M43,[1]dictionary!$A$2:$C$691,3,0)</f>
        <v>Ion Transport</v>
      </c>
      <c r="P43" s="13">
        <v>-1.0049999999999999</v>
      </c>
      <c r="Q43" s="13">
        <v>8.4347998930449336E-2</v>
      </c>
    </row>
    <row r="44" spans="1:17" x14ac:dyDescent="0.25">
      <c r="A44" s="13">
        <v>13200</v>
      </c>
      <c r="B44" s="13" t="s">
        <v>915</v>
      </c>
      <c r="C44" s="13" t="s">
        <v>741</v>
      </c>
      <c r="D44" s="13">
        <v>0.73799999999999999</v>
      </c>
      <c r="E44" s="13">
        <v>4.6197887582883936</v>
      </c>
      <c r="F44" s="12"/>
      <c r="G44" s="13">
        <v>13200</v>
      </c>
      <c r="H44" s="13" t="s">
        <v>915</v>
      </c>
      <c r="I44" s="13" t="s">
        <v>741</v>
      </c>
      <c r="J44" s="13">
        <v>0.47699999999999998</v>
      </c>
      <c r="K44" s="13">
        <v>1.3472606423144875</v>
      </c>
      <c r="L44" s="12"/>
      <c r="M44" s="13">
        <v>6642</v>
      </c>
      <c r="N44" s="13" t="str">
        <f>VLOOKUP(M44,[1]dictionary!$A$2:$C$691,2,0)</f>
        <v>annexin A4-like [Octopus bimaculoides]</v>
      </c>
      <c r="O44" s="13" t="str">
        <f>VLOOKUP(M44,[1]dictionary!$A$2:$C$691,3,0)</f>
        <v>Protein-protein</v>
      </c>
      <c r="P44" s="13">
        <v>-1.0029999999999999</v>
      </c>
      <c r="Q44" s="13">
        <v>1.9055987554170633</v>
      </c>
    </row>
    <row r="45" spans="1:17" x14ac:dyDescent="0.25">
      <c r="A45" s="13">
        <v>9779</v>
      </c>
      <c r="B45" s="13" t="s">
        <v>914</v>
      </c>
      <c r="C45" s="13" t="s">
        <v>852</v>
      </c>
      <c r="D45" s="13">
        <v>-0.49299999999999999</v>
      </c>
      <c r="E45" s="13">
        <v>1.8327417569563715</v>
      </c>
      <c r="F45" s="12"/>
      <c r="G45" s="13">
        <v>9779</v>
      </c>
      <c r="H45" s="13" t="s">
        <v>914</v>
      </c>
      <c r="I45" s="13" t="s">
        <v>852</v>
      </c>
      <c r="J45" s="13">
        <v>-1.27</v>
      </c>
      <c r="K45" s="13">
        <v>6</v>
      </c>
      <c r="L45" s="12"/>
      <c r="M45" s="13">
        <v>6907</v>
      </c>
      <c r="N45" s="13" t="str">
        <f>VLOOKUP(M45,[1]dictionary!$A$2:$C$691,2,0)</f>
        <v>PREDICTED: alpha-actinin, sarcomeric-like isoform X1 [Octopus bimaculoides]</v>
      </c>
      <c r="O45" s="13" t="str">
        <f>VLOOKUP(M45,[1]dictionary!$A$2:$C$691,3,0)</f>
        <v>Cytoskeleton</v>
      </c>
      <c r="P45" s="13">
        <v>-0.98299999999999998</v>
      </c>
      <c r="Q45" s="13">
        <v>0.40485554480914548</v>
      </c>
    </row>
    <row r="46" spans="1:17" x14ac:dyDescent="0.25">
      <c r="A46" s="13">
        <v>6812</v>
      </c>
      <c r="B46" s="13" t="s">
        <v>913</v>
      </c>
      <c r="C46" s="13" t="s">
        <v>616</v>
      </c>
      <c r="D46" s="13">
        <v>0.504</v>
      </c>
      <c r="E46" s="13">
        <v>3.7825160557860937</v>
      </c>
      <c r="F46" s="12"/>
      <c r="G46" s="13">
        <v>6812</v>
      </c>
      <c r="H46" s="13" t="s">
        <v>913</v>
      </c>
      <c r="I46" s="13" t="s">
        <v>616</v>
      </c>
      <c r="J46" s="13">
        <v>2.13</v>
      </c>
      <c r="K46" s="13">
        <v>6</v>
      </c>
      <c r="L46" s="12"/>
      <c r="M46" s="13">
        <v>16300</v>
      </c>
      <c r="N46" s="13" t="str">
        <f>VLOOKUP(M46,[1]dictionary!$A$2:$C$691,2,0)</f>
        <v>PREDICTED: 40S ribosomal protein S4-like [Octopus bimaculoides]</v>
      </c>
      <c r="O46" s="13" t="str">
        <f>VLOOKUP(M46,[1]dictionary!$A$2:$C$691,3,0)</f>
        <v>Metabolism</v>
      </c>
      <c r="P46" s="13">
        <v>-0.95899999999999996</v>
      </c>
      <c r="Q46" s="13">
        <v>0.49586773370808124</v>
      </c>
    </row>
    <row r="47" spans="1:17" x14ac:dyDescent="0.25">
      <c r="A47" s="13">
        <v>16456</v>
      </c>
      <c r="B47" s="13" t="s">
        <v>912</v>
      </c>
      <c r="C47" s="13" t="s">
        <v>741</v>
      </c>
      <c r="D47" s="13">
        <v>0.60399999999999998</v>
      </c>
      <c r="E47" s="13">
        <v>1.0673486979376359</v>
      </c>
      <c r="F47" s="12"/>
      <c r="G47" s="13">
        <v>16456</v>
      </c>
      <c r="H47" s="13" t="s">
        <v>912</v>
      </c>
      <c r="I47" s="13" t="s">
        <v>741</v>
      </c>
      <c r="J47" s="13">
        <v>2.3340000000000001</v>
      </c>
      <c r="K47" s="13">
        <v>6</v>
      </c>
      <c r="L47" s="12"/>
      <c r="M47" s="13">
        <v>6997</v>
      </c>
      <c r="N47" s="13" t="str">
        <f>VLOOKUP(M47,[1]dictionary!$A$2:$C$691,2,0)</f>
        <v>Melanotransferrin 4</v>
      </c>
      <c r="O47" s="13" t="str">
        <f>VLOOKUP(M47,[1]dictionary!$A$2:$C$691,3,0)</f>
        <v>Membrane</v>
      </c>
      <c r="P47" s="13">
        <v>-0.92900000000000005</v>
      </c>
      <c r="Q47" s="13">
        <v>6</v>
      </c>
    </row>
    <row r="48" spans="1:17" x14ac:dyDescent="0.25">
      <c r="A48" s="13">
        <v>2223</v>
      </c>
      <c r="B48" s="13" t="s">
        <v>911</v>
      </c>
      <c r="C48" s="13" t="s">
        <v>616</v>
      </c>
      <c r="D48" s="13">
        <v>-0.34699999999999998</v>
      </c>
      <c r="E48" s="13">
        <v>1.2984061134610931</v>
      </c>
      <c r="F48" s="12"/>
      <c r="G48" s="13">
        <v>2223</v>
      </c>
      <c r="H48" s="13" t="s">
        <v>911</v>
      </c>
      <c r="I48" s="13" t="s">
        <v>616</v>
      </c>
      <c r="J48" s="13">
        <v>-0.60499999999999998</v>
      </c>
      <c r="K48" s="13">
        <v>2.3871102307125152</v>
      </c>
      <c r="L48" s="12"/>
      <c r="M48" s="13">
        <v>9250</v>
      </c>
      <c r="N48" s="13" t="str">
        <f>VLOOKUP(M48,[1]dictionary!$A$2:$C$691,2,0)</f>
        <v>TUBA1B</v>
      </c>
      <c r="O48" s="13" t="str">
        <f>VLOOKUP(M48,[1]dictionary!$A$2:$C$691,3,0)</f>
        <v>Cytoskeleton</v>
      </c>
      <c r="P48" s="13">
        <v>-0.92</v>
      </c>
      <c r="Q48" s="13">
        <v>5.6989700043360187</v>
      </c>
    </row>
    <row r="49" spans="1:17" x14ac:dyDescent="0.25">
      <c r="A49" s="13">
        <v>4205</v>
      </c>
      <c r="B49" s="13" t="s">
        <v>644</v>
      </c>
      <c r="C49" s="13" t="s">
        <v>616</v>
      </c>
      <c r="D49" s="13">
        <v>0.59599999999999997</v>
      </c>
      <c r="E49" s="13">
        <v>7.8233434476314631E-2</v>
      </c>
      <c r="F49" s="12"/>
      <c r="G49" s="13">
        <v>4205</v>
      </c>
      <c r="H49" s="13" t="s">
        <v>644</v>
      </c>
      <c r="I49" s="13" t="s">
        <v>616</v>
      </c>
      <c r="J49" s="13">
        <v>0.16500000000000001</v>
      </c>
      <c r="K49" s="13">
        <v>0</v>
      </c>
      <c r="L49" s="12"/>
      <c r="M49" s="13">
        <v>20347</v>
      </c>
      <c r="N49" s="13" t="str">
        <f>VLOOKUP(M49,[1]dictionary!$A$2:$C$691,2,0)</f>
        <v>PREDICTED: peptidyl-prolyl cis-trans isomerase B-like [Octopus bimaculoides]</v>
      </c>
      <c r="O49" s="13" t="str">
        <f>VLOOKUP(M49,[1]dictionary!$A$2:$C$691,3,0)</f>
        <v>Metabolism</v>
      </c>
      <c r="P49" s="13">
        <v>-0.89800000000000002</v>
      </c>
      <c r="Q49" s="13">
        <v>3.2335042101803491E-2</v>
      </c>
    </row>
    <row r="50" spans="1:17" x14ac:dyDescent="0.25">
      <c r="A50" s="13">
        <v>7273</v>
      </c>
      <c r="B50" s="13" t="s">
        <v>910</v>
      </c>
      <c r="C50" s="13" t="s">
        <v>616</v>
      </c>
      <c r="D50" s="13">
        <v>-3.8220000000000001</v>
      </c>
      <c r="E50" s="13">
        <v>6</v>
      </c>
      <c r="F50" s="12"/>
      <c r="G50" s="13">
        <v>7273</v>
      </c>
      <c r="H50" s="13" t="s">
        <v>910</v>
      </c>
      <c r="I50" s="13" t="s">
        <v>616</v>
      </c>
      <c r="J50" s="13">
        <v>-3.63</v>
      </c>
      <c r="K50" s="13">
        <v>6</v>
      </c>
      <c r="L50" s="12"/>
      <c r="M50" s="13">
        <v>13974</v>
      </c>
      <c r="N50" s="13" t="str">
        <f>VLOOKUP(M50,[1]dictionary!$A$2:$C$691,2,0)</f>
        <v>Histone H2B</v>
      </c>
      <c r="O50" s="13" t="str">
        <f>VLOOKUP(M50,[1]dictionary!$A$2:$C$691,3,0)</f>
        <v>Nucleosome</v>
      </c>
      <c r="P50" s="13">
        <v>-0.84699999999999998</v>
      </c>
      <c r="Q50" s="13">
        <v>4.3979400086720375</v>
      </c>
    </row>
    <row r="51" spans="1:17" x14ac:dyDescent="0.25">
      <c r="A51" s="13">
        <v>3360</v>
      </c>
      <c r="B51" s="13" t="s">
        <v>909</v>
      </c>
      <c r="C51" s="13" t="s">
        <v>616</v>
      </c>
      <c r="D51" s="13">
        <v>-0.68500000000000005</v>
      </c>
      <c r="E51" s="13">
        <v>2.7896814801737682</v>
      </c>
      <c r="F51" s="12"/>
      <c r="G51" s="13">
        <v>3360</v>
      </c>
      <c r="H51" s="13" t="s">
        <v>909</v>
      </c>
      <c r="I51" s="13" t="s">
        <v>616</v>
      </c>
      <c r="J51" s="13">
        <v>-0.54900000000000004</v>
      </c>
      <c r="K51" s="13">
        <v>1.2133550356272242</v>
      </c>
      <c r="L51" s="12"/>
      <c r="M51" s="13">
        <v>21123</v>
      </c>
      <c r="N51" s="13" t="str">
        <f>VLOOKUP(M51,[1]dictionary!$A$2:$C$691,2,0)</f>
        <v>PREDICTED: synaptophysin-like isoform X1 [Octopus bimaculoides]</v>
      </c>
      <c r="O51" s="13" t="str">
        <f>VLOOKUP(M51,[1]dictionary!$A$2:$C$691,3,0)</f>
        <v>Protein-Protein</v>
      </c>
      <c r="P51" s="13">
        <v>-0.83499999999999996</v>
      </c>
      <c r="Q51" s="13">
        <v>0.121844292065253</v>
      </c>
    </row>
    <row r="52" spans="1:17" x14ac:dyDescent="0.25">
      <c r="A52" s="13">
        <v>3200</v>
      </c>
      <c r="B52" s="13" t="s">
        <v>908</v>
      </c>
      <c r="C52" s="13" t="s">
        <v>619</v>
      </c>
      <c r="D52" s="13">
        <v>0.48799999999999999</v>
      </c>
      <c r="E52" s="13">
        <v>3.5833594926617192</v>
      </c>
      <c r="F52" s="12"/>
      <c r="G52" s="13">
        <v>3200</v>
      </c>
      <c r="H52" s="13" t="s">
        <v>908</v>
      </c>
      <c r="I52" s="13" t="s">
        <v>619</v>
      </c>
      <c r="J52" s="13">
        <v>1.2849999999999999</v>
      </c>
      <c r="K52" s="13">
        <v>6</v>
      </c>
      <c r="L52" s="12"/>
      <c r="M52" s="13">
        <v>9086</v>
      </c>
      <c r="N52" s="13" t="str">
        <f>VLOOKUP(M52,[1]dictionary!$A$2:$C$691,2,0)</f>
        <v>Spectrin beta chain</v>
      </c>
      <c r="O52" s="13" t="str">
        <f>VLOOKUP(M52,[1]dictionary!$A$2:$C$691,3,0)</f>
        <v>Cytoskeleton</v>
      </c>
      <c r="P52" s="13">
        <v>-0.80400000000000005</v>
      </c>
      <c r="Q52" s="13">
        <v>6</v>
      </c>
    </row>
    <row r="53" spans="1:17" x14ac:dyDescent="0.25">
      <c r="A53" s="13">
        <v>3110</v>
      </c>
      <c r="B53" s="13" t="s">
        <v>907</v>
      </c>
      <c r="C53" s="13" t="s">
        <v>616</v>
      </c>
      <c r="D53" s="13">
        <v>-1.1439999999999999</v>
      </c>
      <c r="E53" s="13">
        <v>6</v>
      </c>
      <c r="F53" s="12"/>
      <c r="G53" s="13">
        <v>3110</v>
      </c>
      <c r="H53" s="13" t="s">
        <v>907</v>
      </c>
      <c r="I53" s="13" t="s">
        <v>616</v>
      </c>
      <c r="J53" s="13">
        <v>-1.198</v>
      </c>
      <c r="K53" s="13">
        <v>4.9586073148417746</v>
      </c>
      <c r="L53" s="12"/>
      <c r="M53" s="13">
        <v>9779</v>
      </c>
      <c r="N53" s="13" t="str">
        <f>VLOOKUP(M53,[1]dictionary!$A$2:$C$691,2,0)</f>
        <v>omega-crystallin [Enteroctopus dofleini]</v>
      </c>
      <c r="O53" s="13" t="str">
        <f>VLOOKUP(M53,[1]dictionary!$A$2:$C$691,3,0)</f>
        <v>Crystallin</v>
      </c>
      <c r="P53" s="13">
        <v>-0.8</v>
      </c>
      <c r="Q53" s="13">
        <v>6</v>
      </c>
    </row>
    <row r="54" spans="1:17" x14ac:dyDescent="0.25">
      <c r="A54" s="13">
        <v>7174</v>
      </c>
      <c r="B54" s="13" t="s">
        <v>906</v>
      </c>
      <c r="C54" s="13" t="s">
        <v>616</v>
      </c>
      <c r="D54" s="13">
        <v>-1.298</v>
      </c>
      <c r="E54" s="13">
        <v>6</v>
      </c>
      <c r="F54" s="12"/>
      <c r="G54" s="13">
        <v>7174</v>
      </c>
      <c r="H54" s="13" t="s">
        <v>906</v>
      </c>
      <c r="I54" s="13" t="s">
        <v>616</v>
      </c>
      <c r="J54" s="13">
        <v>-0.80200000000000005</v>
      </c>
      <c r="K54" s="13">
        <v>4.3872161432802645</v>
      </c>
      <c r="L54" s="12"/>
      <c r="M54" s="13">
        <v>7421</v>
      </c>
      <c r="N54" s="13" t="str">
        <f>VLOOKUP(M54,[1]dictionary!$A$2:$C$691,2,0)</f>
        <v>PREDICTED: extended synaptotagmin-2-like isoform X1 [Octopus bimaculoides]</v>
      </c>
      <c r="O54" s="13" t="str">
        <f>VLOOKUP(M54,[1]dictionary!$A$2:$C$691,3,0)</f>
        <v>Membrane</v>
      </c>
      <c r="P54" s="13">
        <v>-0.78200000000000003</v>
      </c>
      <c r="Q54" s="13">
        <v>0.6883520773474795</v>
      </c>
    </row>
    <row r="55" spans="1:17" x14ac:dyDescent="0.25">
      <c r="A55" s="13">
        <v>16139</v>
      </c>
      <c r="B55" s="13" t="s">
        <v>905</v>
      </c>
      <c r="C55" s="13" t="s">
        <v>616</v>
      </c>
      <c r="D55" s="13">
        <v>0.59899999999999998</v>
      </c>
      <c r="E55" s="13">
        <v>3.1890957193312994</v>
      </c>
      <c r="F55" s="12"/>
      <c r="G55" s="13">
        <v>16139</v>
      </c>
      <c r="H55" s="13" t="s">
        <v>905</v>
      </c>
      <c r="I55" s="13" t="s">
        <v>616</v>
      </c>
      <c r="J55" s="13">
        <v>0.753</v>
      </c>
      <c r="K55" s="13">
        <v>4.5086383061657269</v>
      </c>
      <c r="L55" s="12"/>
      <c r="M55" s="13">
        <v>7276</v>
      </c>
      <c r="N55" s="13" t="str">
        <f>VLOOKUP(M55,[1]dictionary!$A$2:$C$691,2,0)</f>
        <v>PREDICTED: malate dehydrogenase, cytoplasmic-like [Octopus bimaculoides]</v>
      </c>
      <c r="O55" s="13" t="str">
        <f>VLOOKUP(M55,[1]dictionary!$A$2:$C$691,3,0)</f>
        <v>Metabolism</v>
      </c>
      <c r="P55" s="13">
        <v>-0.76600000000000001</v>
      </c>
      <c r="Q55" s="13">
        <v>0.24979872828987235</v>
      </c>
    </row>
    <row r="56" spans="1:17" x14ac:dyDescent="0.25">
      <c r="A56" s="13">
        <v>3933</v>
      </c>
      <c r="B56" s="13" t="s">
        <v>808</v>
      </c>
      <c r="C56" s="13" t="s">
        <v>616</v>
      </c>
      <c r="D56" s="13">
        <v>-3.2269999999999999</v>
      </c>
      <c r="E56" s="13">
        <v>4.7447274948966935</v>
      </c>
      <c r="F56" s="12"/>
      <c r="G56" s="13">
        <v>3933</v>
      </c>
      <c r="H56" s="13" t="s">
        <v>808</v>
      </c>
      <c r="I56" s="13" t="s">
        <v>616</v>
      </c>
      <c r="J56" s="13">
        <v>-2.2639999999999998</v>
      </c>
      <c r="K56" s="13">
        <v>1.7225283149571742</v>
      </c>
      <c r="L56" s="12"/>
      <c r="M56" s="13">
        <v>12758</v>
      </c>
      <c r="N56" s="13" t="str">
        <f>VLOOKUP(M56,[1]dictionary!$A$2:$C$691,2,0)</f>
        <v>hypothetical protein OCBIM_22013362mg [Octopus bimaculoides]</v>
      </c>
      <c r="O56" s="13" t="str">
        <f>VLOOKUP(M56,[1]dictionary!$A$2:$C$691,3,0)</f>
        <v>Uncharacterized</v>
      </c>
      <c r="P56" s="13">
        <v>-0.73</v>
      </c>
      <c r="Q56" s="13">
        <v>3.7077439286435241</v>
      </c>
    </row>
    <row r="57" spans="1:17" x14ac:dyDescent="0.25">
      <c r="A57" s="13">
        <v>20952</v>
      </c>
      <c r="B57" s="13" t="s">
        <v>904</v>
      </c>
      <c r="C57" s="13" t="s">
        <v>616</v>
      </c>
      <c r="D57" s="13">
        <v>0.66600000000000004</v>
      </c>
      <c r="E57" s="13">
        <v>4.017728766960432</v>
      </c>
      <c r="F57" s="12"/>
      <c r="G57" s="13">
        <v>20952</v>
      </c>
      <c r="H57" s="13" t="s">
        <v>904</v>
      </c>
      <c r="I57" s="13" t="s">
        <v>616</v>
      </c>
      <c r="J57" s="13">
        <v>0.48499999999999999</v>
      </c>
      <c r="K57" s="13">
        <v>1.7775957089175443</v>
      </c>
      <c r="L57" s="12"/>
      <c r="M57" s="13">
        <v>8129</v>
      </c>
      <c r="N57" s="13" t="str">
        <f>VLOOKUP(M57,[1]dictionary!$A$2:$C$691,2,0)</f>
        <v>PREDICTED: protein disulfide-isomerase 2-like [Octopus bimaculoides]</v>
      </c>
      <c r="O57" s="13" t="str">
        <f>VLOOKUP(M57,[1]dictionary!$A$2:$C$691,3,0)</f>
        <v>Metabolism</v>
      </c>
      <c r="P57" s="13">
        <v>-0.72599999999999998</v>
      </c>
      <c r="Q57" s="13">
        <v>2.0358818568485151</v>
      </c>
    </row>
    <row r="58" spans="1:17" x14ac:dyDescent="0.25">
      <c r="A58" s="13">
        <v>12062</v>
      </c>
      <c r="B58" s="13" t="s">
        <v>903</v>
      </c>
      <c r="C58" s="13" t="s">
        <v>623</v>
      </c>
      <c r="D58" s="13">
        <v>-2.0579999999999998</v>
      </c>
      <c r="E58" s="13">
        <v>6</v>
      </c>
      <c r="F58" s="12"/>
      <c r="G58" s="13">
        <v>12062</v>
      </c>
      <c r="H58" s="13" t="s">
        <v>903</v>
      </c>
      <c r="I58" s="13" t="s">
        <v>623</v>
      </c>
      <c r="J58" s="13">
        <v>-1.91</v>
      </c>
      <c r="K58" s="13">
        <v>6</v>
      </c>
      <c r="L58" s="12"/>
      <c r="M58" s="13">
        <v>1801</v>
      </c>
      <c r="N58" s="13" t="str">
        <f>VLOOKUP(M58,[1]dictionary!$A$2:$C$691,2,0)</f>
        <v>hypothetical protein OCBIM_22013360mg [Octopus bimaculoides] (Catalytic activity, ATP Binding)</v>
      </c>
      <c r="O58" s="13" t="str">
        <f>VLOOKUP(M58,[1]dictionary!$A$2:$C$691,3,0)</f>
        <v>Uncharacterized</v>
      </c>
      <c r="P58" s="13">
        <v>-0.66900000000000004</v>
      </c>
      <c r="Q58" s="13">
        <v>6.3761800209489919E-2</v>
      </c>
    </row>
    <row r="59" spans="1:17" x14ac:dyDescent="0.25">
      <c r="A59" s="13">
        <v>6460</v>
      </c>
      <c r="B59" s="13" t="s">
        <v>867</v>
      </c>
      <c r="C59" s="13" t="s">
        <v>741</v>
      </c>
      <c r="D59" s="13">
        <v>7.0000000000000007E-2</v>
      </c>
      <c r="E59" s="13">
        <v>3.9723630087316894E-3</v>
      </c>
      <c r="F59" s="12"/>
      <c r="G59" s="13">
        <v>6460</v>
      </c>
      <c r="H59" s="13" t="s">
        <v>867</v>
      </c>
      <c r="I59" s="13" t="s">
        <v>741</v>
      </c>
      <c r="J59" s="13">
        <v>0.20699999999999999</v>
      </c>
      <c r="K59" s="13">
        <v>0</v>
      </c>
      <c r="L59" s="12"/>
      <c r="M59" s="13">
        <v>7265</v>
      </c>
      <c r="N59" s="13" t="str">
        <f>VLOOKUP(M59,[1]dictionary!$A$2:$C$691,2,0)</f>
        <v>PREDICTED: profilin-like [Amphimedon queenslandica]</v>
      </c>
      <c r="O59" s="13" t="str">
        <f>VLOOKUP(M59,[1]dictionary!$A$2:$C$691,3,0)</f>
        <v>Cytoskeleton</v>
      </c>
      <c r="P59" s="13">
        <v>-0.66500000000000004</v>
      </c>
      <c r="Q59" s="13">
        <v>0.29965026461235428</v>
      </c>
    </row>
    <row r="60" spans="1:17" x14ac:dyDescent="0.25">
      <c r="A60" s="13">
        <v>6590</v>
      </c>
      <c r="B60" s="13" t="s">
        <v>902</v>
      </c>
      <c r="C60" s="13" t="s">
        <v>665</v>
      </c>
      <c r="D60" s="13">
        <v>0.57799999999999996</v>
      </c>
      <c r="E60" s="13">
        <v>6</v>
      </c>
      <c r="F60" s="12"/>
      <c r="G60" s="13">
        <v>6590</v>
      </c>
      <c r="H60" s="13" t="s">
        <v>902</v>
      </c>
      <c r="I60" s="13" t="s">
        <v>665</v>
      </c>
      <c r="J60" s="13">
        <v>0.97899999999999998</v>
      </c>
      <c r="K60" s="13">
        <v>6</v>
      </c>
      <c r="L60" s="12"/>
      <c r="M60" s="13">
        <v>2347</v>
      </c>
      <c r="N60" s="13" t="str">
        <f>VLOOKUP(M60,[1]dictionary!$A$2:$C$691,2,0)</f>
        <v>iduronate 2-sulfatase-like [Octopus bimaculoides]</v>
      </c>
      <c r="O60" s="13" t="str">
        <f>VLOOKUP(M60,[1]dictionary!$A$2:$C$691,3,0)</f>
        <v>Metabolism</v>
      </c>
      <c r="P60" s="13">
        <v>-0.65600000000000003</v>
      </c>
      <c r="Q60" s="13">
        <v>5.938889699040216E-2</v>
      </c>
    </row>
    <row r="61" spans="1:17" x14ac:dyDescent="0.25">
      <c r="A61" s="13">
        <v>8660</v>
      </c>
      <c r="B61" s="13" t="s">
        <v>901</v>
      </c>
      <c r="C61" s="13" t="s">
        <v>616</v>
      </c>
      <c r="D61" s="13">
        <v>-0.92</v>
      </c>
      <c r="E61" s="13">
        <v>4.1870866433571443</v>
      </c>
      <c r="F61" s="12"/>
      <c r="G61" s="13">
        <v>8660</v>
      </c>
      <c r="H61" s="13" t="s">
        <v>901</v>
      </c>
      <c r="I61" s="13" t="s">
        <v>616</v>
      </c>
      <c r="J61" s="13">
        <v>1.0980000000000001</v>
      </c>
      <c r="K61" s="13">
        <v>0.95508020228247603</v>
      </c>
      <c r="L61" s="12"/>
      <c r="M61" s="13">
        <v>17802</v>
      </c>
      <c r="N61" s="13" t="str">
        <f>VLOOKUP(M61,[1]dictionary!$A$2:$C$691,2,0)</f>
        <v>Tubulin beta-4B chain</v>
      </c>
      <c r="O61" s="13" t="str">
        <f>VLOOKUP(M61,[1]dictionary!$A$2:$C$691,3,0)</f>
        <v>Cytoskeleton</v>
      </c>
      <c r="P61" s="13">
        <v>-0.64300000000000002</v>
      </c>
      <c r="Q61" s="13">
        <v>3.3914739664228057</v>
      </c>
    </row>
    <row r="62" spans="1:17" x14ac:dyDescent="0.25">
      <c r="A62" s="13">
        <v>9250</v>
      </c>
      <c r="B62" s="13" t="s">
        <v>900</v>
      </c>
      <c r="C62" s="13" t="s">
        <v>631</v>
      </c>
      <c r="D62" s="13">
        <v>0.93400000000000005</v>
      </c>
      <c r="E62" s="13">
        <v>5.3979400086720375</v>
      </c>
      <c r="F62" s="12"/>
      <c r="G62" s="13">
        <v>9250</v>
      </c>
      <c r="H62" s="13" t="s">
        <v>900</v>
      </c>
      <c r="I62" s="13" t="s">
        <v>631</v>
      </c>
      <c r="J62" s="13">
        <v>2.1000000000000001E-2</v>
      </c>
      <c r="K62" s="13">
        <v>4.0332889064639901E-3</v>
      </c>
      <c r="L62" s="12"/>
      <c r="M62" s="13">
        <v>12147</v>
      </c>
      <c r="N62" s="13" t="str">
        <f>VLOOKUP(M62,[1]dictionary!$A$2:$C$691,2,0)</f>
        <v>PREDICTED: smoothelin-like protein 1 [Octopus bimaculoides]</v>
      </c>
      <c r="O62" s="13" t="str">
        <f>VLOOKUP(M62,[1]dictionary!$A$2:$C$691,3,0)</f>
        <v>Protein-protein</v>
      </c>
      <c r="P62" s="13">
        <v>-0.63800000000000001</v>
      </c>
      <c r="Q62" s="13">
        <v>6.038191919310873E-2</v>
      </c>
    </row>
    <row r="63" spans="1:17" x14ac:dyDescent="0.25">
      <c r="A63" s="13">
        <v>17802</v>
      </c>
      <c r="B63" s="13" t="s">
        <v>899</v>
      </c>
      <c r="C63" s="13" t="s">
        <v>631</v>
      </c>
      <c r="D63" s="13">
        <v>0.314</v>
      </c>
      <c r="E63" s="13">
        <v>6.3403829817201343E-2</v>
      </c>
      <c r="F63" s="12"/>
      <c r="G63" s="13">
        <v>17802</v>
      </c>
      <c r="H63" s="13" t="s">
        <v>899</v>
      </c>
      <c r="I63" s="13" t="s">
        <v>631</v>
      </c>
      <c r="J63" s="13">
        <v>-0.29299999999999998</v>
      </c>
      <c r="K63" s="13">
        <v>0.89838694581877665</v>
      </c>
      <c r="L63" s="12"/>
      <c r="M63" s="13">
        <v>17881</v>
      </c>
      <c r="N63" s="13" t="str">
        <f>VLOOKUP(M63,[1]dictionary!$A$2:$C$691,2,0)</f>
        <v>PREDICTED: ATP synthase subunit d, mitochondrial-like [Octopus bimaculoides]</v>
      </c>
      <c r="O63" s="13" t="str">
        <f>VLOOKUP(M63,[1]dictionary!$A$2:$C$691,3,0)</f>
        <v>Metabolism</v>
      </c>
      <c r="P63" s="13">
        <v>-0.61899999999999999</v>
      </c>
      <c r="Q63" s="13">
        <v>3.34401373837716E-2</v>
      </c>
    </row>
    <row r="64" spans="1:17" x14ac:dyDescent="0.25">
      <c r="A64" s="13">
        <v>5108</v>
      </c>
      <c r="B64" s="13" t="s">
        <v>898</v>
      </c>
      <c r="C64" s="13" t="s">
        <v>631</v>
      </c>
      <c r="D64" s="13">
        <v>0.51300000000000001</v>
      </c>
      <c r="E64" s="13">
        <v>0</v>
      </c>
      <c r="F64" s="12"/>
      <c r="G64" s="13">
        <v>5108</v>
      </c>
      <c r="H64" s="13" t="s">
        <v>898</v>
      </c>
      <c r="I64" s="13" t="s">
        <v>631</v>
      </c>
      <c r="J64" s="13">
        <v>-8.5000000000000006E-2</v>
      </c>
      <c r="K64" s="13">
        <v>3.8768802955336912E-2</v>
      </c>
      <c r="L64" s="12"/>
      <c r="M64" s="13">
        <v>450</v>
      </c>
      <c r="N64" s="13" t="str">
        <f>VLOOKUP(M64,[1]dictionary!$A$2:$C$691,2,0)</f>
        <v>Gq-alpha [Doryteuthis pealeii]</v>
      </c>
      <c r="O64" s="13" t="str">
        <f>VLOOKUP(M64,[1]dictionary!$A$2:$C$691,3,0)</f>
        <v>Metabolism</v>
      </c>
      <c r="P64" s="13">
        <v>-0.61199999999999999</v>
      </c>
      <c r="Q64" s="13">
        <v>0.20294099828683032</v>
      </c>
    </row>
    <row r="65" spans="1:17" x14ac:dyDescent="0.25">
      <c r="A65" s="13">
        <v>9775</v>
      </c>
      <c r="B65" s="13" t="s">
        <v>897</v>
      </c>
      <c r="C65" s="13" t="s">
        <v>616</v>
      </c>
      <c r="D65" s="13">
        <v>-2.42</v>
      </c>
      <c r="E65" s="13">
        <v>4.6197887582883936</v>
      </c>
      <c r="F65" s="12"/>
      <c r="G65" s="13">
        <v>9775</v>
      </c>
      <c r="H65" s="13" t="s">
        <v>897</v>
      </c>
      <c r="I65" s="13" t="s">
        <v>616</v>
      </c>
      <c r="J65" s="13">
        <v>-1.9970000000000001</v>
      </c>
      <c r="K65" s="13">
        <v>2.2861735756194754</v>
      </c>
      <c r="L65" s="12"/>
      <c r="M65" s="13">
        <v>8371</v>
      </c>
      <c r="N65" s="13" t="str">
        <f>VLOOKUP(M65,[1]dictionary!$A$2:$C$691,2,0)</f>
        <v>PREDICTED: uncharacterized protein LOC106870819 [Octopus bimaculoides]</v>
      </c>
      <c r="O65" s="13" t="str">
        <f>VLOOKUP(M65,[1]dictionary!$A$2:$C$691,3,0)</f>
        <v>Uncharacterized</v>
      </c>
      <c r="P65" s="13">
        <v>-0.59899999999999998</v>
      </c>
      <c r="Q65" s="13">
        <v>3.1902951061329343E-2</v>
      </c>
    </row>
    <row r="66" spans="1:17" x14ac:dyDescent="0.25">
      <c r="A66" s="13">
        <v>2357</v>
      </c>
      <c r="B66" s="13" t="s">
        <v>896</v>
      </c>
      <c r="C66" s="13" t="s">
        <v>616</v>
      </c>
      <c r="D66" s="13">
        <v>-0.31900000000000001</v>
      </c>
      <c r="E66" s="13">
        <v>0.65932789083617249</v>
      </c>
      <c r="F66" s="12"/>
      <c r="G66" s="13">
        <v>2357</v>
      </c>
      <c r="H66" s="13" t="s">
        <v>896</v>
      </c>
      <c r="I66" s="13" t="s">
        <v>616</v>
      </c>
      <c r="J66" s="13">
        <v>-0.38500000000000001</v>
      </c>
      <c r="K66" s="13">
        <v>0.48116637914444937</v>
      </c>
      <c r="L66" s="12"/>
      <c r="M66" s="13">
        <v>2246</v>
      </c>
      <c r="N66" s="13" t="str">
        <f>VLOOKUP(M66,[1]dictionary!$A$2:$C$691,2,0)</f>
        <v>PREDICTED: histone H2A [Octopus bimaculoides]</v>
      </c>
      <c r="O66" s="13" t="str">
        <f>VLOOKUP(M66,[1]dictionary!$A$2:$C$691,3,0)</f>
        <v>Nucleosome</v>
      </c>
      <c r="P66" s="13">
        <v>-0.58699999999999997</v>
      </c>
      <c r="Q66" s="13">
        <v>0.75839624810483741</v>
      </c>
    </row>
    <row r="67" spans="1:17" x14ac:dyDescent="0.25">
      <c r="A67" s="13">
        <v>11060</v>
      </c>
      <c r="B67" s="13" t="s">
        <v>895</v>
      </c>
      <c r="C67" s="13" t="s">
        <v>623</v>
      </c>
      <c r="D67" s="13">
        <v>-0.05</v>
      </c>
      <c r="E67" s="13">
        <v>0.10357685701039758</v>
      </c>
      <c r="F67" s="12"/>
      <c r="G67" s="13">
        <v>11060</v>
      </c>
      <c r="H67" s="13" t="s">
        <v>895</v>
      </c>
      <c r="I67" s="13" t="s">
        <v>623</v>
      </c>
      <c r="J67" s="13">
        <v>0.379</v>
      </c>
      <c r="K67" s="13">
        <v>1.663666478160812E-4</v>
      </c>
      <c r="L67" s="12"/>
      <c r="M67" s="13">
        <v>21216</v>
      </c>
      <c r="N67" s="13" t="str">
        <f>VLOOKUP(M67,[1]dictionary!$A$2:$C$691,2,0)</f>
        <v>Collagen alpha-4(VI) chain</v>
      </c>
      <c r="O67" s="13" t="str">
        <f>VLOOKUP(M67,[1]dictionary!$A$2:$C$691,3,0)</f>
        <v>Extracellular Matrix</v>
      </c>
      <c r="P67" s="13">
        <v>-0.58599999999999997</v>
      </c>
      <c r="Q67" s="13">
        <v>6</v>
      </c>
    </row>
    <row r="68" spans="1:17" x14ac:dyDescent="0.25">
      <c r="A68" s="13">
        <v>11381</v>
      </c>
      <c r="B68" s="13" t="s">
        <v>894</v>
      </c>
      <c r="C68" s="13" t="s">
        <v>671</v>
      </c>
      <c r="D68" s="13">
        <v>2.0049999999999999</v>
      </c>
      <c r="E68" s="13">
        <v>6</v>
      </c>
      <c r="F68" s="12"/>
      <c r="G68" s="13">
        <v>11381</v>
      </c>
      <c r="H68" s="13" t="s">
        <v>894</v>
      </c>
      <c r="I68" s="13" t="s">
        <v>671</v>
      </c>
      <c r="J68" s="13">
        <v>1.494</v>
      </c>
      <c r="K68" s="13">
        <v>6</v>
      </c>
      <c r="L68" s="12"/>
      <c r="M68" s="13">
        <v>4645</v>
      </c>
      <c r="N68" s="13" t="str">
        <f>VLOOKUP(M68,[1]dictionary!$A$2:$C$691,2,0)</f>
        <v>PREDICTED: uncharacterized protein LOC106884239 [Octopus bimaculoides]</v>
      </c>
      <c r="O68" s="13" t="str">
        <f>VLOOKUP(M68,[1]dictionary!$A$2:$C$691,3,0)</f>
        <v>Uncharacterized</v>
      </c>
      <c r="P68" s="13">
        <v>-0.58299999999999996</v>
      </c>
      <c r="Q68" s="13">
        <v>0.30945573768024198</v>
      </c>
    </row>
    <row r="69" spans="1:17" x14ac:dyDescent="0.25">
      <c r="A69" s="13">
        <v>6218</v>
      </c>
      <c r="B69" s="13" t="s">
        <v>893</v>
      </c>
      <c r="C69" s="13" t="s">
        <v>616</v>
      </c>
      <c r="D69" s="13">
        <v>-0.14599999999999999</v>
      </c>
      <c r="E69" s="13">
        <v>0.4131742363753238</v>
      </c>
      <c r="F69" s="12"/>
      <c r="G69" s="13">
        <v>6218</v>
      </c>
      <c r="H69" s="13" t="s">
        <v>893</v>
      </c>
      <c r="I69" s="13" t="s">
        <v>616</v>
      </c>
      <c r="J69" s="13">
        <v>0.42399999999999999</v>
      </c>
      <c r="K69" s="13">
        <v>0.13332639927997814</v>
      </c>
      <c r="L69" s="12"/>
      <c r="M69" s="13">
        <v>356</v>
      </c>
      <c r="N69" s="13" t="str">
        <f>VLOOKUP(M69,[1]dictionary!$A$2:$C$691,2,0)</f>
        <v>Histone H4 [Larimichthys crocea]</v>
      </c>
      <c r="O69" s="13" t="str">
        <f>VLOOKUP(M69,[1]dictionary!$A$2:$C$691,3,0)</f>
        <v>Nucleosome</v>
      </c>
      <c r="P69" s="13">
        <v>-0.56000000000000005</v>
      </c>
      <c r="Q69" s="13">
        <v>1.4919688274071019</v>
      </c>
    </row>
    <row r="70" spans="1:17" x14ac:dyDescent="0.25">
      <c r="A70" s="13">
        <v>9625</v>
      </c>
      <c r="B70" s="13" t="s">
        <v>892</v>
      </c>
      <c r="C70" s="13" t="s">
        <v>616</v>
      </c>
      <c r="D70" s="13">
        <v>-3.4670000000000001</v>
      </c>
      <c r="E70" s="13">
        <v>6</v>
      </c>
      <c r="F70" s="12"/>
      <c r="G70" s="13">
        <v>9625</v>
      </c>
      <c r="H70" s="13" t="s">
        <v>892</v>
      </c>
      <c r="I70" s="13" t="s">
        <v>616</v>
      </c>
      <c r="J70" s="13">
        <v>-2.7570000000000001</v>
      </c>
      <c r="K70" s="13">
        <v>3.8728952016351923</v>
      </c>
      <c r="L70" s="12"/>
      <c r="M70" s="13">
        <v>5108</v>
      </c>
      <c r="N70" s="13" t="str">
        <f>VLOOKUP(M70,[1]dictionary!$A$2:$C$691,2,0)</f>
        <v>beta-tubulin [Doryteuthis pealeii]</v>
      </c>
      <c r="O70" s="13" t="str">
        <f>VLOOKUP(M70,[1]dictionary!$A$2:$C$691,3,0)</f>
        <v>Cytoskeleton</v>
      </c>
      <c r="P70" s="13">
        <v>-0.55300000000000005</v>
      </c>
      <c r="Q70" s="13">
        <v>0.1333458813182174</v>
      </c>
    </row>
    <row r="71" spans="1:17" x14ac:dyDescent="0.25">
      <c r="A71" s="13">
        <v>7408</v>
      </c>
      <c r="B71" s="13" t="s">
        <v>891</v>
      </c>
      <c r="C71" s="13" t="s">
        <v>741</v>
      </c>
      <c r="D71" s="13">
        <v>0.36099999999999999</v>
      </c>
      <c r="E71" s="13">
        <v>0.1874649783742407</v>
      </c>
      <c r="F71" s="12"/>
      <c r="G71" s="13">
        <v>7408</v>
      </c>
      <c r="H71" s="13" t="s">
        <v>891</v>
      </c>
      <c r="I71" s="13" t="s">
        <v>741</v>
      </c>
      <c r="J71" s="13">
        <v>6.9000000000000006E-2</v>
      </c>
      <c r="K71" s="13">
        <v>0</v>
      </c>
      <c r="L71" s="12"/>
      <c r="M71" s="13">
        <v>11283</v>
      </c>
      <c r="N71" s="13" t="str">
        <f>VLOOKUP(M71,[1]dictionary!$A$2:$C$691,2,0)</f>
        <v>PREDICTED: glutamate dehydrogenase, mitochondrial-like [Octopus bimaculoides]</v>
      </c>
      <c r="O71" s="13" t="str">
        <f>VLOOKUP(M71,[1]dictionary!$A$2:$C$691,3,0)</f>
        <v>Metabolism</v>
      </c>
      <c r="P71" s="13">
        <v>-0.53300000000000003</v>
      </c>
      <c r="Q71" s="13">
        <v>5.7018234367425764E-2</v>
      </c>
    </row>
    <row r="72" spans="1:17" x14ac:dyDescent="0.25">
      <c r="A72" s="13">
        <v>61</v>
      </c>
      <c r="B72" s="13" t="s">
        <v>890</v>
      </c>
      <c r="C72" s="13" t="s">
        <v>616</v>
      </c>
      <c r="D72" s="13">
        <v>0.59299999999999997</v>
      </c>
      <c r="E72" s="13">
        <v>6.229910095094774E-2</v>
      </c>
      <c r="F72" s="12"/>
      <c r="G72" s="13">
        <v>61</v>
      </c>
      <c r="H72" s="13" t="s">
        <v>890</v>
      </c>
      <c r="I72" s="13" t="s">
        <v>616</v>
      </c>
      <c r="J72" s="13">
        <v>0.3</v>
      </c>
      <c r="K72" s="13">
        <v>0</v>
      </c>
      <c r="L72" s="12"/>
      <c r="M72" s="13">
        <v>696</v>
      </c>
      <c r="N72" s="13" t="str">
        <f>VLOOKUP(M72,[1]dictionary!$A$2:$C$691,2,0)</f>
        <v xml:space="preserve">PREDICTED: cleft lip and palate transmembrane protein 1 homolog [Octopus bimaculoides] </v>
      </c>
      <c r="O72" s="13" t="str">
        <f>VLOOKUP(M72,[1]dictionary!$A$2:$C$691,3,0)</f>
        <v>Metabolism</v>
      </c>
      <c r="P72" s="13">
        <v>-0.50900000000000001</v>
      </c>
      <c r="Q72" s="13">
        <v>0</v>
      </c>
    </row>
    <row r="73" spans="1:17" x14ac:dyDescent="0.25">
      <c r="A73" s="13">
        <v>9156</v>
      </c>
      <c r="B73" s="13" t="s">
        <v>889</v>
      </c>
      <c r="C73" s="13" t="s">
        <v>621</v>
      </c>
      <c r="D73" s="13">
        <v>-0.97799999999999998</v>
      </c>
      <c r="E73" s="13">
        <v>2.5765902722669067</v>
      </c>
      <c r="F73" s="12"/>
      <c r="G73" s="13">
        <v>9156</v>
      </c>
      <c r="H73" s="13" t="s">
        <v>889</v>
      </c>
      <c r="I73" s="13" t="s">
        <v>621</v>
      </c>
      <c r="J73" s="13">
        <v>-0.98399999999999999</v>
      </c>
      <c r="K73" s="13">
        <v>1.7313986292603367</v>
      </c>
      <c r="L73" s="12"/>
      <c r="M73" s="13">
        <v>13169</v>
      </c>
      <c r="N73" s="13" t="str">
        <f>VLOOKUP(M73,[1]dictionary!$A$2:$C$691,2,0)</f>
        <v>PREDICTED: cartilage matrix protein-like [Octopus bimaculoides]</v>
      </c>
      <c r="O73" s="13" t="str">
        <f>VLOOKUP(M73,[1]dictionary!$A$2:$C$691,3,0)</f>
        <v>Extracellular Matrix</v>
      </c>
      <c r="P73" s="13">
        <v>-0.498</v>
      </c>
      <c r="Q73" s="13">
        <v>0.17352220348417297</v>
      </c>
    </row>
    <row r="74" spans="1:17" x14ac:dyDescent="0.25">
      <c r="A74" s="13">
        <v>9052</v>
      </c>
      <c r="B74" s="13" t="s">
        <v>888</v>
      </c>
      <c r="C74" s="13" t="s">
        <v>619</v>
      </c>
      <c r="D74" s="13">
        <v>-2.3029999999999999</v>
      </c>
      <c r="E74" s="13">
        <v>3.9956786262173574</v>
      </c>
      <c r="F74" s="12"/>
      <c r="G74" s="13">
        <v>9052</v>
      </c>
      <c r="H74" s="13" t="s">
        <v>888</v>
      </c>
      <c r="I74" s="13" t="s">
        <v>619</v>
      </c>
      <c r="J74" s="13">
        <v>-1.3839999999999999</v>
      </c>
      <c r="K74" s="13">
        <v>1.040534065702539</v>
      </c>
      <c r="L74" s="12"/>
      <c r="M74" s="13">
        <v>3163</v>
      </c>
      <c r="N74" s="13" t="str">
        <f>VLOOKUP(M74,[1]dictionary!$A$2:$C$691,2,0)</f>
        <v>gelsolin-like protein 2 [Octopus bimaculoides]</v>
      </c>
      <c r="O74" s="13" t="str">
        <f>VLOOKUP(M74,[1]dictionary!$A$2:$C$691,3,0)</f>
        <v>Cytoskeleton</v>
      </c>
      <c r="P74" s="13">
        <v>-0.498</v>
      </c>
      <c r="Q74" s="13">
        <v>1.0063389645628384</v>
      </c>
    </row>
    <row r="75" spans="1:17" x14ac:dyDescent="0.25">
      <c r="A75" s="13">
        <v>8042</v>
      </c>
      <c r="B75" s="13" t="s">
        <v>887</v>
      </c>
      <c r="C75" s="13" t="s">
        <v>616</v>
      </c>
      <c r="D75" s="13">
        <v>-0.45300000000000001</v>
      </c>
      <c r="E75" s="13">
        <v>0.91359745393595093</v>
      </c>
      <c r="F75" s="12"/>
      <c r="G75" s="13">
        <v>8042</v>
      </c>
      <c r="H75" s="13" t="s">
        <v>887</v>
      </c>
      <c r="I75" s="13" t="s">
        <v>616</v>
      </c>
      <c r="J75" s="13">
        <v>-0.52800000000000002</v>
      </c>
      <c r="K75" s="13">
        <v>0.69820198260195065</v>
      </c>
      <c r="L75" s="12"/>
      <c r="M75" s="13">
        <v>7486</v>
      </c>
      <c r="N75" s="13" t="str">
        <f>VLOOKUP(M75,[1]dictionary!$A$2:$C$691,2,0)</f>
        <v>Histone H3 [Octopus bimaculoides]</v>
      </c>
      <c r="O75" s="13" t="str">
        <f>VLOOKUP(M75,[1]dictionary!$A$2:$C$691,3,0)</f>
        <v>Nucleosome</v>
      </c>
      <c r="P75" s="13">
        <v>-0.49299999999999999</v>
      </c>
      <c r="Q75" s="13">
        <v>0.39178214670358685</v>
      </c>
    </row>
    <row r="76" spans="1:17" x14ac:dyDescent="0.25">
      <c r="A76" s="13">
        <v>9583</v>
      </c>
      <c r="B76" s="13" t="s">
        <v>886</v>
      </c>
      <c r="C76" s="13" t="s">
        <v>621</v>
      </c>
      <c r="D76" s="13">
        <v>-0.88300000000000001</v>
      </c>
      <c r="E76" s="13">
        <v>2.305043997750182</v>
      </c>
      <c r="F76" s="12"/>
      <c r="G76" s="13">
        <v>9583</v>
      </c>
      <c r="H76" s="13" t="s">
        <v>886</v>
      </c>
      <c r="I76" s="13" t="s">
        <v>621</v>
      </c>
      <c r="J76" s="13">
        <v>-1.18</v>
      </c>
      <c r="K76" s="13">
        <v>2.8256494025206198</v>
      </c>
      <c r="L76" s="12"/>
      <c r="M76" s="13">
        <v>11381</v>
      </c>
      <c r="N76" s="13" t="str">
        <f>VLOOKUP(M76,[1]dictionary!$A$2:$C$691,2,0)</f>
        <v>PREDICTED: sarcoplasmic/endoplasmic reticulum calcium ATPase 1-like [Octopus bimaculoides]</v>
      </c>
      <c r="O76" s="13" t="str">
        <f>VLOOKUP(M76,[1]dictionary!$A$2:$C$691,3,0)</f>
        <v>Ion Transport</v>
      </c>
      <c r="P76" s="13">
        <v>-0.48299999999999998</v>
      </c>
      <c r="Q76" s="13">
        <v>0.31166117079060873</v>
      </c>
    </row>
    <row r="77" spans="1:17" x14ac:dyDescent="0.25">
      <c r="A77" s="13">
        <v>3163</v>
      </c>
      <c r="B77" s="13" t="s">
        <v>885</v>
      </c>
      <c r="C77" s="13" t="s">
        <v>631</v>
      </c>
      <c r="D77" s="13">
        <v>0.41499999999999998</v>
      </c>
      <c r="E77" s="13">
        <v>0.29423717886110562</v>
      </c>
      <c r="F77" s="12"/>
      <c r="G77" s="13">
        <v>3163</v>
      </c>
      <c r="H77" s="13" t="s">
        <v>885</v>
      </c>
      <c r="I77" s="13" t="s">
        <v>631</v>
      </c>
      <c r="J77" s="13">
        <v>-6.9000000000000006E-2</v>
      </c>
      <c r="K77" s="13">
        <v>7.6958146373514114E-2</v>
      </c>
      <c r="L77" s="12"/>
      <c r="M77" s="13">
        <v>18803</v>
      </c>
      <c r="N77" s="13" t="str">
        <f>VLOOKUP(M77,[1]dictionary!$A$2:$C$691,2,0)</f>
        <v xml:space="preserve">PREDICTED: ubiquitin-conjugating enzyme E2 variant 2-like [Octopus bimaculoides] </v>
      </c>
      <c r="O77" s="13" t="str">
        <f>VLOOKUP(M77,[1]dictionary!$A$2:$C$691,3,0)</f>
        <v>Metabolism</v>
      </c>
      <c r="P77" s="13">
        <v>-0.47499999999999998</v>
      </c>
      <c r="Q77" s="13">
        <v>0</v>
      </c>
    </row>
    <row r="78" spans="1:17" x14ac:dyDescent="0.25">
      <c r="A78" s="13">
        <v>3624</v>
      </c>
      <c r="B78" s="13" t="s">
        <v>808</v>
      </c>
      <c r="C78" s="13" t="s">
        <v>616</v>
      </c>
      <c r="D78" s="13">
        <v>0.47099999999999997</v>
      </c>
      <c r="E78" s="13">
        <v>0.46649866589783606</v>
      </c>
      <c r="F78" s="12"/>
      <c r="G78" s="13">
        <v>3624</v>
      </c>
      <c r="H78" s="13" t="s">
        <v>808</v>
      </c>
      <c r="I78" s="13" t="s">
        <v>616</v>
      </c>
      <c r="J78" s="13">
        <v>0.19700000000000001</v>
      </c>
      <c r="K78" s="13">
        <v>0</v>
      </c>
      <c r="L78" s="12"/>
      <c r="M78" s="13">
        <v>11850</v>
      </c>
      <c r="N78" s="13" t="str">
        <f>VLOOKUP(M78,[1]dictionary!$A$2:$C$691,2,0)</f>
        <v>PREDICTED: ras-like GTP-binding protein RHO isoform X2 [Octopus bimaculoides]</v>
      </c>
      <c r="O78" s="13" t="str">
        <f>VLOOKUP(M78,[1]dictionary!$A$2:$C$691,3,0)</f>
        <v>Metabolism</v>
      </c>
      <c r="P78" s="13">
        <v>-0.47499999999999998</v>
      </c>
      <c r="Q78" s="13">
        <v>0.37089022873165339</v>
      </c>
    </row>
    <row r="79" spans="1:17" x14ac:dyDescent="0.25">
      <c r="A79" s="13">
        <v>6430</v>
      </c>
      <c r="B79" s="13" t="s">
        <v>841</v>
      </c>
      <c r="C79" s="13" t="s">
        <v>623</v>
      </c>
      <c r="D79" s="13">
        <v>-3.0910000000000002</v>
      </c>
      <c r="E79" s="13">
        <v>6</v>
      </c>
      <c r="F79" s="12"/>
      <c r="G79" s="13">
        <v>6430</v>
      </c>
      <c r="H79" s="13" t="s">
        <v>841</v>
      </c>
      <c r="I79" s="13" t="s">
        <v>623</v>
      </c>
      <c r="J79" s="13">
        <v>-2.0939999999999999</v>
      </c>
      <c r="K79" s="13">
        <v>2.3879582553547305</v>
      </c>
      <c r="L79" s="12"/>
      <c r="M79" s="13">
        <v>521</v>
      </c>
      <c r="N79" s="13" t="str">
        <f>VLOOKUP(M79,[1]dictionary!$A$2:$C$691,2,0)</f>
        <v>PREDICTED: putative ATP synthase subunit f, mitochondrial [Octopus bimaculoides]</v>
      </c>
      <c r="O79" s="13" t="str">
        <f>VLOOKUP(M79,[1]dictionary!$A$2:$C$691,3,0)</f>
        <v>Metabolism</v>
      </c>
      <c r="P79" s="13">
        <v>-0.46600000000000003</v>
      </c>
      <c r="Q79" s="13">
        <v>1.836710587570569E-2</v>
      </c>
    </row>
    <row r="80" spans="1:17" x14ac:dyDescent="0.25">
      <c r="A80" s="13">
        <v>3081</v>
      </c>
      <c r="B80" s="13" t="s">
        <v>884</v>
      </c>
      <c r="C80" s="13" t="s">
        <v>616</v>
      </c>
      <c r="D80" s="13">
        <v>-2.1819999999999999</v>
      </c>
      <c r="E80" s="13">
        <v>6</v>
      </c>
      <c r="F80" s="12"/>
      <c r="G80" s="13">
        <v>3081</v>
      </c>
      <c r="H80" s="13" t="s">
        <v>884</v>
      </c>
      <c r="I80" s="13" t="s">
        <v>616</v>
      </c>
      <c r="J80" s="13">
        <v>-1.8380000000000001</v>
      </c>
      <c r="K80" s="13">
        <v>3.5003129173815961</v>
      </c>
      <c r="L80" s="12"/>
      <c r="M80" s="13">
        <v>13720</v>
      </c>
      <c r="N80" s="13" t="str">
        <f>VLOOKUP(M80,[1]dictionary!$A$2:$C$691,2,0)</f>
        <v>hypothetical protein OCBIM_22013360mg [Octopus bimaculoides]</v>
      </c>
      <c r="O80" s="13" t="str">
        <f>VLOOKUP(M80,[1]dictionary!$A$2:$C$691,3,0)</f>
        <v>Uncharacterized</v>
      </c>
      <c r="P80" s="13">
        <v>-0.46500000000000002</v>
      </c>
      <c r="Q80" s="13">
        <v>0.27889125068589649</v>
      </c>
    </row>
    <row r="81" spans="1:17" x14ac:dyDescent="0.25">
      <c r="A81" s="13">
        <v>7073</v>
      </c>
      <c r="B81" s="13" t="s">
        <v>883</v>
      </c>
      <c r="C81" s="13" t="s">
        <v>616</v>
      </c>
      <c r="D81" s="13">
        <v>-0.28000000000000003</v>
      </c>
      <c r="E81" s="13">
        <v>0.90008121815826259</v>
      </c>
      <c r="F81" s="12"/>
      <c r="G81" s="13">
        <v>7073</v>
      </c>
      <c r="H81" s="13" t="s">
        <v>883</v>
      </c>
      <c r="I81" s="13" t="s">
        <v>616</v>
      </c>
      <c r="J81" s="13">
        <v>-0.38800000000000001</v>
      </c>
      <c r="K81" s="13">
        <v>0.9453716266839387</v>
      </c>
      <c r="L81" s="12"/>
      <c r="M81" s="13">
        <v>17900</v>
      </c>
      <c r="N81" s="13" t="str">
        <f>VLOOKUP(M81,[1]dictionary!$A$2:$C$691,2,0)</f>
        <v>PREDICTED: 40S ribosomal protein S8-like [Octopus bimaculoides]</v>
      </c>
      <c r="O81" s="13" t="str">
        <f>VLOOKUP(M81,[1]dictionary!$A$2:$C$691,3,0)</f>
        <v>Metabolism</v>
      </c>
      <c r="P81" s="13">
        <v>-0.46</v>
      </c>
      <c r="Q81" s="13">
        <v>0</v>
      </c>
    </row>
    <row r="82" spans="1:17" x14ac:dyDescent="0.25">
      <c r="A82" s="13">
        <v>5905</v>
      </c>
      <c r="B82" s="13" t="s">
        <v>882</v>
      </c>
      <c r="C82" s="13" t="s">
        <v>671</v>
      </c>
      <c r="D82" s="13">
        <v>0.71499999999999997</v>
      </c>
      <c r="E82" s="13">
        <v>3.8153085691824011</v>
      </c>
      <c r="F82" s="12"/>
      <c r="G82" s="13">
        <v>5905</v>
      </c>
      <c r="H82" s="13" t="s">
        <v>882</v>
      </c>
      <c r="I82" s="13" t="s">
        <v>671</v>
      </c>
      <c r="J82" s="13">
        <v>0.67600000000000005</v>
      </c>
      <c r="K82" s="13">
        <v>2.828273546346769</v>
      </c>
      <c r="L82" s="12"/>
      <c r="M82" s="13">
        <v>3962</v>
      </c>
      <c r="N82" s="13" t="str">
        <f>VLOOKUP(M82,[1]dictionary!$A$2:$C$691,2,0)</f>
        <v>hypothetical protein CGI_10001848 [Crassostrea gigas]</v>
      </c>
      <c r="O82" s="13" t="str">
        <f>VLOOKUP(M82,[1]dictionary!$A$2:$C$691,3,0)</f>
        <v>Uncharacterized</v>
      </c>
      <c r="P82" s="13">
        <v>-0.44900000000000001</v>
      </c>
      <c r="Q82" s="13">
        <v>0</v>
      </c>
    </row>
    <row r="83" spans="1:17" x14ac:dyDescent="0.25">
      <c r="A83" s="13">
        <v>8583</v>
      </c>
      <c r="B83" s="13" t="s">
        <v>637</v>
      </c>
      <c r="C83" s="13" t="s">
        <v>623</v>
      </c>
      <c r="D83" s="13">
        <v>-0.53700000000000003</v>
      </c>
      <c r="E83" s="13">
        <v>2.133771752620353</v>
      </c>
      <c r="F83" s="12"/>
      <c r="G83" s="13">
        <v>8583</v>
      </c>
      <c r="H83" s="13" t="s">
        <v>637</v>
      </c>
      <c r="I83" s="13" t="s">
        <v>623</v>
      </c>
      <c r="J83" s="13">
        <v>-0.36299999999999999</v>
      </c>
      <c r="K83" s="13">
        <v>0.69024424595740685</v>
      </c>
      <c r="L83" s="12"/>
      <c r="M83" s="13">
        <v>4205</v>
      </c>
      <c r="N83" s="13" t="str">
        <f>VLOOKUP(M83,[1]dictionary!$A$2:$C$691,2,0)</f>
        <v>PREDICTED: 78 kDa glucose-regulated protein-like [Octopus bimaculoides]</v>
      </c>
      <c r="O83" s="13" t="str">
        <f>VLOOKUP(M83,[1]dictionary!$A$2:$C$691,3,0)</f>
        <v>Metabolism</v>
      </c>
      <c r="P83" s="13">
        <v>-0.438</v>
      </c>
      <c r="Q83" s="13">
        <v>0.15758673630588979</v>
      </c>
    </row>
    <row r="84" spans="1:17" x14ac:dyDescent="0.25">
      <c r="A84" s="13">
        <v>11257</v>
      </c>
      <c r="B84" s="13" t="s">
        <v>881</v>
      </c>
      <c r="C84" s="13" t="s">
        <v>616</v>
      </c>
      <c r="D84" s="13">
        <v>-0.44400000000000001</v>
      </c>
      <c r="E84" s="13">
        <v>1.0744249356565703</v>
      </c>
      <c r="F84" s="12"/>
      <c r="G84" s="13">
        <v>11257</v>
      </c>
      <c r="H84" s="13" t="s">
        <v>881</v>
      </c>
      <c r="I84" s="13" t="s">
        <v>616</v>
      </c>
      <c r="J84" s="13">
        <v>-0.76100000000000001</v>
      </c>
      <c r="K84" s="13">
        <v>1.7735547672517724</v>
      </c>
      <c r="L84" s="12"/>
      <c r="M84" s="13">
        <v>10842</v>
      </c>
      <c r="N84" s="13" t="str">
        <f>VLOOKUP(M84,[1]dictionary!$A$2:$C$691,2,0)</f>
        <v>neutral and basic amino acid transport protein rBAT-like [Octopus bimaculoides]</v>
      </c>
      <c r="O84" s="13" t="str">
        <f>VLOOKUP(M84,[1]dictionary!$A$2:$C$691,3,0)</f>
        <v>Membrane</v>
      </c>
      <c r="P84" s="13">
        <v>-0.42099999999999999</v>
      </c>
      <c r="Q84" s="13">
        <v>0.70419767509491216</v>
      </c>
    </row>
    <row r="85" spans="1:17" x14ac:dyDescent="0.25">
      <c r="A85" s="13">
        <v>9844</v>
      </c>
      <c r="B85" s="13" t="s">
        <v>880</v>
      </c>
      <c r="C85" s="13" t="s">
        <v>616</v>
      </c>
      <c r="D85" s="13">
        <v>-0.73299999999999998</v>
      </c>
      <c r="E85" s="13">
        <v>1.0113340432895526</v>
      </c>
      <c r="F85" s="12"/>
      <c r="G85" s="13">
        <v>9844</v>
      </c>
      <c r="H85" s="13" t="s">
        <v>880</v>
      </c>
      <c r="I85" s="13" t="s">
        <v>616</v>
      </c>
      <c r="J85" s="13">
        <v>0.224</v>
      </c>
      <c r="K85" s="13">
        <v>0</v>
      </c>
      <c r="L85" s="12"/>
      <c r="M85" s="13">
        <v>7407</v>
      </c>
      <c r="N85" s="13" t="str">
        <f>VLOOKUP(M85,[1]dictionary!$A$2:$C$691,2,0)</f>
        <v>PREDICTED: GTPase HRas isoform X2 [Octopus bimaculoides]</v>
      </c>
      <c r="O85" s="13" t="str">
        <f>VLOOKUP(M85,[1]dictionary!$A$2:$C$691,3,0)</f>
        <v>Metabolism</v>
      </c>
      <c r="P85" s="13">
        <v>-0.40500000000000003</v>
      </c>
      <c r="Q85" s="13">
        <v>4.6508020510246821E-2</v>
      </c>
    </row>
    <row r="86" spans="1:17" x14ac:dyDescent="0.25">
      <c r="A86" s="13">
        <v>13722</v>
      </c>
      <c r="B86" s="13" t="s">
        <v>879</v>
      </c>
      <c r="C86" s="13" t="s">
        <v>623</v>
      </c>
      <c r="D86" s="13">
        <v>-1.145</v>
      </c>
      <c r="E86" s="13">
        <v>2.0485167692477066</v>
      </c>
      <c r="F86" s="12"/>
      <c r="G86" s="13">
        <v>13722</v>
      </c>
      <c r="H86" s="13" t="s">
        <v>879</v>
      </c>
      <c r="I86" s="13" t="s">
        <v>623</v>
      </c>
      <c r="J86" s="13">
        <v>-1.554</v>
      </c>
      <c r="K86" s="13">
        <v>2.5044556624535517</v>
      </c>
      <c r="L86" s="12"/>
      <c r="M86" s="13">
        <v>9794</v>
      </c>
      <c r="N86" s="13" t="str">
        <f>VLOOKUP(M86,[1]dictionary!$A$2:$C$691,2,0)</f>
        <v>PREDICTED: trifunctional enzyme subunit alpha, mitochondrial-like [Octopus bimaculoides]</v>
      </c>
      <c r="O86" s="13" t="str">
        <f>VLOOKUP(M86,[1]dictionary!$A$2:$C$691,3,0)</f>
        <v>Metabolism</v>
      </c>
      <c r="P86" s="13">
        <v>-0.40200000000000002</v>
      </c>
      <c r="Q86" s="13">
        <v>0</v>
      </c>
    </row>
    <row r="87" spans="1:17" x14ac:dyDescent="0.25">
      <c r="A87" s="13">
        <v>9620</v>
      </c>
      <c r="B87" s="13" t="s">
        <v>878</v>
      </c>
      <c r="C87" s="13" t="s">
        <v>628</v>
      </c>
      <c r="D87" s="13">
        <v>-0.78100000000000003</v>
      </c>
      <c r="E87" s="13">
        <v>2.2687336509245082</v>
      </c>
      <c r="F87" s="12"/>
      <c r="G87" s="13">
        <v>9620</v>
      </c>
      <c r="H87" s="13" t="s">
        <v>878</v>
      </c>
      <c r="I87" s="13" t="s">
        <v>628</v>
      </c>
      <c r="J87" s="13">
        <v>2.1880000000000002</v>
      </c>
      <c r="K87" s="13">
        <v>1.1508693928276743</v>
      </c>
      <c r="L87" s="12"/>
      <c r="M87" s="13">
        <v>16407</v>
      </c>
      <c r="N87" s="13" t="str">
        <f>VLOOKUP(M87,[1]dictionary!$A$2:$C$691,2,0)</f>
        <v>retrograde protein of 51 kDa [Biomphalaria glabrata]</v>
      </c>
      <c r="O87" s="13" t="str">
        <f>VLOOKUP(M87,[1]dictionary!$A$2:$C$691,3,0)</f>
        <v>Cytoskeleton</v>
      </c>
      <c r="P87" s="13">
        <v>-0.39900000000000002</v>
      </c>
      <c r="Q87" s="13">
        <v>3.850629227132131E-2</v>
      </c>
    </row>
    <row r="88" spans="1:17" x14ac:dyDescent="0.25">
      <c r="A88" s="13">
        <v>13396</v>
      </c>
      <c r="B88" s="13" t="s">
        <v>877</v>
      </c>
      <c r="C88" s="13" t="s">
        <v>616</v>
      </c>
      <c r="D88" s="13">
        <v>-0.89500000000000002</v>
      </c>
      <c r="E88" s="13">
        <v>2.1264469064863811</v>
      </c>
      <c r="F88" s="12"/>
      <c r="G88" s="13">
        <v>13396</v>
      </c>
      <c r="H88" s="13" t="s">
        <v>877</v>
      </c>
      <c r="I88" s="13" t="s">
        <v>616</v>
      </c>
      <c r="J88" s="13">
        <v>-1.077</v>
      </c>
      <c r="K88" s="13">
        <v>2.014708281407112</v>
      </c>
      <c r="L88" s="12"/>
      <c r="M88" s="13">
        <v>13722</v>
      </c>
      <c r="N88" s="13" t="str">
        <f>VLOOKUP(M88,[1]dictionary!$A$2:$C$691,2,0)</f>
        <v>hypothetical protein OCBIM_22013356mg [Octopus bimaculoides]</v>
      </c>
      <c r="O88" s="13" t="str">
        <f>VLOOKUP(M88,[1]dictionary!$A$2:$C$691,3,0)</f>
        <v>Uncharacterized</v>
      </c>
      <c r="P88" s="13">
        <v>-0.39900000000000002</v>
      </c>
      <c r="Q88" s="13">
        <v>0.2867169934047597</v>
      </c>
    </row>
    <row r="89" spans="1:17" x14ac:dyDescent="0.25">
      <c r="A89" s="13">
        <v>9154</v>
      </c>
      <c r="B89" s="13" t="s">
        <v>876</v>
      </c>
      <c r="C89" s="13" t="s">
        <v>616</v>
      </c>
      <c r="D89" s="13">
        <v>-1.4790000000000001</v>
      </c>
      <c r="E89" s="13">
        <v>3.7304870557820835</v>
      </c>
      <c r="F89" s="12"/>
      <c r="G89" s="13">
        <v>9154</v>
      </c>
      <c r="H89" s="13" t="s">
        <v>876</v>
      </c>
      <c r="I89" s="13" t="s">
        <v>616</v>
      </c>
      <c r="J89" s="13">
        <v>-0.20399999999999999</v>
      </c>
      <c r="K89" s="13">
        <v>7.6958146373514114E-2</v>
      </c>
      <c r="L89" s="12"/>
      <c r="M89" s="13">
        <v>12158</v>
      </c>
      <c r="N89" s="13" t="str">
        <f>VLOOKUP(M89,[1]dictionary!$A$2:$C$691,2,0)</f>
        <v>PREDICTED: smoothelin-like protein 1 [Octopus bimaculoides]</v>
      </c>
      <c r="O89" s="13" t="str">
        <f>VLOOKUP(M89,[1]dictionary!$A$2:$C$691,3,0)</f>
        <v>Protein-protein</v>
      </c>
      <c r="P89" s="13">
        <v>-0.39200000000000002</v>
      </c>
      <c r="Q89" s="13">
        <v>0.84041175422004999</v>
      </c>
    </row>
    <row r="90" spans="1:17" x14ac:dyDescent="0.25">
      <c r="A90" s="13">
        <v>10059</v>
      </c>
      <c r="B90" s="13" t="s">
        <v>875</v>
      </c>
      <c r="C90" s="13" t="s">
        <v>616</v>
      </c>
      <c r="D90" s="13">
        <v>-0.53400000000000003</v>
      </c>
      <c r="E90" s="13">
        <v>1.2078605547305228</v>
      </c>
      <c r="F90" s="12"/>
      <c r="G90" s="13">
        <v>10059</v>
      </c>
      <c r="H90" s="13" t="s">
        <v>875</v>
      </c>
      <c r="I90" s="13" t="s">
        <v>616</v>
      </c>
      <c r="J90" s="13">
        <v>-0.40699999999999997</v>
      </c>
      <c r="K90" s="13">
        <v>0.45120657497679389</v>
      </c>
      <c r="L90" s="12"/>
      <c r="M90" s="13">
        <v>8297</v>
      </c>
      <c r="N90" s="13" t="str">
        <f>VLOOKUP(M90,[1]dictionary!$A$2:$C$691,2,0)</f>
        <v>PREDICTED: vacuolar protein sorting-associated protein 13A-like [Octopus bimaculoides]</v>
      </c>
      <c r="O90" s="13" t="str">
        <f>VLOOKUP(M90,[1]dictionary!$A$2:$C$691,3,0)</f>
        <v>Metabolism</v>
      </c>
      <c r="P90" s="13">
        <v>-0.38700000000000001</v>
      </c>
      <c r="Q90" s="13">
        <v>0</v>
      </c>
    </row>
    <row r="91" spans="1:17" x14ac:dyDescent="0.25">
      <c r="A91" s="13">
        <v>7381</v>
      </c>
      <c r="B91" s="13" t="s">
        <v>874</v>
      </c>
      <c r="C91" s="13" t="s">
        <v>671</v>
      </c>
      <c r="D91" s="13">
        <v>-2.4079999999999999</v>
      </c>
      <c r="E91" s="13">
        <v>4.2006594505464179</v>
      </c>
      <c r="F91" s="12"/>
      <c r="G91" s="13">
        <v>7381</v>
      </c>
      <c r="H91" s="13" t="s">
        <v>874</v>
      </c>
      <c r="I91" s="13" t="s">
        <v>671</v>
      </c>
      <c r="J91" s="13">
        <v>-1.2370000000000001</v>
      </c>
      <c r="K91" s="13">
        <v>0.78908784187344194</v>
      </c>
      <c r="L91" s="12"/>
      <c r="M91" s="13">
        <v>7358</v>
      </c>
      <c r="N91" s="13" t="str">
        <f>VLOOKUP(M91,[1]dictionary!$A$2:$C$691,2,0)</f>
        <v>elongation of very long-chain fatty acids protein [Sepia officinalis]</v>
      </c>
      <c r="O91" s="13" t="str">
        <f>VLOOKUP(M91,[1]dictionary!$A$2:$C$691,3,0)</f>
        <v>Metabolism</v>
      </c>
      <c r="P91" s="13">
        <v>-0.373</v>
      </c>
      <c r="Q91" s="13">
        <v>0</v>
      </c>
    </row>
    <row r="92" spans="1:17" x14ac:dyDescent="0.25">
      <c r="A92" s="13">
        <v>13974</v>
      </c>
      <c r="B92" s="13" t="s">
        <v>873</v>
      </c>
      <c r="C92" s="13" t="s">
        <v>677</v>
      </c>
      <c r="D92" s="13">
        <v>1.0529999999999999</v>
      </c>
      <c r="E92" s="13">
        <v>6</v>
      </c>
      <c r="F92" s="12"/>
      <c r="G92" s="13">
        <v>13974</v>
      </c>
      <c r="H92" s="13" t="s">
        <v>873</v>
      </c>
      <c r="I92" s="13" t="s">
        <v>677</v>
      </c>
      <c r="J92" s="13">
        <v>0.24099999999999999</v>
      </c>
      <c r="K92" s="13">
        <v>8.6852400068092223E-2</v>
      </c>
      <c r="L92" s="12"/>
      <c r="M92" s="13">
        <v>2607</v>
      </c>
      <c r="N92" s="13" t="str">
        <f>VLOOKUP(M92,[1]dictionary!$A$2:$C$691,2,0)</f>
        <v>PREDICTED: cytochrome c oxidase subunit 5B, mitochondrial-like [Octopus bimaculoides]</v>
      </c>
      <c r="O92" s="13" t="str">
        <f>VLOOKUP(M92,[1]dictionary!$A$2:$C$691,3,0)</f>
        <v>Metabolism</v>
      </c>
      <c r="P92" s="13">
        <v>-0.36899999999999999</v>
      </c>
      <c r="Q92" s="13">
        <v>0</v>
      </c>
    </row>
    <row r="93" spans="1:17" x14ac:dyDescent="0.25">
      <c r="A93" s="13">
        <v>12463</v>
      </c>
      <c r="B93" s="13" t="s">
        <v>872</v>
      </c>
      <c r="C93" s="13" t="s">
        <v>623</v>
      </c>
      <c r="D93" s="13">
        <v>-2.504</v>
      </c>
      <c r="E93" s="13">
        <v>3.9546770212133424</v>
      </c>
      <c r="F93" s="12"/>
      <c r="G93" s="13">
        <v>12463</v>
      </c>
      <c r="H93" s="13" t="s">
        <v>872</v>
      </c>
      <c r="I93" s="13" t="s">
        <v>623</v>
      </c>
      <c r="J93" s="13">
        <v>-2.194</v>
      </c>
      <c r="K93" s="13">
        <v>2.2730284163171235</v>
      </c>
      <c r="L93" s="12"/>
      <c r="M93" s="13">
        <v>4141</v>
      </c>
      <c r="N93" s="13" t="str">
        <f>VLOOKUP(M93,[1]dictionary!$A$2:$C$691,2,0)</f>
        <v>PREDICTED: beta-hexosaminidase subunit beta-like [Octopus bimaculoides]</v>
      </c>
      <c r="O93" s="13" t="str">
        <f>VLOOKUP(M93,[1]dictionary!$A$2:$C$691,3,0)</f>
        <v>Metabolism</v>
      </c>
      <c r="P93" s="13">
        <v>-0.36799999999999999</v>
      </c>
      <c r="Q93" s="13">
        <v>0</v>
      </c>
    </row>
    <row r="94" spans="1:17" x14ac:dyDescent="0.25">
      <c r="A94" s="13">
        <v>2093</v>
      </c>
      <c r="B94" s="13" t="s">
        <v>868</v>
      </c>
      <c r="C94" s="13" t="s">
        <v>616</v>
      </c>
      <c r="D94" s="13">
        <v>0.438</v>
      </c>
      <c r="E94" s="13">
        <v>0.82593728341343764</v>
      </c>
      <c r="F94" s="12"/>
      <c r="G94" s="13">
        <v>2093</v>
      </c>
      <c r="H94" s="13" t="s">
        <v>868</v>
      </c>
      <c r="I94" s="13" t="s">
        <v>616</v>
      </c>
      <c r="J94" s="13">
        <v>0.42</v>
      </c>
      <c r="K94" s="13">
        <v>0.67501624196110988</v>
      </c>
      <c r="L94" s="12"/>
      <c r="M94" s="13">
        <v>9661</v>
      </c>
      <c r="N94" s="13" t="str">
        <f>VLOOKUP(M94,[1]dictionary!$A$2:$C$691,2,0)</f>
        <v>PREDICTED: arylacetamide deacetylase-like isoform X1 [Octopus bimaculoides]</v>
      </c>
      <c r="O94" s="13" t="str">
        <f>VLOOKUP(M94,[1]dictionary!$A$2:$C$691,3,0)</f>
        <v>Metabolism</v>
      </c>
      <c r="P94" s="13">
        <v>-0.36</v>
      </c>
      <c r="Q94" s="13">
        <v>0</v>
      </c>
    </row>
    <row r="95" spans="1:17" x14ac:dyDescent="0.25">
      <c r="A95" s="13">
        <v>11325</v>
      </c>
      <c r="B95" s="13" t="s">
        <v>871</v>
      </c>
      <c r="C95" s="13" t="s">
        <v>619</v>
      </c>
      <c r="D95" s="13">
        <v>-0.28399999999999997</v>
      </c>
      <c r="E95" s="13">
        <v>0.84507111459105833</v>
      </c>
      <c r="F95" s="12"/>
      <c r="G95" s="13">
        <v>11325</v>
      </c>
      <c r="H95" s="13" t="s">
        <v>871</v>
      </c>
      <c r="I95" s="13" t="s">
        <v>619</v>
      </c>
      <c r="J95" s="13">
        <v>-0.104</v>
      </c>
      <c r="K95" s="13">
        <v>9.8135909139108204E-2</v>
      </c>
      <c r="L95" s="12"/>
      <c r="M95" s="13">
        <v>8068</v>
      </c>
      <c r="N95" s="13" t="str">
        <f>VLOOKUP(M95,[1]dictionary!$A$2:$C$691,2,0)</f>
        <v>PREDICTED: alpha-aminoadipic semialdehyde dehydrogenase-like [Octopus bimaculoides]</v>
      </c>
      <c r="O95" s="13" t="str">
        <f>VLOOKUP(M95,[1]dictionary!$A$2:$C$691,3,0)</f>
        <v>Metabolism</v>
      </c>
      <c r="P95" s="13">
        <v>-0.35899999999999999</v>
      </c>
      <c r="Q95" s="13">
        <v>0</v>
      </c>
    </row>
    <row r="96" spans="1:17" x14ac:dyDescent="0.25">
      <c r="A96" s="13">
        <v>12437</v>
      </c>
      <c r="B96" s="13" t="s">
        <v>737</v>
      </c>
      <c r="C96" s="13" t="s">
        <v>631</v>
      </c>
      <c r="D96" s="13">
        <v>-2.754</v>
      </c>
      <c r="E96" s="13">
        <v>4.9586073148417746</v>
      </c>
      <c r="F96" s="12"/>
      <c r="G96" s="13">
        <v>12437</v>
      </c>
      <c r="H96" s="13" t="s">
        <v>737</v>
      </c>
      <c r="I96" s="13" t="s">
        <v>631</v>
      </c>
      <c r="J96" s="13">
        <v>-2.508</v>
      </c>
      <c r="K96" s="13">
        <v>3.1475200063631434</v>
      </c>
      <c r="L96" s="12"/>
      <c r="M96" s="13">
        <v>1882</v>
      </c>
      <c r="N96" s="13" t="str">
        <f>VLOOKUP(M96,[1]dictionary!$A$2:$C$691,2,0)</f>
        <v>PREDICTED: digestive cysteine proteinase 2-like [Lingula anatina]</v>
      </c>
      <c r="O96" s="13" t="str">
        <f>VLOOKUP(M96,[1]dictionary!$A$2:$C$691,3,0)</f>
        <v>Metabolism</v>
      </c>
      <c r="P96" s="13">
        <v>-0.35799999999999998</v>
      </c>
      <c r="Q96" s="13">
        <v>0</v>
      </c>
    </row>
    <row r="97" spans="1:17" x14ac:dyDescent="0.25">
      <c r="A97" s="13">
        <v>2610</v>
      </c>
      <c r="B97" s="13" t="s">
        <v>870</v>
      </c>
      <c r="C97" s="13" t="s">
        <v>616</v>
      </c>
      <c r="D97" s="13">
        <v>-2.4569999999999999</v>
      </c>
      <c r="E97" s="13">
        <v>4.0655015487564325</v>
      </c>
      <c r="F97" s="12"/>
      <c r="G97" s="13">
        <v>2610</v>
      </c>
      <c r="H97" s="13" t="s">
        <v>870</v>
      </c>
      <c r="I97" s="13" t="s">
        <v>616</v>
      </c>
      <c r="J97" s="13">
        <v>-2.17</v>
      </c>
      <c r="K97" s="13">
        <v>2.4203307064452795</v>
      </c>
      <c r="L97" s="12"/>
      <c r="M97" s="13">
        <v>11724</v>
      </c>
      <c r="N97" s="13" t="str">
        <f>VLOOKUP(M97,[1]dictionary!$A$2:$C$691,2,0)</f>
        <v>Omega-crystallin</v>
      </c>
      <c r="O97" s="13" t="str">
        <f>VLOOKUP(M97,[1]dictionary!$A$2:$C$691,3,0)</f>
        <v>Crystallin</v>
      </c>
      <c r="P97" s="13">
        <v>-0.35699999999999998</v>
      </c>
      <c r="Q97" s="13">
        <v>6</v>
      </c>
    </row>
    <row r="98" spans="1:17" x14ac:dyDescent="0.25">
      <c r="A98" s="13">
        <v>9264</v>
      </c>
      <c r="B98" s="13" t="s">
        <v>869</v>
      </c>
      <c r="C98" s="13" t="s">
        <v>616</v>
      </c>
      <c r="D98" s="13">
        <v>-1.1990000000000001</v>
      </c>
      <c r="E98" s="13">
        <v>5.6989700043360187</v>
      </c>
      <c r="F98" s="12"/>
      <c r="G98" s="13">
        <v>9264</v>
      </c>
      <c r="H98" s="13" t="s">
        <v>869</v>
      </c>
      <c r="I98" s="13" t="s">
        <v>616</v>
      </c>
      <c r="J98" s="13">
        <v>-1.131</v>
      </c>
      <c r="K98" s="13">
        <v>3.8664610916297826</v>
      </c>
      <c r="L98" s="12"/>
      <c r="M98" s="13">
        <v>8879</v>
      </c>
      <c r="N98" s="13" t="str">
        <f>VLOOKUP(M98,[1]dictionary!$A$2:$C$691,2,0)</f>
        <v>PREDICTED: beta-lactamase domain-containing protein 2-like [Octopus bimaculoides]</v>
      </c>
      <c r="O98" s="13" t="str">
        <f>VLOOKUP(M98,[1]dictionary!$A$2:$C$691,3,0)</f>
        <v>Metabolism</v>
      </c>
      <c r="P98" s="13">
        <v>-0.34799999999999998</v>
      </c>
      <c r="Q98" s="13">
        <v>0</v>
      </c>
    </row>
    <row r="99" spans="1:17" x14ac:dyDescent="0.25">
      <c r="A99" s="13">
        <v>7007</v>
      </c>
      <c r="B99" s="13" t="s">
        <v>868</v>
      </c>
      <c r="C99" s="13" t="s">
        <v>616</v>
      </c>
      <c r="D99" s="13">
        <v>-2.1930000000000001</v>
      </c>
      <c r="E99" s="13">
        <v>3.3251388592621884</v>
      </c>
      <c r="F99" s="12"/>
      <c r="G99" s="13">
        <v>7007</v>
      </c>
      <c r="H99" s="13" t="s">
        <v>868</v>
      </c>
      <c r="I99" s="13" t="s">
        <v>616</v>
      </c>
      <c r="J99" s="13">
        <v>-1.417</v>
      </c>
      <c r="K99" s="13">
        <v>0.94403332304549137</v>
      </c>
      <c r="L99" s="12"/>
      <c r="M99" s="13">
        <v>13024</v>
      </c>
      <c r="N99" s="13" t="str">
        <f>VLOOKUP(M99,[1]dictionary!$A$2:$C$691,2,0)</f>
        <v>PREDICTED: cytoplasmic dynein 1 heavy chain 1 isoform X12 [Crassostrea gigas]</v>
      </c>
      <c r="O99" s="13" t="str">
        <f>VLOOKUP(M99,[1]dictionary!$A$2:$C$691,3,0)</f>
        <v>Metabolism</v>
      </c>
      <c r="P99" s="13">
        <v>-0.33500000000000002</v>
      </c>
      <c r="Q99" s="13">
        <v>2.6894785745282233E-2</v>
      </c>
    </row>
    <row r="100" spans="1:17" x14ac:dyDescent="0.25">
      <c r="A100" s="13">
        <v>6642</v>
      </c>
      <c r="B100" s="13" t="s">
        <v>867</v>
      </c>
      <c r="C100" s="13" t="s">
        <v>741</v>
      </c>
      <c r="D100" s="13">
        <v>-0.124</v>
      </c>
      <c r="E100" s="13">
        <v>0.15550853439916648</v>
      </c>
      <c r="F100" s="12"/>
      <c r="G100" s="13">
        <v>6642</v>
      </c>
      <c r="H100" s="13" t="s">
        <v>867</v>
      </c>
      <c r="I100" s="13" t="s">
        <v>741</v>
      </c>
      <c r="J100" s="13">
        <v>-1.1439999999999999</v>
      </c>
      <c r="K100" s="13">
        <v>2.4925489390980302</v>
      </c>
      <c r="L100" s="12"/>
      <c r="M100" s="13">
        <v>17820</v>
      </c>
      <c r="N100" s="13" t="str">
        <f>VLOOKUP(M100,[1]dictionary!$A$2:$C$691,2,0)</f>
        <v>uncharacterized protein LOC106873057 [Octopus bimaculoides]</v>
      </c>
      <c r="O100" s="13" t="str">
        <f>VLOOKUP(M100,[1]dictionary!$A$2:$C$691,3,0)</f>
        <v>Uncharacterized</v>
      </c>
      <c r="P100" s="13">
        <v>-0.33400000000000002</v>
      </c>
      <c r="Q100" s="13">
        <v>0.201093962320436</v>
      </c>
    </row>
    <row r="101" spans="1:17" x14ac:dyDescent="0.25">
      <c r="A101" s="13">
        <v>10684</v>
      </c>
      <c r="B101" s="13" t="s">
        <v>866</v>
      </c>
      <c r="C101" s="13" t="s">
        <v>616</v>
      </c>
      <c r="D101" s="13">
        <v>-2.4500000000000002</v>
      </c>
      <c r="E101" s="13">
        <v>4.0222763947111524</v>
      </c>
      <c r="F101" s="12"/>
      <c r="G101" s="13">
        <v>10684</v>
      </c>
      <c r="H101" s="13" t="s">
        <v>866</v>
      </c>
      <c r="I101" s="13" t="s">
        <v>616</v>
      </c>
      <c r="J101" s="13">
        <v>-1.7929999999999999</v>
      </c>
      <c r="K101" s="13">
        <v>1.5189588852783014</v>
      </c>
      <c r="L101" s="12"/>
      <c r="M101" s="13">
        <v>8635</v>
      </c>
      <c r="N101" s="13" t="str">
        <f>VLOOKUP(M101,[1]dictionary!$A$2:$C$691,2,0)</f>
        <v>uncharacterized protein LOC106879019 [Octopus bimaculoides]</v>
      </c>
      <c r="O101" s="13" t="str">
        <f>VLOOKUP(M101,[1]dictionary!$A$2:$C$691,3,0)</f>
        <v>Uncharacterized</v>
      </c>
      <c r="P101" s="13">
        <v>-0.33300000000000002</v>
      </c>
      <c r="Q101" s="13">
        <v>0</v>
      </c>
    </row>
    <row r="102" spans="1:17" x14ac:dyDescent="0.25">
      <c r="A102" s="13">
        <v>10800</v>
      </c>
      <c r="B102" s="13" t="s">
        <v>865</v>
      </c>
      <c r="C102" s="13" t="s">
        <v>616</v>
      </c>
      <c r="D102" s="13">
        <v>-2.2629999999999999</v>
      </c>
      <c r="E102" s="13">
        <v>3.7644715530924509</v>
      </c>
      <c r="F102" s="12"/>
      <c r="G102" s="13">
        <v>10800</v>
      </c>
      <c r="H102" s="13" t="s">
        <v>865</v>
      </c>
      <c r="I102" s="13" t="s">
        <v>616</v>
      </c>
      <c r="J102" s="13">
        <v>-2.36</v>
      </c>
      <c r="K102" s="13">
        <v>3.0013048416883441</v>
      </c>
      <c r="L102" s="12"/>
      <c r="M102" s="13">
        <v>717</v>
      </c>
      <c r="N102" s="13" t="str">
        <f>VLOOKUP(M102,[1]dictionary!$A$2:$C$691,2,0)</f>
        <v>PREDICTED: heparanase-like [Octopus bimaculoides]</v>
      </c>
      <c r="O102" s="13" t="str">
        <f>VLOOKUP(M102,[1]dictionary!$A$2:$C$691,3,0)</f>
        <v>Extracellular Matrix</v>
      </c>
      <c r="P102" s="13">
        <v>-0.32600000000000001</v>
      </c>
      <c r="Q102" s="13">
        <v>0</v>
      </c>
    </row>
    <row r="103" spans="1:17" x14ac:dyDescent="0.25">
      <c r="A103" s="13">
        <v>11850</v>
      </c>
      <c r="B103" s="13" t="s">
        <v>864</v>
      </c>
      <c r="C103" s="13" t="s">
        <v>616</v>
      </c>
      <c r="D103" s="13">
        <v>0.108</v>
      </c>
      <c r="E103" s="13">
        <v>4.8752916533215326E-3</v>
      </c>
      <c r="F103" s="12"/>
      <c r="G103" s="13">
        <v>11850</v>
      </c>
      <c r="H103" s="13" t="s">
        <v>864</v>
      </c>
      <c r="I103" s="13" t="s">
        <v>616</v>
      </c>
      <c r="J103" s="13">
        <v>-0.33100000000000002</v>
      </c>
      <c r="K103" s="13">
        <v>0.39902928123340398</v>
      </c>
      <c r="L103" s="12"/>
      <c r="M103" s="13">
        <v>11257</v>
      </c>
      <c r="N103" s="13" t="str">
        <f>VLOOKUP(M103,[1]dictionary!$A$2:$C$691,2,0)</f>
        <v>calpain-B-like isoform X17 [Crassostrea virginica]</v>
      </c>
      <c r="O103" s="13" t="str">
        <f>VLOOKUP(M103,[1]dictionary!$A$2:$C$691,3,0)</f>
        <v>Metabolism</v>
      </c>
      <c r="P103" s="13">
        <v>-0.32300000000000001</v>
      </c>
      <c r="Q103" s="13">
        <v>0.19925337420581507</v>
      </c>
    </row>
    <row r="104" spans="1:17" x14ac:dyDescent="0.25">
      <c r="A104" s="13">
        <v>5750</v>
      </c>
      <c r="B104" s="13" t="s">
        <v>863</v>
      </c>
      <c r="C104" s="13" t="s">
        <v>623</v>
      </c>
      <c r="D104" s="13">
        <v>-1.7150000000000001</v>
      </c>
      <c r="E104" s="13">
        <v>2.3590219426416681</v>
      </c>
      <c r="F104" s="12"/>
      <c r="G104" s="13">
        <v>5750</v>
      </c>
      <c r="H104" s="13" t="s">
        <v>863</v>
      </c>
      <c r="I104" s="13" t="s">
        <v>623</v>
      </c>
      <c r="J104" s="13">
        <v>-1.6020000000000001</v>
      </c>
      <c r="K104" s="13">
        <v>1.3045358357371444</v>
      </c>
      <c r="L104" s="12"/>
      <c r="M104" s="13">
        <v>5751</v>
      </c>
      <c r="N104" s="13" t="str">
        <f>VLOOKUP(M104,[1]dictionary!$A$2:$C$691,2,0)</f>
        <v>PREDICTED: MICOS complex subunit MIC13-like [Octopus bimaculoides]</v>
      </c>
      <c r="O104" s="13" t="str">
        <f>VLOOKUP(M104,[1]dictionary!$A$2:$C$691,3,0)</f>
        <v>Membrane</v>
      </c>
      <c r="P104" s="13">
        <v>-0.31900000000000001</v>
      </c>
      <c r="Q104" s="13">
        <v>0</v>
      </c>
    </row>
    <row r="105" spans="1:17" x14ac:dyDescent="0.25">
      <c r="A105" s="13">
        <v>12464</v>
      </c>
      <c r="B105" s="13" t="s">
        <v>737</v>
      </c>
      <c r="C105" s="13" t="s">
        <v>631</v>
      </c>
      <c r="D105" s="13">
        <v>-0.20699999999999999</v>
      </c>
      <c r="E105" s="13">
        <v>0.43382540328733971</v>
      </c>
      <c r="F105" s="12"/>
      <c r="G105" s="13">
        <v>12464</v>
      </c>
      <c r="H105" s="13" t="s">
        <v>737</v>
      </c>
      <c r="I105" s="13" t="s">
        <v>631</v>
      </c>
      <c r="J105" s="13">
        <v>-0.45600000000000002</v>
      </c>
      <c r="K105" s="13">
        <v>0.80394546762512742</v>
      </c>
      <c r="L105" s="12"/>
      <c r="M105" s="13">
        <v>61</v>
      </c>
      <c r="N105" s="13" t="str">
        <f>VLOOKUP(M105,[1]dictionary!$A$2:$C$691,2,0)</f>
        <v>Tyrosine 3-monooxygenase/tryptophan 5-monooxygenase activation protein, epsilon polypeptide 2</v>
      </c>
      <c r="O105" s="13" t="str">
        <f>VLOOKUP(M105,[1]dictionary!$A$2:$C$691,3,0)</f>
        <v>Metabolism</v>
      </c>
      <c r="P105" s="13">
        <v>-0.318</v>
      </c>
      <c r="Q105" s="13">
        <v>3.0387953854360137E-2</v>
      </c>
    </row>
    <row r="106" spans="1:17" x14ac:dyDescent="0.25">
      <c r="A106" s="13">
        <v>13720</v>
      </c>
      <c r="B106" s="13" t="s">
        <v>695</v>
      </c>
      <c r="C106" s="13" t="s">
        <v>623</v>
      </c>
      <c r="D106" s="13">
        <v>-1.907</v>
      </c>
      <c r="E106" s="13">
        <v>2.6530605373010094</v>
      </c>
      <c r="F106" s="12"/>
      <c r="G106" s="13">
        <v>13720</v>
      </c>
      <c r="H106" s="13" t="s">
        <v>695</v>
      </c>
      <c r="I106" s="13" t="s">
        <v>623</v>
      </c>
      <c r="J106" s="13">
        <v>-2.3260000000000001</v>
      </c>
      <c r="K106" s="13">
        <v>2.692503962086787</v>
      </c>
      <c r="L106" s="12"/>
      <c r="M106" s="13">
        <v>4211</v>
      </c>
      <c r="N106" s="13" t="str">
        <f>VLOOKUP(M106,[1]dictionary!$A$2:$C$691,2,0)</f>
        <v>PREDICTED: uncharacterized protein LOC106882100 [Octopus bimaculoides]</v>
      </c>
      <c r="O106" s="13" t="str">
        <f>VLOOKUP(M106,[1]dictionary!$A$2:$C$691,3,0)</f>
        <v>Uncharacterized</v>
      </c>
      <c r="P106" s="13">
        <v>-0.315</v>
      </c>
      <c r="Q106" s="13">
        <v>0</v>
      </c>
    </row>
    <row r="107" spans="1:17" x14ac:dyDescent="0.25">
      <c r="A107" s="13">
        <v>10007</v>
      </c>
      <c r="B107" s="13" t="s">
        <v>862</v>
      </c>
      <c r="C107" s="13" t="s">
        <v>741</v>
      </c>
      <c r="D107" s="13">
        <v>-2.298</v>
      </c>
      <c r="E107" s="13">
        <v>4.1079053973095192</v>
      </c>
      <c r="F107" s="12"/>
      <c r="G107" s="13">
        <v>10007</v>
      </c>
      <c r="H107" s="13" t="s">
        <v>862</v>
      </c>
      <c r="I107" s="13" t="s">
        <v>741</v>
      </c>
      <c r="J107" s="13">
        <v>-1.351</v>
      </c>
      <c r="K107" s="13">
        <v>1.0068548663864079</v>
      </c>
      <c r="L107" s="12"/>
      <c r="M107" s="13">
        <v>17423</v>
      </c>
      <c r="N107" s="13" t="str">
        <f>VLOOKUP(M107,[1]dictionary!$A$2:$C$691,2,0)</f>
        <v>hypothetical protein LOTGIDRAFT_223383 [Lottia gigantea]</v>
      </c>
      <c r="O107" s="13" t="str">
        <f>VLOOKUP(M107,[1]dictionary!$A$2:$C$691,3,0)</f>
        <v>Uncharacterized</v>
      </c>
      <c r="P107" s="13">
        <v>-0.315</v>
      </c>
      <c r="Q107" s="13">
        <v>6.3992726965790087E-2</v>
      </c>
    </row>
    <row r="108" spans="1:17" x14ac:dyDescent="0.25">
      <c r="A108" s="13">
        <v>2809</v>
      </c>
      <c r="B108" s="13" t="s">
        <v>861</v>
      </c>
      <c r="C108" s="13" t="s">
        <v>621</v>
      </c>
      <c r="D108" s="13">
        <v>0.85</v>
      </c>
      <c r="E108" s="13">
        <v>3.378823718224965</v>
      </c>
      <c r="F108" s="12"/>
      <c r="G108" s="13">
        <v>2809</v>
      </c>
      <c r="H108" s="13" t="s">
        <v>861</v>
      </c>
      <c r="I108" s="13" t="s">
        <v>621</v>
      </c>
      <c r="J108" s="13">
        <v>2.105</v>
      </c>
      <c r="K108" s="13">
        <v>6</v>
      </c>
      <c r="L108" s="12"/>
      <c r="M108" s="13">
        <v>789</v>
      </c>
      <c r="N108" s="13" t="str">
        <f>VLOOKUP(M108,[1]dictionary!$A$2:$C$691,2,0)</f>
        <v>Histone H4 [Larimichthys crocea]</v>
      </c>
      <c r="O108" s="13" t="str">
        <f>VLOOKUP(M108,[1]dictionary!$A$2:$C$691,3,0)</f>
        <v>Nucleosome</v>
      </c>
      <c r="P108" s="13">
        <v>-0.312</v>
      </c>
      <c r="Q108" s="13">
        <v>9.007087802369796E-3</v>
      </c>
    </row>
    <row r="109" spans="1:17" x14ac:dyDescent="0.25">
      <c r="A109" s="13">
        <v>6813</v>
      </c>
      <c r="B109" s="13" t="s">
        <v>860</v>
      </c>
      <c r="C109" s="13" t="s">
        <v>616</v>
      </c>
      <c r="D109" s="13">
        <v>0.40600000000000003</v>
      </c>
      <c r="E109" s="13">
        <v>0</v>
      </c>
      <c r="F109" s="12"/>
      <c r="G109" s="13">
        <v>6813</v>
      </c>
      <c r="H109" s="13" t="s">
        <v>860</v>
      </c>
      <c r="I109" s="13" t="s">
        <v>616</v>
      </c>
      <c r="J109" s="13">
        <v>0.88400000000000001</v>
      </c>
      <c r="K109" s="13">
        <v>0.3388529856260622</v>
      </c>
      <c r="L109" s="12"/>
      <c r="M109" s="13">
        <v>3624</v>
      </c>
      <c r="N109" s="13" t="str">
        <f>VLOOKUP(M109,[1]dictionary!$A$2:$C$691,2,0)</f>
        <v>PREDICTED: retinal dehydrogenase 1-like [Octopus bimaculoides]</v>
      </c>
      <c r="O109" s="13" t="str">
        <f>VLOOKUP(M109,[1]dictionary!$A$2:$C$691,3,0)</f>
        <v>Metabolism</v>
      </c>
      <c r="P109" s="13">
        <v>-0.31</v>
      </c>
      <c r="Q109" s="13">
        <v>0.25682588486817781</v>
      </c>
    </row>
    <row r="110" spans="1:17" x14ac:dyDescent="0.25">
      <c r="A110" s="13">
        <v>8860</v>
      </c>
      <c r="B110" s="13" t="s">
        <v>859</v>
      </c>
      <c r="C110" s="13" t="s">
        <v>616</v>
      </c>
      <c r="D110" s="13">
        <v>0.41799999999999998</v>
      </c>
      <c r="E110" s="13">
        <v>0</v>
      </c>
      <c r="F110" s="12"/>
      <c r="G110" s="13">
        <v>8860</v>
      </c>
      <c r="H110" s="13" t="s">
        <v>859</v>
      </c>
      <c r="I110" s="13" t="s">
        <v>616</v>
      </c>
      <c r="J110" s="13">
        <v>-0.54100000000000004</v>
      </c>
      <c r="K110" s="13">
        <v>0.55381401404840591</v>
      </c>
      <c r="L110" s="12"/>
      <c r="M110" s="13">
        <v>10788</v>
      </c>
      <c r="N110" s="13" t="str">
        <f>VLOOKUP(M110,[1]dictionary!$A$2:$C$691,2,0)</f>
        <v>PREDICTED: UDP-glucose:glycoprotein glucosyltransferase 1-like [Octopus bimaculoides]</v>
      </c>
      <c r="O110" s="13" t="str">
        <f>VLOOKUP(M110,[1]dictionary!$A$2:$C$691,3,0)</f>
        <v>Metabolism</v>
      </c>
      <c r="P110" s="13">
        <v>-0.309</v>
      </c>
      <c r="Q110" s="13">
        <v>0</v>
      </c>
    </row>
    <row r="111" spans="1:17" x14ac:dyDescent="0.25">
      <c r="A111" s="13">
        <v>6452</v>
      </c>
      <c r="B111" s="13" t="s">
        <v>858</v>
      </c>
      <c r="C111" s="13" t="s">
        <v>616</v>
      </c>
      <c r="D111" s="13">
        <v>-1.0940000000000001</v>
      </c>
      <c r="E111" s="13">
        <v>3.6345120151091002</v>
      </c>
      <c r="F111" s="12"/>
      <c r="G111" s="13">
        <v>6452</v>
      </c>
      <c r="H111" s="13" t="s">
        <v>858</v>
      </c>
      <c r="I111" s="13" t="s">
        <v>616</v>
      </c>
      <c r="J111" s="13">
        <v>0.26400000000000001</v>
      </c>
      <c r="K111" s="13">
        <v>0</v>
      </c>
      <c r="L111" s="12"/>
      <c r="M111" s="13">
        <v>7408</v>
      </c>
      <c r="N111" s="13" t="str">
        <f>VLOOKUP(M111,[1]dictionary!$A$2:$C$691,2,0)</f>
        <v>PREDICTED: 14-3-3 protein epsilon-like [Octopus bimaculoides]</v>
      </c>
      <c r="O111" s="13" t="str">
        <f>VLOOKUP(M111,[1]dictionary!$A$2:$C$691,3,0)</f>
        <v>Protein-protein</v>
      </c>
      <c r="P111" s="13">
        <v>-0.308</v>
      </c>
      <c r="Q111" s="13">
        <v>0.37649434473210985</v>
      </c>
    </row>
    <row r="112" spans="1:17" x14ac:dyDescent="0.25">
      <c r="A112" s="13">
        <v>17820</v>
      </c>
      <c r="B112" s="13" t="s">
        <v>767</v>
      </c>
      <c r="C112" s="13" t="s">
        <v>623</v>
      </c>
      <c r="D112" s="13">
        <v>-0.53</v>
      </c>
      <c r="E112" s="13">
        <v>1.1745349338009681</v>
      </c>
      <c r="F112" s="12"/>
      <c r="G112" s="13">
        <v>17820</v>
      </c>
      <c r="H112" s="13" t="s">
        <v>767</v>
      </c>
      <c r="I112" s="13" t="s">
        <v>623</v>
      </c>
      <c r="J112" s="13">
        <v>-0.86499999999999999</v>
      </c>
      <c r="K112" s="13">
        <v>1.8516133123331793</v>
      </c>
      <c r="L112" s="12"/>
      <c r="M112" s="13">
        <v>3203</v>
      </c>
      <c r="N112" s="13" t="str">
        <f>VLOOKUP(M112,[1]dictionary!$A$2:$C$691,2,0)</f>
        <v>PREDICTED: prosaposin-like isoform X2 [Octopus bimaculoides]</v>
      </c>
      <c r="O112" s="13" t="str">
        <f>VLOOKUP(M112,[1]dictionary!$A$2:$C$691,3,0)</f>
        <v>Metabolism</v>
      </c>
      <c r="P112" s="13">
        <v>-0.30099999999999999</v>
      </c>
      <c r="Q112" s="13">
        <v>0</v>
      </c>
    </row>
    <row r="113" spans="1:17" x14ac:dyDescent="0.25">
      <c r="A113" s="13">
        <v>12448</v>
      </c>
      <c r="B113" s="13" t="s">
        <v>857</v>
      </c>
      <c r="C113" s="13" t="s">
        <v>619</v>
      </c>
      <c r="D113" s="13">
        <v>-0.86799999999999999</v>
      </c>
      <c r="E113" s="13">
        <v>1.4570003924229455</v>
      </c>
      <c r="F113" s="12"/>
      <c r="G113" s="13">
        <v>12448</v>
      </c>
      <c r="H113" s="13" t="s">
        <v>857</v>
      </c>
      <c r="I113" s="13" t="s">
        <v>619</v>
      </c>
      <c r="J113" s="13">
        <v>-0.997</v>
      </c>
      <c r="K113" s="13">
        <v>1.206104894539819</v>
      </c>
      <c r="L113" s="12"/>
      <c r="M113" s="13">
        <v>5534</v>
      </c>
      <c r="N113" s="13" t="str">
        <f>VLOOKUP(M113,[1]dictionary!$A$2:$C$691,2,0)</f>
        <v>peptidyl prolyl cis-trans isomerase A [Conus frigidus]</v>
      </c>
      <c r="O113" s="13" t="str">
        <f>VLOOKUP(M113,[1]dictionary!$A$2:$C$691,3,0)</f>
        <v>Metabolism</v>
      </c>
      <c r="P113" s="13">
        <v>-0.3</v>
      </c>
      <c r="Q113" s="13">
        <v>8.3930506381642345E-2</v>
      </c>
    </row>
    <row r="114" spans="1:17" x14ac:dyDescent="0.25">
      <c r="A114" s="13">
        <v>8671</v>
      </c>
      <c r="B114" s="13" t="s">
        <v>856</v>
      </c>
      <c r="C114" s="13" t="s">
        <v>616</v>
      </c>
      <c r="D114" s="13">
        <v>-2.3260000000000001</v>
      </c>
      <c r="E114" s="13">
        <v>3.9030899869919438</v>
      </c>
      <c r="F114" s="12"/>
      <c r="G114" s="13">
        <v>8671</v>
      </c>
      <c r="H114" s="13" t="s">
        <v>856</v>
      </c>
      <c r="I114" s="13" t="s">
        <v>616</v>
      </c>
      <c r="J114" s="13">
        <v>-1.228</v>
      </c>
      <c r="K114" s="13">
        <v>0.85322101069216694</v>
      </c>
      <c r="L114" s="12"/>
      <c r="M114" s="13">
        <v>13220</v>
      </c>
      <c r="N114" s="13" t="str">
        <f>VLOOKUP(M114,[1]dictionary!$A$2:$C$691,2,0)</f>
        <v>S-crystallin SL20-1-like [Octopus bimaculoides]</v>
      </c>
      <c r="O114" s="13" t="str">
        <f>VLOOKUP(M114,[1]dictionary!$A$2:$C$691,3,0)</f>
        <v>Crystallin</v>
      </c>
      <c r="P114" s="13">
        <v>-0.29099999999999998</v>
      </c>
      <c r="Q114" s="13">
        <v>2.0371573187987577</v>
      </c>
    </row>
    <row r="115" spans="1:17" x14ac:dyDescent="0.25">
      <c r="A115" s="13">
        <v>5136</v>
      </c>
      <c r="B115" s="13" t="s">
        <v>792</v>
      </c>
      <c r="C115" s="13" t="s">
        <v>619</v>
      </c>
      <c r="D115" s="13">
        <v>-1.837</v>
      </c>
      <c r="E115" s="13">
        <v>3.1469104701481343</v>
      </c>
      <c r="F115" s="12"/>
      <c r="G115" s="13">
        <v>5136</v>
      </c>
      <c r="H115" s="13" t="s">
        <v>792</v>
      </c>
      <c r="I115" s="13" t="s">
        <v>619</v>
      </c>
      <c r="J115" s="13">
        <v>-1.4279999999999999</v>
      </c>
      <c r="K115" s="13">
        <v>1.3528322741755747</v>
      </c>
      <c r="L115" s="12"/>
      <c r="M115" s="13">
        <v>12464</v>
      </c>
      <c r="N115" s="13" t="str">
        <f>VLOOKUP(M115,[1]dictionary!$A$2:$C$691,2,0)</f>
        <v>PREDICTED: gelsolin-like protein 2 [Octopus bimaculoides]</v>
      </c>
      <c r="O115" s="13" t="str">
        <f>VLOOKUP(M115,[1]dictionary!$A$2:$C$691,3,0)</f>
        <v>Cytoskeleton</v>
      </c>
      <c r="P115" s="13">
        <v>-0.28699999999999998</v>
      </c>
      <c r="Q115" s="13">
        <v>0.15738639250713074</v>
      </c>
    </row>
    <row r="116" spans="1:17" x14ac:dyDescent="0.25">
      <c r="A116" s="13">
        <v>7421</v>
      </c>
      <c r="B116" s="13" t="s">
        <v>855</v>
      </c>
      <c r="C116" s="13" t="s">
        <v>619</v>
      </c>
      <c r="D116" s="13">
        <v>-0.45500000000000002</v>
      </c>
      <c r="E116" s="13">
        <v>0.53836643373215276</v>
      </c>
      <c r="F116" s="12"/>
      <c r="G116" s="13">
        <v>7421</v>
      </c>
      <c r="H116" s="13" t="s">
        <v>855</v>
      </c>
      <c r="I116" s="13" t="s">
        <v>619</v>
      </c>
      <c r="J116" s="13">
        <v>-1.224</v>
      </c>
      <c r="K116" s="13">
        <v>1.7914511582293895</v>
      </c>
      <c r="L116" s="12"/>
      <c r="M116" s="13">
        <v>9441</v>
      </c>
      <c r="N116" s="13" t="str">
        <f>VLOOKUP(M116,[1]dictionary!$A$2:$C$691,2,0)</f>
        <v>PREDICTED: GLIPR1-like protein 2 [Octopus bimaculoides]</v>
      </c>
      <c r="O116" s="13" t="str">
        <f>VLOOKUP(M116,[1]dictionary!$A$2:$C$691,3,0)</f>
        <v>Metabolism</v>
      </c>
      <c r="P116" s="13">
        <v>-0.28000000000000003</v>
      </c>
      <c r="Q116" s="13">
        <v>0</v>
      </c>
    </row>
    <row r="117" spans="1:17" x14ac:dyDescent="0.25">
      <c r="A117" s="13">
        <v>19218</v>
      </c>
      <c r="B117" s="13" t="s">
        <v>854</v>
      </c>
      <c r="C117" s="13" t="s">
        <v>616</v>
      </c>
      <c r="D117" s="13">
        <v>0.23799999999999999</v>
      </c>
      <c r="E117" s="13">
        <v>0</v>
      </c>
      <c r="F117" s="12"/>
      <c r="G117" s="13">
        <v>19218</v>
      </c>
      <c r="H117" s="13" t="s">
        <v>854</v>
      </c>
      <c r="I117" s="13" t="s">
        <v>616</v>
      </c>
      <c r="J117" s="13">
        <v>0.19500000000000001</v>
      </c>
      <c r="K117" s="13">
        <v>0</v>
      </c>
      <c r="L117" s="12"/>
      <c r="M117" s="13">
        <v>4834</v>
      </c>
      <c r="N117" s="13" t="str">
        <f>VLOOKUP(M117,[1]dictionary!$A$2:$C$691,2,0)</f>
        <v>hypothetical protein OCBIM_22030393mg [Octopus bimaculoides] (no annotations)</v>
      </c>
      <c r="O117" s="13" t="str">
        <f>VLOOKUP(M117,[1]dictionary!$A$2:$C$691,3,0)</f>
        <v>Uncharacterized</v>
      </c>
      <c r="P117" s="13">
        <v>-0.27900000000000003</v>
      </c>
      <c r="Q117" s="13">
        <v>0</v>
      </c>
    </row>
    <row r="118" spans="1:17" x14ac:dyDescent="0.25">
      <c r="A118" s="13">
        <v>8039</v>
      </c>
      <c r="B118" s="13" t="s">
        <v>853</v>
      </c>
      <c r="C118" s="13" t="s">
        <v>852</v>
      </c>
      <c r="D118" s="13">
        <v>-2.206</v>
      </c>
      <c r="E118" s="13">
        <v>3.1203307943679466</v>
      </c>
      <c r="F118" s="12"/>
      <c r="G118" s="13">
        <v>8039</v>
      </c>
      <c r="H118" s="13" t="s">
        <v>853</v>
      </c>
      <c r="I118" s="13" t="s">
        <v>852</v>
      </c>
      <c r="J118" s="13">
        <v>-1.5509999999999999</v>
      </c>
      <c r="K118" s="13">
        <v>1.0053045994767977</v>
      </c>
      <c r="L118" s="12"/>
      <c r="M118" s="13">
        <v>9662</v>
      </c>
      <c r="N118" s="13" t="str">
        <f>VLOOKUP(M118,[1]dictionary!$A$2:$C$691,2,0)</f>
        <v>PREDICTED: uncharacterized protein LOC106868256 isoform X2 [Octopus bimaculoides]</v>
      </c>
      <c r="O118" s="13" t="str">
        <f>VLOOKUP(M118,[1]dictionary!$A$2:$C$691,3,0)</f>
        <v>Uncharacterized</v>
      </c>
      <c r="P118" s="13">
        <v>-0.27400000000000002</v>
      </c>
      <c r="Q118" s="13">
        <v>0</v>
      </c>
    </row>
    <row r="119" spans="1:17" x14ac:dyDescent="0.25">
      <c r="A119" s="13">
        <v>6866</v>
      </c>
      <c r="B119" s="13" t="s">
        <v>851</v>
      </c>
      <c r="C119" s="13" t="s">
        <v>623</v>
      </c>
      <c r="D119" s="13">
        <v>-2.036</v>
      </c>
      <c r="E119" s="13">
        <v>3.0634862575211068</v>
      </c>
      <c r="F119" s="12"/>
      <c r="G119" s="13">
        <v>6866</v>
      </c>
      <c r="H119" s="13" t="s">
        <v>851</v>
      </c>
      <c r="I119" s="13" t="s">
        <v>623</v>
      </c>
      <c r="J119" s="13">
        <v>-2.1850000000000001</v>
      </c>
      <c r="K119" s="13">
        <v>2.5083582065224137</v>
      </c>
      <c r="L119" s="12"/>
      <c r="M119" s="13">
        <v>8187</v>
      </c>
      <c r="N119" s="13" t="str">
        <f>VLOOKUP(M119,[1]dictionary!$A$2:$C$691,2,0)</f>
        <v> annexin A13-like isoform X2 [Octopus bimaculoides]</v>
      </c>
      <c r="O119" s="13" t="str">
        <f>VLOOKUP(M119,[1]dictionary!$A$2:$C$691,3,0)</f>
        <v>Protein-protein</v>
      </c>
      <c r="P119" s="13">
        <v>-0.27100000000000002</v>
      </c>
      <c r="Q119" s="13">
        <v>1.0081273956393901</v>
      </c>
    </row>
    <row r="120" spans="1:17" x14ac:dyDescent="0.25">
      <c r="A120" s="13">
        <v>19621</v>
      </c>
      <c r="B120" s="13" t="s">
        <v>850</v>
      </c>
      <c r="C120" s="13" t="s">
        <v>616</v>
      </c>
      <c r="D120" s="13">
        <v>1.167</v>
      </c>
      <c r="E120" s="13">
        <v>2.5279753022997187</v>
      </c>
      <c r="F120" s="12"/>
      <c r="G120" s="13">
        <v>19621</v>
      </c>
      <c r="H120" s="13" t="s">
        <v>850</v>
      </c>
      <c r="I120" s="13" t="s">
        <v>616</v>
      </c>
      <c r="J120" s="13">
        <v>1.6579999999999999</v>
      </c>
      <c r="K120" s="13">
        <v>3.5391021572434522</v>
      </c>
      <c r="L120" s="12"/>
      <c r="M120" s="13">
        <v>4200</v>
      </c>
      <c r="N120" s="13" t="str">
        <f>VLOOKUP(M120,[1]dictionary!$A$2:$C$691,2,0)</f>
        <v>PREDICTED: 78 kDa glucose-regulated protein-like [Octopus bimaculoides]</v>
      </c>
      <c r="O120" s="13" t="str">
        <f>VLOOKUP(M120,[1]dictionary!$A$2:$C$691,3,0)</f>
        <v>Metabolism</v>
      </c>
      <c r="P120" s="13">
        <v>-0.27</v>
      </c>
      <c r="Q120" s="13">
        <v>0</v>
      </c>
    </row>
    <row r="121" spans="1:17" x14ac:dyDescent="0.25">
      <c r="A121" s="13">
        <v>12583</v>
      </c>
      <c r="B121" s="13" t="s">
        <v>737</v>
      </c>
      <c r="C121" s="13" t="s">
        <v>631</v>
      </c>
      <c r="D121" s="13">
        <v>-0.93100000000000005</v>
      </c>
      <c r="E121" s="13">
        <v>1.4503470093294404</v>
      </c>
      <c r="F121" s="12"/>
      <c r="G121" s="13">
        <v>12583</v>
      </c>
      <c r="H121" s="13" t="s">
        <v>737</v>
      </c>
      <c r="I121" s="13" t="s">
        <v>631</v>
      </c>
      <c r="J121" s="13">
        <v>-0.63300000000000001</v>
      </c>
      <c r="K121" s="13">
        <v>0.45426127820218559</v>
      </c>
      <c r="L121" s="12"/>
      <c r="M121" s="13">
        <v>9583</v>
      </c>
      <c r="N121" s="13" t="str">
        <f>VLOOKUP(M121,[1]dictionary!$A$2:$C$691,2,0)</f>
        <v>annexin A4-like [Crassostrea virginica]</v>
      </c>
      <c r="O121" s="13" t="str">
        <f>VLOOKUP(M121,[1]dictionary!$A$2:$C$691,3,0)</f>
        <v>Protein-Protein</v>
      </c>
      <c r="P121" s="13">
        <v>-0.26700000000000002</v>
      </c>
      <c r="Q121" s="13">
        <v>0.10679880061353751</v>
      </c>
    </row>
    <row r="122" spans="1:17" x14ac:dyDescent="0.25">
      <c r="A122" s="13">
        <v>5134</v>
      </c>
      <c r="B122" s="13" t="s">
        <v>849</v>
      </c>
      <c r="C122" s="13" t="s">
        <v>619</v>
      </c>
      <c r="D122" s="13">
        <v>0.26</v>
      </c>
      <c r="E122" s="13">
        <v>0</v>
      </c>
      <c r="F122" s="12"/>
      <c r="G122" s="13">
        <v>5134</v>
      </c>
      <c r="H122" s="13" t="s">
        <v>849</v>
      </c>
      <c r="I122" s="13" t="s">
        <v>619</v>
      </c>
      <c r="J122" s="13">
        <v>1.286</v>
      </c>
      <c r="K122" s="13">
        <v>2.2329926360501959</v>
      </c>
      <c r="L122" s="12"/>
      <c r="M122" s="13">
        <v>10990</v>
      </c>
      <c r="N122" s="13" t="str">
        <f>VLOOKUP(M122,[1]dictionary!$A$2:$C$691,2,0)</f>
        <v>non-muscle myosin II heavy chain [Doryteuthis pealeii]</v>
      </c>
      <c r="O122" s="13" t="str">
        <f>VLOOKUP(M122,[1]dictionary!$A$2:$C$691,3,0)</f>
        <v>Cytoskeleton</v>
      </c>
      <c r="P122" s="13">
        <v>-0.26600000000000001</v>
      </c>
      <c r="Q122" s="13">
        <v>0.33271612797894073</v>
      </c>
    </row>
    <row r="123" spans="1:17" x14ac:dyDescent="0.25">
      <c r="A123" s="13">
        <v>7013</v>
      </c>
      <c r="B123" s="13" t="s">
        <v>848</v>
      </c>
      <c r="C123" s="13" t="s">
        <v>619</v>
      </c>
      <c r="D123" s="13">
        <v>1.425</v>
      </c>
      <c r="E123" s="13">
        <v>4.6575773191777934</v>
      </c>
      <c r="F123" s="12"/>
      <c r="G123" s="13">
        <v>7013</v>
      </c>
      <c r="H123" s="13" t="s">
        <v>848</v>
      </c>
      <c r="I123" s="13" t="s">
        <v>619</v>
      </c>
      <c r="J123" s="13">
        <v>1.7030000000000001</v>
      </c>
      <c r="K123" s="13">
        <v>4.0809219076239263</v>
      </c>
      <c r="L123" s="12"/>
      <c r="M123" s="13">
        <v>5689</v>
      </c>
      <c r="N123" s="13" t="str">
        <f>VLOOKUP(M123,[1]dictionary!$A$2:$C$691,2,0)</f>
        <v>Endothelin-converting enzyme 1 [Crassostrea gigas]</v>
      </c>
      <c r="O123" s="13" t="str">
        <f>VLOOKUP(M123,[1]dictionary!$A$2:$C$691,3,0)</f>
        <v>Metabolism</v>
      </c>
      <c r="P123" s="13">
        <v>-0.26300000000000001</v>
      </c>
      <c r="Q123" s="13">
        <v>2.0412320342746907E-5</v>
      </c>
    </row>
    <row r="124" spans="1:17" x14ac:dyDescent="0.25">
      <c r="A124" s="13">
        <v>9551</v>
      </c>
      <c r="B124" s="13" t="s">
        <v>847</v>
      </c>
      <c r="C124" s="13" t="s">
        <v>616</v>
      </c>
      <c r="D124" s="13">
        <v>-1.0289999999999999</v>
      </c>
      <c r="E124" s="13">
        <v>3.8356471442155629</v>
      </c>
      <c r="F124" s="12"/>
      <c r="G124" s="13">
        <v>9551</v>
      </c>
      <c r="H124" s="13" t="s">
        <v>847</v>
      </c>
      <c r="I124" s="13" t="s">
        <v>616</v>
      </c>
      <c r="J124" s="13">
        <v>-1.0129999999999999</v>
      </c>
      <c r="K124" s="13">
        <v>2.6907958203295923</v>
      </c>
      <c r="L124" s="12"/>
      <c r="M124" s="13">
        <v>13224</v>
      </c>
      <c r="N124" s="13" t="str">
        <f>VLOOKUP(M124,[1]dictionary!$A$2:$C$691,2,0)</f>
        <v>S-crystallin SL20-1-like [Octopus bimaculoides]</v>
      </c>
      <c r="O124" s="13" t="str">
        <f>VLOOKUP(M124,[1]dictionary!$A$2:$C$691,3,0)</f>
        <v>Crystallin</v>
      </c>
      <c r="P124" s="13">
        <v>-0.26</v>
      </c>
      <c r="Q124" s="13">
        <v>0.19001831579246151</v>
      </c>
    </row>
    <row r="125" spans="1:17" x14ac:dyDescent="0.25">
      <c r="A125" s="13">
        <v>13241</v>
      </c>
      <c r="B125" s="13" t="s">
        <v>846</v>
      </c>
      <c r="C125" s="13" t="s">
        <v>628</v>
      </c>
      <c r="D125" s="13">
        <v>0.495</v>
      </c>
      <c r="E125" s="13">
        <v>1.9687502597003241E-2</v>
      </c>
      <c r="F125" s="12"/>
      <c r="G125" s="13">
        <v>13241</v>
      </c>
      <c r="H125" s="13" t="s">
        <v>846</v>
      </c>
      <c r="I125" s="13" t="s">
        <v>628</v>
      </c>
      <c r="J125" s="13">
        <v>2.6320000000000001</v>
      </c>
      <c r="K125" s="13">
        <v>2.9226320947158433</v>
      </c>
      <c r="L125" s="12"/>
      <c r="M125" s="13">
        <v>13200</v>
      </c>
      <c r="N125" s="13" t="str">
        <f>VLOOKUP(M125,[1]dictionary!$A$2:$C$691,2,0)</f>
        <v>Annexin</v>
      </c>
      <c r="O125" s="13" t="str">
        <f>VLOOKUP(M125,[1]dictionary!$A$2:$C$691,3,0)</f>
        <v>Protein-protein</v>
      </c>
      <c r="P125" s="13">
        <v>-0.254</v>
      </c>
      <c r="Q125" s="13">
        <v>0.23960390680022584</v>
      </c>
    </row>
    <row r="126" spans="1:17" x14ac:dyDescent="0.25">
      <c r="A126" s="13">
        <v>3686</v>
      </c>
      <c r="B126" s="13" t="s">
        <v>845</v>
      </c>
      <c r="C126" s="13" t="s">
        <v>616</v>
      </c>
      <c r="D126" s="13">
        <v>-2.1419999999999999</v>
      </c>
      <c r="E126" s="13">
        <v>3.6946486305533761</v>
      </c>
      <c r="F126" s="12"/>
      <c r="G126" s="13">
        <v>3686</v>
      </c>
      <c r="H126" s="13" t="s">
        <v>845</v>
      </c>
      <c r="I126" s="13" t="s">
        <v>616</v>
      </c>
      <c r="J126" s="13">
        <v>0.58699999999999997</v>
      </c>
      <c r="K126" s="13">
        <v>0</v>
      </c>
      <c r="L126" s="12"/>
      <c r="M126" s="13">
        <v>9340</v>
      </c>
      <c r="N126" s="13" t="str">
        <f>VLOOKUP(M126,[1]dictionary!$A$2:$C$691,2,0)</f>
        <v>hypothetical protein OCBIM_22013360mg [Octopus bimaculoides]</v>
      </c>
      <c r="O126" s="13" t="str">
        <f>VLOOKUP(M126,[1]dictionary!$A$2:$C$691,3,0)</f>
        <v>Uncharacterized</v>
      </c>
      <c r="P126" s="13">
        <v>-0.245</v>
      </c>
      <c r="Q126" s="13">
        <v>0</v>
      </c>
    </row>
    <row r="127" spans="1:17" x14ac:dyDescent="0.25">
      <c r="A127" s="13">
        <v>356</v>
      </c>
      <c r="B127" s="13" t="s">
        <v>827</v>
      </c>
      <c r="C127" s="13" t="s">
        <v>677</v>
      </c>
      <c r="D127" s="13">
        <v>0.84599999999999997</v>
      </c>
      <c r="E127" s="13">
        <v>6</v>
      </c>
      <c r="F127" s="12"/>
      <c r="G127" s="13">
        <v>356</v>
      </c>
      <c r="H127" s="13" t="s">
        <v>827</v>
      </c>
      <c r="I127" s="13" t="s">
        <v>677</v>
      </c>
      <c r="J127" s="13">
        <v>0.311</v>
      </c>
      <c r="K127" s="13">
        <v>0.31997195621302876</v>
      </c>
      <c r="L127" s="12"/>
      <c r="M127" s="13">
        <v>5469</v>
      </c>
      <c r="N127" s="13" t="str">
        <f>VLOOKUP(M127,[1]dictionary!$A$2:$C$691,2,0)</f>
        <v>matrilin 2</v>
      </c>
      <c r="O127" s="13" t="str">
        <f>VLOOKUP(M127,[1]dictionary!$A$2:$C$691,3,0)</f>
        <v>Extracellular Matrix</v>
      </c>
      <c r="P127" s="13">
        <v>-0.24399999999999999</v>
      </c>
      <c r="Q127" s="13">
        <v>9.9888879564245754E-6</v>
      </c>
    </row>
    <row r="128" spans="1:17" x14ac:dyDescent="0.25">
      <c r="A128" s="13">
        <v>6044</v>
      </c>
      <c r="B128" s="13" t="s">
        <v>844</v>
      </c>
      <c r="C128" s="13" t="s">
        <v>616</v>
      </c>
      <c r="D128" s="13">
        <v>-1.5469999999999999</v>
      </c>
      <c r="E128" s="13">
        <v>2.1569541894654307</v>
      </c>
      <c r="F128" s="12"/>
      <c r="G128" s="13">
        <v>6044</v>
      </c>
      <c r="H128" s="13" t="s">
        <v>844</v>
      </c>
      <c r="I128" s="13" t="s">
        <v>616</v>
      </c>
      <c r="J128" s="13">
        <v>-0.29299999999999998</v>
      </c>
      <c r="K128" s="13">
        <v>8.1048028308765577E-2</v>
      </c>
      <c r="L128" s="12"/>
      <c r="M128" s="13">
        <v>13396</v>
      </c>
      <c r="N128" s="13" t="str">
        <f>VLOOKUP(M128,[1]dictionary!$A$2:$C$691,2,0)</f>
        <v>PREDICTED: citrate synthase, mitochondrial-like [Octopus bimaculoides]</v>
      </c>
      <c r="O128" s="13" t="str">
        <f>VLOOKUP(M128,[1]dictionary!$A$2:$C$691,3,0)</f>
        <v>Metabolism</v>
      </c>
      <c r="P128" s="13">
        <v>-0.24199999999999999</v>
      </c>
      <c r="Q128" s="13">
        <v>3.9142667917318089E-2</v>
      </c>
    </row>
    <row r="129" spans="1:17" x14ac:dyDescent="0.25">
      <c r="A129" s="13">
        <v>7494</v>
      </c>
      <c r="B129" s="13" t="s">
        <v>843</v>
      </c>
      <c r="C129" s="13" t="s">
        <v>616</v>
      </c>
      <c r="D129" s="13">
        <v>3.907</v>
      </c>
      <c r="E129" s="13">
        <v>4.0506099933550876</v>
      </c>
      <c r="F129" s="12"/>
      <c r="G129" s="13">
        <v>7494</v>
      </c>
      <c r="H129" s="13" t="s">
        <v>843</v>
      </c>
      <c r="I129" s="13" t="s">
        <v>616</v>
      </c>
      <c r="J129" s="13">
        <v>3.6930000000000001</v>
      </c>
      <c r="K129" s="13">
        <v>3.2881927709588088</v>
      </c>
      <c r="L129" s="12"/>
      <c r="M129" s="13">
        <v>366</v>
      </c>
      <c r="N129" s="13" t="str">
        <f>VLOOKUP(M129,[1]dictionary!$A$2:$C$691,2,0)</f>
        <v>PREDICTED: NADH dehydrogenase [ubiquinone] 1 subunit C2 [Cephus cinctus]</v>
      </c>
      <c r="O129" s="13" t="str">
        <f>VLOOKUP(M129,[1]dictionary!$A$2:$C$691,3,0)</f>
        <v>Metabolism</v>
      </c>
      <c r="P129" s="13">
        <v>-0.24</v>
      </c>
      <c r="Q129" s="13">
        <v>2.8664381740622134E-5</v>
      </c>
    </row>
    <row r="130" spans="1:17" x14ac:dyDescent="0.25">
      <c r="A130" s="13">
        <v>17423</v>
      </c>
      <c r="B130" s="13" t="s">
        <v>842</v>
      </c>
      <c r="C130" s="13" t="s">
        <v>623</v>
      </c>
      <c r="D130" s="13">
        <v>-1.9410000000000001</v>
      </c>
      <c r="E130" s="13">
        <v>2.7444862871804667</v>
      </c>
      <c r="F130" s="12"/>
      <c r="G130" s="13">
        <v>17423</v>
      </c>
      <c r="H130" s="13" t="s">
        <v>842</v>
      </c>
      <c r="I130" s="13" t="s">
        <v>623</v>
      </c>
      <c r="J130" s="13">
        <v>-2.2869999999999999</v>
      </c>
      <c r="K130" s="13">
        <v>2.7110803943382735</v>
      </c>
      <c r="L130" s="12"/>
      <c r="M130" s="13">
        <v>4018</v>
      </c>
      <c r="N130" s="13" t="str">
        <f>VLOOKUP(M130,[1]dictionary!$A$2:$C$691,2,0)</f>
        <v>PREDICTED: cdc42 homolog [Octopus bimaculoides]</v>
      </c>
      <c r="O130" s="13" t="str">
        <f>VLOOKUP(M130,[1]dictionary!$A$2:$C$691,3,0)</f>
        <v>Metabolism</v>
      </c>
      <c r="P130" s="13">
        <v>-0.24</v>
      </c>
      <c r="Q130" s="13">
        <v>3.6529706684040211E-3</v>
      </c>
    </row>
    <row r="131" spans="1:17" x14ac:dyDescent="0.25">
      <c r="A131" s="13">
        <v>6281</v>
      </c>
      <c r="B131" s="13" t="s">
        <v>841</v>
      </c>
      <c r="C131" s="13" t="s">
        <v>623</v>
      </c>
      <c r="D131" s="13">
        <v>-1.978</v>
      </c>
      <c r="E131" s="13">
        <v>3.0168249279621873</v>
      </c>
      <c r="F131" s="12"/>
      <c r="G131" s="13">
        <v>6281</v>
      </c>
      <c r="H131" s="13" t="s">
        <v>841</v>
      </c>
      <c r="I131" s="13" t="s">
        <v>623</v>
      </c>
      <c r="J131" s="13">
        <v>-1.53</v>
      </c>
      <c r="K131" s="13">
        <v>1.3023435494654243</v>
      </c>
      <c r="L131" s="12"/>
      <c r="M131" s="13">
        <v>5046</v>
      </c>
      <c r="N131" s="13" t="str">
        <f>VLOOKUP(M131,[1]dictionary!$A$2:$C$691,2,0)</f>
        <v>PREDICTED: 60S ribosomal protein L28-like [Octopus bimaculoides]</v>
      </c>
      <c r="O131" s="13" t="str">
        <f>VLOOKUP(M131,[1]dictionary!$A$2:$C$691,3,0)</f>
        <v>Metabolism</v>
      </c>
      <c r="P131" s="13">
        <v>-0.23699999999999999</v>
      </c>
      <c r="Q131" s="13">
        <v>2.0412320342746907E-5</v>
      </c>
    </row>
    <row r="132" spans="1:17" x14ac:dyDescent="0.25">
      <c r="A132" s="13">
        <v>16523</v>
      </c>
      <c r="B132" s="13" t="s">
        <v>840</v>
      </c>
      <c r="C132" s="13" t="s">
        <v>616</v>
      </c>
      <c r="D132" s="13">
        <v>-0.91300000000000003</v>
      </c>
      <c r="E132" s="13">
        <v>1.4863696167476077</v>
      </c>
      <c r="F132" s="12"/>
      <c r="G132" s="13">
        <v>16523</v>
      </c>
      <c r="H132" s="13" t="s">
        <v>840</v>
      </c>
      <c r="I132" s="13" t="s">
        <v>616</v>
      </c>
      <c r="J132" s="13">
        <v>-0.17299999999999999</v>
      </c>
      <c r="K132" s="13">
        <v>6.2535771239705343E-2</v>
      </c>
      <c r="L132" s="12"/>
      <c r="M132" s="13">
        <v>2223</v>
      </c>
      <c r="N132" s="13" t="str">
        <f>VLOOKUP(M132,[1]dictionary!$A$2:$C$691,2,0)</f>
        <v>PREDICTED: heat shock 70 kDa protein cognate 4 [Biomphalaria glabrata]</v>
      </c>
      <c r="O132" s="13" t="str">
        <f>VLOOKUP(M132,[1]dictionary!$A$2:$C$691,3,0)</f>
        <v>Metabolism</v>
      </c>
      <c r="P132" s="13">
        <v>-0.23599999999999999</v>
      </c>
      <c r="Q132" s="13">
        <v>0.21467657266000631</v>
      </c>
    </row>
    <row r="133" spans="1:17" x14ac:dyDescent="0.25">
      <c r="A133" s="13">
        <v>7611</v>
      </c>
      <c r="B133" s="13" t="s">
        <v>839</v>
      </c>
      <c r="C133" s="13" t="s">
        <v>616</v>
      </c>
      <c r="D133" s="13">
        <v>0.26100000000000001</v>
      </c>
      <c r="E133" s="13">
        <v>0</v>
      </c>
      <c r="F133" s="12"/>
      <c r="G133" s="13">
        <v>7611</v>
      </c>
      <c r="H133" s="13" t="s">
        <v>839</v>
      </c>
      <c r="I133" s="13" t="s">
        <v>616</v>
      </c>
      <c r="J133" s="13">
        <v>0.44700000000000001</v>
      </c>
      <c r="K133" s="13">
        <v>0.24266243786103744</v>
      </c>
      <c r="L133" s="12"/>
      <c r="M133" s="13">
        <v>3231</v>
      </c>
      <c r="N133" s="13" t="str">
        <f>VLOOKUP(M133,[1]dictionary!$A$2:$C$691,2,0)</f>
        <v>PREDICTED: deoxynucleoside triphosphate triphosphohydrolase SAMHD1-like [Octopus bimaculoides]</v>
      </c>
      <c r="O133" s="13" t="str">
        <f>VLOOKUP(M133,[1]dictionary!$A$2:$C$691,3,0)</f>
        <v>Metabolism</v>
      </c>
      <c r="P133" s="13">
        <v>-0.22500000000000001</v>
      </c>
      <c r="Q133" s="13">
        <v>0</v>
      </c>
    </row>
    <row r="134" spans="1:17" x14ac:dyDescent="0.25">
      <c r="A134" s="13">
        <v>4948</v>
      </c>
      <c r="B134" s="13" t="s">
        <v>838</v>
      </c>
      <c r="C134" s="13" t="s">
        <v>619</v>
      </c>
      <c r="D134" s="13">
        <v>-1.546</v>
      </c>
      <c r="E134" s="13">
        <v>1.9048655330601632</v>
      </c>
      <c r="F134" s="12"/>
      <c r="G134" s="13">
        <v>4948</v>
      </c>
      <c r="H134" s="13" t="s">
        <v>838</v>
      </c>
      <c r="I134" s="13" t="s">
        <v>619</v>
      </c>
      <c r="J134" s="13">
        <v>0.55800000000000005</v>
      </c>
      <c r="K134" s="13">
        <v>0</v>
      </c>
      <c r="L134" s="12"/>
      <c r="M134" s="13">
        <v>20227</v>
      </c>
      <c r="N134" s="13" t="str">
        <f>VLOOKUP(M134,[1]dictionary!$A$2:$C$691,2,0)</f>
        <v>glutaredoxin [Haliotis diversicolor supertexta]</v>
      </c>
      <c r="O134" s="13" t="str">
        <f>VLOOKUP(M134,[1]dictionary!$A$2:$C$691,3,0)</f>
        <v>Metabolism</v>
      </c>
      <c r="P134" s="13">
        <v>-0.217</v>
      </c>
      <c r="Q134" s="13">
        <v>5.2320558921822771E-4</v>
      </c>
    </row>
    <row r="135" spans="1:17" x14ac:dyDescent="0.25">
      <c r="A135" s="13">
        <v>17326</v>
      </c>
      <c r="B135" s="13" t="s">
        <v>837</v>
      </c>
      <c r="C135" s="13" t="s">
        <v>616</v>
      </c>
      <c r="D135" s="13">
        <v>-2.46</v>
      </c>
      <c r="E135" s="13">
        <v>4.5850266520291818</v>
      </c>
      <c r="F135" s="12"/>
      <c r="G135" s="13">
        <v>17326</v>
      </c>
      <c r="H135" s="13" t="s">
        <v>837</v>
      </c>
      <c r="I135" s="13" t="s">
        <v>616</v>
      </c>
      <c r="J135" s="13">
        <v>-1.3129999999999999</v>
      </c>
      <c r="K135" s="13">
        <v>0.94503475061451703</v>
      </c>
      <c r="L135" s="12"/>
      <c r="M135" s="13">
        <v>20501</v>
      </c>
      <c r="N135" s="13" t="str">
        <f>VLOOKUP(M135,[1]dictionary!$A$2:$C$691,2,0)</f>
        <v>tyrosinase-like [Octopus bimaculoides]</v>
      </c>
      <c r="O135" s="13" t="str">
        <f>VLOOKUP(M135,[1]dictionary!$A$2:$C$691,3,0)</f>
        <v>Metabolism</v>
      </c>
      <c r="P135" s="13">
        <v>-0.215</v>
      </c>
      <c r="Q135" s="13">
        <v>0</v>
      </c>
    </row>
    <row r="136" spans="1:17" x14ac:dyDescent="0.25">
      <c r="A136" s="13">
        <v>9781</v>
      </c>
      <c r="B136" s="13" t="s">
        <v>836</v>
      </c>
      <c r="C136" s="13" t="s">
        <v>628</v>
      </c>
      <c r="D136" s="13">
        <v>0.2</v>
      </c>
      <c r="E136" s="13">
        <v>5.6538498368753555E-4</v>
      </c>
      <c r="F136" s="12"/>
      <c r="G136" s="13">
        <v>9781</v>
      </c>
      <c r="H136" s="13" t="s">
        <v>836</v>
      </c>
      <c r="I136" s="13" t="s">
        <v>628</v>
      </c>
      <c r="J136" s="13">
        <v>0.59299999999999997</v>
      </c>
      <c r="K136" s="13">
        <v>9.8161645593920551E-5</v>
      </c>
      <c r="L136" s="12"/>
      <c r="M136" s="13">
        <v>20854</v>
      </c>
      <c r="N136" s="13" t="str">
        <f>VLOOKUP(M136,[1]dictionary!$A$2:$C$691,2,0)</f>
        <v>PREDICTED: histidine triad nucleotide-binding protein 3-like [Biomphalaria glabrata]</v>
      </c>
      <c r="O136" s="13" t="str">
        <f>VLOOKUP(M136,[1]dictionary!$A$2:$C$691,3,0)</f>
        <v>Metabolism</v>
      </c>
      <c r="P136" s="13">
        <v>-0.215</v>
      </c>
      <c r="Q136" s="13">
        <v>2.6058450675510989E-5</v>
      </c>
    </row>
    <row r="137" spans="1:17" x14ac:dyDescent="0.25">
      <c r="A137" s="13">
        <v>7407</v>
      </c>
      <c r="B137" s="13" t="s">
        <v>835</v>
      </c>
      <c r="C137" s="13" t="s">
        <v>616</v>
      </c>
      <c r="D137" s="13">
        <v>-1.349</v>
      </c>
      <c r="E137" s="13">
        <v>1.2728655762395114</v>
      </c>
      <c r="F137" s="12"/>
      <c r="G137" s="13">
        <v>7407</v>
      </c>
      <c r="H137" s="13" t="s">
        <v>835</v>
      </c>
      <c r="I137" s="13" t="s">
        <v>616</v>
      </c>
      <c r="J137" s="13">
        <v>-1.6870000000000001</v>
      </c>
      <c r="K137" s="13">
        <v>1.2131634304211882</v>
      </c>
      <c r="L137" s="12"/>
      <c r="M137" s="13">
        <v>17897</v>
      </c>
      <c r="N137" s="13" t="str">
        <f>VLOOKUP(M137,[1]dictionary!$A$2:$C$691,2,0)</f>
        <v>PREDICTED: AP-1 complex subunit beta-1-like isoform X3 [Octopus bimaculoides]</v>
      </c>
      <c r="O137" s="13" t="str">
        <f>VLOOKUP(M137,[1]dictionary!$A$2:$C$691,3,0)</f>
        <v>Protein-Protein</v>
      </c>
      <c r="P137" s="13">
        <v>-0.214</v>
      </c>
      <c r="Q137" s="13">
        <v>0</v>
      </c>
    </row>
    <row r="138" spans="1:17" x14ac:dyDescent="0.25">
      <c r="A138" s="13">
        <v>8780</v>
      </c>
      <c r="B138" s="13" t="s">
        <v>834</v>
      </c>
      <c r="C138" s="13" t="s">
        <v>623</v>
      </c>
      <c r="D138" s="13">
        <v>1.456</v>
      </c>
      <c r="E138" s="13">
        <v>1.956598421089119</v>
      </c>
      <c r="F138" s="12"/>
      <c r="G138" s="13">
        <v>8780</v>
      </c>
      <c r="H138" s="13" t="s">
        <v>834</v>
      </c>
      <c r="I138" s="13" t="s">
        <v>623</v>
      </c>
      <c r="J138" s="13">
        <v>2.5830000000000002</v>
      </c>
      <c r="K138" s="13">
        <v>2.3207538545861408</v>
      </c>
      <c r="L138" s="12"/>
      <c r="M138" s="13">
        <v>12130</v>
      </c>
      <c r="N138" s="13" t="str">
        <f>VLOOKUP(M138,[1]dictionary!$A$2:$C$691,2,0)</f>
        <v>PREDICTED: neurocalcin homolog isoform X2 [Octopus bimaculoides]</v>
      </c>
      <c r="O138" s="13" t="str">
        <f>VLOOKUP(M138,[1]dictionary!$A$2:$C$691,3,0)</f>
        <v>Protein-Protein</v>
      </c>
      <c r="P138" s="13">
        <v>-0.21</v>
      </c>
      <c r="Q138" s="13">
        <v>5.845192555360444E-4</v>
      </c>
    </row>
    <row r="139" spans="1:17" x14ac:dyDescent="0.25">
      <c r="A139" s="13">
        <v>4186</v>
      </c>
      <c r="B139" s="13" t="s">
        <v>833</v>
      </c>
      <c r="C139" s="13" t="s">
        <v>616</v>
      </c>
      <c r="D139" s="13">
        <v>-1.923</v>
      </c>
      <c r="E139" s="13">
        <v>2.9582126810282481</v>
      </c>
      <c r="F139" s="12"/>
      <c r="G139" s="13">
        <v>4186</v>
      </c>
      <c r="H139" s="13" t="s">
        <v>833</v>
      </c>
      <c r="I139" s="13" t="s">
        <v>616</v>
      </c>
      <c r="J139" s="13">
        <v>-1.081</v>
      </c>
      <c r="K139" s="13">
        <v>0.60055300134273226</v>
      </c>
      <c r="L139" s="12"/>
      <c r="M139" s="13">
        <v>3058</v>
      </c>
      <c r="N139" s="13" t="str">
        <f>VLOOKUP(M139,[1]dictionary!$A$2:$C$691,2,0)</f>
        <v>PREDICTED: myosin catalytic light chain LC-1, mantle muscle-like [Octopus bimaculoides]</v>
      </c>
      <c r="O139" s="13" t="str">
        <f>VLOOKUP(M139,[1]dictionary!$A$2:$C$691,3,0)</f>
        <v>Metabolism</v>
      </c>
      <c r="P139" s="13">
        <v>-0.20699999999999999</v>
      </c>
      <c r="Q139" s="13">
        <v>5.0494361706254916E-4</v>
      </c>
    </row>
    <row r="140" spans="1:17" x14ac:dyDescent="0.25">
      <c r="A140" s="13">
        <v>5534</v>
      </c>
      <c r="B140" s="13" t="s">
        <v>832</v>
      </c>
      <c r="C140" s="13" t="s">
        <v>616</v>
      </c>
      <c r="D140" s="13">
        <v>-1.931</v>
      </c>
      <c r="E140" s="13">
        <v>3.0530567293021744</v>
      </c>
      <c r="F140" s="12"/>
      <c r="G140" s="13">
        <v>5534</v>
      </c>
      <c r="H140" s="13" t="s">
        <v>832</v>
      </c>
      <c r="I140" s="13" t="s">
        <v>616</v>
      </c>
      <c r="J140" s="13">
        <v>-2.2559999999999998</v>
      </c>
      <c r="K140" s="13">
        <v>2.9562448730313204</v>
      </c>
      <c r="L140" s="12"/>
      <c r="M140" s="13">
        <v>7804</v>
      </c>
      <c r="N140" s="13" t="str">
        <f>VLOOKUP(M140,[1]dictionary!$A$2:$C$691,2,0)</f>
        <v>PREDICTED: surfeit locus protein 4-like [Octopus bimaculoides]</v>
      </c>
      <c r="O140" s="13" t="str">
        <f>VLOOKUP(M140,[1]dictionary!$A$2:$C$691,3,0)</f>
        <v>Membrane</v>
      </c>
      <c r="P140" s="13">
        <v>-0.20499999999999999</v>
      </c>
      <c r="Q140" s="13">
        <v>9.5911191690728763E-4</v>
      </c>
    </row>
    <row r="141" spans="1:17" x14ac:dyDescent="0.25">
      <c r="A141" s="13">
        <v>11230</v>
      </c>
      <c r="B141" s="13" t="s">
        <v>754</v>
      </c>
      <c r="C141" s="13" t="s">
        <v>619</v>
      </c>
      <c r="D141" s="13">
        <v>-1.65</v>
      </c>
      <c r="E141" s="13">
        <v>2.4421320384319776</v>
      </c>
      <c r="F141" s="12"/>
      <c r="G141" s="13">
        <v>11230</v>
      </c>
      <c r="H141" s="13" t="s">
        <v>754</v>
      </c>
      <c r="I141" s="13" t="s">
        <v>619</v>
      </c>
      <c r="J141" s="13">
        <v>-1.484</v>
      </c>
      <c r="K141" s="13">
        <v>1.3351042901163526</v>
      </c>
      <c r="L141" s="12"/>
      <c r="M141" s="13">
        <v>11141</v>
      </c>
      <c r="N141" s="13" t="str">
        <f>VLOOKUP(M141,[1]dictionary!$A$2:$C$691,2,0)</f>
        <v>PREDICTED: integrin alpha pat-2-like [Octopus bimaculoides]</v>
      </c>
      <c r="O141" s="13" t="str">
        <f>VLOOKUP(M141,[1]dictionary!$A$2:$C$691,3,0)</f>
        <v>Membrane</v>
      </c>
      <c r="P141" s="13">
        <v>-0.19900000000000001</v>
      </c>
      <c r="Q141" s="13">
        <v>0</v>
      </c>
    </row>
    <row r="142" spans="1:17" x14ac:dyDescent="0.25">
      <c r="A142" s="13">
        <v>10856</v>
      </c>
      <c r="B142" s="13" t="s">
        <v>831</v>
      </c>
      <c r="C142" s="13" t="s">
        <v>621</v>
      </c>
      <c r="D142" s="13">
        <v>-7.0000000000000007E-2</v>
      </c>
      <c r="E142" s="13">
        <v>0.12641262449129595</v>
      </c>
      <c r="F142" s="12"/>
      <c r="G142" s="13">
        <v>10856</v>
      </c>
      <c r="H142" s="13" t="s">
        <v>831</v>
      </c>
      <c r="I142" s="13" t="s">
        <v>621</v>
      </c>
      <c r="J142" s="13">
        <v>-0.13900000000000001</v>
      </c>
      <c r="K142" s="13">
        <v>0.11265956624653374</v>
      </c>
      <c r="L142" s="12"/>
      <c r="M142" s="13">
        <v>8518</v>
      </c>
      <c r="N142" s="13" t="str">
        <f>VLOOKUP(M142,[1]dictionary!$A$2:$C$691,2,0)</f>
        <v>PREDICTED: nicastrin-like isoform X1 [Octopus bimaculoides]</v>
      </c>
      <c r="O142" s="13" t="str">
        <f>VLOOKUP(M142,[1]dictionary!$A$2:$C$691,3,0)</f>
        <v>Metabolism</v>
      </c>
      <c r="P142" s="13">
        <v>-0.19800000000000001</v>
      </c>
      <c r="Q142" s="13">
        <v>0</v>
      </c>
    </row>
    <row r="143" spans="1:17" x14ac:dyDescent="0.25">
      <c r="A143" s="13">
        <v>20271</v>
      </c>
      <c r="B143" s="13" t="s">
        <v>830</v>
      </c>
      <c r="C143" s="13" t="s">
        <v>616</v>
      </c>
      <c r="D143" s="13">
        <v>0.35799999999999998</v>
      </c>
      <c r="E143" s="13">
        <v>0</v>
      </c>
      <c r="F143" s="12"/>
      <c r="G143" s="13">
        <v>20271</v>
      </c>
      <c r="H143" s="13" t="s">
        <v>830</v>
      </c>
      <c r="I143" s="13" t="s">
        <v>616</v>
      </c>
      <c r="J143" s="13">
        <v>0.41299999999999998</v>
      </c>
      <c r="K143" s="13">
        <v>0</v>
      </c>
      <c r="L143" s="12"/>
      <c r="M143" s="13">
        <v>12660</v>
      </c>
      <c r="N143" s="13" t="str">
        <f>VLOOKUP(M143,[1]dictionary!$A$2:$C$691,2,0)</f>
        <v>NADH-cytochrome b5 reductase 3-like isoform X1 [Crassostrea virginica]</v>
      </c>
      <c r="O143" s="13" t="str">
        <f>VLOOKUP(M143,[1]dictionary!$A$2:$C$691,3,0)</f>
        <v>Metabolism</v>
      </c>
      <c r="P143" s="13">
        <v>-0.191</v>
      </c>
      <c r="Q143" s="13">
        <v>0</v>
      </c>
    </row>
    <row r="144" spans="1:17" x14ac:dyDescent="0.25">
      <c r="A144" s="13">
        <v>8664</v>
      </c>
      <c r="B144" s="13" t="s">
        <v>829</v>
      </c>
      <c r="C144" s="13" t="s">
        <v>671</v>
      </c>
      <c r="D144" s="13">
        <v>0.45100000000000001</v>
      </c>
      <c r="E144" s="13">
        <v>0</v>
      </c>
      <c r="F144" s="12"/>
      <c r="G144" s="13">
        <v>8664</v>
      </c>
      <c r="H144" s="13" t="s">
        <v>829</v>
      </c>
      <c r="I144" s="13" t="s">
        <v>671</v>
      </c>
      <c r="J144" s="13">
        <v>0.56899999999999995</v>
      </c>
      <c r="K144" s="13">
        <v>4.4407592197351814E-4</v>
      </c>
      <c r="L144" s="12"/>
      <c r="M144" s="13">
        <v>11503</v>
      </c>
      <c r="N144" s="13" t="str">
        <f>VLOOKUP(M144,[1]dictionary!$A$2:$C$691,2,0)</f>
        <v>PREDICTED: reticulon-1-A isoform X9 [Crassostrea gigas]</v>
      </c>
      <c r="O144" s="13" t="str">
        <f>VLOOKUP(M144,[1]dictionary!$A$2:$C$691,3,0)</f>
        <v>Membrane</v>
      </c>
      <c r="P144" s="13">
        <v>-0.17899999999999999</v>
      </c>
      <c r="Q144" s="13">
        <v>0</v>
      </c>
    </row>
    <row r="145" spans="1:17" x14ac:dyDescent="0.25">
      <c r="A145" s="13">
        <v>6168</v>
      </c>
      <c r="B145" s="13" t="s">
        <v>828</v>
      </c>
      <c r="C145" s="13" t="s">
        <v>616</v>
      </c>
      <c r="D145" s="13">
        <v>-0.72199999999999998</v>
      </c>
      <c r="E145" s="13">
        <v>1.3424374470856189</v>
      </c>
      <c r="F145" s="12"/>
      <c r="G145" s="13">
        <v>6168</v>
      </c>
      <c r="H145" s="13" t="s">
        <v>828</v>
      </c>
      <c r="I145" s="13" t="s">
        <v>616</v>
      </c>
      <c r="J145" s="13">
        <v>-0.75700000000000001</v>
      </c>
      <c r="K145" s="13">
        <v>0.91948534748389765</v>
      </c>
      <c r="L145" s="12"/>
      <c r="M145" s="13">
        <v>16329</v>
      </c>
      <c r="N145" s="13" t="str">
        <f>VLOOKUP(M145,[1]dictionary!$A$2:$C$691,2,0)</f>
        <v>PREDICTED: focadhesin-like [Octopus bimaculoides]</v>
      </c>
      <c r="O145" s="13" t="str">
        <f>VLOOKUP(M145,[1]dictionary!$A$2:$C$691,3,0)</f>
        <v>Membrane</v>
      </c>
      <c r="P145" s="13">
        <v>-0.17100000000000001</v>
      </c>
      <c r="Q145" s="13">
        <v>9.5040691107611786E-4</v>
      </c>
    </row>
    <row r="146" spans="1:17" x14ac:dyDescent="0.25">
      <c r="A146" s="13">
        <v>789</v>
      </c>
      <c r="B146" s="13" t="s">
        <v>827</v>
      </c>
      <c r="C146" s="13" t="s">
        <v>677</v>
      </c>
      <c r="D146" s="13">
        <v>1.1020000000000001</v>
      </c>
      <c r="E146" s="13">
        <v>1.8735438865681957</v>
      </c>
      <c r="F146" s="12"/>
      <c r="G146" s="13">
        <v>789</v>
      </c>
      <c r="H146" s="13" t="s">
        <v>827</v>
      </c>
      <c r="I146" s="13" t="s">
        <v>677</v>
      </c>
      <c r="J146" s="13">
        <v>0.80500000000000005</v>
      </c>
      <c r="K146" s="13">
        <v>0.77662868023415721</v>
      </c>
      <c r="L146" s="12"/>
      <c r="M146" s="13">
        <v>9022</v>
      </c>
      <c r="N146" s="13" t="str">
        <f>VLOOKUP(M146,[1]dictionary!$A$2:$C$691,2,0)</f>
        <v>PREDICTED: NADH dehydrogenase [ubiquinone] flavoprotein 2, mitochondrial-like [Octopus bimaculoides]</v>
      </c>
      <c r="O146" s="13" t="str">
        <f>VLOOKUP(M146,[1]dictionary!$A$2:$C$691,3,0)</f>
        <v>Metabolism</v>
      </c>
      <c r="P146" s="13">
        <v>-0.17</v>
      </c>
      <c r="Q146" s="13">
        <v>9.9828660252236916E-4</v>
      </c>
    </row>
    <row r="147" spans="1:17" x14ac:dyDescent="0.25">
      <c r="A147" s="13">
        <v>6907</v>
      </c>
      <c r="B147" s="13" t="s">
        <v>826</v>
      </c>
      <c r="C147" s="13" t="s">
        <v>631</v>
      </c>
      <c r="D147" s="13">
        <v>1.07</v>
      </c>
      <c r="E147" s="13">
        <v>0.35697096719353899</v>
      </c>
      <c r="F147" s="12"/>
      <c r="G147" s="13">
        <v>6907</v>
      </c>
      <c r="H147" s="13" t="s">
        <v>826</v>
      </c>
      <c r="I147" s="13" t="s">
        <v>631</v>
      </c>
      <c r="J147" s="13">
        <v>0.14799999999999999</v>
      </c>
      <c r="K147" s="13">
        <v>0</v>
      </c>
      <c r="L147" s="12"/>
      <c r="M147" s="13">
        <v>7534</v>
      </c>
      <c r="N147" s="13" t="str">
        <f>VLOOKUP(M147,[1]dictionary!$A$2:$C$691,2,0)</f>
        <v>PREDICTED: translocon-associated protein subunit gamma-like [Octopus bimaculoides]</v>
      </c>
      <c r="O147" s="13" t="str">
        <f>VLOOKUP(M147,[1]dictionary!$A$2:$C$691,3,0)</f>
        <v>Metabolism</v>
      </c>
      <c r="P147" s="13">
        <v>-0.16800000000000001</v>
      </c>
      <c r="Q147" s="13">
        <v>1.0518310549106334E-3</v>
      </c>
    </row>
    <row r="148" spans="1:17" x14ac:dyDescent="0.25">
      <c r="A148" s="13">
        <v>17618</v>
      </c>
      <c r="B148" s="13" t="s">
        <v>731</v>
      </c>
      <c r="C148" s="13" t="s">
        <v>616</v>
      </c>
      <c r="D148" s="13">
        <v>-0.13200000000000001</v>
      </c>
      <c r="E148" s="13">
        <v>0.15432039494160915</v>
      </c>
      <c r="F148" s="12"/>
      <c r="G148" s="13">
        <v>17618</v>
      </c>
      <c r="H148" s="13" t="s">
        <v>731</v>
      </c>
      <c r="I148" s="13" t="s">
        <v>616</v>
      </c>
      <c r="J148" s="13">
        <v>9.6000000000000002E-2</v>
      </c>
      <c r="K148" s="13">
        <v>1.6770046008874322E-3</v>
      </c>
      <c r="L148" s="12"/>
      <c r="M148" s="13">
        <v>13273</v>
      </c>
      <c r="N148" s="13" t="str">
        <f>VLOOKUP(M148,[1]dictionary!$A$2:$C$691,2,0)</f>
        <v>PREDICTED: copine-8-like [Octopus bimaculoides]</v>
      </c>
      <c r="O148" s="13" t="str">
        <f>VLOOKUP(M148,[1]dictionary!$A$2:$C$691,3,0)</f>
        <v>Membrane</v>
      </c>
      <c r="P148" s="13">
        <v>-0.16200000000000001</v>
      </c>
      <c r="Q148" s="13">
        <v>3.7785263608361483E-5</v>
      </c>
    </row>
    <row r="149" spans="1:17" x14ac:dyDescent="0.25">
      <c r="A149" s="13">
        <v>5009</v>
      </c>
      <c r="B149" s="13" t="s">
        <v>825</v>
      </c>
      <c r="C149" s="13" t="s">
        <v>616</v>
      </c>
      <c r="D149" s="13">
        <v>-1.25</v>
      </c>
      <c r="E149" s="13">
        <v>1.2917406092506185</v>
      </c>
      <c r="F149" s="12"/>
      <c r="G149" s="13">
        <v>5009</v>
      </c>
      <c r="H149" s="13" t="s">
        <v>825</v>
      </c>
      <c r="I149" s="13" t="s">
        <v>616</v>
      </c>
      <c r="J149" s="13">
        <v>-0.81699999999999995</v>
      </c>
      <c r="K149" s="13">
        <v>0.36206719599170623</v>
      </c>
      <c r="L149" s="12"/>
      <c r="M149" s="13">
        <v>10086</v>
      </c>
      <c r="N149" s="13" t="str">
        <f>VLOOKUP(M149,[1]dictionary!$A$2:$C$691,2,0)</f>
        <v>PREDICTED: dolichyl-diphosphooligosaccharide--protein glycosyltransferase subunit STT3A isoform X1 [Octopus bimaculoides]</v>
      </c>
      <c r="O149" s="13" t="str">
        <f>VLOOKUP(M149,[1]dictionary!$A$2:$C$691,3,0)</f>
        <v>Metabolism</v>
      </c>
      <c r="P149" s="13">
        <v>-0.158</v>
      </c>
      <c r="Q149" s="13">
        <v>3.6047938008116617E-5</v>
      </c>
    </row>
    <row r="150" spans="1:17" x14ac:dyDescent="0.25">
      <c r="A150" s="13">
        <v>6668</v>
      </c>
      <c r="B150" s="13" t="s">
        <v>824</v>
      </c>
      <c r="C150" s="13" t="s">
        <v>616</v>
      </c>
      <c r="D150" s="13">
        <v>1.3779999999999999</v>
      </c>
      <c r="E150" s="13">
        <v>2.5014137911824825</v>
      </c>
      <c r="F150" s="12"/>
      <c r="G150" s="13">
        <v>6668</v>
      </c>
      <c r="H150" s="13" t="s">
        <v>824</v>
      </c>
      <c r="I150" s="13" t="s">
        <v>616</v>
      </c>
      <c r="J150" s="13">
        <v>1.548</v>
      </c>
      <c r="K150" s="13">
        <v>2.3985919394653163</v>
      </c>
      <c r="L150" s="12"/>
      <c r="M150" s="13">
        <v>17672</v>
      </c>
      <c r="N150" s="13" t="str">
        <f>VLOOKUP(M150,[1]dictionary!$A$2:$C$691,2,0)</f>
        <v>PREDICTED: nucleoside diphosphate kinase-like [Octopus bimaculoides]</v>
      </c>
      <c r="O150" s="13" t="str">
        <f>VLOOKUP(M150,[1]dictionary!$A$2:$C$691,3,0)</f>
        <v>Metabolism</v>
      </c>
      <c r="P150" s="13">
        <v>-0.158</v>
      </c>
      <c r="Q150" s="13">
        <v>1.3291444841030437E-4</v>
      </c>
    </row>
    <row r="151" spans="1:17" x14ac:dyDescent="0.25">
      <c r="A151" s="13">
        <v>13024</v>
      </c>
      <c r="B151" s="13" t="s">
        <v>823</v>
      </c>
      <c r="C151" s="13" t="s">
        <v>616</v>
      </c>
      <c r="D151" s="13">
        <v>0.30099999999999999</v>
      </c>
      <c r="E151" s="13">
        <v>0</v>
      </c>
      <c r="F151" s="12"/>
      <c r="G151" s="13">
        <v>13024</v>
      </c>
      <c r="H151" s="13" t="s">
        <v>823</v>
      </c>
      <c r="I151" s="13" t="s">
        <v>616</v>
      </c>
      <c r="J151" s="13">
        <v>4.0000000000000001E-3</v>
      </c>
      <c r="K151" s="13">
        <v>1.2562112476804681E-2</v>
      </c>
      <c r="L151" s="12"/>
      <c r="M151" s="13">
        <v>6702</v>
      </c>
      <c r="N151" s="13" t="str">
        <f>VLOOKUP(M151,[1]dictionary!$A$2:$C$691,2,0)</f>
        <v>PREDICTED: putative universal stress protein SAS1637 [Octopus bimaculoides]</v>
      </c>
      <c r="O151" s="13" t="str">
        <f>VLOOKUP(M151,[1]dictionary!$A$2:$C$691,3,0)</f>
        <v>Metabolism</v>
      </c>
      <c r="P151" s="13">
        <v>-0.157</v>
      </c>
      <c r="Q151" s="13">
        <v>0</v>
      </c>
    </row>
    <row r="152" spans="1:17" x14ac:dyDescent="0.25">
      <c r="A152" s="13">
        <v>4645</v>
      </c>
      <c r="B152" s="13" t="s">
        <v>822</v>
      </c>
      <c r="C152" s="13" t="s">
        <v>623</v>
      </c>
      <c r="D152" s="13">
        <v>-1.5349999999999999</v>
      </c>
      <c r="E152" s="13">
        <v>1.636312824110455</v>
      </c>
      <c r="F152" s="12"/>
      <c r="G152" s="13">
        <v>4645</v>
      </c>
      <c r="H152" s="13" t="s">
        <v>822</v>
      </c>
      <c r="I152" s="13" t="s">
        <v>623</v>
      </c>
      <c r="J152" s="13">
        <v>-2.0590000000000002</v>
      </c>
      <c r="K152" s="13">
        <v>2.0542852859401397</v>
      </c>
      <c r="L152" s="12"/>
      <c r="M152" s="13">
        <v>6866</v>
      </c>
      <c r="N152" s="13" t="str">
        <f>VLOOKUP(M152,[1]dictionary!$A$2:$C$691,2,0)</f>
        <v>PREDICTED: uncharacterized protein LOC106872046 [Octopus bimaculoides]</v>
      </c>
      <c r="O152" s="13" t="str">
        <f>VLOOKUP(M152,[1]dictionary!$A$2:$C$691,3,0)</f>
        <v>Uncharacterized</v>
      </c>
      <c r="P152" s="13">
        <v>-0.157</v>
      </c>
      <c r="Q152" s="13">
        <v>0</v>
      </c>
    </row>
    <row r="153" spans="1:17" x14ac:dyDescent="0.25">
      <c r="A153" s="13">
        <v>7162</v>
      </c>
      <c r="B153" s="13" t="s">
        <v>821</v>
      </c>
      <c r="C153" s="13" t="s">
        <v>616</v>
      </c>
      <c r="D153" s="13">
        <v>-1.8879999999999999</v>
      </c>
      <c r="E153" s="13">
        <v>2.5920994598573648</v>
      </c>
      <c r="F153" s="12"/>
      <c r="G153" s="13">
        <v>7162</v>
      </c>
      <c r="H153" s="13" t="s">
        <v>821</v>
      </c>
      <c r="I153" s="13" t="s">
        <v>616</v>
      </c>
      <c r="J153" s="13">
        <v>-0.90300000000000002</v>
      </c>
      <c r="K153" s="13">
        <v>0.41744577528199617</v>
      </c>
      <c r="L153" s="12"/>
      <c r="M153" s="13">
        <v>20952</v>
      </c>
      <c r="N153" s="13" t="str">
        <f>VLOOKUP(M153,[1]dictionary!$A$2:$C$691,2,0)</f>
        <v>ATP synthase subunit alpha</v>
      </c>
      <c r="O153" s="13" t="str">
        <f>VLOOKUP(M153,[1]dictionary!$A$2:$C$691,3,0)</f>
        <v>Metabolism</v>
      </c>
      <c r="P153" s="13">
        <v>-0.157</v>
      </c>
      <c r="Q153" s="13">
        <v>4.8549307344908414E-2</v>
      </c>
    </row>
    <row r="154" spans="1:17" x14ac:dyDescent="0.25">
      <c r="A154" s="13">
        <v>19972</v>
      </c>
      <c r="B154" s="13" t="s">
        <v>820</v>
      </c>
      <c r="C154" s="13" t="s">
        <v>616</v>
      </c>
      <c r="D154" s="13">
        <v>0.35599999999999998</v>
      </c>
      <c r="E154" s="13">
        <v>0</v>
      </c>
      <c r="F154" s="12"/>
      <c r="G154" s="13">
        <v>19972</v>
      </c>
      <c r="H154" s="13" t="s">
        <v>820</v>
      </c>
      <c r="I154" s="13" t="s">
        <v>616</v>
      </c>
      <c r="J154" s="13">
        <v>0.20200000000000001</v>
      </c>
      <c r="K154" s="13">
        <v>0</v>
      </c>
      <c r="L154" s="12"/>
      <c r="M154" s="13">
        <v>8301</v>
      </c>
      <c r="N154" s="13" t="str">
        <f>VLOOKUP(M154,[1]dictionary!$A$2:$C$691,2,0)</f>
        <v>PREDICTED: moesin-like [Octopus bimaculoides]</v>
      </c>
      <c r="O154" s="13" t="str">
        <f>VLOOKUP(M154,[1]dictionary!$A$2:$C$691,3,0)</f>
        <v>Protein-Protein</v>
      </c>
      <c r="P154" s="13">
        <v>-0.153</v>
      </c>
      <c r="Q154" s="13">
        <v>0</v>
      </c>
    </row>
    <row r="155" spans="1:17" x14ac:dyDescent="0.25">
      <c r="A155" s="13">
        <v>9761</v>
      </c>
      <c r="B155" s="13" t="s">
        <v>819</v>
      </c>
      <c r="C155" s="13" t="s">
        <v>616</v>
      </c>
      <c r="D155" s="13">
        <v>0.76400000000000001</v>
      </c>
      <c r="E155" s="13">
        <v>0.16752046703186541</v>
      </c>
      <c r="F155" s="12"/>
      <c r="G155" s="13">
        <v>9761</v>
      </c>
      <c r="H155" s="13" t="s">
        <v>819</v>
      </c>
      <c r="I155" s="13" t="s">
        <v>616</v>
      </c>
      <c r="J155" s="13">
        <v>0.84599999999999997</v>
      </c>
      <c r="K155" s="13">
        <v>0.26207381265928031</v>
      </c>
      <c r="L155" s="12"/>
      <c r="M155" s="13">
        <v>11502</v>
      </c>
      <c r="N155" s="13" t="str">
        <f>VLOOKUP(M155,[1]dictionary!$A$2:$C$691,2,0)</f>
        <v xml:space="preserve">PREDICTED: reticulon-1-A-like isoform X3 [Octopus bimaculoides] </v>
      </c>
      <c r="O155" s="13" t="str">
        <f>VLOOKUP(M155,[1]dictionary!$A$2:$C$691,3,0)</f>
        <v>Membrane</v>
      </c>
      <c r="P155" s="13">
        <v>-0.153</v>
      </c>
      <c r="Q155" s="13">
        <v>4.6471995859753171E-5</v>
      </c>
    </row>
    <row r="156" spans="1:17" x14ac:dyDescent="0.25">
      <c r="A156" s="13">
        <v>6347</v>
      </c>
      <c r="B156" s="13" t="s">
        <v>818</v>
      </c>
      <c r="C156" s="13" t="s">
        <v>671</v>
      </c>
      <c r="D156" s="13">
        <v>-2.0009999999999999</v>
      </c>
      <c r="E156" s="13">
        <v>2.6013656754616079</v>
      </c>
      <c r="F156" s="12"/>
      <c r="G156" s="13">
        <v>6347</v>
      </c>
      <c r="H156" s="13" t="s">
        <v>818</v>
      </c>
      <c r="I156" s="13" t="s">
        <v>671</v>
      </c>
      <c r="J156" s="13">
        <v>-0.56499999999999995</v>
      </c>
      <c r="K156" s="13">
        <v>0.16761947860968363</v>
      </c>
      <c r="L156" s="12"/>
      <c r="M156" s="13">
        <v>18701</v>
      </c>
      <c r="N156" s="13" t="str">
        <f>VLOOKUP(M156,[1]dictionary!$A$2:$C$691,2,0)</f>
        <v>PREDICTED: probable caffeoyl-CoA O-methyltransferase 1 [Octopus bimaculoides]</v>
      </c>
      <c r="O156" s="13" t="str">
        <f>VLOOKUP(M156,[1]dictionary!$A$2:$C$691,3,0)</f>
        <v>Metabolism</v>
      </c>
      <c r="P156" s="13">
        <v>-0.15</v>
      </c>
      <c r="Q156" s="13">
        <v>0</v>
      </c>
    </row>
    <row r="157" spans="1:17" x14ac:dyDescent="0.25">
      <c r="A157" s="13">
        <v>2246</v>
      </c>
      <c r="B157" s="13" t="s">
        <v>817</v>
      </c>
      <c r="C157" s="13" t="s">
        <v>677</v>
      </c>
      <c r="D157" s="13">
        <v>0.88400000000000001</v>
      </c>
      <c r="E157" s="13">
        <v>2.3677452233152865</v>
      </c>
      <c r="F157" s="12"/>
      <c r="G157" s="13">
        <v>2246</v>
      </c>
      <c r="H157" s="13" t="s">
        <v>817</v>
      </c>
      <c r="I157" s="13" t="s">
        <v>677</v>
      </c>
      <c r="J157" s="13">
        <v>0.28499999999999998</v>
      </c>
      <c r="K157" s="13">
        <v>1.9596625097267339E-2</v>
      </c>
      <c r="L157" s="12"/>
      <c r="M157" s="13">
        <v>2714</v>
      </c>
      <c r="N157" s="13" t="str">
        <f>VLOOKUP(M157,[1]dictionary!$A$2:$C$691,2,0)</f>
        <v>PREDICTED: actin-related protein 2/3 complex subunit 4 [Octopus bimaculoides]</v>
      </c>
      <c r="O157" s="13" t="str">
        <f>VLOOKUP(M157,[1]dictionary!$A$2:$C$691,3,0)</f>
        <v>Cytoskeleton</v>
      </c>
      <c r="P157" s="13">
        <v>-0.14699999999999999</v>
      </c>
      <c r="Q157" s="13">
        <v>0</v>
      </c>
    </row>
    <row r="158" spans="1:17" x14ac:dyDescent="0.25">
      <c r="A158" s="13">
        <v>565</v>
      </c>
      <c r="B158" s="13" t="s">
        <v>816</v>
      </c>
      <c r="C158" s="13" t="s">
        <v>616</v>
      </c>
      <c r="D158" s="13">
        <v>-1.7969999999999999</v>
      </c>
      <c r="E158" s="13">
        <v>2.1126077810281529</v>
      </c>
      <c r="F158" s="12"/>
      <c r="G158" s="13">
        <v>565</v>
      </c>
      <c r="H158" s="13" t="s">
        <v>816</v>
      </c>
      <c r="I158" s="13" t="s">
        <v>616</v>
      </c>
      <c r="J158" s="13">
        <v>-0.52500000000000002</v>
      </c>
      <c r="K158" s="13">
        <v>0.14205931416275938</v>
      </c>
      <c r="L158" s="12"/>
      <c r="M158" s="13">
        <v>19972</v>
      </c>
      <c r="N158" s="13" t="str">
        <f>VLOOKUP(M158,[1]dictionary!$A$2:$C$691,2,0)</f>
        <v>PREDICTED: ATP synthase subunit O, mitochondrial-like [Octopus bimaculoides]</v>
      </c>
      <c r="O158" s="13" t="str">
        <f>VLOOKUP(M158,[1]dictionary!$A$2:$C$691,3,0)</f>
        <v>Metabolism</v>
      </c>
      <c r="P158" s="13">
        <v>-0.14599999999999999</v>
      </c>
      <c r="Q158" s="13">
        <v>0</v>
      </c>
    </row>
    <row r="159" spans="1:17" x14ac:dyDescent="0.25">
      <c r="A159" s="13">
        <v>8255</v>
      </c>
      <c r="B159" s="13" t="s">
        <v>815</v>
      </c>
      <c r="C159" s="13" t="s">
        <v>616</v>
      </c>
      <c r="D159" s="13">
        <v>2.3679999999999999</v>
      </c>
      <c r="E159" s="13">
        <v>1.6327559288647748</v>
      </c>
      <c r="F159" s="12"/>
      <c r="G159" s="13">
        <v>8255</v>
      </c>
      <c r="H159" s="13" t="s">
        <v>815</v>
      </c>
      <c r="I159" s="13" t="s">
        <v>616</v>
      </c>
      <c r="J159" s="13">
        <v>0.95699999999999996</v>
      </c>
      <c r="K159" s="13">
        <v>0.30033047662014689</v>
      </c>
      <c r="L159" s="12"/>
      <c r="M159" s="13">
        <v>7113</v>
      </c>
      <c r="N159" s="13" t="str">
        <f>VLOOKUP(M159,[1]dictionary!$A$2:$C$691,2,0)</f>
        <v>PREDICTED: GTP-binding protein SAR1b-like [Octopus bimaculoides]</v>
      </c>
      <c r="O159" s="13" t="str">
        <f>VLOOKUP(M159,[1]dictionary!$A$2:$C$691,3,0)</f>
        <v>Metabolism</v>
      </c>
      <c r="P159" s="13">
        <v>-0.14599999999999999</v>
      </c>
      <c r="Q159" s="13">
        <v>0</v>
      </c>
    </row>
    <row r="160" spans="1:17" x14ac:dyDescent="0.25">
      <c r="A160" s="13">
        <v>1839</v>
      </c>
      <c r="B160" s="13" t="s">
        <v>814</v>
      </c>
      <c r="C160" s="13" t="s">
        <v>616</v>
      </c>
      <c r="D160" s="13">
        <v>-0.43099999999999999</v>
      </c>
      <c r="E160" s="13">
        <v>0.7041405368672744</v>
      </c>
      <c r="F160" s="12"/>
      <c r="G160" s="13">
        <v>1839</v>
      </c>
      <c r="H160" s="13" t="s">
        <v>814</v>
      </c>
      <c r="I160" s="13" t="s">
        <v>616</v>
      </c>
      <c r="J160" s="13">
        <v>7.9000000000000001E-2</v>
      </c>
      <c r="K160" s="13">
        <v>2.328839772278192E-3</v>
      </c>
      <c r="L160" s="12"/>
      <c r="M160" s="13">
        <v>9258</v>
      </c>
      <c r="N160" s="13" t="str">
        <f>VLOOKUP(M160,[1]dictionary!$A$2:$C$691,2,0)</f>
        <v>PREDICTED: retinol dehydrogenase 11-like isoform X2 [Octopus bimaculoides]</v>
      </c>
      <c r="O160" s="13" t="str">
        <f>VLOOKUP(M160,[1]dictionary!$A$2:$C$691,3,0)</f>
        <v>Metabolism</v>
      </c>
      <c r="P160" s="13">
        <v>-0.14399999999999999</v>
      </c>
      <c r="Q160" s="13">
        <v>1.3135538014430737E-3</v>
      </c>
    </row>
    <row r="161" spans="1:17" x14ac:dyDescent="0.25">
      <c r="A161" s="13">
        <v>9133</v>
      </c>
      <c r="B161" s="13" t="s">
        <v>813</v>
      </c>
      <c r="C161" s="13" t="s">
        <v>623</v>
      </c>
      <c r="D161" s="13">
        <v>2.4860000000000002</v>
      </c>
      <c r="E161" s="13">
        <v>2.250109158728578</v>
      </c>
      <c r="F161" s="12"/>
      <c r="G161" s="13">
        <v>9133</v>
      </c>
      <c r="H161" s="13" t="s">
        <v>813</v>
      </c>
      <c r="I161" s="13" t="s">
        <v>623</v>
      </c>
      <c r="J161" s="13">
        <v>-0.11600000000000001</v>
      </c>
      <c r="K161" s="13">
        <v>7.2545968897357094E-2</v>
      </c>
      <c r="L161" s="12"/>
      <c r="M161" s="13">
        <v>16835</v>
      </c>
      <c r="N161" s="13" t="str">
        <f>VLOOKUP(M161,[1]dictionary!$A$2:$C$691,2,0)</f>
        <v>PREDICTED: uncharacterized protein LOC106877008 [Octopus bimaculoides]</v>
      </c>
      <c r="O161" s="13" t="str">
        <f>VLOOKUP(M161,[1]dictionary!$A$2:$C$691,3,0)</f>
        <v>Uncharacterized</v>
      </c>
      <c r="P161" s="13">
        <v>-0.14199999999999999</v>
      </c>
      <c r="Q161" s="13">
        <v>2.2285023519021504E-4</v>
      </c>
    </row>
    <row r="162" spans="1:17" x14ac:dyDescent="0.25">
      <c r="A162" s="13">
        <v>19611</v>
      </c>
      <c r="B162" s="13" t="s">
        <v>812</v>
      </c>
      <c r="C162" s="13" t="s">
        <v>619</v>
      </c>
      <c r="D162" s="13">
        <v>-0.97399999999999998</v>
      </c>
      <c r="E162" s="13">
        <v>1.7861370696131811</v>
      </c>
      <c r="F162" s="12"/>
      <c r="G162" s="13">
        <v>19611</v>
      </c>
      <c r="H162" s="13" t="s">
        <v>812</v>
      </c>
      <c r="I162" s="13" t="s">
        <v>619</v>
      </c>
      <c r="J162" s="13">
        <v>-1.117</v>
      </c>
      <c r="K162" s="13">
        <v>1.5456888118524337</v>
      </c>
      <c r="L162" s="12"/>
      <c r="M162" s="13">
        <v>3209</v>
      </c>
      <c r="N162" s="13" t="str">
        <f>VLOOKUP(M162,[1]dictionary!$A$2:$C$691,2,0)</f>
        <v>PREDICTED: acylamino-acid-releasing enzyme-like [Octopus bimaculoides]</v>
      </c>
      <c r="O162" s="13" t="str">
        <f>VLOOKUP(M162,[1]dictionary!$A$2:$C$691,3,0)</f>
        <v>Metabolism</v>
      </c>
      <c r="P162" s="13">
        <v>-0.13400000000000001</v>
      </c>
      <c r="Q162" s="13">
        <v>1.7576674160706188E-3</v>
      </c>
    </row>
    <row r="163" spans="1:17" x14ac:dyDescent="0.25">
      <c r="A163" s="13">
        <v>7265</v>
      </c>
      <c r="B163" s="13" t="s">
        <v>811</v>
      </c>
      <c r="C163" s="13" t="s">
        <v>631</v>
      </c>
      <c r="D163" s="13">
        <v>-1.34</v>
      </c>
      <c r="E163" s="13">
        <v>1.4311297424964153</v>
      </c>
      <c r="F163" s="12"/>
      <c r="G163" s="13">
        <v>7265</v>
      </c>
      <c r="H163" s="13" t="s">
        <v>811</v>
      </c>
      <c r="I163" s="13" t="s">
        <v>631</v>
      </c>
      <c r="J163" s="13">
        <v>-2.004</v>
      </c>
      <c r="K163" s="13">
        <v>2.0355989288372687</v>
      </c>
      <c r="L163" s="12"/>
      <c r="M163" s="13">
        <v>12448</v>
      </c>
      <c r="N163" s="13" t="str">
        <f>VLOOKUP(M163,[1]dictionary!$A$2:$C$691,2,0)</f>
        <v>clathrin heavy chain 1 isoform X2 [Mizuhopecten yessoensis]</v>
      </c>
      <c r="O163" s="13" t="str">
        <f>VLOOKUP(M163,[1]dictionary!$A$2:$C$691,3,0)</f>
        <v>Membrane</v>
      </c>
      <c r="P163" s="13">
        <v>-0.127</v>
      </c>
      <c r="Q163" s="13">
        <v>0</v>
      </c>
    </row>
    <row r="164" spans="1:17" x14ac:dyDescent="0.25">
      <c r="A164" s="13">
        <v>19642</v>
      </c>
      <c r="B164" s="13" t="s">
        <v>810</v>
      </c>
      <c r="C164" s="13" t="s">
        <v>616</v>
      </c>
      <c r="D164" s="13">
        <v>6.5000000000000002E-2</v>
      </c>
      <c r="E164" s="13">
        <v>2.3012576023334008E-2</v>
      </c>
      <c r="F164" s="12"/>
      <c r="G164" s="13">
        <v>19642</v>
      </c>
      <c r="H164" s="13" t="s">
        <v>810</v>
      </c>
      <c r="I164" s="13" t="s">
        <v>616</v>
      </c>
      <c r="J164" s="13">
        <v>0.74399999999999999</v>
      </c>
      <c r="K164" s="13">
        <v>2.4471232859068721E-2</v>
      </c>
      <c r="L164" s="12"/>
      <c r="M164" s="13">
        <v>11499</v>
      </c>
      <c r="N164" s="13" t="str">
        <f>VLOOKUP(M164,[1]dictionary!$A$2:$C$691,2,0)</f>
        <v>PREDICTED: reticulon-1-A isoform X5 [Crassostrea gigas]</v>
      </c>
      <c r="O164" s="13" t="str">
        <f>VLOOKUP(M164,[1]dictionary!$A$2:$C$691,3,0)</f>
        <v>Membrane</v>
      </c>
      <c r="P164" s="13">
        <v>-0.125</v>
      </c>
      <c r="Q164" s="13">
        <v>7.5198010419527195E-4</v>
      </c>
    </row>
    <row r="165" spans="1:17" x14ac:dyDescent="0.25">
      <c r="A165" s="13">
        <v>11219</v>
      </c>
      <c r="B165" s="13" t="s">
        <v>809</v>
      </c>
      <c r="C165" s="13" t="s">
        <v>741</v>
      </c>
      <c r="D165" s="13">
        <v>-1.2430000000000001</v>
      </c>
      <c r="E165" s="13">
        <v>1.1919106195339031</v>
      </c>
      <c r="F165" s="12"/>
      <c r="G165" s="13">
        <v>11219</v>
      </c>
      <c r="H165" s="13" t="s">
        <v>809</v>
      </c>
      <c r="I165" s="13" t="s">
        <v>741</v>
      </c>
      <c r="J165" s="13">
        <v>0.45900000000000002</v>
      </c>
      <c r="K165" s="13">
        <v>0</v>
      </c>
      <c r="L165" s="12"/>
      <c r="M165" s="13">
        <v>19871</v>
      </c>
      <c r="N165" s="13" t="str">
        <f>VLOOKUP(M165,[1]dictionary!$A$2:$C$691,2,0)</f>
        <v>PREDICTED: ras-related protein Rab-11A [Lingula anatina]</v>
      </c>
      <c r="O165" s="13" t="str">
        <f>VLOOKUP(M165,[1]dictionary!$A$2:$C$691,3,0)</f>
        <v>Metabolism</v>
      </c>
      <c r="P165" s="13">
        <v>-0.125</v>
      </c>
      <c r="Q165" s="13">
        <v>9.517126508275241E-4</v>
      </c>
    </row>
    <row r="166" spans="1:17" x14ac:dyDescent="0.25">
      <c r="A166" s="13">
        <v>3746</v>
      </c>
      <c r="B166" s="13" t="s">
        <v>808</v>
      </c>
      <c r="C166" s="13" t="s">
        <v>616</v>
      </c>
      <c r="D166" s="13">
        <v>-0.443</v>
      </c>
      <c r="E166" s="13">
        <v>0.48235551883474137</v>
      </c>
      <c r="F166" s="12"/>
      <c r="G166" s="13">
        <v>3746</v>
      </c>
      <c r="H166" s="13" t="s">
        <v>808</v>
      </c>
      <c r="I166" s="13" t="s">
        <v>616</v>
      </c>
      <c r="J166" s="13">
        <v>1.619</v>
      </c>
      <c r="K166" s="13">
        <v>0.30478721400354092</v>
      </c>
      <c r="L166" s="12"/>
      <c r="M166" s="13">
        <v>11498</v>
      </c>
      <c r="N166" s="13" t="str">
        <f>VLOOKUP(M166,[1]dictionary!$A$2:$C$691,2,0)</f>
        <v>PREDICTED: reticulon-1-A-like isoform X2 [Octopus bimaculoides]</v>
      </c>
      <c r="O166" s="13" t="str">
        <f>VLOOKUP(M166,[1]dictionary!$A$2:$C$691,3,0)</f>
        <v>Membrane</v>
      </c>
      <c r="P166" s="13">
        <v>-0.123</v>
      </c>
      <c r="Q166" s="13">
        <v>0</v>
      </c>
    </row>
    <row r="167" spans="1:17" x14ac:dyDescent="0.25">
      <c r="A167" s="13">
        <v>11319</v>
      </c>
      <c r="B167" s="13" t="s">
        <v>807</v>
      </c>
      <c r="C167" s="13" t="s">
        <v>616</v>
      </c>
      <c r="D167" s="13">
        <v>6.9000000000000006E-2</v>
      </c>
      <c r="E167" s="13">
        <v>1.6720204290311964E-2</v>
      </c>
      <c r="F167" s="12"/>
      <c r="G167" s="13">
        <v>11319</v>
      </c>
      <c r="H167" s="13" t="s">
        <v>807</v>
      </c>
      <c r="I167" s="13" t="s">
        <v>616</v>
      </c>
      <c r="J167" s="13">
        <v>0.68400000000000005</v>
      </c>
      <c r="K167" s="13">
        <v>9.0698096669777836E-2</v>
      </c>
      <c r="L167" s="12"/>
      <c r="M167" s="13">
        <v>12766</v>
      </c>
      <c r="N167" s="13" t="str">
        <f>VLOOKUP(M167,[1]dictionary!$A$2:$C$691,2,0)</f>
        <v>hypothetical protein OCBIM_22013362mg [Octopus bimaculoides]</v>
      </c>
      <c r="O167" s="13" t="str">
        <f>VLOOKUP(M167,[1]dictionary!$A$2:$C$691,3,0)</f>
        <v>Uncharacterized</v>
      </c>
      <c r="P167" s="13">
        <v>-0.11600000000000001</v>
      </c>
      <c r="Q167" s="13">
        <v>0</v>
      </c>
    </row>
    <row r="168" spans="1:17" x14ac:dyDescent="0.25">
      <c r="A168" s="13">
        <v>5952</v>
      </c>
      <c r="B168" s="13" t="s">
        <v>806</v>
      </c>
      <c r="C168" s="13" t="s">
        <v>616</v>
      </c>
      <c r="D168" s="13">
        <v>2.1000000000000001E-2</v>
      </c>
      <c r="E168" s="13">
        <v>4.0987720702371465E-2</v>
      </c>
      <c r="F168" s="12"/>
      <c r="G168" s="13">
        <v>5952</v>
      </c>
      <c r="H168" s="13" t="s">
        <v>806</v>
      </c>
      <c r="I168" s="13" t="s">
        <v>616</v>
      </c>
      <c r="J168" s="13">
        <v>6.6000000000000003E-2</v>
      </c>
      <c r="K168" s="13">
        <v>4.006112270227553E-3</v>
      </c>
      <c r="L168" s="12"/>
      <c r="M168" s="13">
        <v>19611</v>
      </c>
      <c r="N168" s="13" t="str">
        <f>VLOOKUP(M168,[1]dictionary!$A$2:$C$691,2,0)</f>
        <v>PREDICTED: receptor expression-enhancing protein 5-like isoform X2 [Octopus bimaculoides]</v>
      </c>
      <c r="O168" s="13" t="str">
        <f>VLOOKUP(M168,[1]dictionary!$A$2:$C$691,3,0)</f>
        <v>Membrane</v>
      </c>
      <c r="P168" s="13">
        <v>-0.112</v>
      </c>
      <c r="Q168" s="13">
        <v>0</v>
      </c>
    </row>
    <row r="169" spans="1:17" x14ac:dyDescent="0.25">
      <c r="A169" s="13">
        <v>3763</v>
      </c>
      <c r="B169" s="13" t="s">
        <v>805</v>
      </c>
      <c r="C169" s="13" t="s">
        <v>623</v>
      </c>
      <c r="D169" s="13">
        <v>0.59699999999999998</v>
      </c>
      <c r="E169" s="13">
        <v>0</v>
      </c>
      <c r="F169" s="12"/>
      <c r="G169" s="13">
        <v>3763</v>
      </c>
      <c r="H169" s="13" t="s">
        <v>805</v>
      </c>
      <c r="I169" s="13" t="s">
        <v>623</v>
      </c>
      <c r="J169" s="13">
        <v>-0.53400000000000003</v>
      </c>
      <c r="K169" s="13">
        <v>0.34733214336512547</v>
      </c>
      <c r="L169" s="12"/>
      <c r="M169" s="13">
        <v>7073</v>
      </c>
      <c r="N169" s="13" t="str">
        <f>VLOOKUP(M169,[1]dictionary!$A$2:$C$691,2,0)</f>
        <v> peroxiredoxin-1-like [Octopus bimaculoides]</v>
      </c>
      <c r="O169" s="13" t="str">
        <f>VLOOKUP(M169,[1]dictionary!$A$2:$C$691,3,0)</f>
        <v>Metabolism</v>
      </c>
      <c r="P169" s="13">
        <v>-0.11</v>
      </c>
      <c r="Q169" s="13">
        <v>0</v>
      </c>
    </row>
    <row r="170" spans="1:17" x14ac:dyDescent="0.25">
      <c r="A170" s="13">
        <v>3161</v>
      </c>
      <c r="B170" s="13" t="s">
        <v>804</v>
      </c>
      <c r="C170" s="13" t="s">
        <v>619</v>
      </c>
      <c r="D170" s="13">
        <v>1.76</v>
      </c>
      <c r="E170" s="13">
        <v>5</v>
      </c>
      <c r="F170" s="12"/>
      <c r="G170" s="13">
        <v>3161</v>
      </c>
      <c r="H170" s="13" t="s">
        <v>804</v>
      </c>
      <c r="I170" s="13" t="s">
        <v>619</v>
      </c>
      <c r="J170" s="13">
        <v>3.5590000000000002</v>
      </c>
      <c r="K170" s="13">
        <v>4.346787486224656</v>
      </c>
      <c r="L170" s="12"/>
      <c r="M170" s="13">
        <v>7384</v>
      </c>
      <c r="N170" s="13" t="str">
        <f>VLOOKUP(M170,[1]dictionary!$A$2:$C$691,2,0)</f>
        <v>PREDICTED: stomatin-like protein 2, mitochondrial [Octopus bimaculoides]</v>
      </c>
      <c r="O170" s="13" t="str">
        <f>VLOOKUP(M170,[1]dictionary!$A$2:$C$691,3,0)</f>
        <v>Membrane</v>
      </c>
      <c r="P170" s="13">
        <v>-0.108</v>
      </c>
      <c r="Q170" s="13">
        <v>0</v>
      </c>
    </row>
    <row r="171" spans="1:17" x14ac:dyDescent="0.25">
      <c r="A171" s="13">
        <v>11283</v>
      </c>
      <c r="B171" s="13" t="s">
        <v>803</v>
      </c>
      <c r="C171" s="13" t="s">
        <v>616</v>
      </c>
      <c r="D171" s="13">
        <v>0.223</v>
      </c>
      <c r="E171" s="13">
        <v>2.5310463325348481E-3</v>
      </c>
      <c r="F171" s="12"/>
      <c r="G171" s="13">
        <v>11283</v>
      </c>
      <c r="H171" s="13" t="s">
        <v>803</v>
      </c>
      <c r="I171" s="13" t="s">
        <v>616</v>
      </c>
      <c r="J171" s="13">
        <v>-0.25900000000000001</v>
      </c>
      <c r="K171" s="13">
        <v>0.10900812236311906</v>
      </c>
      <c r="L171" s="12"/>
      <c r="M171" s="13">
        <v>10388</v>
      </c>
      <c r="N171" s="13" t="str">
        <f>VLOOKUP(M171,[1]dictionary!$A$2:$C$691,2,0)</f>
        <v>PREDICTED: programmed cell death 6-interacting protein-like [Octopus bimaculoides]</v>
      </c>
      <c r="O171" s="13" t="str">
        <f>VLOOKUP(M171,[1]dictionary!$A$2:$C$691,3,0)</f>
        <v>Protein-Protein</v>
      </c>
      <c r="P171" s="13">
        <v>-0.105</v>
      </c>
      <c r="Q171" s="13">
        <v>1.8461957477595944E-3</v>
      </c>
    </row>
    <row r="172" spans="1:17" x14ac:dyDescent="0.25">
      <c r="A172" s="13">
        <v>7276</v>
      </c>
      <c r="B172" s="13" t="s">
        <v>802</v>
      </c>
      <c r="C172" s="13" t="s">
        <v>616</v>
      </c>
      <c r="D172" s="13">
        <v>-0.73899999999999999</v>
      </c>
      <c r="E172" s="13">
        <v>0.50491656434249177</v>
      </c>
      <c r="F172" s="12"/>
      <c r="G172" s="13">
        <v>7276</v>
      </c>
      <c r="H172" s="13" t="s">
        <v>802</v>
      </c>
      <c r="I172" s="13" t="s">
        <v>616</v>
      </c>
      <c r="J172" s="13">
        <v>-1.4830000000000001</v>
      </c>
      <c r="K172" s="13">
        <v>0.92623767269248047</v>
      </c>
      <c r="L172" s="12"/>
      <c r="M172" s="13">
        <v>10692</v>
      </c>
      <c r="N172" s="13" t="str">
        <f>VLOOKUP(M172,[1]dictionary!$A$2:$C$691,2,0)</f>
        <v>PREDICTED: vinculin-like [Octopus bimaculoides]</v>
      </c>
      <c r="O172" s="13" t="str">
        <f>VLOOKUP(M172,[1]dictionary!$A$2:$C$691,3,0)</f>
        <v>Cytoskeleton</v>
      </c>
      <c r="P172" s="13">
        <v>-0.104</v>
      </c>
      <c r="Q172" s="13">
        <v>6.2108551779464793E-5</v>
      </c>
    </row>
    <row r="173" spans="1:17" x14ac:dyDescent="0.25">
      <c r="A173" s="13">
        <v>21163</v>
      </c>
      <c r="B173" s="13" t="s">
        <v>744</v>
      </c>
      <c r="C173" s="13" t="s">
        <v>619</v>
      </c>
      <c r="D173" s="13">
        <v>4.7E-2</v>
      </c>
      <c r="E173" s="13">
        <v>3.3719315257893311E-2</v>
      </c>
      <c r="F173" s="12"/>
      <c r="G173" s="13">
        <v>21163</v>
      </c>
      <c r="H173" s="13" t="s">
        <v>744</v>
      </c>
      <c r="I173" s="13" t="s">
        <v>619</v>
      </c>
      <c r="J173" s="13">
        <v>0.223</v>
      </c>
      <c r="K173" s="13">
        <v>0</v>
      </c>
      <c r="L173" s="12"/>
      <c r="M173" s="13">
        <v>12681</v>
      </c>
      <c r="N173" s="13" t="str">
        <f>VLOOKUP(M173,[1]dictionary!$A$2:$C$691,2,0)</f>
        <v>PREDICTED: gelsolin-like protein 2 [Octopus bimaculoides]</v>
      </c>
      <c r="O173" s="13" t="str">
        <f>VLOOKUP(M173,[1]dictionary!$A$2:$C$691,3,0)</f>
        <v>Cytoskeleton</v>
      </c>
      <c r="P173" s="13">
        <v>-9.2999999999999999E-2</v>
      </c>
      <c r="Q173" s="13">
        <v>9.6433500415919597E-4</v>
      </c>
    </row>
    <row r="174" spans="1:17" x14ac:dyDescent="0.25">
      <c r="A174" s="13">
        <v>9514</v>
      </c>
      <c r="B174" s="13" t="s">
        <v>801</v>
      </c>
      <c r="C174" s="13" t="s">
        <v>619</v>
      </c>
      <c r="D174" s="13">
        <v>2.673</v>
      </c>
      <c r="E174" s="13">
        <v>2.9226320947158433</v>
      </c>
      <c r="F174" s="12"/>
      <c r="G174" s="13">
        <v>9514</v>
      </c>
      <c r="H174" s="13" t="s">
        <v>801</v>
      </c>
      <c r="I174" s="13" t="s">
        <v>619</v>
      </c>
      <c r="J174" s="13">
        <v>0.66300000000000003</v>
      </c>
      <c r="K174" s="13">
        <v>0.16704616343435674</v>
      </c>
      <c r="L174" s="12"/>
      <c r="M174" s="13">
        <v>6955</v>
      </c>
      <c r="N174" s="13" t="str">
        <f>VLOOKUP(M174,[1]dictionary!$A$2:$C$691,2,0)</f>
        <v>Elongation factor 1-alpha</v>
      </c>
      <c r="O174" s="13" t="str">
        <f>VLOOKUP(M174,[1]dictionary!$A$2:$C$691,3,0)</f>
        <v>Metabolism</v>
      </c>
      <c r="P174" s="13">
        <v>-8.5999999999999993E-2</v>
      </c>
      <c r="Q174" s="13">
        <v>8.3149839821133137E-2</v>
      </c>
    </row>
    <row r="175" spans="1:17" x14ac:dyDescent="0.25">
      <c r="A175" s="13">
        <v>17985</v>
      </c>
      <c r="B175" s="13" t="s">
        <v>800</v>
      </c>
      <c r="C175" s="13" t="s">
        <v>677</v>
      </c>
      <c r="D175" s="13">
        <v>-1.69</v>
      </c>
      <c r="E175" s="13">
        <v>2.3179452229261925</v>
      </c>
      <c r="F175" s="12"/>
      <c r="G175" s="13">
        <v>17985</v>
      </c>
      <c r="H175" s="13" t="s">
        <v>800</v>
      </c>
      <c r="I175" s="13" t="s">
        <v>677</v>
      </c>
      <c r="J175" s="13">
        <v>-0.89</v>
      </c>
      <c r="K175" s="13">
        <v>0.44973984062644845</v>
      </c>
      <c r="L175" s="12"/>
      <c r="M175" s="13">
        <v>3110</v>
      </c>
      <c r="N175" s="13" t="str">
        <f>VLOOKUP(M175,[1]dictionary!$A$2:$C$691,2,0)</f>
        <v>arginine kinase [Sepia pharaonis]</v>
      </c>
      <c r="O175" s="13" t="str">
        <f>VLOOKUP(M175,[1]dictionary!$A$2:$C$691,3,0)</f>
        <v>Metabolism</v>
      </c>
      <c r="P175" s="13">
        <v>-8.1000000000000003E-2</v>
      </c>
      <c r="Q175" s="13">
        <v>0</v>
      </c>
    </row>
    <row r="176" spans="1:17" x14ac:dyDescent="0.25">
      <c r="A176" s="13">
        <v>8515</v>
      </c>
      <c r="B176" s="13" t="s">
        <v>799</v>
      </c>
      <c r="C176" s="13" t="s">
        <v>616</v>
      </c>
      <c r="D176" s="13">
        <v>2.5369999999999999</v>
      </c>
      <c r="E176" s="13">
        <v>3.2456516642889812</v>
      </c>
      <c r="F176" s="12"/>
      <c r="G176" s="13">
        <v>8515</v>
      </c>
      <c r="H176" s="13" t="s">
        <v>799</v>
      </c>
      <c r="I176" s="13" t="s">
        <v>616</v>
      </c>
      <c r="J176" s="13">
        <v>1.155</v>
      </c>
      <c r="K176" s="13">
        <v>0.71261933681857803</v>
      </c>
      <c r="L176" s="12"/>
      <c r="M176" s="13">
        <v>18713</v>
      </c>
      <c r="N176" s="13" t="str">
        <f>VLOOKUP(M176,[1]dictionary!$A$2:$C$691,2,0)</f>
        <v>hypothetical protein OCBIM_22031876mg [Octopus bimaculoides] (no GO annotations) (no GO annotations)</v>
      </c>
      <c r="O176" s="13" t="str">
        <f>VLOOKUP(M176,[1]dictionary!$A$2:$C$691,3,0)</f>
        <v>Uncharacterized</v>
      </c>
      <c r="P176" s="13">
        <v>-7.8E-2</v>
      </c>
      <c r="Q176" s="13">
        <v>2.1101434276299754E-3</v>
      </c>
    </row>
    <row r="177" spans="1:17" x14ac:dyDescent="0.25">
      <c r="A177" s="13">
        <v>5071</v>
      </c>
      <c r="B177" s="13" t="s">
        <v>798</v>
      </c>
      <c r="C177" s="13" t="s">
        <v>623</v>
      </c>
      <c r="D177" s="13">
        <v>0.11700000000000001</v>
      </c>
      <c r="E177" s="13">
        <v>2.690956616952068E-3</v>
      </c>
      <c r="F177" s="12"/>
      <c r="G177" s="13">
        <v>5071</v>
      </c>
      <c r="H177" s="13" t="s">
        <v>798</v>
      </c>
      <c r="I177" s="13" t="s">
        <v>623</v>
      </c>
      <c r="J177" s="13">
        <v>0.17100000000000001</v>
      </c>
      <c r="K177" s="13">
        <v>0</v>
      </c>
      <c r="L177" s="12"/>
      <c r="M177" s="13">
        <v>8042</v>
      </c>
      <c r="N177" s="13" t="str">
        <f>VLOOKUP(M177,[1]dictionary!$A$2:$C$691,2,0)</f>
        <v>Malate dehydrogenase</v>
      </c>
      <c r="O177" s="13" t="str">
        <f>VLOOKUP(M177,[1]dictionary!$A$2:$C$691,3,0)</f>
        <v>Metabolism</v>
      </c>
      <c r="P177" s="13">
        <v>-7.4999999999999997E-2</v>
      </c>
      <c r="Q177" s="13">
        <v>0</v>
      </c>
    </row>
    <row r="178" spans="1:17" x14ac:dyDescent="0.25">
      <c r="A178" s="13">
        <v>8706</v>
      </c>
      <c r="B178" s="13" t="s">
        <v>637</v>
      </c>
      <c r="C178" s="13" t="s">
        <v>623</v>
      </c>
      <c r="D178" s="13">
        <v>-0.86599999999999999</v>
      </c>
      <c r="E178" s="13">
        <v>0.78164308061844157</v>
      </c>
      <c r="F178" s="12"/>
      <c r="G178" s="13">
        <v>8706</v>
      </c>
      <c r="H178" s="13" t="s">
        <v>637</v>
      </c>
      <c r="I178" s="13" t="s">
        <v>623</v>
      </c>
      <c r="J178" s="13">
        <v>-0.65800000000000003</v>
      </c>
      <c r="K178" s="13">
        <v>0.27488912161897139</v>
      </c>
      <c r="L178" s="12"/>
      <c r="M178" s="13">
        <v>6168</v>
      </c>
      <c r="N178" s="13" t="str">
        <f>VLOOKUP(M178,[1]dictionary!$A$2:$C$691,2,0)</f>
        <v>peroxiredoxin 6 protein [Sepiella maindroni]</v>
      </c>
      <c r="O178" s="13" t="str">
        <f>VLOOKUP(M178,[1]dictionary!$A$2:$C$691,3,0)</f>
        <v>Metabolism</v>
      </c>
      <c r="P178" s="13">
        <v>-5.7000000000000002E-2</v>
      </c>
      <c r="Q178" s="13">
        <v>2.1807057020926051E-4</v>
      </c>
    </row>
    <row r="179" spans="1:17" x14ac:dyDescent="0.25">
      <c r="A179" s="13">
        <v>8144</v>
      </c>
      <c r="B179" s="13" t="s">
        <v>797</v>
      </c>
      <c r="C179" s="13" t="s">
        <v>623</v>
      </c>
      <c r="D179" s="13">
        <v>-1.9390000000000001</v>
      </c>
      <c r="E179" s="13">
        <v>2.9880068853407429</v>
      </c>
      <c r="F179" s="12"/>
      <c r="G179" s="13">
        <v>8144</v>
      </c>
      <c r="H179" s="13" t="s">
        <v>797</v>
      </c>
      <c r="I179" s="13" t="s">
        <v>623</v>
      </c>
      <c r="J179" s="13">
        <v>-0.97399999999999998</v>
      </c>
      <c r="K179" s="13">
        <v>0.53233566912827501</v>
      </c>
      <c r="L179" s="12"/>
      <c r="M179" s="13">
        <v>10800</v>
      </c>
      <c r="N179" s="13" t="str">
        <f>VLOOKUP(M179,[1]dictionary!$A$2:$C$691,2,0)</f>
        <v>Cystathionine gamma-lyase [Crassostrea gigas]</v>
      </c>
      <c r="O179" s="13" t="str">
        <f>VLOOKUP(M179,[1]dictionary!$A$2:$C$691,3,0)</f>
        <v>Metabolism</v>
      </c>
      <c r="P179" s="13">
        <v>-5.6000000000000001E-2</v>
      </c>
      <c r="Q179" s="13">
        <v>0</v>
      </c>
    </row>
    <row r="180" spans="1:17" x14ac:dyDescent="0.25">
      <c r="A180" s="13">
        <v>450</v>
      </c>
      <c r="B180" s="13" t="s">
        <v>796</v>
      </c>
      <c r="C180" s="13" t="s">
        <v>616</v>
      </c>
      <c r="D180" s="13">
        <v>-1.143</v>
      </c>
      <c r="E180" s="13">
        <v>1.0449234813755124</v>
      </c>
      <c r="F180" s="12"/>
      <c r="G180" s="13">
        <v>450</v>
      </c>
      <c r="H180" s="13" t="s">
        <v>796</v>
      </c>
      <c r="I180" s="13" t="s">
        <v>616</v>
      </c>
      <c r="J180" s="13">
        <v>-1.7030000000000001</v>
      </c>
      <c r="K180" s="13">
        <v>1.3204812563042105</v>
      </c>
      <c r="L180" s="12"/>
      <c r="M180" s="13">
        <v>7494</v>
      </c>
      <c r="N180" s="13" t="str">
        <f>VLOOKUP(M180,[1]dictionary!$A$2:$C$691,2,0)</f>
        <v>PREDICTED: calpain-11-like [Octopus bimaculoides]</v>
      </c>
      <c r="O180" s="13" t="str">
        <f>VLOOKUP(M180,[1]dictionary!$A$2:$C$691,3,0)</f>
        <v>Metabolism</v>
      </c>
      <c r="P180" s="13">
        <v>-5.6000000000000001E-2</v>
      </c>
      <c r="Q180" s="13">
        <v>2.4808134521832003E-3</v>
      </c>
    </row>
    <row r="181" spans="1:17" x14ac:dyDescent="0.25">
      <c r="A181" s="13">
        <v>10692</v>
      </c>
      <c r="B181" s="13" t="s">
        <v>795</v>
      </c>
      <c r="C181" s="13" t="s">
        <v>631</v>
      </c>
      <c r="D181" s="13">
        <v>3.2000000000000001E-2</v>
      </c>
      <c r="E181" s="13">
        <v>3.8966859041917261E-2</v>
      </c>
      <c r="F181" s="12"/>
      <c r="G181" s="13">
        <v>10692</v>
      </c>
      <c r="H181" s="13" t="s">
        <v>795</v>
      </c>
      <c r="I181" s="13" t="s">
        <v>631</v>
      </c>
      <c r="J181" s="13">
        <v>-9.2999999999999999E-2</v>
      </c>
      <c r="K181" s="13">
        <v>3.5069405917207433E-2</v>
      </c>
      <c r="L181" s="12"/>
      <c r="M181" s="13">
        <v>4858</v>
      </c>
      <c r="N181" s="13" t="str">
        <f>VLOOKUP(M181,[1]dictionary!$A$2:$C$691,2,0)</f>
        <v>actin depolymerizing protein [Gonapodya prolifera JEL478]</v>
      </c>
      <c r="O181" s="13" t="str">
        <f>VLOOKUP(M181,[1]dictionary!$A$2:$C$691,3,0)</f>
        <v>Metabolism</v>
      </c>
      <c r="P181" s="13">
        <v>-5.2999999999999999E-2</v>
      </c>
      <c r="Q181" s="13">
        <v>1.8623333980509582E-3</v>
      </c>
    </row>
    <row r="182" spans="1:17" x14ac:dyDescent="0.25">
      <c r="A182" s="13">
        <v>16300</v>
      </c>
      <c r="B182" s="13" t="s">
        <v>794</v>
      </c>
      <c r="C182" s="13" t="s">
        <v>616</v>
      </c>
      <c r="D182" s="13">
        <v>-0.86399999999999999</v>
      </c>
      <c r="E182" s="13">
        <v>0.68034022987824716</v>
      </c>
      <c r="F182" s="12"/>
      <c r="G182" s="13">
        <v>16300</v>
      </c>
      <c r="H182" s="13" t="s">
        <v>794</v>
      </c>
      <c r="I182" s="13" t="s">
        <v>616</v>
      </c>
      <c r="J182" s="13">
        <v>-1.7729999999999999</v>
      </c>
      <c r="K182" s="13">
        <v>1.5055531907186153</v>
      </c>
      <c r="L182" s="12"/>
      <c r="M182" s="13">
        <v>19218</v>
      </c>
      <c r="N182" s="13" t="str">
        <f>VLOOKUP(M182,[1]dictionary!$A$2:$C$691,2,0)</f>
        <v>ADP-ribosylation factor 1-like [Limulus polyphemus]</v>
      </c>
      <c r="O182" s="13" t="str">
        <f>VLOOKUP(M182,[1]dictionary!$A$2:$C$691,3,0)</f>
        <v>Metabolism</v>
      </c>
      <c r="P182" s="13">
        <v>-5.1999999999999998E-2</v>
      </c>
      <c r="Q182" s="13">
        <v>9.4866593084768193E-4</v>
      </c>
    </row>
    <row r="183" spans="1:17" x14ac:dyDescent="0.25">
      <c r="A183" s="13">
        <v>18123</v>
      </c>
      <c r="B183" s="13" t="s">
        <v>793</v>
      </c>
      <c r="C183" s="13" t="s">
        <v>616</v>
      </c>
      <c r="D183" s="13">
        <v>-1.0720000000000001</v>
      </c>
      <c r="E183" s="13">
        <v>0.9184762733928391</v>
      </c>
      <c r="F183" s="12"/>
      <c r="G183" s="13">
        <v>18123</v>
      </c>
      <c r="H183" s="13" t="s">
        <v>793</v>
      </c>
      <c r="I183" s="13" t="s">
        <v>616</v>
      </c>
      <c r="J183" s="13">
        <v>0.48</v>
      </c>
      <c r="K183" s="13">
        <v>0</v>
      </c>
      <c r="L183" s="12"/>
      <c r="M183" s="13">
        <v>5905</v>
      </c>
      <c r="N183" s="13" t="str">
        <f>VLOOKUP(M183,[1]dictionary!$A$2:$C$691,2,0)</f>
        <v>Voltage-dependent anion-selective channel protein </v>
      </c>
      <c r="O183" s="13" t="str">
        <f>VLOOKUP(M183,[1]dictionary!$A$2:$C$691,3,0)</f>
        <v>Ion Transport</v>
      </c>
      <c r="P183" s="13">
        <v>-4.9000000000000002E-2</v>
      </c>
      <c r="Q183" s="13">
        <v>0</v>
      </c>
    </row>
    <row r="184" spans="1:17" x14ac:dyDescent="0.25">
      <c r="A184" s="13">
        <v>5585</v>
      </c>
      <c r="B184" s="13" t="s">
        <v>792</v>
      </c>
      <c r="C184" s="13" t="s">
        <v>619</v>
      </c>
      <c r="D184" s="13">
        <v>-1.498</v>
      </c>
      <c r="E184" s="13">
        <v>2.1001794975729036</v>
      </c>
      <c r="F184" s="12"/>
      <c r="G184" s="13">
        <v>5585</v>
      </c>
      <c r="H184" s="13" t="s">
        <v>792</v>
      </c>
      <c r="I184" s="13" t="s">
        <v>619</v>
      </c>
      <c r="J184" s="13">
        <v>-0.76700000000000002</v>
      </c>
      <c r="K184" s="13">
        <v>0.39607005950278346</v>
      </c>
      <c r="L184" s="12"/>
      <c r="M184" s="13">
        <v>5721</v>
      </c>
      <c r="N184" s="13" t="str">
        <f>VLOOKUP(M184,[1]dictionary!$A$2:$C$691,2,0)</f>
        <v>PREDICTED: ADP-ribosylation factor-like protein 8B [Octopus bimaculoides]</v>
      </c>
      <c r="O184" s="13" t="str">
        <f>VLOOKUP(M184,[1]dictionary!$A$2:$C$691,3,0)</f>
        <v>Metabolism</v>
      </c>
      <c r="P184" s="13">
        <v>-4.9000000000000002E-2</v>
      </c>
      <c r="Q184" s="13">
        <v>2.2825595031277092E-3</v>
      </c>
    </row>
    <row r="185" spans="1:17" x14ac:dyDescent="0.25">
      <c r="A185" s="13">
        <v>8518</v>
      </c>
      <c r="B185" s="13" t="s">
        <v>791</v>
      </c>
      <c r="C185" s="13" t="s">
        <v>616</v>
      </c>
      <c r="D185" s="13">
        <v>-0.86199999999999999</v>
      </c>
      <c r="E185" s="13">
        <v>0.63753449020837394</v>
      </c>
      <c r="F185" s="12"/>
      <c r="G185" s="13">
        <v>8518</v>
      </c>
      <c r="H185" s="13" t="s">
        <v>791</v>
      </c>
      <c r="I185" s="13" t="s">
        <v>616</v>
      </c>
      <c r="J185" s="13">
        <v>-1.0189999999999999</v>
      </c>
      <c r="K185" s="13">
        <v>0.45301586375401609</v>
      </c>
      <c r="L185" s="12"/>
      <c r="M185" s="13">
        <v>2357</v>
      </c>
      <c r="N185" s="13" t="str">
        <f>VLOOKUP(M185,[1]dictionary!$A$2:$C$691,2,0)</f>
        <v>Enolase [Doryteuthis pealeii]</v>
      </c>
      <c r="O185" s="13" t="str">
        <f>VLOOKUP(M185,[1]dictionary!$A$2:$C$691,3,0)</f>
        <v>Metabolism</v>
      </c>
      <c r="P185" s="13">
        <v>-4.7E-2</v>
      </c>
      <c r="Q185" s="13">
        <v>6.0017519593298305E-4</v>
      </c>
    </row>
    <row r="186" spans="1:17" x14ac:dyDescent="0.25">
      <c r="A186" s="13">
        <v>18701</v>
      </c>
      <c r="B186" s="13" t="s">
        <v>790</v>
      </c>
      <c r="C186" s="13" t="s">
        <v>616</v>
      </c>
      <c r="D186" s="13">
        <v>-1.272</v>
      </c>
      <c r="E186" s="13">
        <v>1.2760684247270624</v>
      </c>
      <c r="F186" s="12"/>
      <c r="G186" s="13">
        <v>18701</v>
      </c>
      <c r="H186" s="13" t="s">
        <v>790</v>
      </c>
      <c r="I186" s="13" t="s">
        <v>616</v>
      </c>
      <c r="J186" s="13">
        <v>-1.452</v>
      </c>
      <c r="K186" s="13">
        <v>1.0125661358558058</v>
      </c>
      <c r="L186" s="12"/>
      <c r="M186" s="13">
        <v>2093</v>
      </c>
      <c r="N186" s="13" t="str">
        <f>VLOOKUP(M186,[1]dictionary!$A$2:$C$691,2,0)</f>
        <v>Elongation factor 1-alpha</v>
      </c>
      <c r="O186" s="13" t="str">
        <f>VLOOKUP(M186,[1]dictionary!$A$2:$C$691,3,0)</f>
        <v>Metabolism</v>
      </c>
      <c r="P186" s="13">
        <v>-2.9000000000000001E-2</v>
      </c>
      <c r="Q186" s="13">
        <v>9.4910117525050686E-4</v>
      </c>
    </row>
    <row r="187" spans="1:17" x14ac:dyDescent="0.25">
      <c r="A187" s="13">
        <v>3386</v>
      </c>
      <c r="B187" s="13" t="s">
        <v>789</v>
      </c>
      <c r="C187" s="13" t="s">
        <v>616</v>
      </c>
      <c r="D187" s="13">
        <v>0.33700000000000002</v>
      </c>
      <c r="E187" s="13">
        <v>0</v>
      </c>
      <c r="F187" s="12"/>
      <c r="G187" s="13">
        <v>3386</v>
      </c>
      <c r="H187" s="13" t="s">
        <v>789</v>
      </c>
      <c r="I187" s="13" t="s">
        <v>616</v>
      </c>
      <c r="J187" s="13">
        <v>1.375</v>
      </c>
      <c r="K187" s="13">
        <v>0.75061328529128701</v>
      </c>
      <c r="L187" s="12"/>
      <c r="M187" s="13">
        <v>10856</v>
      </c>
      <c r="N187" s="13" t="str">
        <f>VLOOKUP(M187,[1]dictionary!$A$2:$C$691,2,0)</f>
        <v>PREDICTED: alpha-adducin-like isoform X2 [Octopus bimaculoides]</v>
      </c>
      <c r="O187" s="13" t="str">
        <f>VLOOKUP(M187,[1]dictionary!$A$2:$C$691,3,0)</f>
        <v>Protein-Protein</v>
      </c>
      <c r="P187" s="13">
        <v>-2.8000000000000001E-2</v>
      </c>
      <c r="Q187" s="13">
        <v>1.7607198167737877E-3</v>
      </c>
    </row>
    <row r="188" spans="1:17" x14ac:dyDescent="0.25">
      <c r="A188" s="13">
        <v>7691</v>
      </c>
      <c r="B188" s="13" t="s">
        <v>788</v>
      </c>
      <c r="C188" s="13" t="s">
        <v>616</v>
      </c>
      <c r="D188" s="13">
        <v>-0.89800000000000002</v>
      </c>
      <c r="E188" s="13">
        <v>1.4379451703436215</v>
      </c>
      <c r="F188" s="12"/>
      <c r="G188" s="13">
        <v>7691</v>
      </c>
      <c r="H188" s="13" t="s">
        <v>788</v>
      </c>
      <c r="I188" s="13" t="s">
        <v>616</v>
      </c>
      <c r="J188" s="13">
        <v>-0.78900000000000003</v>
      </c>
      <c r="K188" s="13">
        <v>0.73110391162869504</v>
      </c>
      <c r="L188" s="12"/>
      <c r="M188" s="13">
        <v>8664</v>
      </c>
      <c r="N188" s="13" t="str">
        <f>VLOOKUP(M188,[1]dictionary!$A$2:$C$691,2,0)</f>
        <v>PREDICTED: plasma membrane calcium-transporting ATPase 2-like [Octopus bimaculoides]</v>
      </c>
      <c r="O188" s="13" t="str">
        <f>VLOOKUP(M188,[1]dictionary!$A$2:$C$691,3,0)</f>
        <v>Ion Transport</v>
      </c>
      <c r="P188" s="13">
        <v>1E-3</v>
      </c>
      <c r="Q188" s="13">
        <v>3.2034155686915208E-3</v>
      </c>
    </row>
    <row r="189" spans="1:17" x14ac:dyDescent="0.25">
      <c r="A189" s="13">
        <v>7942</v>
      </c>
      <c r="B189" s="13" t="s">
        <v>787</v>
      </c>
      <c r="C189" s="13" t="s">
        <v>621</v>
      </c>
      <c r="D189" s="13">
        <v>0.61799999999999999</v>
      </c>
      <c r="E189" s="13">
        <v>0</v>
      </c>
      <c r="F189" s="12"/>
      <c r="G189" s="13">
        <v>7942</v>
      </c>
      <c r="H189" s="13" t="s">
        <v>787</v>
      </c>
      <c r="I189" s="13" t="s">
        <v>621</v>
      </c>
      <c r="J189" s="13">
        <v>-1.1599999999999999</v>
      </c>
      <c r="K189" s="13">
        <v>0.73697260669741416</v>
      </c>
      <c r="L189" s="12"/>
      <c r="M189" s="13">
        <v>11887</v>
      </c>
      <c r="N189" s="13" t="str">
        <f>VLOOKUP(M189,[1]dictionary!$A$2:$C$691,2,0)</f>
        <v>PREDICTED: uncharacterized protein LOC106876157 [Octopus bimaculoides]</v>
      </c>
      <c r="O189" s="13" t="str">
        <f>VLOOKUP(M189,[1]dictionary!$A$2:$C$691,3,0)</f>
        <v>Uncharacterized</v>
      </c>
      <c r="P189" s="13">
        <v>6.0000000000000001E-3</v>
      </c>
      <c r="Q189" s="13">
        <v>3.9298514379123052E-3</v>
      </c>
    </row>
    <row r="190" spans="1:17" x14ac:dyDescent="0.25">
      <c r="A190" s="13">
        <v>8828</v>
      </c>
      <c r="B190" s="13" t="s">
        <v>637</v>
      </c>
      <c r="C190" s="13" t="s">
        <v>623</v>
      </c>
      <c r="D190" s="13">
        <v>-1.4710000000000001</v>
      </c>
      <c r="E190" s="13">
        <v>1.605198222837289</v>
      </c>
      <c r="F190" s="12"/>
      <c r="G190" s="13">
        <v>8828</v>
      </c>
      <c r="H190" s="13" t="s">
        <v>637</v>
      </c>
      <c r="I190" s="13" t="s">
        <v>623</v>
      </c>
      <c r="J190" s="13">
        <v>-1.1759999999999999</v>
      </c>
      <c r="K190" s="13">
        <v>0.66886232968665871</v>
      </c>
      <c r="L190" s="12"/>
      <c r="M190" s="13">
        <v>6946</v>
      </c>
      <c r="N190" s="13" t="str">
        <f>VLOOKUP(M190,[1]dictionary!$A$2:$C$691,2,0)</f>
        <v>Glutathione S-tranferase mu</v>
      </c>
      <c r="O190" s="13" t="str">
        <f>VLOOKUP(M190,[1]dictionary!$A$2:$C$691,3,0)</f>
        <v>Metabolism</v>
      </c>
      <c r="P190" s="13">
        <v>7.0000000000000001E-3</v>
      </c>
      <c r="Q190" s="13">
        <v>4.1078142151736692E-3</v>
      </c>
    </row>
    <row r="191" spans="1:17" x14ac:dyDescent="0.25">
      <c r="A191" s="13">
        <v>7430</v>
      </c>
      <c r="B191" s="13" t="s">
        <v>786</v>
      </c>
      <c r="C191" s="13" t="s">
        <v>621</v>
      </c>
      <c r="D191" s="13">
        <v>-0.91200000000000003</v>
      </c>
      <c r="E191" s="13">
        <v>0.79087924639195528</v>
      </c>
      <c r="F191" s="12"/>
      <c r="G191" s="13">
        <v>7430</v>
      </c>
      <c r="H191" s="13" t="s">
        <v>786</v>
      </c>
      <c r="I191" s="13" t="s">
        <v>621</v>
      </c>
      <c r="J191" s="13">
        <v>-0.69799999999999995</v>
      </c>
      <c r="K191" s="13">
        <v>0.27314162614538035</v>
      </c>
      <c r="L191" s="12"/>
      <c r="M191" s="13">
        <v>9156</v>
      </c>
      <c r="N191" s="13" t="str">
        <f>VLOOKUP(M191,[1]dictionary!$A$2:$C$691,2,0)</f>
        <v>PREDICTED: annexin A4-like [Octopus bimaculoides]</v>
      </c>
      <c r="O191" s="13" t="str">
        <f>VLOOKUP(M191,[1]dictionary!$A$2:$C$691,3,0)</f>
        <v>Protein-Protein</v>
      </c>
      <c r="P191" s="13">
        <v>1.6E-2</v>
      </c>
      <c r="Q191" s="13">
        <v>4.1244745625447611E-3</v>
      </c>
    </row>
    <row r="192" spans="1:17" x14ac:dyDescent="0.25">
      <c r="A192" s="13">
        <v>4018</v>
      </c>
      <c r="B192" s="13" t="s">
        <v>785</v>
      </c>
      <c r="C192" s="13" t="s">
        <v>616</v>
      </c>
      <c r="D192" s="13">
        <v>5.0999999999999997E-2</v>
      </c>
      <c r="E192" s="13">
        <v>2.6095269734095542E-2</v>
      </c>
      <c r="F192" s="12"/>
      <c r="G192" s="13">
        <v>4018</v>
      </c>
      <c r="H192" s="13" t="s">
        <v>785</v>
      </c>
      <c r="I192" s="13" t="s">
        <v>616</v>
      </c>
      <c r="J192" s="13">
        <v>-0.21</v>
      </c>
      <c r="K192" s="13">
        <v>0.14017506337891708</v>
      </c>
      <c r="L192" s="12"/>
      <c r="M192" s="13">
        <v>10569</v>
      </c>
      <c r="N192" s="13" t="str">
        <f>VLOOKUP(M192,[1]dictionary!$A$2:$C$691,2,0)</f>
        <v>deoxyribonuclease gamma [Jaculus jaculus]</v>
      </c>
      <c r="O192" s="13" t="str">
        <f>VLOOKUP(M192,[1]dictionary!$A$2:$C$691,3,0)</f>
        <v>Metabolism</v>
      </c>
      <c r="P192" s="13">
        <v>2.1999999999999999E-2</v>
      </c>
      <c r="Q192" s="13">
        <v>9.1241600242460419E-3</v>
      </c>
    </row>
    <row r="193" spans="1:17" x14ac:dyDescent="0.25">
      <c r="A193" s="13">
        <v>11655</v>
      </c>
      <c r="B193" s="13" t="s">
        <v>712</v>
      </c>
      <c r="C193" s="13" t="s">
        <v>619</v>
      </c>
      <c r="D193" s="13">
        <v>-1.198</v>
      </c>
      <c r="E193" s="13">
        <v>1.3541848817033582</v>
      </c>
      <c r="F193" s="12"/>
      <c r="G193" s="13">
        <v>11655</v>
      </c>
      <c r="H193" s="13" t="s">
        <v>712</v>
      </c>
      <c r="I193" s="13" t="s">
        <v>619</v>
      </c>
      <c r="J193" s="13">
        <v>0.51100000000000001</v>
      </c>
      <c r="K193" s="13">
        <v>0</v>
      </c>
      <c r="L193" s="12"/>
      <c r="M193" s="13">
        <v>5071</v>
      </c>
      <c r="N193" s="13" t="str">
        <f>VLOOKUP(M193,[1]dictionary!$A$2:$C$691,2,0)</f>
        <v>hypothetical protein BCR42DRAFT_419820 [Absidia repens] (Transmembrane)</v>
      </c>
      <c r="O193" s="13" t="str">
        <f>VLOOKUP(M193,[1]dictionary!$A$2:$C$691,3,0)</f>
        <v>Uncharacterized</v>
      </c>
      <c r="P193" s="13">
        <v>3.5999999999999997E-2</v>
      </c>
      <c r="Q193" s="13">
        <v>5.3388920962156279E-3</v>
      </c>
    </row>
    <row r="194" spans="1:17" x14ac:dyDescent="0.25">
      <c r="A194" s="13">
        <v>3253</v>
      </c>
      <c r="B194" s="13" t="s">
        <v>784</v>
      </c>
      <c r="C194" s="13" t="s">
        <v>616</v>
      </c>
      <c r="D194" s="13">
        <v>-1.9830000000000001</v>
      </c>
      <c r="E194" s="13">
        <v>3.092588639225414</v>
      </c>
      <c r="F194" s="12"/>
      <c r="G194" s="13">
        <v>3253</v>
      </c>
      <c r="H194" s="13" t="s">
        <v>784</v>
      </c>
      <c r="I194" s="13" t="s">
        <v>616</v>
      </c>
      <c r="J194" s="13">
        <v>-1.2529999999999999</v>
      </c>
      <c r="K194" s="13">
        <v>0.87268458747909616</v>
      </c>
      <c r="L194" s="12"/>
      <c r="M194" s="13">
        <v>9592</v>
      </c>
      <c r="N194" s="13" t="str">
        <f>VLOOKUP(M194,[1]dictionary!$A$2:$C$691,2,0)</f>
        <v>PREDICTED: von Willebrand factor A domain-containing protein 5A-like [Octopus bimaculoides]</v>
      </c>
      <c r="O194" s="13" t="str">
        <f>VLOOKUP(M194,[1]dictionary!$A$2:$C$691,3,0)</f>
        <v>Uncharacterized</v>
      </c>
      <c r="P194" s="13">
        <v>4.1000000000000002E-2</v>
      </c>
      <c r="Q194" s="13">
        <v>5.1894312668388717E-3</v>
      </c>
    </row>
    <row r="195" spans="1:17" x14ac:dyDescent="0.25">
      <c r="A195" s="13">
        <v>3203</v>
      </c>
      <c r="B195" s="13" t="s">
        <v>783</v>
      </c>
      <c r="C195" s="13" t="s">
        <v>616</v>
      </c>
      <c r="D195" s="13">
        <v>-0.82399999999999995</v>
      </c>
      <c r="E195" s="13">
        <v>0.71031296327140292</v>
      </c>
      <c r="F195" s="12"/>
      <c r="G195" s="13">
        <v>3203</v>
      </c>
      <c r="H195" s="13" t="s">
        <v>783</v>
      </c>
      <c r="I195" s="13" t="s">
        <v>616</v>
      </c>
      <c r="J195" s="13">
        <v>-1.2270000000000001</v>
      </c>
      <c r="K195" s="13">
        <v>0.84171894575514428</v>
      </c>
      <c r="L195" s="12"/>
      <c r="M195" s="13">
        <v>7926</v>
      </c>
      <c r="N195" s="13" t="str">
        <f>VLOOKUP(M195,[1]dictionary!$A$2:$C$691,2,0)</f>
        <v>PREDICTED: retinol dehydrogenase 3-like [Octopus bimaculoides]</v>
      </c>
      <c r="O195" s="13" t="str">
        <f>VLOOKUP(M195,[1]dictionary!$A$2:$C$691,3,0)</f>
        <v>Metabolism</v>
      </c>
      <c r="P195" s="13">
        <v>4.3999999999999997E-2</v>
      </c>
      <c r="Q195" s="13">
        <v>3.6174971256345456E-3</v>
      </c>
    </row>
    <row r="196" spans="1:17" x14ac:dyDescent="0.25">
      <c r="A196" s="13">
        <v>12147</v>
      </c>
      <c r="B196" s="13" t="s">
        <v>782</v>
      </c>
      <c r="C196" s="13" t="s">
        <v>741</v>
      </c>
      <c r="D196" s="13">
        <v>1.2390000000000001</v>
      </c>
      <c r="E196" s="13">
        <v>0.47520676769328618</v>
      </c>
      <c r="F196" s="12"/>
      <c r="G196" s="13">
        <v>12147</v>
      </c>
      <c r="H196" s="13" t="s">
        <v>782</v>
      </c>
      <c r="I196" s="13" t="s">
        <v>741</v>
      </c>
      <c r="J196" s="13">
        <v>0.65600000000000003</v>
      </c>
      <c r="K196" s="13">
        <v>1.0210799923302148E-2</v>
      </c>
      <c r="L196" s="12"/>
      <c r="M196" s="13">
        <v>9551</v>
      </c>
      <c r="N196" s="13" t="str">
        <f>VLOOKUP(M196,[1]dictionary!$A$2:$C$691,2,0)</f>
        <v>Belongs to the 3-beta-HSD family</v>
      </c>
      <c r="O196" s="13" t="str">
        <f>VLOOKUP(M196,[1]dictionary!$A$2:$C$691,3,0)</f>
        <v>Metabolism</v>
      </c>
      <c r="P196" s="13">
        <v>5.8999999999999997E-2</v>
      </c>
      <c r="Q196" s="13">
        <v>1.2478077080083506E-2</v>
      </c>
    </row>
    <row r="197" spans="1:17" x14ac:dyDescent="0.25">
      <c r="A197" s="13">
        <v>6375</v>
      </c>
      <c r="B197" s="13" t="s">
        <v>781</v>
      </c>
      <c r="C197" s="13" t="s">
        <v>619</v>
      </c>
      <c r="D197" s="13">
        <v>1.464</v>
      </c>
      <c r="E197" s="13">
        <v>9.3117854815938303E-2</v>
      </c>
      <c r="F197" s="12"/>
      <c r="G197" s="13">
        <v>6375</v>
      </c>
      <c r="H197" s="13" t="s">
        <v>781</v>
      </c>
      <c r="I197" s="13" t="s">
        <v>619</v>
      </c>
      <c r="J197" s="13">
        <v>5.8999999999999997E-2</v>
      </c>
      <c r="K197" s="13">
        <v>5.8426020357204783E-3</v>
      </c>
      <c r="L197" s="12"/>
      <c r="M197" s="13">
        <v>9264</v>
      </c>
      <c r="N197" s="13" t="str">
        <f>VLOOKUP(M197,[1]dictionary!$A$2:$C$691,2,0)</f>
        <v>PREDICTED: glutathione S-transferase A-like [Octopus bimaculoides]</v>
      </c>
      <c r="O197" s="13" t="str">
        <f>VLOOKUP(M197,[1]dictionary!$A$2:$C$691,3,0)</f>
        <v>Metabolism</v>
      </c>
      <c r="P197" s="13">
        <v>6.2E-2</v>
      </c>
      <c r="Q197" s="13">
        <v>1.9592536056868448E-2</v>
      </c>
    </row>
    <row r="198" spans="1:17" x14ac:dyDescent="0.25">
      <c r="A198" s="13">
        <v>19928</v>
      </c>
      <c r="B198" s="13" t="s">
        <v>780</v>
      </c>
      <c r="C198" s="13" t="s">
        <v>623</v>
      </c>
      <c r="D198" s="13">
        <v>0.312</v>
      </c>
      <c r="E198" s="13">
        <v>0</v>
      </c>
      <c r="F198" s="12"/>
      <c r="G198" s="13">
        <v>19928</v>
      </c>
      <c r="H198" s="13" t="s">
        <v>780</v>
      </c>
      <c r="I198" s="13" t="s">
        <v>623</v>
      </c>
      <c r="J198" s="13">
        <v>0.92100000000000004</v>
      </c>
      <c r="K198" s="13">
        <v>0.49681421057141878</v>
      </c>
      <c r="L198" s="12"/>
      <c r="M198" s="13">
        <v>5056</v>
      </c>
      <c r="N198" s="13" t="str">
        <f>VLOOKUP(M198,[1]dictionary!$A$2:$C$691,2,0)</f>
        <v xml:space="preserve">PREDICTED: trafficking protein particle complex subunit 12-like [Octopus bimaculoides] </v>
      </c>
      <c r="O198" s="13" t="str">
        <f>VLOOKUP(M198,[1]dictionary!$A$2:$C$691,3,0)</f>
        <v>Protein-Protein</v>
      </c>
      <c r="P198" s="13">
        <v>6.3E-2</v>
      </c>
      <c r="Q198" s="13">
        <v>4.0595904963305505E-3</v>
      </c>
    </row>
    <row r="199" spans="1:17" x14ac:dyDescent="0.25">
      <c r="A199" s="13">
        <v>8371</v>
      </c>
      <c r="B199" s="13" t="s">
        <v>779</v>
      </c>
      <c r="C199" s="13" t="s">
        <v>623</v>
      </c>
      <c r="D199" s="13">
        <v>1.734</v>
      </c>
      <c r="E199" s="13">
        <v>1.3667133801718139</v>
      </c>
      <c r="F199" s="12"/>
      <c r="G199" s="13">
        <v>8371</v>
      </c>
      <c r="H199" s="13" t="s">
        <v>779</v>
      </c>
      <c r="I199" s="13" t="s">
        <v>623</v>
      </c>
      <c r="J199" s="13">
        <v>1.028</v>
      </c>
      <c r="K199" s="13">
        <v>0.34050023799926527</v>
      </c>
      <c r="L199" s="12"/>
      <c r="M199" s="13">
        <v>5970</v>
      </c>
      <c r="N199" s="13" t="str">
        <f>VLOOKUP(M199,[1]dictionary!$A$2:$C$691,2,0)</f>
        <v>nucleoredoxin-like protein 2 [Acanthaster planci]</v>
      </c>
      <c r="O199" s="13" t="str">
        <f>VLOOKUP(M199,[1]dictionary!$A$2:$C$691,3,0)</f>
        <v>Metabolism</v>
      </c>
      <c r="P199" s="13">
        <v>6.4000000000000001E-2</v>
      </c>
      <c r="Q199" s="13">
        <v>5.9200800211197599E-3</v>
      </c>
    </row>
    <row r="200" spans="1:17" x14ac:dyDescent="0.25">
      <c r="A200" s="13">
        <v>7384</v>
      </c>
      <c r="B200" s="13" t="s">
        <v>778</v>
      </c>
      <c r="C200" s="13" t="s">
        <v>619</v>
      </c>
      <c r="D200" s="13">
        <v>-1.18</v>
      </c>
      <c r="E200" s="13">
        <v>1.052625103019724</v>
      </c>
      <c r="F200" s="12"/>
      <c r="G200" s="13">
        <v>7384</v>
      </c>
      <c r="H200" s="13" t="s">
        <v>778</v>
      </c>
      <c r="I200" s="13" t="s">
        <v>619</v>
      </c>
      <c r="J200" s="13">
        <v>-1.353</v>
      </c>
      <c r="K200" s="13">
        <v>0.78650083704927887</v>
      </c>
      <c r="L200" s="12"/>
      <c r="M200" s="13">
        <v>1273</v>
      </c>
      <c r="N200" s="13" t="str">
        <f>VLOOKUP(M200,[1]dictionary!$A$2:$C$691,2,0)</f>
        <v>PREDICTED: zinc finger Ran-binding domain-containing protein 2-like [Octopus bimaculoides]</v>
      </c>
      <c r="O200" s="13" t="str">
        <f>VLOOKUP(M200,[1]dictionary!$A$2:$C$691,3,0)</f>
        <v>Protein-Protein</v>
      </c>
      <c r="P200" s="13">
        <v>6.6000000000000003E-2</v>
      </c>
      <c r="Q200" s="13">
        <v>5.1037342893496115E-3</v>
      </c>
    </row>
    <row r="201" spans="1:17" x14ac:dyDescent="0.25">
      <c r="A201" s="13">
        <v>12681</v>
      </c>
      <c r="B201" s="13" t="s">
        <v>737</v>
      </c>
      <c r="C201" s="13" t="s">
        <v>631</v>
      </c>
      <c r="D201" s="13">
        <v>0.39</v>
      </c>
      <c r="E201" s="13">
        <v>0</v>
      </c>
      <c r="F201" s="12"/>
      <c r="G201" s="13">
        <v>12681</v>
      </c>
      <c r="H201" s="13" t="s">
        <v>737</v>
      </c>
      <c r="I201" s="13" t="s">
        <v>631</v>
      </c>
      <c r="J201" s="13">
        <v>0.23300000000000001</v>
      </c>
      <c r="K201" s="13">
        <v>0</v>
      </c>
      <c r="L201" s="12"/>
      <c r="M201" s="13">
        <v>20271</v>
      </c>
      <c r="N201" s="13" t="str">
        <f>VLOOKUP(M201,[1]dictionary!$A$2:$C$691,2,0)</f>
        <v>PREDICTED: ATP synthase subunit g, mitochondrial-like [Octopus bimaculoides]</v>
      </c>
      <c r="O201" s="13" t="str">
        <f>VLOOKUP(M201,[1]dictionary!$A$2:$C$691,3,0)</f>
        <v>Metabolism</v>
      </c>
      <c r="P201" s="13">
        <v>6.7000000000000004E-2</v>
      </c>
      <c r="Q201" s="13">
        <v>6.8566312049229668E-3</v>
      </c>
    </row>
    <row r="202" spans="1:17" x14ac:dyDescent="0.25">
      <c r="A202" s="13">
        <v>13083</v>
      </c>
      <c r="B202" s="13" t="s">
        <v>777</v>
      </c>
      <c r="C202" s="13" t="s">
        <v>616</v>
      </c>
      <c r="D202" s="13">
        <v>0.47899999999999998</v>
      </c>
      <c r="E202" s="13">
        <v>0</v>
      </c>
      <c r="F202" s="12"/>
      <c r="G202" s="13">
        <v>13083</v>
      </c>
      <c r="H202" s="13" t="s">
        <v>777</v>
      </c>
      <c r="I202" s="13" t="s">
        <v>616</v>
      </c>
      <c r="J202" s="13">
        <v>2.1019999999999999</v>
      </c>
      <c r="K202" s="13">
        <v>0.768094804414443</v>
      </c>
      <c r="L202" s="12"/>
      <c r="M202" s="13">
        <v>9761</v>
      </c>
      <c r="N202" s="13" t="str">
        <f>VLOOKUP(M202,[1]dictionary!$A$2:$C$691,2,0)</f>
        <v>PREDICTED: LOW QUALITY PROTEIN: dolichyl-diphosphooligosaccharide--protein glycosyltransferase 48 kDa subunit-like [Octopus bimaculoides]</v>
      </c>
      <c r="O202" s="13" t="str">
        <f>VLOOKUP(M202,[1]dictionary!$A$2:$C$691,3,0)</f>
        <v>Metabolism</v>
      </c>
      <c r="P202" s="13">
        <v>6.8000000000000005E-2</v>
      </c>
      <c r="Q202" s="13">
        <v>5.7589765408377911E-3</v>
      </c>
    </row>
    <row r="203" spans="1:17" x14ac:dyDescent="0.25">
      <c r="A203" s="13">
        <v>5970</v>
      </c>
      <c r="B203" s="13" t="s">
        <v>776</v>
      </c>
      <c r="C203" s="13" t="s">
        <v>616</v>
      </c>
      <c r="D203" s="13">
        <v>0.59699999999999998</v>
      </c>
      <c r="E203" s="13">
        <v>3.9584404678775428E-2</v>
      </c>
      <c r="F203" s="12"/>
      <c r="G203" s="13">
        <v>5970</v>
      </c>
      <c r="H203" s="13" t="s">
        <v>776</v>
      </c>
      <c r="I203" s="13" t="s">
        <v>616</v>
      </c>
      <c r="J203" s="13">
        <v>0.63700000000000001</v>
      </c>
      <c r="K203" s="13">
        <v>7.61081326009828E-2</v>
      </c>
      <c r="L203" s="12"/>
      <c r="M203" s="13">
        <v>5952</v>
      </c>
      <c r="N203" s="13" t="str">
        <f>VLOOKUP(M203,[1]dictionary!$A$2:$C$691,2,0)</f>
        <v>PREDICTED: saccharopine dehydrogenase-like oxidoreductase isoform X1 [Pygocentrus nattereri]</v>
      </c>
      <c r="O203" s="13" t="str">
        <f>VLOOKUP(M203,[1]dictionary!$A$2:$C$691,3,0)</f>
        <v>Metabolism</v>
      </c>
      <c r="P203" s="13">
        <v>7.4999999999999997E-2</v>
      </c>
      <c r="Q203" s="13">
        <v>6.951059452305855E-3</v>
      </c>
    </row>
    <row r="204" spans="1:17" x14ac:dyDescent="0.25">
      <c r="A204" s="13">
        <v>6589</v>
      </c>
      <c r="B204" s="13" t="s">
        <v>775</v>
      </c>
      <c r="C204" s="13" t="s">
        <v>616</v>
      </c>
      <c r="D204" s="13">
        <v>-0.752</v>
      </c>
      <c r="E204" s="13">
        <v>0.56495714342177927</v>
      </c>
      <c r="F204" s="12"/>
      <c r="G204" s="13">
        <v>6589</v>
      </c>
      <c r="H204" s="13" t="s">
        <v>775</v>
      </c>
      <c r="I204" s="13" t="s">
        <v>616</v>
      </c>
      <c r="J204" s="13">
        <v>0.46500000000000002</v>
      </c>
      <c r="K204" s="13">
        <v>0</v>
      </c>
      <c r="L204" s="12"/>
      <c r="M204" s="13">
        <v>19991</v>
      </c>
      <c r="N204" s="13" t="str">
        <f>VLOOKUP(M204,[1]dictionary!$A$2:$C$691,2,0)</f>
        <v>tyrosinase-like [Octopus bimaculoides]</v>
      </c>
      <c r="O204" s="13" t="str">
        <f>VLOOKUP(M204,[1]dictionary!$A$2:$C$691,3,0)</f>
        <v>Metabolism</v>
      </c>
      <c r="P204" s="13">
        <v>9.4E-2</v>
      </c>
      <c r="Q204" s="13">
        <v>6.4164366463203115E-2</v>
      </c>
    </row>
    <row r="205" spans="1:17" x14ac:dyDescent="0.25">
      <c r="A205" s="13">
        <v>8572</v>
      </c>
      <c r="B205" s="13" t="s">
        <v>774</v>
      </c>
      <c r="C205" s="13" t="s">
        <v>631</v>
      </c>
      <c r="D205" s="13">
        <v>2.0790000000000002</v>
      </c>
      <c r="E205" s="13">
        <v>0.85968683611944485</v>
      </c>
      <c r="F205" s="12"/>
      <c r="G205" s="13">
        <v>8572</v>
      </c>
      <c r="H205" s="13" t="s">
        <v>774</v>
      </c>
      <c r="I205" s="13" t="s">
        <v>631</v>
      </c>
      <c r="J205" s="13">
        <v>1.0669999999999999</v>
      </c>
      <c r="K205" s="13">
        <v>0.18363539114340433</v>
      </c>
      <c r="L205" s="12"/>
      <c r="M205" s="13">
        <v>10059</v>
      </c>
      <c r="N205" s="13" t="str">
        <f>VLOOKUP(M205,[1]dictionary!$A$2:$C$691,2,0)</f>
        <v>PREDICTED: fructose-bisphosphate aldolase-like [Octopus bimaculoides]</v>
      </c>
      <c r="O205" s="13" t="str">
        <f>VLOOKUP(M205,[1]dictionary!$A$2:$C$691,3,0)</f>
        <v>Metabolism</v>
      </c>
      <c r="P205" s="13">
        <v>9.9000000000000005E-2</v>
      </c>
      <c r="Q205" s="13">
        <v>1.9015912707069812E-2</v>
      </c>
    </row>
    <row r="206" spans="1:17" x14ac:dyDescent="0.25">
      <c r="A206" s="13">
        <v>9592</v>
      </c>
      <c r="B206" s="13" t="s">
        <v>773</v>
      </c>
      <c r="C206" s="13" t="s">
        <v>623</v>
      </c>
      <c r="D206" s="13">
        <v>-1.498</v>
      </c>
      <c r="E206" s="13">
        <v>1.7148479214749086</v>
      </c>
      <c r="F206" s="12"/>
      <c r="G206" s="13">
        <v>9592</v>
      </c>
      <c r="H206" s="13" t="s">
        <v>773</v>
      </c>
      <c r="I206" s="13" t="s">
        <v>623</v>
      </c>
      <c r="J206" s="13">
        <v>-1.45</v>
      </c>
      <c r="K206" s="13">
        <v>1.09644882008641</v>
      </c>
      <c r="L206" s="12"/>
      <c r="M206" s="13">
        <v>7691</v>
      </c>
      <c r="N206" s="13" t="str">
        <f>VLOOKUP(M206,[1]dictionary!$A$2:$C$691,2,0)</f>
        <v>PREDICTED: transitional endoplasmic reticulum ATPase-like [Octopus bimaculoides]</v>
      </c>
      <c r="O206" s="13" t="str">
        <f>VLOOKUP(M206,[1]dictionary!$A$2:$C$691,3,0)</f>
        <v>Metabolism</v>
      </c>
      <c r="P206" s="13">
        <v>0.106</v>
      </c>
      <c r="Q206" s="13">
        <v>1.4186560988059456E-2</v>
      </c>
    </row>
    <row r="207" spans="1:17" x14ac:dyDescent="0.25">
      <c r="A207" s="13">
        <v>335</v>
      </c>
      <c r="B207" s="13" t="s">
        <v>772</v>
      </c>
      <c r="C207" s="13" t="s">
        <v>621</v>
      </c>
      <c r="D207" s="13">
        <v>0.496</v>
      </c>
      <c r="E207" s="13">
        <v>0</v>
      </c>
      <c r="F207" s="12"/>
      <c r="G207" s="13">
        <v>335</v>
      </c>
      <c r="H207" s="13" t="s">
        <v>772</v>
      </c>
      <c r="I207" s="13" t="s">
        <v>621</v>
      </c>
      <c r="J207" s="13">
        <v>-0.90400000000000003</v>
      </c>
      <c r="K207" s="13">
        <v>0.42988572879686954</v>
      </c>
      <c r="L207" s="12"/>
      <c r="M207" s="13">
        <v>3360</v>
      </c>
      <c r="N207" s="13" t="str">
        <f>VLOOKUP(M207,[1]dictionary!$A$2:$C$691,2,0)</f>
        <v>lysosomal aspartic protease-like isoform X2 [Octopus bimaculoides]</v>
      </c>
      <c r="O207" s="13" t="str">
        <f>VLOOKUP(M207,[1]dictionary!$A$2:$C$691,3,0)</f>
        <v>Metabolism</v>
      </c>
      <c r="P207" s="13">
        <v>0.123</v>
      </c>
      <c r="Q207" s="13">
        <v>7.0654144092236498E-2</v>
      </c>
    </row>
    <row r="208" spans="1:17" x14ac:dyDescent="0.25">
      <c r="A208" s="13">
        <v>425</v>
      </c>
      <c r="B208" s="13" t="s">
        <v>771</v>
      </c>
      <c r="C208" s="13" t="s">
        <v>616</v>
      </c>
      <c r="D208" s="13">
        <v>-1.1000000000000001</v>
      </c>
      <c r="E208" s="13">
        <v>1.2306079022539258</v>
      </c>
      <c r="F208" s="12"/>
      <c r="G208" s="13">
        <v>425</v>
      </c>
      <c r="H208" s="13" t="s">
        <v>771</v>
      </c>
      <c r="I208" s="13" t="s">
        <v>616</v>
      </c>
      <c r="J208" s="13">
        <v>-0.20399999999999999</v>
      </c>
      <c r="K208" s="13">
        <v>5.1881065020778522E-2</v>
      </c>
      <c r="L208" s="12"/>
      <c r="M208" s="13">
        <v>3475</v>
      </c>
      <c r="N208" s="13" t="str">
        <f>VLOOKUP(M208,[1]dictionary!$A$2:$C$691,2,0)</f>
        <v>Na+/K+ ATPase alpha subunit [Doryteuthis pealeii]</v>
      </c>
      <c r="O208" s="13" t="str">
        <f>VLOOKUP(M208,[1]dictionary!$A$2:$C$691,3,0)</f>
        <v>Ion Transport</v>
      </c>
      <c r="P208" s="13">
        <v>0.128</v>
      </c>
      <c r="Q208" s="13">
        <v>8.4363293524534588E-2</v>
      </c>
    </row>
    <row r="209" spans="1:17" x14ac:dyDescent="0.25">
      <c r="A209" s="13">
        <v>10106</v>
      </c>
      <c r="B209" s="13" t="s">
        <v>770</v>
      </c>
      <c r="C209" s="13" t="s">
        <v>616</v>
      </c>
      <c r="D209" s="13">
        <v>2.544</v>
      </c>
      <c r="E209" s="13">
        <v>2.6051982228372892</v>
      </c>
      <c r="F209" s="12"/>
      <c r="G209" s="13">
        <v>10106</v>
      </c>
      <c r="H209" s="13" t="s">
        <v>770</v>
      </c>
      <c r="I209" s="13" t="s">
        <v>616</v>
      </c>
      <c r="J209" s="13">
        <v>1.6120000000000001</v>
      </c>
      <c r="K209" s="13">
        <v>1.5425420120179689</v>
      </c>
      <c r="L209" s="12"/>
      <c r="M209" s="13">
        <v>3372</v>
      </c>
      <c r="N209" s="13" t="str">
        <f>VLOOKUP(M209,[1]dictionary!$A$2:$C$691,2,0)</f>
        <v>PREDICTED: CD81 protein-like isoform X1 [Octopus bimaculoides]</v>
      </c>
      <c r="O209" s="13" t="str">
        <f>VLOOKUP(M209,[1]dictionary!$A$2:$C$691,3,0)</f>
        <v>Membrane</v>
      </c>
      <c r="P209" s="13">
        <v>0.13</v>
      </c>
      <c r="Q209" s="13">
        <v>1.0353103638785818E-2</v>
      </c>
    </row>
    <row r="210" spans="1:17" x14ac:dyDescent="0.25">
      <c r="A210" s="13">
        <v>16614</v>
      </c>
      <c r="B210" s="13" t="s">
        <v>769</v>
      </c>
      <c r="C210" s="13" t="s">
        <v>619</v>
      </c>
      <c r="D210" s="13">
        <v>-0.99199999999999999</v>
      </c>
      <c r="E210" s="13">
        <v>0.91725411279480062</v>
      </c>
      <c r="F210" s="12"/>
      <c r="G210" s="13">
        <v>16614</v>
      </c>
      <c r="H210" s="13" t="s">
        <v>769</v>
      </c>
      <c r="I210" s="13" t="s">
        <v>619</v>
      </c>
      <c r="J210" s="13">
        <v>-0.35199999999999998</v>
      </c>
      <c r="K210" s="13">
        <v>9.6538849875667118E-2</v>
      </c>
      <c r="L210" s="12"/>
      <c r="M210" s="13">
        <v>6460</v>
      </c>
      <c r="N210" s="13" t="str">
        <f>VLOOKUP(M210,[1]dictionary!$A$2:$C$691,2,0)</f>
        <v>annexin A4-like [Octopus bimaculoides]</v>
      </c>
      <c r="O210" s="13" t="str">
        <f>VLOOKUP(M210,[1]dictionary!$A$2:$C$691,3,0)</f>
        <v>Protein-protein</v>
      </c>
      <c r="P210" s="13">
        <v>0.13500000000000001</v>
      </c>
      <c r="Q210" s="13">
        <v>7.9885547605454812E-2</v>
      </c>
    </row>
    <row r="211" spans="1:17" x14ac:dyDescent="0.25">
      <c r="A211" s="13">
        <v>4858</v>
      </c>
      <c r="B211" s="13" t="s">
        <v>768</v>
      </c>
      <c r="C211" s="13" t="s">
        <v>616</v>
      </c>
      <c r="D211" s="13">
        <v>0.373</v>
      </c>
      <c r="E211" s="13">
        <v>0</v>
      </c>
      <c r="F211" s="12"/>
      <c r="G211" s="13">
        <v>4858</v>
      </c>
      <c r="H211" s="13" t="s">
        <v>768</v>
      </c>
      <c r="I211" s="13" t="s">
        <v>616</v>
      </c>
      <c r="J211" s="13">
        <v>0.25700000000000001</v>
      </c>
      <c r="K211" s="13">
        <v>0</v>
      </c>
      <c r="L211" s="12"/>
      <c r="M211" s="13">
        <v>12062</v>
      </c>
      <c r="N211" s="13" t="str">
        <f>VLOOKUP(M211,[1]dictionary!$A$2:$C$691,2,0)</f>
        <v>uncharacterized protein LOC109462197 isoform X3 [Branchiostoma belcheri]</v>
      </c>
      <c r="O211" s="13" t="str">
        <f>VLOOKUP(M211,[1]dictionary!$A$2:$C$691,3,0)</f>
        <v>Uncharacterized</v>
      </c>
      <c r="P211" s="13">
        <v>0.14299999999999999</v>
      </c>
      <c r="Q211" s="13">
        <v>0.15974519142388718</v>
      </c>
    </row>
    <row r="212" spans="1:17" x14ac:dyDescent="0.25">
      <c r="A212" s="13">
        <v>18922</v>
      </c>
      <c r="B212" s="13" t="s">
        <v>767</v>
      </c>
      <c r="C212" s="13" t="s">
        <v>623</v>
      </c>
      <c r="D212" s="13">
        <v>-0.32800000000000001</v>
      </c>
      <c r="E212" s="13">
        <v>0.1821082059998485</v>
      </c>
      <c r="F212" s="12"/>
      <c r="G212" s="13">
        <v>18922</v>
      </c>
      <c r="H212" s="13" t="s">
        <v>767</v>
      </c>
      <c r="I212" s="13" t="s">
        <v>623</v>
      </c>
      <c r="J212" s="13">
        <v>-1.288</v>
      </c>
      <c r="K212" s="13">
        <v>0.71150931836917475</v>
      </c>
      <c r="L212" s="12"/>
      <c r="M212" s="13">
        <v>8601</v>
      </c>
      <c r="N212" s="13" t="str">
        <f>VLOOKUP(M212,[1]dictionary!$A$2:$C$691,2,0)</f>
        <v>PREDICTED: NADH dehydrogenase [ubiquinone] 1 alpha subcomplex subunit 9, mitochondrial-like [Octopus bimaculoides]</v>
      </c>
      <c r="O212" s="13" t="str">
        <f>VLOOKUP(M212,[1]dictionary!$A$2:$C$691,3,0)</f>
        <v>Metabolism</v>
      </c>
      <c r="P212" s="13">
        <v>0.152</v>
      </c>
      <c r="Q212" s="13">
        <v>4.8252260537812123E-3</v>
      </c>
    </row>
    <row r="213" spans="1:17" x14ac:dyDescent="0.25">
      <c r="A213" s="13">
        <v>11141</v>
      </c>
      <c r="B213" s="13" t="s">
        <v>766</v>
      </c>
      <c r="C213" s="13" t="s">
        <v>619</v>
      </c>
      <c r="D213" s="13">
        <v>-0.77500000000000002</v>
      </c>
      <c r="E213" s="13">
        <v>0.58974423294348</v>
      </c>
      <c r="F213" s="12"/>
      <c r="G213" s="13">
        <v>11141</v>
      </c>
      <c r="H213" s="13" t="s">
        <v>766</v>
      </c>
      <c r="I213" s="13" t="s">
        <v>619</v>
      </c>
      <c r="J213" s="13">
        <v>-0.88800000000000001</v>
      </c>
      <c r="K213" s="13">
        <v>0.38809409309661247</v>
      </c>
      <c r="L213" s="12"/>
      <c r="M213" s="13">
        <v>6668</v>
      </c>
      <c r="N213" s="13" t="str">
        <f>VLOOKUP(M213,[1]dictionary!$A$2:$C$691,2,0)</f>
        <v>PREDICTED: pantetheinase-like [Octopus bimaculoides]</v>
      </c>
      <c r="O213" s="13" t="str">
        <f>VLOOKUP(M213,[1]dictionary!$A$2:$C$691,3,0)</f>
        <v>Metabolism</v>
      </c>
      <c r="P213" s="13">
        <v>0.154</v>
      </c>
      <c r="Q213" s="13">
        <v>1.2684171558693138E-2</v>
      </c>
    </row>
    <row r="214" spans="1:17" x14ac:dyDescent="0.25">
      <c r="A214" s="13">
        <v>8855</v>
      </c>
      <c r="B214" s="13" t="s">
        <v>765</v>
      </c>
      <c r="C214" s="13" t="s">
        <v>616</v>
      </c>
      <c r="D214" s="13">
        <v>2.0230000000000001</v>
      </c>
      <c r="E214" s="13">
        <v>0.89782365401917474</v>
      </c>
      <c r="F214" s="12"/>
      <c r="G214" s="13">
        <v>8855</v>
      </c>
      <c r="H214" s="13" t="s">
        <v>765</v>
      </c>
      <c r="I214" s="13" t="s">
        <v>616</v>
      </c>
      <c r="J214" s="13">
        <v>0.61099999999999999</v>
      </c>
      <c r="K214" s="13">
        <v>2.2502282757112243E-4</v>
      </c>
      <c r="L214" s="12"/>
      <c r="M214" s="13">
        <v>11230</v>
      </c>
      <c r="N214" s="13" t="str">
        <f>VLOOKUP(M214,[1]dictionary!$A$2:$C$691,2,0)</f>
        <v>copine-3-like isoform X2 [Octopus bimaculoides]</v>
      </c>
      <c r="O214" s="13" t="str">
        <f>VLOOKUP(M214,[1]dictionary!$A$2:$C$691,3,0)</f>
        <v>Membrane</v>
      </c>
      <c r="P214" s="13">
        <v>0.16400000000000001</v>
      </c>
      <c r="Q214" s="13">
        <v>3.1539934231276101E-2</v>
      </c>
    </row>
    <row r="215" spans="1:17" x14ac:dyDescent="0.25">
      <c r="A215" s="13">
        <v>8301</v>
      </c>
      <c r="B215" s="13" t="s">
        <v>764</v>
      </c>
      <c r="C215" s="13" t="s">
        <v>621</v>
      </c>
      <c r="D215" s="13">
        <v>-0.111</v>
      </c>
      <c r="E215" s="13">
        <v>0.15313549712028951</v>
      </c>
      <c r="F215" s="12"/>
      <c r="G215" s="13">
        <v>8301</v>
      </c>
      <c r="H215" s="13" t="s">
        <v>764</v>
      </c>
      <c r="I215" s="13" t="s">
        <v>621</v>
      </c>
      <c r="J215" s="13">
        <v>-0.27700000000000002</v>
      </c>
      <c r="K215" s="13">
        <v>0.23140703221063155</v>
      </c>
      <c r="L215" s="12"/>
      <c r="M215" s="13">
        <v>10030</v>
      </c>
      <c r="N215" s="13" t="str">
        <f>VLOOKUP(M215,[1]dictionary!$A$2:$C$691,2,0)</f>
        <v xml:space="preserve">talin-1-like isoform X21 [Crassostrea virginica] </v>
      </c>
      <c r="O215" s="13" t="str">
        <f>VLOOKUP(M215,[1]dictionary!$A$2:$C$691,3,0)</f>
        <v>Cytoskeleton</v>
      </c>
      <c r="P215" s="13">
        <v>0.17199999999999999</v>
      </c>
      <c r="Q215" s="13">
        <v>1.4932966849499067E-2</v>
      </c>
    </row>
    <row r="216" spans="1:17" x14ac:dyDescent="0.25">
      <c r="A216" s="13">
        <v>10045</v>
      </c>
      <c r="B216" s="13" t="s">
        <v>763</v>
      </c>
      <c r="C216" s="13" t="s">
        <v>671</v>
      </c>
      <c r="D216" s="13">
        <v>-1.1100000000000001</v>
      </c>
      <c r="E216" s="13">
        <v>0.86052707439311238</v>
      </c>
      <c r="F216" s="12"/>
      <c r="G216" s="13">
        <v>10045</v>
      </c>
      <c r="H216" s="13" t="s">
        <v>763</v>
      </c>
      <c r="I216" s="13" t="s">
        <v>671</v>
      </c>
      <c r="J216" s="13">
        <v>-0.89900000000000002</v>
      </c>
      <c r="K216" s="13">
        <v>0.33184713643171976</v>
      </c>
      <c r="L216" s="12"/>
      <c r="M216" s="13">
        <v>16139</v>
      </c>
      <c r="N216" s="13" t="str">
        <f>VLOOKUP(M216,[1]dictionary!$A$2:$C$691,2,0)</f>
        <v>Produces ATP from ADP in the presence of a proton gradient across the membrane</v>
      </c>
      <c r="O216" s="13" t="str">
        <f>VLOOKUP(M216,[1]dictionary!$A$2:$C$691,3,0)</f>
        <v>Metabolism</v>
      </c>
      <c r="P216" s="13">
        <v>0.17599999999999999</v>
      </c>
      <c r="Q216" s="13">
        <v>0.20579925433131763</v>
      </c>
    </row>
    <row r="217" spans="1:17" x14ac:dyDescent="0.25">
      <c r="A217" s="13">
        <v>10410</v>
      </c>
      <c r="B217" s="13" t="s">
        <v>762</v>
      </c>
      <c r="C217" s="13" t="s">
        <v>616</v>
      </c>
      <c r="D217" s="13">
        <v>0.20100000000000001</v>
      </c>
      <c r="E217" s="13">
        <v>1.8107129841181385E-2</v>
      </c>
      <c r="F217" s="12"/>
      <c r="G217" s="13">
        <v>10410</v>
      </c>
      <c r="H217" s="13" t="s">
        <v>762</v>
      </c>
      <c r="I217" s="13" t="s">
        <v>616</v>
      </c>
      <c r="J217" s="13">
        <v>-0.72799999999999998</v>
      </c>
      <c r="K217" s="13">
        <v>0.23269419828924293</v>
      </c>
      <c r="L217" s="12"/>
      <c r="M217" s="13">
        <v>8594</v>
      </c>
      <c r="N217" s="13" t="str">
        <f>VLOOKUP(M217,[1]dictionary!$A$2:$C$691,2,0)</f>
        <v>transmembrane emp24 domain-containing protein 10-like [Mizuhopecten yessoensis]</v>
      </c>
      <c r="O217" s="13" t="str">
        <f>VLOOKUP(M217,[1]dictionary!$A$2:$C$691,3,0)</f>
        <v>Protein-Protein</v>
      </c>
      <c r="P217" s="13">
        <v>0.17899999999999999</v>
      </c>
      <c r="Q217" s="13">
        <v>1.6571738573803559E-2</v>
      </c>
    </row>
    <row r="218" spans="1:17" x14ac:dyDescent="0.25">
      <c r="A218" s="13">
        <v>8509</v>
      </c>
      <c r="B218" s="13" t="s">
        <v>761</v>
      </c>
      <c r="C218" s="13" t="s">
        <v>616</v>
      </c>
      <c r="D218" s="13">
        <v>-1.859</v>
      </c>
      <c r="E218" s="13">
        <v>2.46432619657425</v>
      </c>
      <c r="F218" s="12"/>
      <c r="G218" s="13">
        <v>8509</v>
      </c>
      <c r="H218" s="13" t="s">
        <v>761</v>
      </c>
      <c r="I218" s="13" t="s">
        <v>616</v>
      </c>
      <c r="J218" s="13">
        <v>0.5</v>
      </c>
      <c r="K218" s="13">
        <v>0</v>
      </c>
      <c r="L218" s="12"/>
      <c r="M218" s="13">
        <v>10045</v>
      </c>
      <c r="N218" s="13" t="str">
        <f>VLOOKUP(M218,[1]dictionary!$A$2:$C$691,2,0)</f>
        <v>V-type proton ATPase 116 kDa subunit a-like isoform X2 [Limulus polyphemus]</v>
      </c>
      <c r="O218" s="13" t="str">
        <f>VLOOKUP(M218,[1]dictionary!$A$2:$C$691,3,0)</f>
        <v>Ion Transport</v>
      </c>
      <c r="P218" s="13">
        <v>0.18</v>
      </c>
      <c r="Q218" s="13">
        <v>1.612889933129015E-2</v>
      </c>
    </row>
    <row r="219" spans="1:17" x14ac:dyDescent="0.25">
      <c r="A219" s="13">
        <v>5445</v>
      </c>
      <c r="B219" s="13" t="s">
        <v>760</v>
      </c>
      <c r="C219" s="13" t="s">
        <v>616</v>
      </c>
      <c r="D219" s="13">
        <v>-0.75800000000000001</v>
      </c>
      <c r="E219" s="13">
        <v>0.6203029777318565</v>
      </c>
      <c r="F219" s="12"/>
      <c r="G219" s="13">
        <v>5445</v>
      </c>
      <c r="H219" s="13" t="s">
        <v>760</v>
      </c>
      <c r="I219" s="13" t="s">
        <v>616</v>
      </c>
      <c r="J219" s="13">
        <v>-0.42699999999999999</v>
      </c>
      <c r="K219" s="13">
        <v>0.13071429025706977</v>
      </c>
      <c r="L219" s="12"/>
      <c r="M219" s="13">
        <v>7273</v>
      </c>
      <c r="N219" s="13" t="str">
        <f>VLOOKUP(M219,[1]dictionary!$A$2:$C$691,2,0)</f>
        <v>adenosylhomocysteinase [Astyanax mexicanus]</v>
      </c>
      <c r="O219" s="13" t="str">
        <f>VLOOKUP(M219,[1]dictionary!$A$2:$C$691,3,0)</f>
        <v>Metabolism</v>
      </c>
      <c r="P219" s="13">
        <v>0.183</v>
      </c>
      <c r="Q219" s="13">
        <v>0.45709245061717818</v>
      </c>
    </row>
    <row r="220" spans="1:17" x14ac:dyDescent="0.25">
      <c r="A220" s="13">
        <v>7250</v>
      </c>
      <c r="B220" s="13" t="s">
        <v>759</v>
      </c>
      <c r="C220" s="13" t="s">
        <v>616</v>
      </c>
      <c r="D220" s="13">
        <v>0.42499999999999999</v>
      </c>
      <c r="E220" s="13">
        <v>0</v>
      </c>
      <c r="F220" s="12"/>
      <c r="G220" s="13">
        <v>7250</v>
      </c>
      <c r="H220" s="13" t="s">
        <v>759</v>
      </c>
      <c r="I220" s="13" t="s">
        <v>616</v>
      </c>
      <c r="J220" s="13">
        <v>-0.51</v>
      </c>
      <c r="K220" s="13">
        <v>0.15950559900952102</v>
      </c>
      <c r="L220" s="12"/>
      <c r="M220" s="13">
        <v>5750</v>
      </c>
      <c r="N220" s="13" t="str">
        <f>VLOOKUP(M220,[1]dictionary!$A$2:$C$691,2,0)</f>
        <v>Hypothetical protein LOTGIDRAFT_137310 [Lottia gigantea]</v>
      </c>
      <c r="O220" s="13" t="str">
        <f>VLOOKUP(M220,[1]dictionary!$A$2:$C$691,3,0)</f>
        <v>Uncharacterized</v>
      </c>
      <c r="P220" s="13">
        <v>0.184</v>
      </c>
      <c r="Q220" s="13">
        <v>3.8136293575056962E-2</v>
      </c>
    </row>
    <row r="221" spans="1:17" x14ac:dyDescent="0.25">
      <c r="A221" s="13">
        <v>5843</v>
      </c>
      <c r="B221" s="13" t="s">
        <v>758</v>
      </c>
      <c r="C221" s="13" t="s">
        <v>616</v>
      </c>
      <c r="D221" s="13">
        <v>-0.91200000000000003</v>
      </c>
      <c r="E221" s="13">
        <v>0.90544153209573741</v>
      </c>
      <c r="F221" s="12"/>
      <c r="G221" s="13">
        <v>5843</v>
      </c>
      <c r="H221" s="13" t="s">
        <v>758</v>
      </c>
      <c r="I221" s="13" t="s">
        <v>616</v>
      </c>
      <c r="J221" s="13">
        <v>-0.28000000000000003</v>
      </c>
      <c r="K221" s="13">
        <v>7.6461196520796235E-2</v>
      </c>
      <c r="L221" s="12"/>
      <c r="M221" s="13">
        <v>7611</v>
      </c>
      <c r="N221" s="13" t="str">
        <f>VLOOKUP(M221,[1]dictionary!$A$2:$C$691,2,0)</f>
        <v>Polyubiquitin-C [Chelonia mydas]</v>
      </c>
      <c r="O221" s="13" t="str">
        <f>VLOOKUP(M221,[1]dictionary!$A$2:$C$691,3,0)</f>
        <v>Metabolism</v>
      </c>
      <c r="P221" s="13">
        <v>0.192</v>
      </c>
      <c r="Q221" s="13">
        <v>0.14156086059184447</v>
      </c>
    </row>
    <row r="222" spans="1:17" x14ac:dyDescent="0.25">
      <c r="A222" s="13">
        <v>9951</v>
      </c>
      <c r="B222" s="13" t="s">
        <v>757</v>
      </c>
      <c r="C222" s="13" t="s">
        <v>619</v>
      </c>
      <c r="D222" s="13">
        <v>-0.14699999999999999</v>
      </c>
      <c r="E222" s="13">
        <v>0.10964829498714902</v>
      </c>
      <c r="F222" s="12"/>
      <c r="G222" s="13">
        <v>9951</v>
      </c>
      <c r="H222" s="13" t="s">
        <v>757</v>
      </c>
      <c r="I222" s="13" t="s">
        <v>619</v>
      </c>
      <c r="J222" s="13">
        <v>0.70699999999999996</v>
      </c>
      <c r="K222" s="13">
        <v>0</v>
      </c>
      <c r="L222" s="12"/>
      <c r="M222" s="13">
        <v>11325</v>
      </c>
      <c r="N222" s="13" t="str">
        <f>VLOOKUP(M222,[1]dictionary!$A$2:$C$691,2,0)</f>
        <v>Tetraspanin</v>
      </c>
      <c r="O222" s="13" t="str">
        <f>VLOOKUP(M222,[1]dictionary!$A$2:$C$691,3,0)</f>
        <v>Membrane</v>
      </c>
      <c r="P222" s="13">
        <v>0.193</v>
      </c>
      <c r="Q222" s="13">
        <v>0.18573108972453536</v>
      </c>
    </row>
    <row r="223" spans="1:17" x14ac:dyDescent="0.25">
      <c r="A223" s="13">
        <v>2347</v>
      </c>
      <c r="B223" s="13" t="s">
        <v>756</v>
      </c>
      <c r="C223" s="13" t="s">
        <v>616</v>
      </c>
      <c r="D223" s="13">
        <v>-0.17499999999999999</v>
      </c>
      <c r="E223" s="13">
        <v>0.11489954802735532</v>
      </c>
      <c r="F223" s="12"/>
      <c r="G223" s="13">
        <v>2347</v>
      </c>
      <c r="H223" s="13" t="s">
        <v>756</v>
      </c>
      <c r="I223" s="13" t="s">
        <v>616</v>
      </c>
      <c r="J223" s="13">
        <v>-0.79200000000000004</v>
      </c>
      <c r="K223" s="13">
        <v>0.33725916278282903</v>
      </c>
      <c r="L223" s="12"/>
      <c r="M223" s="13">
        <v>8583</v>
      </c>
      <c r="N223" s="13" t="str">
        <f>VLOOKUP(M223,[1]dictionary!$A$2:$C$691,2,0)</f>
        <v>uncharacterized protein LOC106879019 [Octopus bimaculoides]</v>
      </c>
      <c r="O223" s="13" t="str">
        <f>VLOOKUP(M223,[1]dictionary!$A$2:$C$691,3,0)</f>
        <v>Uncharacterized</v>
      </c>
      <c r="P223" s="13">
        <v>0.20100000000000001</v>
      </c>
      <c r="Q223" s="13">
        <v>0.23432474091822819</v>
      </c>
    </row>
    <row r="224" spans="1:17" x14ac:dyDescent="0.25">
      <c r="A224" s="13">
        <v>2573</v>
      </c>
      <c r="B224" s="13" t="s">
        <v>755</v>
      </c>
      <c r="C224" s="13" t="s">
        <v>621</v>
      </c>
      <c r="D224" s="13">
        <v>-0.19900000000000001</v>
      </c>
      <c r="E224" s="13">
        <v>0.12570898907564573</v>
      </c>
      <c r="F224" s="12"/>
      <c r="G224" s="13">
        <v>2573</v>
      </c>
      <c r="H224" s="13" t="s">
        <v>755</v>
      </c>
      <c r="I224" s="13" t="s">
        <v>621</v>
      </c>
      <c r="J224" s="13">
        <v>0.56200000000000006</v>
      </c>
      <c r="K224" s="13">
        <v>0</v>
      </c>
      <c r="L224" s="12"/>
      <c r="M224" s="13">
        <v>9929</v>
      </c>
      <c r="N224" s="13" t="str">
        <f>VLOOKUP(M224,[1]dictionary!$A$2:$C$691,2,0)</f>
        <v>heat shock protein 90 [Octopus vulgaris]</v>
      </c>
      <c r="O224" s="13" t="str">
        <f>VLOOKUP(M224,[1]dictionary!$A$2:$C$691,3,0)</f>
        <v>Metabolism</v>
      </c>
      <c r="P224" s="13">
        <v>0.20399999999999999</v>
      </c>
      <c r="Q224" s="13">
        <v>1.8703856644159387E-2</v>
      </c>
    </row>
    <row r="225" spans="1:17" x14ac:dyDescent="0.25">
      <c r="A225" s="13">
        <v>11316</v>
      </c>
      <c r="B225" s="13" t="s">
        <v>754</v>
      </c>
      <c r="C225" s="13" t="s">
        <v>619</v>
      </c>
      <c r="D225" s="13">
        <v>6.4000000000000001E-2</v>
      </c>
      <c r="E225" s="13">
        <v>2.0504891093069973E-2</v>
      </c>
      <c r="F225" s="12"/>
      <c r="G225" s="13">
        <v>11316</v>
      </c>
      <c r="H225" s="13" t="s">
        <v>754</v>
      </c>
      <c r="I225" s="13" t="s">
        <v>619</v>
      </c>
      <c r="J225" s="13">
        <v>0.63500000000000001</v>
      </c>
      <c r="K225" s="13">
        <v>4.3679785148810379E-2</v>
      </c>
      <c r="L225" s="12"/>
      <c r="M225" s="13">
        <v>7430</v>
      </c>
      <c r="N225" s="13" t="str">
        <f>VLOOKUP(M225,[1]dictionary!$A$2:$C$691,2,0)</f>
        <v xml:space="preserve">PREDICTED: serine/threonine-protein phosphatase alpha-2 isoform isoform X3 [Octopus bimaculoides] </v>
      </c>
      <c r="O225" s="13" t="str">
        <f>VLOOKUP(M225,[1]dictionary!$A$2:$C$691,3,0)</f>
        <v>Protein-Protein</v>
      </c>
      <c r="P225" s="13">
        <v>0.22500000000000001</v>
      </c>
      <c r="Q225" s="13">
        <v>2.3596368076186508E-2</v>
      </c>
    </row>
    <row r="226" spans="1:17" x14ac:dyDescent="0.25">
      <c r="A226" s="13">
        <v>20501</v>
      </c>
      <c r="B226" s="13" t="s">
        <v>753</v>
      </c>
      <c r="C226" s="13" t="s">
        <v>616</v>
      </c>
      <c r="D226" s="13">
        <v>-0.65900000000000003</v>
      </c>
      <c r="E226" s="13">
        <v>0.53478971077477533</v>
      </c>
      <c r="F226" s="12"/>
      <c r="G226" s="13">
        <v>20501</v>
      </c>
      <c r="H226" s="13" t="s">
        <v>753</v>
      </c>
      <c r="I226" s="13" t="s">
        <v>616</v>
      </c>
      <c r="J226" s="13">
        <v>-0.81599999999999995</v>
      </c>
      <c r="K226" s="13">
        <v>0.38966248425115274</v>
      </c>
      <c r="L226" s="12"/>
      <c r="M226" s="13">
        <v>17618</v>
      </c>
      <c r="N226" s="13" t="str">
        <f>VLOOKUP(M226,[1]dictionary!$A$2:$C$691,2,0)</f>
        <v>PREDICTED: nucleoside diphosphate kinase-like [Octopus bimaculoides]</v>
      </c>
      <c r="O226" s="13" t="str">
        <f>VLOOKUP(M226,[1]dictionary!$A$2:$C$691,3,0)</f>
        <v>Metabolism</v>
      </c>
      <c r="P226" s="13">
        <v>0.22500000000000001</v>
      </c>
      <c r="Q226" s="13">
        <v>4.4551826997926189E-2</v>
      </c>
    </row>
    <row r="227" spans="1:17" x14ac:dyDescent="0.25">
      <c r="A227" s="13">
        <v>6702</v>
      </c>
      <c r="B227" s="13" t="s">
        <v>752</v>
      </c>
      <c r="C227" s="13" t="s">
        <v>616</v>
      </c>
      <c r="D227" s="13">
        <v>-1.2030000000000001</v>
      </c>
      <c r="E227" s="13">
        <v>1.2020126950748131</v>
      </c>
      <c r="F227" s="12"/>
      <c r="G227" s="13">
        <v>6702</v>
      </c>
      <c r="H227" s="13" t="s">
        <v>752</v>
      </c>
      <c r="I227" s="13" t="s">
        <v>616</v>
      </c>
      <c r="J227" s="13">
        <v>-1.375</v>
      </c>
      <c r="K227" s="13">
        <v>0.90001566609677608</v>
      </c>
      <c r="L227" s="12"/>
      <c r="M227" s="13">
        <v>4418</v>
      </c>
      <c r="N227" s="13" t="str">
        <f>VLOOKUP(M227,[1]dictionary!$A$2:$C$691,2,0)</f>
        <v>PREDICTED: abhydrolase domain-containing protein 16A-like isoform X1 [Octopus bimaculoides]</v>
      </c>
      <c r="O227" s="13" t="str">
        <f>VLOOKUP(M227,[1]dictionary!$A$2:$C$691,3,0)</f>
        <v>Metabolism</v>
      </c>
      <c r="P227" s="13">
        <v>0.23</v>
      </c>
      <c r="Q227" s="13">
        <v>1.7477310883458049E-2</v>
      </c>
    </row>
    <row r="228" spans="1:17" x14ac:dyDescent="0.25">
      <c r="A228" s="13">
        <v>3372</v>
      </c>
      <c r="B228" s="13" t="s">
        <v>751</v>
      </c>
      <c r="C228" s="13" t="s">
        <v>619</v>
      </c>
      <c r="D228" s="13">
        <v>-0.97099999999999997</v>
      </c>
      <c r="E228" s="13">
        <v>0.86514105628703086</v>
      </c>
      <c r="F228" s="12"/>
      <c r="G228" s="13">
        <v>3372</v>
      </c>
      <c r="H228" s="13" t="s">
        <v>751</v>
      </c>
      <c r="I228" s="13" t="s">
        <v>619</v>
      </c>
      <c r="J228" s="13">
        <v>-0.80900000000000005</v>
      </c>
      <c r="K228" s="13">
        <v>0.34261902630544933</v>
      </c>
      <c r="L228" s="12"/>
      <c r="M228" s="13">
        <v>9342</v>
      </c>
      <c r="N228" s="13" t="str">
        <f>VLOOKUP(M228,[1]dictionary!$A$2:$C$691,2,0)</f>
        <v>hypothetical protein LOTGIDRAFT_217535 [Lottia gigantea] - Glycolysis pathway</v>
      </c>
      <c r="O228" s="13" t="str">
        <f>VLOOKUP(M228,[1]dictionary!$A$2:$C$691,3,0)</f>
        <v>Uncharacterized</v>
      </c>
      <c r="P228" s="13">
        <v>0.23300000000000001</v>
      </c>
      <c r="Q228" s="13">
        <v>1.4235319510543729</v>
      </c>
    </row>
    <row r="229" spans="1:17" x14ac:dyDescent="0.25">
      <c r="A229" s="13">
        <v>7113</v>
      </c>
      <c r="B229" s="13" t="s">
        <v>750</v>
      </c>
      <c r="C229" s="13" t="s">
        <v>616</v>
      </c>
      <c r="D229" s="13">
        <v>-0.58899999999999997</v>
      </c>
      <c r="E229" s="13">
        <v>0.4404141295301483</v>
      </c>
      <c r="F229" s="12"/>
      <c r="G229" s="13">
        <v>7113</v>
      </c>
      <c r="H229" s="13" t="s">
        <v>750</v>
      </c>
      <c r="I229" s="13" t="s">
        <v>616</v>
      </c>
      <c r="J229" s="13">
        <v>-0.70099999999999996</v>
      </c>
      <c r="K229" s="13">
        <v>0.3091591613005874</v>
      </c>
      <c r="L229" s="12"/>
      <c r="M229" s="13">
        <v>21163</v>
      </c>
      <c r="N229" s="13" t="str">
        <f>VLOOKUP(M229,[1]dictionary!$A$2:$C$691,2,0)</f>
        <v>PREDICTED: putative ATP synthase subunit f, mitochondrial [Octopus bimaculoides]</v>
      </c>
      <c r="O229" s="13" t="str">
        <f>VLOOKUP(M229,[1]dictionary!$A$2:$C$691,3,0)</f>
        <v>Membrane</v>
      </c>
      <c r="P229" s="13">
        <v>0.245</v>
      </c>
      <c r="Q229" s="13">
        <v>3.391132485477296E-2</v>
      </c>
    </row>
    <row r="230" spans="1:17" x14ac:dyDescent="0.25">
      <c r="A230" s="13">
        <v>12660</v>
      </c>
      <c r="B230" s="13" t="s">
        <v>749</v>
      </c>
      <c r="C230" s="13" t="s">
        <v>616</v>
      </c>
      <c r="D230" s="13">
        <v>-0.216</v>
      </c>
      <c r="E230" s="13">
        <v>0.13828820382982085</v>
      </c>
      <c r="F230" s="12"/>
      <c r="G230" s="13">
        <v>12660</v>
      </c>
      <c r="H230" s="13" t="s">
        <v>749</v>
      </c>
      <c r="I230" s="13" t="s">
        <v>616</v>
      </c>
      <c r="J230" s="13">
        <v>-0.307</v>
      </c>
      <c r="K230" s="13">
        <v>7.9517693983871998E-2</v>
      </c>
      <c r="L230" s="12"/>
      <c r="M230" s="13">
        <v>12437</v>
      </c>
      <c r="N230" s="13" t="str">
        <f>VLOOKUP(M230,[1]dictionary!$A$2:$C$691,2,0)</f>
        <v>PREDICTED: gelsolin-like protein 2 [Octopus bimaculoides]</v>
      </c>
      <c r="O230" s="13" t="str">
        <f>VLOOKUP(M230,[1]dictionary!$A$2:$C$691,3,0)</f>
        <v>Cytoskeleton</v>
      </c>
      <c r="P230" s="13">
        <v>0.247</v>
      </c>
      <c r="Q230" s="13">
        <v>0.20609442385156254</v>
      </c>
    </row>
    <row r="231" spans="1:17" x14ac:dyDescent="0.25">
      <c r="A231" s="13">
        <v>5143</v>
      </c>
      <c r="B231" s="13" t="s">
        <v>748</v>
      </c>
      <c r="C231" s="13" t="s">
        <v>616</v>
      </c>
      <c r="D231" s="13">
        <v>1.3779999999999999</v>
      </c>
      <c r="E231" s="13">
        <v>0.16702829939881886</v>
      </c>
      <c r="F231" s="12"/>
      <c r="G231" s="13">
        <v>5143</v>
      </c>
      <c r="H231" s="13" t="s">
        <v>748</v>
      </c>
      <c r="I231" s="13" t="s">
        <v>616</v>
      </c>
      <c r="J231" s="13">
        <v>0.48099999999999998</v>
      </c>
      <c r="K231" s="13">
        <v>0</v>
      </c>
      <c r="L231" s="12"/>
      <c r="M231" s="13">
        <v>8706</v>
      </c>
      <c r="N231" s="13" t="str">
        <f>VLOOKUP(M231,[1]dictionary!$A$2:$C$691,2,0)</f>
        <v>uncharacterized protein LOC106879019 [Octopus bimaculoides]</v>
      </c>
      <c r="O231" s="13" t="str">
        <f>VLOOKUP(M231,[1]dictionary!$A$2:$C$691,3,0)</f>
        <v>Uncharacterized</v>
      </c>
      <c r="P231" s="13">
        <v>0.253</v>
      </c>
      <c r="Q231" s="13">
        <v>3.6071521785141676E-2</v>
      </c>
    </row>
    <row r="232" spans="1:17" x14ac:dyDescent="0.25">
      <c r="A232" s="13">
        <v>3058</v>
      </c>
      <c r="B232" s="13" t="s">
        <v>747</v>
      </c>
      <c r="C232" s="13" t="s">
        <v>616</v>
      </c>
      <c r="D232" s="13">
        <v>2.1469999999999998</v>
      </c>
      <c r="E232" s="13">
        <v>0.7970188177870533</v>
      </c>
      <c r="F232" s="12"/>
      <c r="G232" s="13">
        <v>3058</v>
      </c>
      <c r="H232" s="13" t="s">
        <v>747</v>
      </c>
      <c r="I232" s="13" t="s">
        <v>616</v>
      </c>
      <c r="J232" s="13">
        <v>1.9470000000000001</v>
      </c>
      <c r="K232" s="13">
        <v>0.74841530934137712</v>
      </c>
      <c r="L232" s="12"/>
      <c r="M232" s="13">
        <v>5445</v>
      </c>
      <c r="N232" s="13" t="str">
        <f>VLOOKUP(M232,[1]dictionary!$A$2:$C$691,2,0)</f>
        <v>PREDICTED: ras-related protein Rab-5B-like [Octopus bimaculoides]</v>
      </c>
      <c r="O232" s="13" t="str">
        <f>VLOOKUP(M232,[1]dictionary!$A$2:$C$691,3,0)</f>
        <v>Metabolism</v>
      </c>
      <c r="P232" s="13">
        <v>0.25600000000000001</v>
      </c>
      <c r="Q232" s="13">
        <v>2.2432311557196334E-2</v>
      </c>
    </row>
    <row r="233" spans="1:17" x14ac:dyDescent="0.25">
      <c r="A233" s="13">
        <v>6049</v>
      </c>
      <c r="B233" s="13" t="s">
        <v>746</v>
      </c>
      <c r="C233" s="13" t="s">
        <v>616</v>
      </c>
      <c r="D233" s="13">
        <v>-0.378</v>
      </c>
      <c r="E233" s="13">
        <v>0.21756249347398943</v>
      </c>
      <c r="F233" s="12"/>
      <c r="G233" s="13">
        <v>6049</v>
      </c>
      <c r="H233" s="13" t="s">
        <v>746</v>
      </c>
      <c r="I233" s="13" t="s">
        <v>616</v>
      </c>
      <c r="J233" s="13">
        <v>0.4</v>
      </c>
      <c r="K233" s="13">
        <v>0</v>
      </c>
      <c r="L233" s="12"/>
      <c r="M233" s="13">
        <v>2610</v>
      </c>
      <c r="N233" s="13" t="str">
        <f>VLOOKUP(M233,[1]dictionary!$A$2:$C$691,2,0)</f>
        <v>PREDICTED: ras-like protein 3 isoform X1 [Octopus bimaculoides]</v>
      </c>
      <c r="O233" s="13" t="str">
        <f>VLOOKUP(M233,[1]dictionary!$A$2:$C$691,3,0)</f>
        <v>Metabolism</v>
      </c>
      <c r="P233" s="13">
        <v>0.26500000000000001</v>
      </c>
      <c r="Q233" s="13">
        <v>0.20960504443386013</v>
      </c>
    </row>
    <row r="234" spans="1:17" x14ac:dyDescent="0.25">
      <c r="A234" s="13">
        <v>9091</v>
      </c>
      <c r="B234" s="13" t="s">
        <v>745</v>
      </c>
      <c r="C234" s="13" t="s">
        <v>616</v>
      </c>
      <c r="D234" s="13">
        <v>1.8520000000000001</v>
      </c>
      <c r="E234" s="13">
        <v>0.20586622556263662</v>
      </c>
      <c r="F234" s="12"/>
      <c r="G234" s="13">
        <v>9091</v>
      </c>
      <c r="H234" s="13" t="s">
        <v>745</v>
      </c>
      <c r="I234" s="13" t="s">
        <v>616</v>
      </c>
      <c r="J234" s="13">
        <v>-0.34699999999999998</v>
      </c>
      <c r="K234" s="13">
        <v>0.17321664403058612</v>
      </c>
      <c r="L234" s="12"/>
      <c r="M234" s="13">
        <v>266</v>
      </c>
      <c r="N234" s="13" t="str">
        <f>VLOOKUP(M234,[1]dictionary!$A$2:$C$691,2,0)</f>
        <v>PREDICTED: excitatory amino acid transporter 1-like [Octopus bimaculoides]</v>
      </c>
      <c r="O234" s="13" t="str">
        <f>VLOOKUP(M234,[1]dictionary!$A$2:$C$691,3,0)</f>
        <v>Ion Transport</v>
      </c>
      <c r="P234" s="13">
        <v>0.27100000000000002</v>
      </c>
      <c r="Q234" s="13">
        <v>2.2937940226592967E-2</v>
      </c>
    </row>
    <row r="235" spans="1:17" x14ac:dyDescent="0.25">
      <c r="A235" s="13">
        <v>521</v>
      </c>
      <c r="B235" s="13" t="s">
        <v>744</v>
      </c>
      <c r="C235" s="13" t="s">
        <v>616</v>
      </c>
      <c r="D235" s="13">
        <v>0.29199999999999998</v>
      </c>
      <c r="E235" s="13">
        <v>0</v>
      </c>
      <c r="F235" s="12"/>
      <c r="G235" s="13">
        <v>521</v>
      </c>
      <c r="H235" s="13" t="s">
        <v>744</v>
      </c>
      <c r="I235" s="13" t="s">
        <v>616</v>
      </c>
      <c r="J235" s="13">
        <v>-0.186</v>
      </c>
      <c r="K235" s="13">
        <v>6.81080518316763E-2</v>
      </c>
      <c r="L235" s="12"/>
      <c r="M235" s="13">
        <v>7522</v>
      </c>
      <c r="N235" s="13" t="str">
        <f>VLOOKUP(M235,[1]dictionary!$A$2:$C$691,2,0)</f>
        <v>PREDICTED: T-cell immunomodulatory protein-like [Octopus bimaculoides]</v>
      </c>
      <c r="O235" s="13" t="str">
        <f>VLOOKUP(M235,[1]dictionary!$A$2:$C$691,3,0)</f>
        <v>Protein-Protein</v>
      </c>
      <c r="P235" s="13">
        <v>0.27100000000000002</v>
      </c>
      <c r="Q235" s="13">
        <v>2.5814035107732301E-2</v>
      </c>
    </row>
    <row r="236" spans="1:17" x14ac:dyDescent="0.25">
      <c r="A236" s="13">
        <v>266</v>
      </c>
      <c r="B236" s="13" t="s">
        <v>743</v>
      </c>
      <c r="C236" s="13" t="s">
        <v>671</v>
      </c>
      <c r="D236" s="13">
        <v>0.2</v>
      </c>
      <c r="E236" s="13">
        <v>5.9231618177235943E-3</v>
      </c>
      <c r="F236" s="12"/>
      <c r="G236" s="13">
        <v>266</v>
      </c>
      <c r="H236" s="13" t="s">
        <v>743</v>
      </c>
      <c r="I236" s="13" t="s">
        <v>671</v>
      </c>
      <c r="J236" s="13">
        <v>0.56000000000000005</v>
      </c>
      <c r="K236" s="13">
        <v>0</v>
      </c>
      <c r="L236" s="12"/>
      <c r="M236" s="13">
        <v>8828</v>
      </c>
      <c r="N236" s="13" t="str">
        <f>VLOOKUP(M236,[1]dictionary!$A$2:$C$691,2,0)</f>
        <v>uncharacterized protein LOC106879019 [Octopus bimaculoides]</v>
      </c>
      <c r="O236" s="13" t="str">
        <f>VLOOKUP(M236,[1]dictionary!$A$2:$C$691,3,0)</f>
        <v>Uncharacterized</v>
      </c>
      <c r="P236" s="13">
        <v>0.27100000000000002</v>
      </c>
      <c r="Q236" s="13">
        <v>5.6436734486821211E-2</v>
      </c>
    </row>
    <row r="237" spans="1:17" x14ac:dyDescent="0.25">
      <c r="A237" s="13">
        <v>8360</v>
      </c>
      <c r="B237" s="13" t="s">
        <v>742</v>
      </c>
      <c r="C237" s="13" t="s">
        <v>741</v>
      </c>
      <c r="D237" s="13">
        <v>-0.93799999999999994</v>
      </c>
      <c r="E237" s="13">
        <v>0.7708277352591244</v>
      </c>
      <c r="F237" s="12"/>
      <c r="G237" s="13">
        <v>8360</v>
      </c>
      <c r="H237" s="13" t="s">
        <v>742</v>
      </c>
      <c r="I237" s="13" t="s">
        <v>741</v>
      </c>
      <c r="J237" s="13">
        <v>-0.24299999999999999</v>
      </c>
      <c r="K237" s="13">
        <v>5.7585637465826886E-2</v>
      </c>
      <c r="L237" s="12"/>
      <c r="M237" s="13">
        <v>7681</v>
      </c>
      <c r="N237" s="13" t="str">
        <f>VLOOKUP(M237,[1]dictionary!$A$2:$C$691,2,0)</f>
        <v>PREDICTED: glycogen phosphorylase, brain form-like [Octopus bimaculoides]</v>
      </c>
      <c r="O237" s="13" t="str">
        <f>VLOOKUP(M237,[1]dictionary!$A$2:$C$691,3,0)</f>
        <v>Metabolism</v>
      </c>
      <c r="P237" s="13">
        <v>0.27900000000000003</v>
      </c>
      <c r="Q237" s="13">
        <v>2.3114247866484593E-2</v>
      </c>
    </row>
    <row r="238" spans="1:17" x14ac:dyDescent="0.25">
      <c r="A238" s="13">
        <v>7644</v>
      </c>
      <c r="B238" s="13" t="s">
        <v>740</v>
      </c>
      <c r="C238" s="13" t="s">
        <v>616</v>
      </c>
      <c r="D238" s="13">
        <v>-0.10100000000000001</v>
      </c>
      <c r="E238" s="13">
        <v>8.6937278848891797E-2</v>
      </c>
      <c r="F238" s="12"/>
      <c r="G238" s="13">
        <v>7644</v>
      </c>
      <c r="H238" s="13" t="s">
        <v>740</v>
      </c>
      <c r="I238" s="13" t="s">
        <v>616</v>
      </c>
      <c r="J238" s="13">
        <v>0.78800000000000003</v>
      </c>
      <c r="K238" s="13">
        <v>0</v>
      </c>
      <c r="L238" s="12"/>
      <c r="M238" s="13">
        <v>12583</v>
      </c>
      <c r="N238" s="13" t="str">
        <f>VLOOKUP(M238,[1]dictionary!$A$2:$C$691,2,0)</f>
        <v>PREDICTED: gelsolin-like protein 2 [Octopus bimaculoides]</v>
      </c>
      <c r="O238" s="13" t="str">
        <f>VLOOKUP(M238,[1]dictionary!$A$2:$C$691,3,0)</f>
        <v>Cytoskeleton</v>
      </c>
      <c r="P238" s="13">
        <v>0.28100000000000003</v>
      </c>
      <c r="Q238" s="13">
        <v>0.11333841074465385</v>
      </c>
    </row>
    <row r="239" spans="1:17" x14ac:dyDescent="0.25">
      <c r="A239" s="13">
        <v>10557</v>
      </c>
      <c r="B239" s="13" t="s">
        <v>739</v>
      </c>
      <c r="C239" s="13" t="s">
        <v>616</v>
      </c>
      <c r="D239" s="13">
        <v>-1.675</v>
      </c>
      <c r="E239" s="13">
        <v>2.2080287989792322</v>
      </c>
      <c r="F239" s="12"/>
      <c r="G239" s="13">
        <v>10557</v>
      </c>
      <c r="H239" s="13" t="s">
        <v>739</v>
      </c>
      <c r="I239" s="13" t="s">
        <v>616</v>
      </c>
      <c r="J239" s="13">
        <v>-0.317</v>
      </c>
      <c r="K239" s="13">
        <v>8.1515150752529436E-2</v>
      </c>
      <c r="L239" s="12"/>
      <c r="M239" s="13">
        <v>7013</v>
      </c>
      <c r="N239" s="13" t="str">
        <f>VLOOKUP(M239,[1]dictionary!$A$2:$C$691,2,0)</f>
        <v>PREDICTED: flotillin-2-like [Octopus bimaculoides]</v>
      </c>
      <c r="O239" s="13" t="str">
        <f>VLOOKUP(M239,[1]dictionary!$A$2:$C$691,3,0)</f>
        <v>Membrane</v>
      </c>
      <c r="P239" s="13">
        <v>0.28399999999999997</v>
      </c>
      <c r="Q239" s="13">
        <v>6.7332469568664524E-2</v>
      </c>
    </row>
    <row r="240" spans="1:17" x14ac:dyDescent="0.25">
      <c r="A240" s="13">
        <v>8804</v>
      </c>
      <c r="B240" s="13" t="s">
        <v>738</v>
      </c>
      <c r="C240" s="13" t="s">
        <v>631</v>
      </c>
      <c r="D240" s="13">
        <v>0.88200000000000001</v>
      </c>
      <c r="E240" s="13">
        <v>0</v>
      </c>
      <c r="F240" s="12"/>
      <c r="G240" s="13">
        <v>8804</v>
      </c>
      <c r="H240" s="13" t="s">
        <v>738</v>
      </c>
      <c r="I240" s="13" t="s">
        <v>631</v>
      </c>
      <c r="J240" s="13">
        <v>-0.65900000000000003</v>
      </c>
      <c r="K240" s="13">
        <v>0.24918469904443344</v>
      </c>
      <c r="L240" s="12"/>
      <c r="M240" s="13">
        <v>9552</v>
      </c>
      <c r="N240" s="13" t="str">
        <f>VLOOKUP(M240,[1]dictionary!$A$2:$C$691,2,0)</f>
        <v>PREDICTED: acid ceramidase-like [Octopus bimaculoides]</v>
      </c>
      <c r="O240" s="13" t="str">
        <f>VLOOKUP(M240,[1]dictionary!$A$2:$C$691,3,0)</f>
        <v>Metabolism</v>
      </c>
      <c r="P240" s="13">
        <v>0.311</v>
      </c>
      <c r="Q240" s="13">
        <v>3.3650325206920115E-2</v>
      </c>
    </row>
    <row r="241" spans="1:17" x14ac:dyDescent="0.25">
      <c r="A241" s="13">
        <v>13126</v>
      </c>
      <c r="B241" s="13" t="s">
        <v>737</v>
      </c>
      <c r="C241" s="13" t="s">
        <v>631</v>
      </c>
      <c r="D241" s="13">
        <v>2.1280000000000001</v>
      </c>
      <c r="E241" s="13">
        <v>1.3041769761430178</v>
      </c>
      <c r="F241" s="12"/>
      <c r="G241" s="13">
        <v>13126</v>
      </c>
      <c r="H241" s="13" t="s">
        <v>737</v>
      </c>
      <c r="I241" s="13" t="s">
        <v>631</v>
      </c>
      <c r="J241" s="13">
        <v>0.61399999999999999</v>
      </c>
      <c r="K241" s="13">
        <v>4.1691976027894567E-3</v>
      </c>
      <c r="L241" s="12"/>
      <c r="M241" s="13">
        <v>12463</v>
      </c>
      <c r="N241" s="13" t="str">
        <f>VLOOKUP(M241,[1]dictionary!$A$2:$C$691,2,0)</f>
        <v>PREDICTED: uncharacterized protein LOC106880511 isoform X2 [Octopus bimaculoides]</v>
      </c>
      <c r="O241" s="13" t="str">
        <f>VLOOKUP(M241,[1]dictionary!$A$2:$C$691,3,0)</f>
        <v>Uncharacterized</v>
      </c>
      <c r="P241" s="13">
        <v>0.313</v>
      </c>
      <c r="Q241" s="13">
        <v>0.26980336716375758</v>
      </c>
    </row>
    <row r="242" spans="1:17" x14ac:dyDescent="0.25">
      <c r="A242" s="13">
        <v>7885</v>
      </c>
      <c r="B242" s="13" t="s">
        <v>736</v>
      </c>
      <c r="C242" s="13" t="s">
        <v>619</v>
      </c>
      <c r="D242" s="13">
        <v>-0.70899999999999996</v>
      </c>
      <c r="E242" s="13">
        <v>0.49048027620600887</v>
      </c>
      <c r="F242" s="12"/>
      <c r="G242" s="13">
        <v>7885</v>
      </c>
      <c r="H242" s="13" t="s">
        <v>736</v>
      </c>
      <c r="I242" s="13" t="s">
        <v>619</v>
      </c>
      <c r="J242" s="13">
        <v>0.61299999999999999</v>
      </c>
      <c r="K242" s="13">
        <v>0</v>
      </c>
      <c r="L242" s="12"/>
      <c r="M242" s="13">
        <v>8179</v>
      </c>
      <c r="N242" s="13" t="str">
        <f>VLOOKUP(M242,[1]dictionary!$A$2:$C$691,2,0)</f>
        <v>Uncharacterized Protein [Octopus bimaculoides]</v>
      </c>
      <c r="O242" s="13" t="str">
        <f>VLOOKUP(M242,[1]dictionary!$A$2:$C$691,3,0)</f>
        <v>Metabolism</v>
      </c>
      <c r="P242" s="13">
        <v>0.317</v>
      </c>
      <c r="Q242" s="13">
        <v>2.1750935286978876</v>
      </c>
    </row>
    <row r="243" spans="1:17" x14ac:dyDescent="0.25">
      <c r="A243" s="13">
        <v>3265</v>
      </c>
      <c r="B243" s="13" t="s">
        <v>735</v>
      </c>
      <c r="C243" s="13" t="s">
        <v>671</v>
      </c>
      <c r="D243" s="13">
        <v>-1.5249999999999999</v>
      </c>
      <c r="E243" s="13">
        <v>1.5351380192339656</v>
      </c>
      <c r="F243" s="12"/>
      <c r="G243" s="13">
        <v>3265</v>
      </c>
      <c r="H243" s="13" t="s">
        <v>735</v>
      </c>
      <c r="I243" s="13" t="s">
        <v>671</v>
      </c>
      <c r="J243" s="13">
        <v>-0.85299999999999998</v>
      </c>
      <c r="K243" s="13">
        <v>0.34017789142119004</v>
      </c>
      <c r="L243" s="12"/>
      <c r="M243" s="13">
        <v>3081</v>
      </c>
      <c r="N243" s="13" t="str">
        <f>VLOOKUP(M243,[1]dictionary!$A$2:$C$691,2,0)</f>
        <v>PREDICTED: ras-related protein Rab-32-like [Octopus bimaculoides]</v>
      </c>
      <c r="O243" s="13" t="str">
        <f>VLOOKUP(M243,[1]dictionary!$A$2:$C$691,3,0)</f>
        <v>Metabolism</v>
      </c>
      <c r="P243" s="13">
        <v>0.32800000000000001</v>
      </c>
      <c r="Q243" s="13">
        <v>0.6152846752663278</v>
      </c>
    </row>
    <row r="244" spans="1:17" x14ac:dyDescent="0.25">
      <c r="A244" s="13">
        <v>8594</v>
      </c>
      <c r="B244" s="13" t="s">
        <v>734</v>
      </c>
      <c r="C244" s="13" t="s">
        <v>621</v>
      </c>
      <c r="D244" s="13">
        <v>-3.5000000000000003E-2</v>
      </c>
      <c r="E244" s="13">
        <v>6.7855632544418745E-2</v>
      </c>
      <c r="F244" s="12"/>
      <c r="G244" s="13">
        <v>8594</v>
      </c>
      <c r="H244" s="13" t="s">
        <v>734</v>
      </c>
      <c r="I244" s="13" t="s">
        <v>621</v>
      </c>
      <c r="J244" s="13">
        <v>0.13200000000000001</v>
      </c>
      <c r="K244" s="13">
        <v>5.8973783962605695E-4</v>
      </c>
      <c r="L244" s="12"/>
      <c r="M244" s="13">
        <v>6281</v>
      </c>
      <c r="N244" s="13" t="str">
        <f>VLOOKUP(M244,[1]dictionary!$A$2:$C$691,2,0)</f>
        <v>uncharacterized protein LOC106874846 isoform X3 [Octopus bimaculoides]</v>
      </c>
      <c r="O244" s="13" t="str">
        <f>VLOOKUP(M244,[1]dictionary!$A$2:$C$691,3,0)</f>
        <v>Uncharacterized</v>
      </c>
      <c r="P244" s="13">
        <v>0.36299999999999999</v>
      </c>
      <c r="Q244" s="13">
        <v>0.23290352867747222</v>
      </c>
    </row>
    <row r="245" spans="1:17" x14ac:dyDescent="0.25">
      <c r="A245" s="13">
        <v>17881</v>
      </c>
      <c r="B245" s="13" t="s">
        <v>733</v>
      </c>
      <c r="C245" s="13" t="s">
        <v>616</v>
      </c>
      <c r="D245" s="13">
        <v>-0.19800000000000001</v>
      </c>
      <c r="E245" s="13">
        <v>0.12803905795208628</v>
      </c>
      <c r="F245" s="12"/>
      <c r="G245" s="13">
        <v>17881</v>
      </c>
      <c r="H245" s="13" t="s">
        <v>733</v>
      </c>
      <c r="I245" s="13" t="s">
        <v>616</v>
      </c>
      <c r="J245" s="13">
        <v>-0.77100000000000002</v>
      </c>
      <c r="K245" s="13">
        <v>0.32381321050030121</v>
      </c>
      <c r="L245" s="12"/>
      <c r="M245" s="13">
        <v>4191</v>
      </c>
      <c r="N245" s="13" t="str">
        <f>VLOOKUP(M245,[1]dictionary!$A$2:$C$691,2,0)</f>
        <v>PREDICTED: actophorin-like [Octopus bimaculoides]</v>
      </c>
      <c r="O245" s="13" t="str">
        <f>VLOOKUP(M245,[1]dictionary!$A$2:$C$691,3,0)</f>
        <v>Metabolism</v>
      </c>
      <c r="P245" s="13">
        <v>0.377</v>
      </c>
      <c r="Q245" s="13">
        <v>4.5425141207028417E-2</v>
      </c>
    </row>
    <row r="246" spans="1:17" x14ac:dyDescent="0.25">
      <c r="A246" s="13">
        <v>5069</v>
      </c>
      <c r="B246" s="13" t="s">
        <v>732</v>
      </c>
      <c r="C246" s="13" t="s">
        <v>623</v>
      </c>
      <c r="D246" s="13">
        <v>-0.78800000000000003</v>
      </c>
      <c r="E246" s="13">
        <v>0.46037322366566436</v>
      </c>
      <c r="F246" s="12"/>
      <c r="G246" s="13">
        <v>5069</v>
      </c>
      <c r="H246" s="13" t="s">
        <v>732</v>
      </c>
      <c r="I246" s="13" t="s">
        <v>623</v>
      </c>
      <c r="J246" s="13">
        <v>-0.46700000000000003</v>
      </c>
      <c r="K246" s="13">
        <v>0.10121560047319637</v>
      </c>
      <c r="L246" s="12"/>
      <c r="M246" s="13">
        <v>9775</v>
      </c>
      <c r="N246" s="13" t="str">
        <f>VLOOKUP(M246,[1]dictionary!$A$2:$C$691,2,0)</f>
        <v>PREDICTED: transaldolase-like [Octopus bimaculoides]</v>
      </c>
      <c r="O246" s="13" t="str">
        <f>VLOOKUP(M246,[1]dictionary!$A$2:$C$691,3,0)</f>
        <v>Metabolism</v>
      </c>
      <c r="P246" s="13">
        <v>0.378</v>
      </c>
      <c r="Q246" s="13">
        <v>0.48256787842643001</v>
      </c>
    </row>
    <row r="247" spans="1:17" x14ac:dyDescent="0.25">
      <c r="A247" s="13">
        <v>17672</v>
      </c>
      <c r="B247" s="13" t="s">
        <v>731</v>
      </c>
      <c r="C247" s="13" t="s">
        <v>616</v>
      </c>
      <c r="D247" s="13">
        <v>-0.16700000000000001</v>
      </c>
      <c r="E247" s="13">
        <v>0.10760594873406583</v>
      </c>
      <c r="F247" s="12"/>
      <c r="G247" s="13">
        <v>17672</v>
      </c>
      <c r="H247" s="13" t="s">
        <v>731</v>
      </c>
      <c r="I247" s="13" t="s">
        <v>616</v>
      </c>
      <c r="J247" s="13">
        <v>-0.28599999999999998</v>
      </c>
      <c r="K247" s="13">
        <v>6.6636741687900264E-2</v>
      </c>
      <c r="L247" s="12"/>
      <c r="M247" s="13">
        <v>5069</v>
      </c>
      <c r="N247" s="13" t="str">
        <f>VLOOKUP(M247,[1]dictionary!$A$2:$C$691,2,0)</f>
        <v>No Match</v>
      </c>
      <c r="O247" s="13" t="str">
        <f>VLOOKUP(M247,[1]dictionary!$A$2:$C$691,3,0)</f>
        <v>Uncharacterized</v>
      </c>
      <c r="P247" s="13">
        <v>0.38300000000000001</v>
      </c>
      <c r="Q247" s="13">
        <v>4.7140747559283089E-2</v>
      </c>
    </row>
    <row r="248" spans="1:17" x14ac:dyDescent="0.25">
      <c r="A248" s="13">
        <v>9929</v>
      </c>
      <c r="B248" s="13" t="s">
        <v>730</v>
      </c>
      <c r="C248" s="13" t="s">
        <v>616</v>
      </c>
      <c r="D248" s="13">
        <v>0.80600000000000005</v>
      </c>
      <c r="E248" s="13">
        <v>9.2076710073265136E-2</v>
      </c>
      <c r="F248" s="12"/>
      <c r="G248" s="13">
        <v>9929</v>
      </c>
      <c r="H248" s="13" t="s">
        <v>730</v>
      </c>
      <c r="I248" s="13" t="s">
        <v>616</v>
      </c>
      <c r="J248" s="13">
        <v>0.98799999999999999</v>
      </c>
      <c r="K248" s="13">
        <v>0.29876801079512622</v>
      </c>
      <c r="L248" s="12"/>
      <c r="M248" s="13">
        <v>9781</v>
      </c>
      <c r="N248" s="13" t="str">
        <f>VLOOKUP(M248,[1]dictionary!$A$2:$C$691,2,0)</f>
        <v>collagen, type IV</v>
      </c>
      <c r="O248" s="13" t="str">
        <f>VLOOKUP(M248,[1]dictionary!$A$2:$C$691,3,0)</f>
        <v>Extracellular Matrix</v>
      </c>
      <c r="P248" s="13">
        <v>0.39700000000000002</v>
      </c>
      <c r="Q248" s="13">
        <v>0.11620403954992958</v>
      </c>
    </row>
    <row r="249" spans="1:17" x14ac:dyDescent="0.25">
      <c r="A249" s="13">
        <v>17993</v>
      </c>
      <c r="B249" s="13" t="s">
        <v>729</v>
      </c>
      <c r="C249" s="13" t="s">
        <v>616</v>
      </c>
      <c r="D249" s="13">
        <v>-1.004</v>
      </c>
      <c r="E249" s="13">
        <v>0.90474693721835131</v>
      </c>
      <c r="F249" s="12"/>
      <c r="G249" s="13">
        <v>17993</v>
      </c>
      <c r="H249" s="13" t="s">
        <v>729</v>
      </c>
      <c r="I249" s="13" t="s">
        <v>616</v>
      </c>
      <c r="J249" s="13">
        <v>0.496</v>
      </c>
      <c r="K249" s="13">
        <v>0</v>
      </c>
      <c r="L249" s="12"/>
      <c r="M249" s="13">
        <v>3070</v>
      </c>
      <c r="N249" s="13" t="str">
        <f>VLOOKUP(M249,[1]dictionary!$A$2:$C$691,2,0)</f>
        <v>glyceraldehyde-3-phosphate dehydrogenase-like isoform X1 [Octopus bimaculoides]</v>
      </c>
      <c r="O249" s="13" t="str">
        <f>VLOOKUP(M249,[1]dictionary!$A$2:$C$691,3,0)</f>
        <v>Metabolism</v>
      </c>
      <c r="P249" s="13">
        <v>0.39700000000000002</v>
      </c>
      <c r="Q249" s="13">
        <v>3.4934949675951281</v>
      </c>
    </row>
    <row r="250" spans="1:17" x14ac:dyDescent="0.25">
      <c r="A250" s="13">
        <v>21123</v>
      </c>
      <c r="B250" s="13" t="s">
        <v>728</v>
      </c>
      <c r="C250" s="13" t="s">
        <v>621</v>
      </c>
      <c r="D250" s="13">
        <v>-0.44900000000000001</v>
      </c>
      <c r="E250" s="13">
        <v>0.26983246795044691</v>
      </c>
      <c r="F250" s="12"/>
      <c r="G250" s="13">
        <v>21123</v>
      </c>
      <c r="H250" s="13" t="s">
        <v>728</v>
      </c>
      <c r="I250" s="13" t="s">
        <v>621</v>
      </c>
      <c r="J250" s="13">
        <v>-1.046</v>
      </c>
      <c r="K250" s="13">
        <v>0.48633501404863921</v>
      </c>
      <c r="L250" s="12"/>
      <c r="M250" s="13">
        <v>6590</v>
      </c>
      <c r="N250" s="13" t="str">
        <f>VLOOKUP(M250,[1]dictionary!$A$2:$C$691,2,0)</f>
        <v>reflectin-like protein B1 [Doryteuthis pealeii]</v>
      </c>
      <c r="O250" s="13" t="str">
        <f>VLOOKUP(M250,[1]dictionary!$A$2:$C$691,3,0)</f>
        <v>Reflectin</v>
      </c>
      <c r="P250" s="13">
        <v>0.40699999999999997</v>
      </c>
      <c r="Q250" s="13">
        <v>2.191046700844089</v>
      </c>
    </row>
    <row r="251" spans="1:17" x14ac:dyDescent="0.25">
      <c r="A251" s="13">
        <v>6810</v>
      </c>
      <c r="B251" s="13" t="s">
        <v>727</v>
      </c>
      <c r="C251" s="13" t="s">
        <v>616</v>
      </c>
      <c r="D251" s="13">
        <v>-0.28899999999999998</v>
      </c>
      <c r="E251" s="13">
        <v>0.1634556275027815</v>
      </c>
      <c r="F251" s="12"/>
      <c r="G251" s="13">
        <v>6810</v>
      </c>
      <c r="H251" s="13" t="s">
        <v>727</v>
      </c>
      <c r="I251" s="13" t="s">
        <v>616</v>
      </c>
      <c r="J251" s="13">
        <v>0.47699999999999998</v>
      </c>
      <c r="K251" s="13">
        <v>0</v>
      </c>
      <c r="L251" s="12"/>
      <c r="M251" s="13">
        <v>5009</v>
      </c>
      <c r="N251" s="13" t="str">
        <f>VLOOKUP(M251,[1]dictionary!$A$2:$C$691,2,0)</f>
        <v>protein kinase C and casein kinase substrate in neurons protein 1-like [Octopus bimaculoides]</v>
      </c>
      <c r="O251" s="13" t="str">
        <f>VLOOKUP(M251,[1]dictionary!$A$2:$C$691,3,0)</f>
        <v>Metabolism</v>
      </c>
      <c r="P251" s="13">
        <v>0.40899999999999997</v>
      </c>
      <c r="Q251" s="13">
        <v>0.11555243735628756</v>
      </c>
    </row>
    <row r="252" spans="1:17" x14ac:dyDescent="0.25">
      <c r="A252" s="13">
        <v>16835</v>
      </c>
      <c r="B252" s="13" t="s">
        <v>726</v>
      </c>
      <c r="C252" s="13" t="s">
        <v>623</v>
      </c>
      <c r="D252" s="13">
        <v>-0.11799999999999999</v>
      </c>
      <c r="E252" s="13">
        <v>9.2238334994752924E-2</v>
      </c>
      <c r="F252" s="12"/>
      <c r="G252" s="13">
        <v>16835</v>
      </c>
      <c r="H252" s="13" t="s">
        <v>726</v>
      </c>
      <c r="I252" s="13" t="s">
        <v>623</v>
      </c>
      <c r="J252" s="13">
        <v>-0.19700000000000001</v>
      </c>
      <c r="K252" s="13">
        <v>4.7787972268653826E-2</v>
      </c>
      <c r="L252" s="12"/>
      <c r="M252" s="13">
        <v>6051</v>
      </c>
      <c r="N252" s="13" t="str">
        <f>VLOOKUP(M252,[1]dictionary!$A$2:$C$691,2,0)</f>
        <v>PREDICTED: 26S protease regulatory subunit 6B [Octopus bimaculoides]</v>
      </c>
      <c r="O252" s="13" t="str">
        <f>VLOOKUP(M252,[1]dictionary!$A$2:$C$691,3,0)</f>
        <v>Metabolism</v>
      </c>
      <c r="P252" s="13">
        <v>0.41899999999999998</v>
      </c>
      <c r="Q252" s="13">
        <v>7.4295570212361314E-2</v>
      </c>
    </row>
    <row r="253" spans="1:17" x14ac:dyDescent="0.25">
      <c r="A253" s="13">
        <v>10788</v>
      </c>
      <c r="B253" s="13" t="s">
        <v>725</v>
      </c>
      <c r="C253" s="13" t="s">
        <v>616</v>
      </c>
      <c r="D253" s="13">
        <v>0.53900000000000003</v>
      </c>
      <c r="E253" s="13">
        <v>0</v>
      </c>
      <c r="F253" s="12"/>
      <c r="G253" s="13">
        <v>10788</v>
      </c>
      <c r="H253" s="13" t="s">
        <v>725</v>
      </c>
      <c r="I253" s="13" t="s">
        <v>616</v>
      </c>
      <c r="J253" s="13">
        <v>0.42199999999999999</v>
      </c>
      <c r="K253" s="13">
        <v>0</v>
      </c>
      <c r="L253" s="12"/>
      <c r="M253" s="13">
        <v>5136</v>
      </c>
      <c r="N253" s="13" t="str">
        <f>VLOOKUP(M253,[1]dictionary!$A$2:$C$691,2,0)</f>
        <v>PREDICTED: protocadherin-11 X-linked-like isoform X6 [Octopus bimaculoides]</v>
      </c>
      <c r="O253" s="13" t="str">
        <f>VLOOKUP(M253,[1]dictionary!$A$2:$C$691,3,0)</f>
        <v>Membrane</v>
      </c>
      <c r="P253" s="13">
        <v>0.44</v>
      </c>
      <c r="Q253" s="13">
        <v>0.31586408659743737</v>
      </c>
    </row>
    <row r="254" spans="1:17" x14ac:dyDescent="0.25">
      <c r="A254" s="13">
        <v>11498</v>
      </c>
      <c r="B254" s="13" t="s">
        <v>724</v>
      </c>
      <c r="C254" s="13" t="s">
        <v>619</v>
      </c>
      <c r="D254" s="13">
        <v>-0.23599999999999999</v>
      </c>
      <c r="E254" s="13">
        <v>0.2290375885398051</v>
      </c>
      <c r="F254" s="12"/>
      <c r="G254" s="13">
        <v>11498</v>
      </c>
      <c r="H254" s="13" t="s">
        <v>724</v>
      </c>
      <c r="I254" s="13" t="s">
        <v>619</v>
      </c>
      <c r="J254" s="13">
        <v>-0.35899999999999999</v>
      </c>
      <c r="K254" s="13">
        <v>0.19141500599645245</v>
      </c>
      <c r="L254" s="12"/>
      <c r="M254" s="13">
        <v>11060</v>
      </c>
      <c r="N254" s="13" t="str">
        <f>VLOOKUP(M254,[1]dictionary!$A$2:$C$691,2,0)</f>
        <v>hypothetical protein LOTGIDRAFT_227290 [Lottia gigantea]</v>
      </c>
      <c r="O254" s="13" t="str">
        <f>VLOOKUP(M254,[1]dictionary!$A$2:$C$691,3,0)</f>
        <v>Uncharacterized</v>
      </c>
      <c r="P254" s="13">
        <v>0.46899999999999997</v>
      </c>
      <c r="Q254" s="13">
        <v>0.53580713796567558</v>
      </c>
    </row>
    <row r="255" spans="1:17" x14ac:dyDescent="0.25">
      <c r="A255" s="13">
        <v>11499</v>
      </c>
      <c r="B255" s="13" t="s">
        <v>723</v>
      </c>
      <c r="C255" s="13" t="s">
        <v>619</v>
      </c>
      <c r="D255" s="13">
        <v>-8.1000000000000003E-2</v>
      </c>
      <c r="E255" s="13">
        <v>7.832912819126453E-2</v>
      </c>
      <c r="F255" s="12"/>
      <c r="G255" s="13">
        <v>11499</v>
      </c>
      <c r="H255" s="13" t="s">
        <v>723</v>
      </c>
      <c r="I255" s="13" t="s">
        <v>619</v>
      </c>
      <c r="J255" s="13">
        <v>-0.251</v>
      </c>
      <c r="K255" s="13">
        <v>6.5184023896295976E-2</v>
      </c>
      <c r="L255" s="12"/>
      <c r="M255" s="13">
        <v>7174</v>
      </c>
      <c r="N255" s="13" t="str">
        <f>VLOOKUP(M255,[1]dictionary!$A$2:$C$691,2,0)</f>
        <v>sulfotransferase family cytosolic 1B member 1-like [Octopus bimaculoides]</v>
      </c>
      <c r="O255" s="13" t="str">
        <f>VLOOKUP(M255,[1]dictionary!$A$2:$C$691,3,0)</f>
        <v>Metabolism</v>
      </c>
      <c r="P255" s="13">
        <v>0.47</v>
      </c>
      <c r="Q255" s="13">
        <v>3.8894102897007512</v>
      </c>
    </row>
    <row r="256" spans="1:17" x14ac:dyDescent="0.25">
      <c r="A256" s="13">
        <v>11502</v>
      </c>
      <c r="B256" s="13" t="s">
        <v>722</v>
      </c>
      <c r="C256" s="13" t="s">
        <v>619</v>
      </c>
      <c r="D256" s="13">
        <v>-0.27300000000000002</v>
      </c>
      <c r="E256" s="13">
        <v>0.16248289796661197</v>
      </c>
      <c r="F256" s="12"/>
      <c r="G256" s="13">
        <v>11502</v>
      </c>
      <c r="H256" s="13" t="s">
        <v>722</v>
      </c>
      <c r="I256" s="13" t="s">
        <v>619</v>
      </c>
      <c r="J256" s="13">
        <v>-0.42799999999999999</v>
      </c>
      <c r="K256" s="13">
        <v>0.12189949058549798</v>
      </c>
      <c r="L256" s="12"/>
      <c r="M256" s="13">
        <v>19621</v>
      </c>
      <c r="N256" s="13" t="str">
        <f>VLOOKUP(M256,[1]dictionary!$A$2:$C$691,2,0)</f>
        <v>PREDICTED: puromycin-sensitive aminopeptidase-like [Octopus bimaculoides]</v>
      </c>
      <c r="O256" s="13" t="str">
        <f>VLOOKUP(M256,[1]dictionary!$A$2:$C$691,3,0)</f>
        <v>Metabolism</v>
      </c>
      <c r="P256" s="13">
        <v>0.47099999999999997</v>
      </c>
      <c r="Q256" s="13">
        <v>0.22274867093413242</v>
      </c>
    </row>
    <row r="257" spans="1:17" x14ac:dyDescent="0.25">
      <c r="A257" s="13">
        <v>11503</v>
      </c>
      <c r="B257" s="13" t="s">
        <v>721</v>
      </c>
      <c r="C257" s="13" t="s">
        <v>619</v>
      </c>
      <c r="D257" s="13">
        <v>-0.28699999999999998</v>
      </c>
      <c r="E257" s="13">
        <v>0.16135110850820969</v>
      </c>
      <c r="F257" s="12"/>
      <c r="G257" s="13">
        <v>11503</v>
      </c>
      <c r="H257" s="13" t="s">
        <v>721</v>
      </c>
      <c r="I257" s="13" t="s">
        <v>619</v>
      </c>
      <c r="J257" s="13">
        <v>-0.4</v>
      </c>
      <c r="K257" s="13">
        <v>0.10048043552320698</v>
      </c>
      <c r="L257" s="12"/>
      <c r="M257" s="13">
        <v>3328</v>
      </c>
      <c r="N257" s="13" t="str">
        <f>VLOOKUP(M257,[1]dictionary!$A$2:$C$691,2,0)</f>
        <v>Reflectin-like protein A1 [Doryteuthis pealeii]</v>
      </c>
      <c r="O257" s="13" t="str">
        <f>VLOOKUP(M257,[1]dictionary!$A$2:$C$691,3,0)</f>
        <v>Reflectin</v>
      </c>
      <c r="P257" s="13">
        <v>0.47399999999999998</v>
      </c>
      <c r="Q257" s="13">
        <v>4.0655015487564325</v>
      </c>
    </row>
    <row r="258" spans="1:17" x14ac:dyDescent="0.25">
      <c r="A258" s="13">
        <v>2714</v>
      </c>
      <c r="B258" s="13" t="s">
        <v>720</v>
      </c>
      <c r="C258" s="13" t="s">
        <v>631</v>
      </c>
      <c r="D258" s="13">
        <v>-0.67200000000000004</v>
      </c>
      <c r="E258" s="13">
        <v>0.45515340552704492</v>
      </c>
      <c r="F258" s="12"/>
      <c r="G258" s="13">
        <v>2714</v>
      </c>
      <c r="H258" s="13" t="s">
        <v>720</v>
      </c>
      <c r="I258" s="13" t="s">
        <v>631</v>
      </c>
      <c r="J258" s="13">
        <v>-0.79800000000000004</v>
      </c>
      <c r="K258" s="13">
        <v>0.30573447318687486</v>
      </c>
      <c r="L258" s="12"/>
      <c r="M258" s="13">
        <v>1839</v>
      </c>
      <c r="N258" s="13" t="str">
        <f>VLOOKUP(M258,[1]dictionary!$A$2:$C$691,2,0)</f>
        <v>PREDICTED: guanine nucleotide-binding protein G(o) subunit alpha isoform X1 [Octopus bimaculoides]</v>
      </c>
      <c r="O258" s="13" t="str">
        <f>VLOOKUP(M258,[1]dictionary!$A$2:$C$691,3,0)</f>
        <v>Metabolism</v>
      </c>
      <c r="P258" s="13">
        <v>0.47499999999999998</v>
      </c>
      <c r="Q258" s="13">
        <v>0.34712636810166086</v>
      </c>
    </row>
    <row r="259" spans="1:17" x14ac:dyDescent="0.25">
      <c r="A259" s="13">
        <v>5888</v>
      </c>
      <c r="B259" s="13" t="s">
        <v>719</v>
      </c>
      <c r="C259" s="13" t="s">
        <v>616</v>
      </c>
      <c r="D259" s="13">
        <v>-0.96299999999999997</v>
      </c>
      <c r="E259" s="13">
        <v>0.90284337775661716</v>
      </c>
      <c r="F259" s="12"/>
      <c r="G259" s="13">
        <v>5888</v>
      </c>
      <c r="H259" s="13" t="s">
        <v>719</v>
      </c>
      <c r="I259" s="13" t="s">
        <v>616</v>
      </c>
      <c r="J259" s="13">
        <v>0.501</v>
      </c>
      <c r="K259" s="13">
        <v>0</v>
      </c>
      <c r="L259" s="12"/>
      <c r="M259" s="13">
        <v>6813</v>
      </c>
      <c r="N259" s="13" t="str">
        <f>VLOOKUP(M259,[1]dictionary!$A$2:$C$691,2,0)</f>
        <v>Vacuolar protein sorting-associated protein 4B</v>
      </c>
      <c r="O259" s="13" t="str">
        <f>VLOOKUP(M259,[1]dictionary!$A$2:$C$691,3,0)</f>
        <v>Metabolism</v>
      </c>
      <c r="P259" s="13">
        <v>0.47799999999999998</v>
      </c>
      <c r="Q259" s="13">
        <v>0.23070023343507817</v>
      </c>
    </row>
    <row r="260" spans="1:17" x14ac:dyDescent="0.25">
      <c r="A260" s="13">
        <v>18985</v>
      </c>
      <c r="B260" s="13" t="s">
        <v>718</v>
      </c>
      <c r="C260" s="13" t="s">
        <v>616</v>
      </c>
      <c r="D260" s="13">
        <v>1.5760000000000001</v>
      </c>
      <c r="E260" s="13">
        <v>0.17543813721141924</v>
      </c>
      <c r="F260" s="12"/>
      <c r="G260" s="13">
        <v>18985</v>
      </c>
      <c r="H260" s="13" t="s">
        <v>718</v>
      </c>
      <c r="I260" s="13" t="s">
        <v>616</v>
      </c>
      <c r="J260" s="13">
        <v>0.113</v>
      </c>
      <c r="K260" s="13">
        <v>1.9425944038047268E-3</v>
      </c>
      <c r="L260" s="12"/>
      <c r="M260" s="13">
        <v>6049</v>
      </c>
      <c r="N260" s="13" t="str">
        <f>VLOOKUP(M260,[1]dictionary!$A$2:$C$691,2,0)</f>
        <v>PREDICTED: cathepsin L1-like [Octopus bimaculoides]</v>
      </c>
      <c r="O260" s="13" t="str">
        <f>VLOOKUP(M260,[1]dictionary!$A$2:$C$691,3,0)</f>
        <v>Metabolism</v>
      </c>
      <c r="P260" s="13">
        <v>0.51</v>
      </c>
      <c r="Q260" s="13">
        <v>4.7440501966029065E-2</v>
      </c>
    </row>
    <row r="261" spans="1:17" x14ac:dyDescent="0.25">
      <c r="A261" s="13">
        <v>9821</v>
      </c>
      <c r="B261" s="13" t="s">
        <v>717</v>
      </c>
      <c r="C261" s="13" t="s">
        <v>616</v>
      </c>
      <c r="D261" s="13">
        <v>-0.222</v>
      </c>
      <c r="E261" s="13">
        <v>0.14414783122460459</v>
      </c>
      <c r="F261" s="12"/>
      <c r="G261" s="13">
        <v>9821</v>
      </c>
      <c r="H261" s="13" t="s">
        <v>717</v>
      </c>
      <c r="I261" s="13" t="s">
        <v>616</v>
      </c>
      <c r="J261" s="13">
        <v>0.442</v>
      </c>
      <c r="K261" s="13">
        <v>0</v>
      </c>
      <c r="L261" s="12"/>
      <c r="M261" s="13">
        <v>12391</v>
      </c>
      <c r="N261" s="13" t="str">
        <f>VLOOKUP(M261,[1]dictionary!$A$2:$C$691,2,0)</f>
        <v>PREDICTED: smoothelin-like protein 1 [Octopus bimaculoides]</v>
      </c>
      <c r="O261" s="13" t="str">
        <f>VLOOKUP(M261,[1]dictionary!$A$2:$C$691,3,0)</f>
        <v>Protein-protein</v>
      </c>
      <c r="P261" s="13">
        <v>0.53200000000000003</v>
      </c>
      <c r="Q261" s="13">
        <v>6</v>
      </c>
    </row>
    <row r="262" spans="1:17" x14ac:dyDescent="0.25">
      <c r="A262" s="13">
        <v>9333</v>
      </c>
      <c r="B262" s="13" t="s">
        <v>716</v>
      </c>
      <c r="C262" s="13" t="s">
        <v>616</v>
      </c>
      <c r="D262" s="13">
        <v>0.73099999999999998</v>
      </c>
      <c r="E262" s="13">
        <v>0</v>
      </c>
      <c r="F262" s="12"/>
      <c r="G262" s="13">
        <v>9333</v>
      </c>
      <c r="H262" s="13" t="s">
        <v>716</v>
      </c>
      <c r="I262" s="13" t="s">
        <v>616</v>
      </c>
      <c r="J262" s="13">
        <v>-0.30199999999999999</v>
      </c>
      <c r="K262" s="13">
        <v>8.1281003047166553E-2</v>
      </c>
      <c r="L262" s="12"/>
      <c r="M262" s="13">
        <v>5845</v>
      </c>
      <c r="N262" s="13" t="str">
        <f>VLOOKUP(M262,[1]dictionary!$A$2:$C$691,2,0)</f>
        <v>reflectin-like protein A2 [Doryteuthis pealeii]</v>
      </c>
      <c r="O262" s="13" t="str">
        <f>VLOOKUP(M262,[1]dictionary!$A$2:$C$691,3,0)</f>
        <v>Reflectin</v>
      </c>
      <c r="P262" s="13">
        <v>0.55200000000000005</v>
      </c>
      <c r="Q262" s="13">
        <v>4.3979400086720375</v>
      </c>
    </row>
    <row r="263" spans="1:17" x14ac:dyDescent="0.25">
      <c r="A263" s="13">
        <v>3066</v>
      </c>
      <c r="B263" s="13" t="s">
        <v>715</v>
      </c>
      <c r="C263" s="13" t="s">
        <v>616</v>
      </c>
      <c r="D263" s="13">
        <v>-1.258</v>
      </c>
      <c r="E263" s="13">
        <v>1.2129364521802324</v>
      </c>
      <c r="F263" s="12"/>
      <c r="G263" s="13">
        <v>3066</v>
      </c>
      <c r="H263" s="13" t="s">
        <v>715</v>
      </c>
      <c r="I263" s="13" t="s">
        <v>616</v>
      </c>
      <c r="J263" s="13">
        <v>-0.43099999999999999</v>
      </c>
      <c r="K263" s="13">
        <v>0.1148486265602376</v>
      </c>
      <c r="L263" s="12"/>
      <c r="M263" s="13">
        <v>5843</v>
      </c>
      <c r="N263" s="13" t="str">
        <f>VLOOKUP(M263,[1]dictionary!$A$2:$C$691,2,0)</f>
        <v xml:space="preserve">PREDICTED: acyl-coenzyme A thioesterase 9, mitochondrial-like [Branchiostoma belcheri] </v>
      </c>
      <c r="O263" s="13" t="str">
        <f>VLOOKUP(M263,[1]dictionary!$A$2:$C$691,3,0)</f>
        <v>Metabolism</v>
      </c>
      <c r="P263" s="13">
        <v>0.56799999999999995</v>
      </c>
      <c r="Q263" s="13">
        <v>0.16046224909479137</v>
      </c>
    </row>
    <row r="264" spans="1:17" x14ac:dyDescent="0.25">
      <c r="A264" s="13">
        <v>11366</v>
      </c>
      <c r="B264" s="13" t="s">
        <v>714</v>
      </c>
      <c r="C264" s="13" t="s">
        <v>623</v>
      </c>
      <c r="D264" s="13">
        <v>-0.14199999999999999</v>
      </c>
      <c r="E264" s="13">
        <v>0.10202286553082858</v>
      </c>
      <c r="F264" s="12"/>
      <c r="G264" s="13">
        <v>11366</v>
      </c>
      <c r="H264" s="13" t="s">
        <v>714</v>
      </c>
      <c r="I264" s="13" t="s">
        <v>623</v>
      </c>
      <c r="J264" s="13">
        <v>0.72599999999999998</v>
      </c>
      <c r="K264" s="13">
        <v>0</v>
      </c>
      <c r="L264" s="12"/>
      <c r="M264" s="13">
        <v>11142</v>
      </c>
      <c r="N264" s="13" t="str">
        <f>VLOOKUP(M264,[1]dictionary!$A$2:$C$691,2,0)</f>
        <v>PREDICTED: ornithine aminotransferase, mitochondrial-like isoform X1 [Octopus bimaculoides]</v>
      </c>
      <c r="O264" s="13" t="str">
        <f>VLOOKUP(M264,[1]dictionary!$A$2:$C$691,3,0)</f>
        <v>Metabolism</v>
      </c>
      <c r="P264" s="13">
        <v>0.56999999999999995</v>
      </c>
      <c r="Q264" s="13">
        <v>0.21073807543400241</v>
      </c>
    </row>
    <row r="265" spans="1:17" x14ac:dyDescent="0.25">
      <c r="A265" s="13">
        <v>13113</v>
      </c>
      <c r="B265" s="13" t="s">
        <v>713</v>
      </c>
      <c r="C265" s="13" t="s">
        <v>628</v>
      </c>
      <c r="D265" s="13">
        <v>-0.84199999999999997</v>
      </c>
      <c r="E265" s="13">
        <v>0.64562645311839539</v>
      </c>
      <c r="F265" s="12"/>
      <c r="G265" s="13">
        <v>13113</v>
      </c>
      <c r="H265" s="13" t="s">
        <v>713</v>
      </c>
      <c r="I265" s="13" t="s">
        <v>628</v>
      </c>
      <c r="J265" s="13">
        <v>0.35699999999999998</v>
      </c>
      <c r="K265" s="13">
        <v>0</v>
      </c>
      <c r="L265" s="12"/>
      <c r="M265" s="13">
        <v>6218</v>
      </c>
      <c r="N265" s="13" t="str">
        <f>VLOOKUP(M265,[1]dictionary!$A$2:$C$691,2,0)</f>
        <v>Ras-related protein Rab-1A [Haliotis discus discus]</v>
      </c>
      <c r="O265" s="13" t="str">
        <f>VLOOKUP(M265,[1]dictionary!$A$2:$C$691,3,0)</f>
        <v>Metabolism</v>
      </c>
      <c r="P265" s="13">
        <v>0.56999999999999995</v>
      </c>
      <c r="Q265" s="13">
        <v>1.5307230342377207</v>
      </c>
    </row>
    <row r="266" spans="1:17" x14ac:dyDescent="0.25">
      <c r="A266" s="13">
        <v>5459</v>
      </c>
      <c r="B266" s="13" t="s">
        <v>712</v>
      </c>
      <c r="C266" s="13" t="s">
        <v>619</v>
      </c>
      <c r="D266" s="13">
        <v>-0.79200000000000004</v>
      </c>
      <c r="E266" s="13">
        <v>0.54685296479688872</v>
      </c>
      <c r="F266" s="12"/>
      <c r="G266" s="13">
        <v>5459</v>
      </c>
      <c r="H266" s="13" t="s">
        <v>712</v>
      </c>
      <c r="I266" s="13" t="s">
        <v>619</v>
      </c>
      <c r="J266" s="13">
        <v>0.49099999999999999</v>
      </c>
      <c r="K266" s="13">
        <v>0</v>
      </c>
      <c r="L266" s="12"/>
      <c r="M266" s="13">
        <v>7852</v>
      </c>
      <c r="N266" s="13" t="str">
        <f>VLOOKUP(M266,[1]dictionary!$A$2:$C$691,2,0)</f>
        <v>PREDICTED: 2-oxoglutarate dehydrogenase, mitochondrial-like isoform X2 [Octopus bimaculoides]</v>
      </c>
      <c r="O266" s="13" t="str">
        <f>VLOOKUP(M266,[1]dictionary!$A$2:$C$691,3,0)</f>
        <v>Metabolism</v>
      </c>
      <c r="P266" s="13">
        <v>0.57799999999999996</v>
      </c>
      <c r="Q266" s="13">
        <v>6.8925230017663625E-2</v>
      </c>
    </row>
    <row r="267" spans="1:17" x14ac:dyDescent="0.25">
      <c r="A267" s="13">
        <v>5460</v>
      </c>
      <c r="B267" s="13" t="s">
        <v>712</v>
      </c>
      <c r="C267" s="13" t="s">
        <v>619</v>
      </c>
      <c r="D267" s="13">
        <v>-0.70499999999999996</v>
      </c>
      <c r="E267" s="13">
        <v>0.5088148617414523</v>
      </c>
      <c r="F267" s="12"/>
      <c r="G267" s="13">
        <v>5460</v>
      </c>
      <c r="H267" s="13" t="s">
        <v>712</v>
      </c>
      <c r="I267" s="13" t="s">
        <v>619</v>
      </c>
      <c r="J267" s="13">
        <v>0.51</v>
      </c>
      <c r="K267" s="13">
        <v>0</v>
      </c>
      <c r="L267" s="12"/>
      <c r="M267" s="13">
        <v>9821</v>
      </c>
      <c r="N267" s="13" t="str">
        <f>VLOOKUP(M267,[1]dictionary!$A$2:$C$691,2,0)</f>
        <v>prohibitin 2 [Sepiella japonica]</v>
      </c>
      <c r="O267" s="13" t="str">
        <f>VLOOKUP(M267,[1]dictionary!$A$2:$C$691,3,0)</f>
        <v>Metabolism</v>
      </c>
      <c r="P267" s="13">
        <v>0.58399999999999996</v>
      </c>
      <c r="Q267" s="13">
        <v>6.5453577015542636E-2</v>
      </c>
    </row>
    <row r="268" spans="1:17" x14ac:dyDescent="0.25">
      <c r="A268" s="13">
        <v>11310</v>
      </c>
      <c r="B268" s="13" t="s">
        <v>712</v>
      </c>
      <c r="C268" s="13" t="s">
        <v>619</v>
      </c>
      <c r="D268" s="13">
        <v>-1.099</v>
      </c>
      <c r="E268" s="13">
        <v>1.0449234813755124</v>
      </c>
      <c r="F268" s="12"/>
      <c r="G268" s="13">
        <v>11310</v>
      </c>
      <c r="H268" s="13" t="s">
        <v>712</v>
      </c>
      <c r="I268" s="13" t="s">
        <v>619</v>
      </c>
      <c r="J268" s="13">
        <v>0.48399999999999999</v>
      </c>
      <c r="K268" s="13">
        <v>0</v>
      </c>
      <c r="L268" s="12"/>
      <c r="M268" s="13">
        <v>16614</v>
      </c>
      <c r="N268" s="13" t="str">
        <f>VLOOKUP(M268,[1]dictionary!$A$2:$C$691,2,0)</f>
        <v>PREDICTED: ectonucleoside triphosphate diphosphohydrolase 1-like [Octopus bimaculoides]</v>
      </c>
      <c r="O268" s="13" t="str">
        <f>VLOOKUP(M268,[1]dictionary!$A$2:$C$691,3,0)</f>
        <v>Membrane</v>
      </c>
      <c r="P268" s="13">
        <v>0.59399999999999997</v>
      </c>
      <c r="Q268" s="13">
        <v>0.20322521608290725</v>
      </c>
    </row>
    <row r="269" spans="1:17" x14ac:dyDescent="0.25">
      <c r="A269" s="13">
        <v>13273</v>
      </c>
      <c r="B269" s="13" t="s">
        <v>711</v>
      </c>
      <c r="C269" s="13" t="s">
        <v>619</v>
      </c>
      <c r="D269" s="13">
        <v>-0.17699999999999999</v>
      </c>
      <c r="E269" s="13">
        <v>0.11621425519895785</v>
      </c>
      <c r="F269" s="12"/>
      <c r="G269" s="13">
        <v>13273</v>
      </c>
      <c r="H269" s="13" t="s">
        <v>711</v>
      </c>
      <c r="I269" s="13" t="s">
        <v>619</v>
      </c>
      <c r="J269" s="13">
        <v>-0.26600000000000001</v>
      </c>
      <c r="K269" s="13">
        <v>6.3790470711830263E-2</v>
      </c>
      <c r="L269" s="12"/>
      <c r="M269" s="13">
        <v>11316</v>
      </c>
      <c r="N269" s="13" t="str">
        <f>VLOOKUP(M269,[1]dictionary!$A$2:$C$691,2,0)</f>
        <v>copine-3-like isoform X2 [Octopus bimaculoides]</v>
      </c>
      <c r="O269" s="13" t="str">
        <f>VLOOKUP(M269,[1]dictionary!$A$2:$C$691,3,0)</f>
        <v>Membrane</v>
      </c>
      <c r="P269" s="13">
        <v>0.60599999999999998</v>
      </c>
      <c r="Q269" s="13">
        <v>0.49107723726752811</v>
      </c>
    </row>
    <row r="270" spans="1:17" x14ac:dyDescent="0.25">
      <c r="A270" s="13">
        <v>19871</v>
      </c>
      <c r="B270" s="13" t="s">
        <v>710</v>
      </c>
      <c r="C270" s="13" t="s">
        <v>616</v>
      </c>
      <c r="D270" s="13">
        <v>-0.26200000000000001</v>
      </c>
      <c r="E270" s="13">
        <v>0.15195505574322343</v>
      </c>
      <c r="F270" s="12"/>
      <c r="G270" s="13">
        <v>19871</v>
      </c>
      <c r="H270" s="13" t="s">
        <v>710</v>
      </c>
      <c r="I270" s="13" t="s">
        <v>616</v>
      </c>
      <c r="J270" s="13">
        <v>-0.40200000000000002</v>
      </c>
      <c r="K270" s="13">
        <v>0.10333381674432041</v>
      </c>
      <c r="L270" s="12"/>
      <c r="M270" s="13">
        <v>9165</v>
      </c>
      <c r="N270" s="13" t="str">
        <f>VLOOKUP(M270,[1]dictionary!$A$2:$C$691,2,0)</f>
        <v>reflectin-like protein A2 [Doryteuthis pealeii]</v>
      </c>
      <c r="O270" s="13" t="str">
        <f>VLOOKUP(M270,[1]dictionary!$A$2:$C$691,3,0)</f>
        <v>Reflectin</v>
      </c>
      <c r="P270" s="13">
        <v>0.61199999999999999</v>
      </c>
      <c r="Q270" s="13">
        <v>0.42989157189212018</v>
      </c>
    </row>
    <row r="271" spans="1:17" x14ac:dyDescent="0.25">
      <c r="A271" s="13">
        <v>672</v>
      </c>
      <c r="B271" s="13" t="s">
        <v>709</v>
      </c>
      <c r="C271" s="13" t="s">
        <v>616</v>
      </c>
      <c r="D271" s="13">
        <v>-0.40300000000000002</v>
      </c>
      <c r="E271" s="13">
        <v>0.22466776429256574</v>
      </c>
      <c r="F271" s="12"/>
      <c r="G271" s="13">
        <v>672</v>
      </c>
      <c r="H271" s="13" t="s">
        <v>709</v>
      </c>
      <c r="I271" s="13" t="s">
        <v>616</v>
      </c>
      <c r="J271" s="13">
        <v>0.372</v>
      </c>
      <c r="K271" s="13">
        <v>0</v>
      </c>
      <c r="L271" s="12"/>
      <c r="M271" s="13">
        <v>11366</v>
      </c>
      <c r="N271" s="13" t="str">
        <f>VLOOKUP(M271,[1]dictionary!$A$2:$C$691,2,0)</f>
        <v>hypothetical protein OCBIM_22002744mg [Octopus bimaculoides]</v>
      </c>
      <c r="O271" s="13" t="str">
        <f>VLOOKUP(M271,[1]dictionary!$A$2:$C$691,3,0)</f>
        <v>Uncharacterized</v>
      </c>
      <c r="P271" s="13">
        <v>0.63600000000000001</v>
      </c>
      <c r="Q271" s="13">
        <v>9.5891159891478159E-2</v>
      </c>
    </row>
    <row r="272" spans="1:17" x14ac:dyDescent="0.25">
      <c r="A272" s="13">
        <v>11142</v>
      </c>
      <c r="B272" s="13" t="s">
        <v>708</v>
      </c>
      <c r="C272" s="13" t="s">
        <v>616</v>
      </c>
      <c r="D272" s="13">
        <v>-1.0429999999999999</v>
      </c>
      <c r="E272" s="13">
        <v>1.011516850622153</v>
      </c>
      <c r="F272" s="12"/>
      <c r="G272" s="13">
        <v>11142</v>
      </c>
      <c r="H272" s="13" t="s">
        <v>708</v>
      </c>
      <c r="I272" s="13" t="s">
        <v>616</v>
      </c>
      <c r="J272" s="13">
        <v>-0.33</v>
      </c>
      <c r="K272" s="13">
        <v>8.6995112019755572E-2</v>
      </c>
      <c r="L272" s="12"/>
      <c r="M272" s="13">
        <v>7375</v>
      </c>
      <c r="N272" s="13" t="str">
        <f>VLOOKUP(M272,[1]dictionary!$A$2:$C$691,2,0)</f>
        <v xml:space="preserve">PREDICTED: large neutral amino acids transporter small subunit 2-like isoform X1 [Octopus </v>
      </c>
      <c r="O272" s="13" t="str">
        <f>VLOOKUP(M272,[1]dictionary!$A$2:$C$691,3,0)</f>
        <v>Metabolism</v>
      </c>
      <c r="P272" s="13">
        <v>0.63900000000000001</v>
      </c>
      <c r="Q272" s="13">
        <v>9.691381310139853E-2</v>
      </c>
    </row>
    <row r="273" spans="1:17" x14ac:dyDescent="0.25">
      <c r="A273" s="13">
        <v>7681</v>
      </c>
      <c r="B273" s="13" t="s">
        <v>707</v>
      </c>
      <c r="C273" s="13" t="s">
        <v>616</v>
      </c>
      <c r="D273" s="13">
        <v>-0.871</v>
      </c>
      <c r="E273" s="13">
        <v>0.60555707519918556</v>
      </c>
      <c r="F273" s="12"/>
      <c r="G273" s="13">
        <v>7681</v>
      </c>
      <c r="H273" s="13" t="s">
        <v>707</v>
      </c>
      <c r="I273" s="13" t="s">
        <v>616</v>
      </c>
      <c r="J273" s="13">
        <v>-0.51800000000000002</v>
      </c>
      <c r="K273" s="13">
        <v>0.14243775018894628</v>
      </c>
      <c r="L273" s="12"/>
      <c r="M273" s="13">
        <v>11319</v>
      </c>
      <c r="N273" s="13" t="str">
        <f>VLOOKUP(M273,[1]dictionary!$A$2:$C$691,2,0)</f>
        <v>PREDICTED: dolichyl-diphosphooligosaccharide--protein glycosyltransferase subunit 2-like [Octopus bimaculoides]</v>
      </c>
      <c r="O273" s="13" t="str">
        <f>VLOOKUP(M273,[1]dictionary!$A$2:$C$691,3,0)</f>
        <v>Metabolism</v>
      </c>
      <c r="P273" s="13">
        <v>0.64700000000000002</v>
      </c>
      <c r="Q273" s="13">
        <v>0.62585678921997423</v>
      </c>
    </row>
    <row r="274" spans="1:17" x14ac:dyDescent="0.25">
      <c r="A274" s="13">
        <v>10030</v>
      </c>
      <c r="B274" s="13" t="s">
        <v>706</v>
      </c>
      <c r="C274" s="13" t="s">
        <v>631</v>
      </c>
      <c r="D274" s="13">
        <v>-1.0509999999999999</v>
      </c>
      <c r="E274" s="13">
        <v>0.86223457994265773</v>
      </c>
      <c r="F274" s="12"/>
      <c r="G274" s="13">
        <v>10030</v>
      </c>
      <c r="H274" s="13" t="s">
        <v>706</v>
      </c>
      <c r="I274" s="13" t="s">
        <v>631</v>
      </c>
      <c r="J274" s="13">
        <v>-0.86399999999999999</v>
      </c>
      <c r="K274" s="13">
        <v>0.33716286960965319</v>
      </c>
      <c r="L274" s="12"/>
      <c r="M274" s="13">
        <v>19928</v>
      </c>
      <c r="N274" s="13" t="str">
        <f>VLOOKUP(M274,[1]dictionary!$A$2:$C$691,2,0)</f>
        <v>hypothetical protein A1O3_08667 [Capronia epimyces CBS 606.96]</v>
      </c>
      <c r="O274" s="13" t="str">
        <f>VLOOKUP(M274,[1]dictionary!$A$2:$C$691,3,0)</f>
        <v>Uncharacterized</v>
      </c>
      <c r="P274" s="13">
        <v>0.64900000000000002</v>
      </c>
      <c r="Q274" s="13">
        <v>0.48222894388192639</v>
      </c>
    </row>
    <row r="275" spans="1:17" x14ac:dyDescent="0.25">
      <c r="A275" s="13">
        <v>16191</v>
      </c>
      <c r="B275" s="13" t="s">
        <v>705</v>
      </c>
      <c r="C275" s="13" t="s">
        <v>619</v>
      </c>
      <c r="D275" s="13">
        <v>-0.68700000000000006</v>
      </c>
      <c r="E275" s="13">
        <v>0.55191697653791749</v>
      </c>
      <c r="F275" s="12"/>
      <c r="G275" s="13">
        <v>16191</v>
      </c>
      <c r="H275" s="13" t="s">
        <v>705</v>
      </c>
      <c r="I275" s="13" t="s">
        <v>619</v>
      </c>
      <c r="J275" s="13">
        <v>0.46899999999999997</v>
      </c>
      <c r="K275" s="13">
        <v>0</v>
      </c>
      <c r="L275" s="12"/>
      <c r="M275" s="13">
        <v>13761</v>
      </c>
      <c r="N275" s="13" t="str">
        <f>VLOOKUP(M275,[1]dictionary!$A$2:$C$691,2,0)</f>
        <v>Chain A, Diisopropyl Fluorophosphatase (Dfpase), D121e Mutant [Loligo vulgaris]</v>
      </c>
      <c r="O275" s="13" t="str">
        <f>VLOOKUP(M275,[1]dictionary!$A$2:$C$691,3,0)</f>
        <v>Metabolism</v>
      </c>
      <c r="P275" s="13">
        <v>0.65600000000000003</v>
      </c>
      <c r="Q275" s="13">
        <v>8.4630244548060118E-2</v>
      </c>
    </row>
    <row r="276" spans="1:17" x14ac:dyDescent="0.25">
      <c r="A276" s="13">
        <v>18713</v>
      </c>
      <c r="B276" s="13" t="s">
        <v>704</v>
      </c>
      <c r="C276" s="13" t="s">
        <v>623</v>
      </c>
      <c r="D276" s="13">
        <v>0.86899999999999999</v>
      </c>
      <c r="E276" s="13">
        <v>0</v>
      </c>
      <c r="F276" s="12"/>
      <c r="G276" s="13">
        <v>18713</v>
      </c>
      <c r="H276" s="13" t="s">
        <v>704</v>
      </c>
      <c r="I276" s="13" t="s">
        <v>623</v>
      </c>
      <c r="J276" s="13">
        <v>0.70899999999999996</v>
      </c>
      <c r="K276" s="13">
        <v>0</v>
      </c>
      <c r="L276" s="12"/>
      <c r="M276" s="13">
        <v>3265</v>
      </c>
      <c r="N276" s="13" t="str">
        <f>VLOOKUP(M276,[1]dictionary!$A$2:$C$691,2,0)</f>
        <v>PREDICTED: V-type proton ATPase 16 kDa proteolipid subunit [Octopus bimaculoides]</v>
      </c>
      <c r="O276" s="13" t="str">
        <f>VLOOKUP(M276,[1]dictionary!$A$2:$C$691,3,0)</f>
        <v>Ion Transport</v>
      </c>
      <c r="P276" s="13">
        <v>0.65700000000000003</v>
      </c>
      <c r="Q276" s="13">
        <v>0.41942853112327128</v>
      </c>
    </row>
    <row r="277" spans="1:17" x14ac:dyDescent="0.25">
      <c r="A277" s="13">
        <v>9661</v>
      </c>
      <c r="B277" s="13" t="s">
        <v>703</v>
      </c>
      <c r="C277" s="13" t="s">
        <v>616</v>
      </c>
      <c r="D277" s="13">
        <v>0.60099999999999998</v>
      </c>
      <c r="E277" s="13">
        <v>0</v>
      </c>
      <c r="F277" s="12"/>
      <c r="G277" s="13">
        <v>9661</v>
      </c>
      <c r="H277" s="13" t="s">
        <v>703</v>
      </c>
      <c r="I277" s="13" t="s">
        <v>616</v>
      </c>
      <c r="J277" s="13">
        <v>0.45300000000000001</v>
      </c>
      <c r="K277" s="13">
        <v>0</v>
      </c>
      <c r="L277" s="12"/>
      <c r="M277" s="13">
        <v>16776</v>
      </c>
      <c r="N277" s="13" t="str">
        <f>VLOOKUP(M277,[1]dictionary!$A$2:$C$691,2,0)</f>
        <v>reflectin-like protein C1 [Doryteuthis opalescens]</v>
      </c>
      <c r="O277" s="13" t="str">
        <f>VLOOKUP(M277,[1]dictionary!$A$2:$C$691,3,0)</f>
        <v>Reflectin</v>
      </c>
      <c r="P277" s="13">
        <v>0.66700000000000004</v>
      </c>
      <c r="Q277" s="13">
        <v>0.10446033180312032</v>
      </c>
    </row>
    <row r="278" spans="1:17" x14ac:dyDescent="0.25">
      <c r="A278" s="13">
        <v>717</v>
      </c>
      <c r="B278" s="13" t="s">
        <v>702</v>
      </c>
      <c r="C278" s="13" t="s">
        <v>628</v>
      </c>
      <c r="D278" s="13">
        <v>0.53</v>
      </c>
      <c r="E278" s="13">
        <v>0</v>
      </c>
      <c r="F278" s="12"/>
      <c r="G278" s="13">
        <v>717</v>
      </c>
      <c r="H278" s="13" t="s">
        <v>702</v>
      </c>
      <c r="I278" s="13" t="s">
        <v>628</v>
      </c>
      <c r="J278" s="13">
        <v>0.42399999999999999</v>
      </c>
      <c r="K278" s="13">
        <v>0</v>
      </c>
      <c r="L278" s="12"/>
      <c r="M278" s="13">
        <v>10429</v>
      </c>
      <c r="N278" s="13" t="str">
        <f>VLOOKUP(M278,[1]dictionary!$A$2:$C$691,2,0)</f>
        <v>PREDICTED: 60 kDa heat shock protein, mitochondrial-like [Octopus bimaculoides]</v>
      </c>
      <c r="O278" s="13" t="str">
        <f>VLOOKUP(M278,[1]dictionary!$A$2:$C$691,3,0)</f>
        <v>Metabolism</v>
      </c>
      <c r="P278" s="13">
        <v>0.66700000000000004</v>
      </c>
      <c r="Q278" s="13">
        <v>0.10966618421226408</v>
      </c>
    </row>
    <row r="279" spans="1:17" x14ac:dyDescent="0.25">
      <c r="A279" s="13">
        <v>4191</v>
      </c>
      <c r="B279" s="13" t="s">
        <v>701</v>
      </c>
      <c r="C279" s="13" t="s">
        <v>616</v>
      </c>
      <c r="D279" s="13">
        <v>-0.65400000000000003</v>
      </c>
      <c r="E279" s="13">
        <v>0.51412957646383906</v>
      </c>
      <c r="F279" s="12"/>
      <c r="G279" s="13">
        <v>4191</v>
      </c>
      <c r="H279" s="13" t="s">
        <v>701</v>
      </c>
      <c r="I279" s="13" t="s">
        <v>616</v>
      </c>
      <c r="J279" s="13">
        <v>-0.32100000000000001</v>
      </c>
      <c r="K279" s="13">
        <v>8.25007922268894E-2</v>
      </c>
      <c r="L279" s="12"/>
      <c r="M279" s="13">
        <v>6810</v>
      </c>
      <c r="N279" s="13" t="str">
        <f>VLOOKUP(M279,[1]dictionary!$A$2:$C$691,2,0)</f>
        <v>PREDICTED: alpha-N-acetylgalactosaminidase-like [Octopus bimaculoides]</v>
      </c>
      <c r="O279" s="13" t="str">
        <f>VLOOKUP(M279,[1]dictionary!$A$2:$C$691,3,0)</f>
        <v>Metabolism</v>
      </c>
      <c r="P279" s="13">
        <v>0.67600000000000005</v>
      </c>
      <c r="Q279" s="13">
        <v>8.3520784142533264E-2</v>
      </c>
    </row>
    <row r="280" spans="1:17" x14ac:dyDescent="0.25">
      <c r="A280" s="13">
        <v>7852</v>
      </c>
      <c r="B280" s="13" t="s">
        <v>700</v>
      </c>
      <c r="C280" s="13" t="s">
        <v>616</v>
      </c>
      <c r="D280" s="13">
        <v>-0.36599999999999999</v>
      </c>
      <c r="E280" s="13">
        <v>0.18788112629753537</v>
      </c>
      <c r="F280" s="12"/>
      <c r="G280" s="13">
        <v>7852</v>
      </c>
      <c r="H280" s="13" t="s">
        <v>700</v>
      </c>
      <c r="I280" s="13" t="s">
        <v>616</v>
      </c>
      <c r="J280" s="13">
        <v>0.36899999999999999</v>
      </c>
      <c r="K280" s="13">
        <v>0</v>
      </c>
      <c r="L280" s="12"/>
      <c r="M280" s="13">
        <v>672</v>
      </c>
      <c r="N280" s="13" t="str">
        <f>VLOOKUP(M280,[1]dictionary!$A$2:$C$691,2,0)</f>
        <v>PREDICTED: protein Mo25-like [Octopus bimaculoides]</v>
      </c>
      <c r="O280" s="13" t="str">
        <f>VLOOKUP(M280,[1]dictionary!$A$2:$C$691,3,0)</f>
        <v>Metabolism</v>
      </c>
      <c r="P280" s="13">
        <v>0.68100000000000005</v>
      </c>
      <c r="Q280" s="13">
        <v>8.7004663192590828E-2</v>
      </c>
    </row>
    <row r="281" spans="1:17" x14ac:dyDescent="0.25">
      <c r="A281" s="13">
        <v>10086</v>
      </c>
      <c r="B281" s="13" t="s">
        <v>699</v>
      </c>
      <c r="C281" s="13" t="s">
        <v>616</v>
      </c>
      <c r="D281" s="13">
        <v>1.2749999999999999</v>
      </c>
      <c r="E281" s="13">
        <v>0.45467061259332836</v>
      </c>
      <c r="F281" s="12"/>
      <c r="G281" s="13">
        <v>10086</v>
      </c>
      <c r="H281" s="13" t="s">
        <v>699</v>
      </c>
      <c r="I281" s="13" t="s">
        <v>616</v>
      </c>
      <c r="J281" s="13">
        <v>1.127</v>
      </c>
      <c r="K281" s="13">
        <v>0.33872602220618303</v>
      </c>
      <c r="L281" s="12"/>
      <c r="M281" s="13">
        <v>11178</v>
      </c>
      <c r="N281" s="13" t="str">
        <f>VLOOKUP(M281,[1]dictionary!$A$2:$C$691,2,0)</f>
        <v>uncharacterized protein LOC106873394 [Octopus bimaculoides]</v>
      </c>
      <c r="O281" s="13" t="str">
        <f>VLOOKUP(M281,[1]dictionary!$A$2:$C$691,3,0)</f>
        <v>Uncharacterized</v>
      </c>
      <c r="P281" s="13">
        <v>0.68200000000000005</v>
      </c>
      <c r="Q281" s="13">
        <v>1.1603711384738391</v>
      </c>
    </row>
    <row r="282" spans="1:17" x14ac:dyDescent="0.25">
      <c r="A282" s="13">
        <v>9552</v>
      </c>
      <c r="B282" s="13" t="s">
        <v>698</v>
      </c>
      <c r="C282" s="13" t="s">
        <v>616</v>
      </c>
      <c r="D282" s="13">
        <v>-0.60599999999999998</v>
      </c>
      <c r="E282" s="13">
        <v>0.46319670457674206</v>
      </c>
      <c r="F282" s="12"/>
      <c r="G282" s="13">
        <v>9552</v>
      </c>
      <c r="H282" s="13" t="s">
        <v>698</v>
      </c>
      <c r="I282" s="13" t="s">
        <v>616</v>
      </c>
      <c r="J282" s="13">
        <v>-0.377</v>
      </c>
      <c r="K282" s="13">
        <v>0.10216570622207202</v>
      </c>
      <c r="L282" s="12"/>
      <c r="M282" s="13">
        <v>10684</v>
      </c>
      <c r="N282" s="13" t="str">
        <f>VLOOKUP(M282,[1]dictionary!$A$2:$C$691,2,0)</f>
        <v>PREDICTED: NADP-dependent malic enzyme-like isoform X1 [Octopus bimaculoides]</v>
      </c>
      <c r="O282" s="13" t="str">
        <f>VLOOKUP(M282,[1]dictionary!$A$2:$C$691,3,0)</f>
        <v>Metabolism</v>
      </c>
      <c r="P282" s="13">
        <v>0.68799999999999994</v>
      </c>
      <c r="Q282" s="13">
        <v>1.0857309067198802</v>
      </c>
    </row>
    <row r="283" spans="1:17" x14ac:dyDescent="0.25">
      <c r="A283" s="13">
        <v>6453</v>
      </c>
      <c r="B283" s="13" t="s">
        <v>697</v>
      </c>
      <c r="C283" s="13" t="s">
        <v>616</v>
      </c>
      <c r="D283" s="13">
        <v>0.63</v>
      </c>
      <c r="E283" s="13">
        <v>0</v>
      </c>
      <c r="F283" s="12"/>
      <c r="G283" s="13">
        <v>6453</v>
      </c>
      <c r="H283" s="13" t="s">
        <v>697</v>
      </c>
      <c r="I283" s="13" t="s">
        <v>616</v>
      </c>
      <c r="J283" s="13">
        <v>-0.26600000000000001</v>
      </c>
      <c r="K283" s="13">
        <v>5.987316031849111E-2</v>
      </c>
      <c r="L283" s="12"/>
      <c r="M283" s="13">
        <v>16523</v>
      </c>
      <c r="N283" s="13" t="str">
        <f>VLOOKUP(M283,[1]dictionary!$A$2:$C$691,2,0)</f>
        <v>PREDICTED: ATP synthase subunit b, mitochondrial-like [Octopus bimaculoides]</v>
      </c>
      <c r="O283" s="13" t="str">
        <f>VLOOKUP(M283,[1]dictionary!$A$2:$C$691,3,0)</f>
        <v>Metabolism</v>
      </c>
      <c r="P283" s="13">
        <v>0.69499999999999995</v>
      </c>
      <c r="Q283" s="13">
        <v>0.74570575844063303</v>
      </c>
    </row>
    <row r="284" spans="1:17" x14ac:dyDescent="0.25">
      <c r="A284" s="13">
        <v>17897</v>
      </c>
      <c r="B284" s="13" t="s">
        <v>696</v>
      </c>
      <c r="C284" s="13" t="s">
        <v>621</v>
      </c>
      <c r="D284" s="13">
        <v>-0.26700000000000002</v>
      </c>
      <c r="E284" s="13">
        <v>0.15187680220906952</v>
      </c>
      <c r="F284" s="12"/>
      <c r="G284" s="13">
        <v>17897</v>
      </c>
      <c r="H284" s="13" t="s">
        <v>696</v>
      </c>
      <c r="I284" s="13" t="s">
        <v>621</v>
      </c>
      <c r="J284" s="13">
        <v>-0.43099999999999999</v>
      </c>
      <c r="K284" s="13">
        <v>0.11439738386109452</v>
      </c>
      <c r="L284" s="12"/>
      <c r="M284" s="13">
        <v>1078</v>
      </c>
      <c r="N284" s="13" t="str">
        <f>VLOOKUP(M284,[1]dictionary!$A$2:$C$691,2,0)</f>
        <v>PREDICTED: mesoderm-specific transcript homolog protein-like [Octopus bimaculoides]</v>
      </c>
      <c r="O284" s="13" t="str">
        <f>VLOOKUP(M284,[1]dictionary!$A$2:$C$691,3,0)</f>
        <v>Metabolism</v>
      </c>
      <c r="P284" s="13">
        <v>0.69799999999999995</v>
      </c>
      <c r="Q284" s="13">
        <v>0.10925380131114613</v>
      </c>
    </row>
    <row r="285" spans="1:17" x14ac:dyDescent="0.25">
      <c r="A285" s="13">
        <v>9340</v>
      </c>
      <c r="B285" s="13" t="s">
        <v>695</v>
      </c>
      <c r="C285" s="13" t="s">
        <v>623</v>
      </c>
      <c r="D285" s="13">
        <v>-0.39100000000000001</v>
      </c>
      <c r="E285" s="13">
        <v>0.20421171533781499</v>
      </c>
      <c r="F285" s="12"/>
      <c r="G285" s="13">
        <v>9340</v>
      </c>
      <c r="H285" s="13" t="s">
        <v>695</v>
      </c>
      <c r="I285" s="13" t="s">
        <v>623</v>
      </c>
      <c r="J285" s="13">
        <v>-0.47599999999999998</v>
      </c>
      <c r="K285" s="13">
        <v>0.11637717051616235</v>
      </c>
      <c r="L285" s="12"/>
      <c r="M285" s="13">
        <v>9625</v>
      </c>
      <c r="N285" s="13" t="str">
        <f>VLOOKUP(M285,[1]dictionary!$A$2:$C$691,2,0)</f>
        <v>PREDICTED: transketolase-like protein 2 isoform X1 [Crassostrea gigas]</v>
      </c>
      <c r="O285" s="13" t="str">
        <f>VLOOKUP(M285,[1]dictionary!$A$2:$C$691,3,0)</f>
        <v>Metabolism</v>
      </c>
      <c r="P285" s="13">
        <v>0.69799999999999995</v>
      </c>
      <c r="Q285" s="13">
        <v>3.3288271572849166</v>
      </c>
    </row>
    <row r="286" spans="1:17" x14ac:dyDescent="0.25">
      <c r="A286" s="13">
        <v>3231</v>
      </c>
      <c r="B286" s="13" t="s">
        <v>694</v>
      </c>
      <c r="C286" s="13" t="s">
        <v>616</v>
      </c>
      <c r="D286" s="13">
        <v>0.68200000000000005</v>
      </c>
      <c r="E286" s="13">
        <v>0</v>
      </c>
      <c r="F286" s="12"/>
      <c r="G286" s="13">
        <v>3231</v>
      </c>
      <c r="H286" s="13" t="s">
        <v>694</v>
      </c>
      <c r="I286" s="13" t="s">
        <v>616</v>
      </c>
      <c r="J286" s="13">
        <v>0.60199999999999998</v>
      </c>
      <c r="K286" s="13">
        <v>0</v>
      </c>
      <c r="L286" s="12"/>
      <c r="M286" s="13">
        <v>8039</v>
      </c>
      <c r="N286" s="13" t="str">
        <f>VLOOKUP(M286,[1]dictionary!$A$2:$C$691,2,0)</f>
        <v>PREDICTED: S-crystallin SL11-like [Octopus bimaculoides]</v>
      </c>
      <c r="O286" s="13" t="str">
        <f>VLOOKUP(M286,[1]dictionary!$A$2:$C$691,3,0)</f>
        <v>Crystallin</v>
      </c>
      <c r="P286" s="13">
        <v>0.70399999999999996</v>
      </c>
      <c r="Q286" s="13">
        <v>0.86532256228164761</v>
      </c>
    </row>
    <row r="287" spans="1:17" x14ac:dyDescent="0.25">
      <c r="A287" s="13">
        <v>10121</v>
      </c>
      <c r="B287" s="13" t="s">
        <v>693</v>
      </c>
      <c r="C287" s="13" t="s">
        <v>619</v>
      </c>
      <c r="D287" s="13">
        <v>1.667</v>
      </c>
      <c r="E287" s="13">
        <v>0.24062606439771844</v>
      </c>
      <c r="F287" s="12"/>
      <c r="G287" s="13">
        <v>10121</v>
      </c>
      <c r="H287" s="13" t="s">
        <v>693</v>
      </c>
      <c r="I287" s="13" t="s">
        <v>619</v>
      </c>
      <c r="J287" s="13">
        <v>0.66</v>
      </c>
      <c r="K287" s="13">
        <v>0</v>
      </c>
      <c r="L287" s="12"/>
      <c r="M287" s="13">
        <v>9951</v>
      </c>
      <c r="N287" s="13" t="str">
        <f>VLOOKUP(M287,[1]dictionary!$A$2:$C$691,2,0)</f>
        <v>PREDICTED: solute carrier family 2, facilitated glucose transporter member 1-like [Octopus bimaculoides]</v>
      </c>
      <c r="O287" s="13" t="str">
        <f>VLOOKUP(M287,[1]dictionary!$A$2:$C$691,3,0)</f>
        <v>Membrane</v>
      </c>
      <c r="P287" s="13">
        <v>0.70499999999999996</v>
      </c>
      <c r="Q287" s="13">
        <v>0.15258591196509858</v>
      </c>
    </row>
    <row r="288" spans="1:17" x14ac:dyDescent="0.25">
      <c r="A288" s="13">
        <v>6051</v>
      </c>
      <c r="B288" s="13" t="s">
        <v>692</v>
      </c>
      <c r="C288" s="13" t="s">
        <v>616</v>
      </c>
      <c r="D288" s="13">
        <v>-0.51400000000000001</v>
      </c>
      <c r="E288" s="13">
        <v>0.38971468406752219</v>
      </c>
      <c r="F288" s="12"/>
      <c r="G288" s="13">
        <v>6051</v>
      </c>
      <c r="H288" s="13" t="s">
        <v>692</v>
      </c>
      <c r="I288" s="13" t="s">
        <v>616</v>
      </c>
      <c r="J288" s="13">
        <v>-0.189</v>
      </c>
      <c r="K288" s="13">
        <v>4.7444861795498783E-2</v>
      </c>
      <c r="L288" s="12"/>
      <c r="M288" s="13">
        <v>19642</v>
      </c>
      <c r="N288" s="13" t="str">
        <f>VLOOKUP(M288,[1]dictionary!$A$2:$C$691,2,0)</f>
        <v>PREDICTED: ras-related protein Rab-2 [Octopus bimaculoides]</v>
      </c>
      <c r="O288" s="13" t="str">
        <f>VLOOKUP(M288,[1]dictionary!$A$2:$C$691,3,0)</f>
        <v>Metabolism</v>
      </c>
      <c r="P288" s="13">
        <v>0.71399999999999997</v>
      </c>
      <c r="Q288" s="13">
        <v>0.44285024559949776</v>
      </c>
    </row>
    <row r="289" spans="1:17" x14ac:dyDescent="0.25">
      <c r="A289" s="13">
        <v>4211</v>
      </c>
      <c r="B289" s="13" t="s">
        <v>691</v>
      </c>
      <c r="C289" s="13" t="s">
        <v>623</v>
      </c>
      <c r="D289" s="13">
        <v>0.58399999999999996</v>
      </c>
      <c r="E289" s="13">
        <v>0</v>
      </c>
      <c r="F289" s="12"/>
      <c r="G289" s="13">
        <v>4211</v>
      </c>
      <c r="H289" s="13" t="s">
        <v>691</v>
      </c>
      <c r="I289" s="13" t="s">
        <v>623</v>
      </c>
      <c r="J289" s="13">
        <v>0.44600000000000001</v>
      </c>
      <c r="K289" s="13">
        <v>0</v>
      </c>
      <c r="L289" s="12"/>
      <c r="M289" s="13">
        <v>17985</v>
      </c>
      <c r="N289" s="13" t="str">
        <f>VLOOKUP(M289,[1]dictionary!$A$2:$C$691,2,0)</f>
        <v>PREDICTED: ATP-dependent RNA helicase eIF4A-like [Octopus bimaculoides]</v>
      </c>
      <c r="O289" s="13" t="str">
        <f>VLOOKUP(M289,[1]dictionary!$A$2:$C$691,3,0)</f>
        <v>Nucleosome</v>
      </c>
      <c r="P289" s="13">
        <v>0.73399999999999999</v>
      </c>
      <c r="Q289" s="13">
        <v>0.55452345759331301</v>
      </c>
    </row>
    <row r="290" spans="1:17" x14ac:dyDescent="0.25">
      <c r="A290" s="13">
        <v>20325</v>
      </c>
      <c r="B290" s="13" t="s">
        <v>690</v>
      </c>
      <c r="C290" s="13" t="s">
        <v>616</v>
      </c>
      <c r="D290" s="13">
        <v>0.70399999999999996</v>
      </c>
      <c r="E290" s="13">
        <v>0</v>
      </c>
      <c r="F290" s="12"/>
      <c r="G290" s="13">
        <v>20325</v>
      </c>
      <c r="H290" s="13" t="s">
        <v>690</v>
      </c>
      <c r="I290" s="13" t="s">
        <v>616</v>
      </c>
      <c r="J290" s="13">
        <v>-1.1439999999999999</v>
      </c>
      <c r="K290" s="13">
        <v>0.70376712591596025</v>
      </c>
      <c r="L290" s="12"/>
      <c r="M290" s="13">
        <v>8360</v>
      </c>
      <c r="N290" s="13" t="str">
        <f>VLOOKUP(M290,[1]dictionary!$A$2:$C$691,2,0)</f>
        <v> annexin A13-like isoform X2 [Octopus bimaculoides]</v>
      </c>
      <c r="O290" s="13" t="str">
        <f>VLOOKUP(M290,[1]dictionary!$A$2:$C$691,3,0)</f>
        <v>Protein-protein</v>
      </c>
      <c r="P290" s="13">
        <v>0.746</v>
      </c>
      <c r="Q290" s="13">
        <v>0.30529128461868016</v>
      </c>
    </row>
    <row r="291" spans="1:17" x14ac:dyDescent="0.25">
      <c r="A291" s="13">
        <v>1801</v>
      </c>
      <c r="B291" s="13" t="s">
        <v>689</v>
      </c>
      <c r="C291" s="13" t="s">
        <v>623</v>
      </c>
      <c r="D291" s="13">
        <v>-0.34699999999999998</v>
      </c>
      <c r="E291" s="13">
        <v>0.22312310028508173</v>
      </c>
      <c r="F291" s="12"/>
      <c r="G291" s="13">
        <v>1801</v>
      </c>
      <c r="H291" s="13" t="s">
        <v>689</v>
      </c>
      <c r="I291" s="13" t="s">
        <v>623</v>
      </c>
      <c r="J291" s="13">
        <v>-0.86199999999999999</v>
      </c>
      <c r="K291" s="13">
        <v>0.44434218097145312</v>
      </c>
      <c r="L291" s="12"/>
      <c r="M291" s="13">
        <v>7007</v>
      </c>
      <c r="N291" s="13" t="str">
        <f>VLOOKUP(M291,[1]dictionary!$A$2:$C$691,2,0)</f>
        <v>Elongation factor 1-alpha</v>
      </c>
      <c r="O291" s="13" t="str">
        <f>VLOOKUP(M291,[1]dictionary!$A$2:$C$691,3,0)</f>
        <v>Metabolism</v>
      </c>
      <c r="P291" s="13">
        <v>0.746</v>
      </c>
      <c r="Q291" s="13">
        <v>0.98080059894471194</v>
      </c>
    </row>
    <row r="292" spans="1:17" x14ac:dyDescent="0.25">
      <c r="A292" s="13">
        <v>7804</v>
      </c>
      <c r="B292" s="13" t="s">
        <v>688</v>
      </c>
      <c r="C292" s="13" t="s">
        <v>619</v>
      </c>
      <c r="D292" s="13">
        <v>0.72599999999999998</v>
      </c>
      <c r="E292" s="13">
        <v>0</v>
      </c>
      <c r="F292" s="12"/>
      <c r="G292" s="13">
        <v>7804</v>
      </c>
      <c r="H292" s="13" t="s">
        <v>688</v>
      </c>
      <c r="I292" s="13" t="s">
        <v>619</v>
      </c>
      <c r="J292" s="13">
        <v>0.57099999999999995</v>
      </c>
      <c r="K292" s="13">
        <v>0</v>
      </c>
      <c r="L292" s="12"/>
      <c r="M292" s="13">
        <v>3253</v>
      </c>
      <c r="N292" s="13" t="str">
        <f>VLOOKUP(M292,[1]dictionary!$A$2:$C$691,2,0)</f>
        <v>PREDICTED: FAS-associated factor 2-like [Octopus bimaculoides]</v>
      </c>
      <c r="O292" s="13" t="str">
        <f>VLOOKUP(M292,[1]dictionary!$A$2:$C$691,3,0)</f>
        <v>Metabolism</v>
      </c>
      <c r="P292" s="13">
        <v>0.747</v>
      </c>
      <c r="Q292" s="13">
        <v>0.91333057789657568</v>
      </c>
    </row>
    <row r="293" spans="1:17" x14ac:dyDescent="0.25">
      <c r="A293" s="13">
        <v>7522</v>
      </c>
      <c r="B293" s="13" t="s">
        <v>687</v>
      </c>
      <c r="C293" s="13" t="s">
        <v>621</v>
      </c>
      <c r="D293" s="13">
        <v>-0.70699999999999996</v>
      </c>
      <c r="E293" s="13">
        <v>0.49727662290131996</v>
      </c>
      <c r="F293" s="12"/>
      <c r="G293" s="13">
        <v>7522</v>
      </c>
      <c r="H293" s="13" t="s">
        <v>687</v>
      </c>
      <c r="I293" s="13" t="s">
        <v>621</v>
      </c>
      <c r="J293" s="13">
        <v>-0.35</v>
      </c>
      <c r="K293" s="13">
        <v>8.5305740583692807E-2</v>
      </c>
      <c r="L293" s="12"/>
      <c r="M293" s="13">
        <v>5585</v>
      </c>
      <c r="N293" s="13" t="str">
        <f>VLOOKUP(M293,[1]dictionary!$A$2:$C$691,2,0)</f>
        <v>PREDICTED: protocadherin-11 X-linked-like isoform X6 [Octopus bimaculoides]</v>
      </c>
      <c r="O293" s="13" t="str">
        <f>VLOOKUP(M293,[1]dictionary!$A$2:$C$691,3,0)</f>
        <v>Membrane</v>
      </c>
      <c r="P293" s="13">
        <v>0.754</v>
      </c>
      <c r="Q293" s="13">
        <v>0.57120292596651023</v>
      </c>
    </row>
    <row r="294" spans="1:17" x14ac:dyDescent="0.25">
      <c r="A294" s="13">
        <v>17900</v>
      </c>
      <c r="B294" s="13" t="s">
        <v>686</v>
      </c>
      <c r="C294" s="13" t="s">
        <v>616</v>
      </c>
      <c r="D294" s="13">
        <v>0.499</v>
      </c>
      <c r="E294" s="13">
        <v>0</v>
      </c>
      <c r="F294" s="12"/>
      <c r="G294" s="13">
        <v>17900</v>
      </c>
      <c r="H294" s="13" t="s">
        <v>686</v>
      </c>
      <c r="I294" s="13" t="s">
        <v>616</v>
      </c>
      <c r="J294" s="13">
        <v>0.36</v>
      </c>
      <c r="K294" s="13">
        <v>0</v>
      </c>
      <c r="L294" s="12"/>
      <c r="M294" s="13">
        <v>13274</v>
      </c>
      <c r="N294" s="13" t="str">
        <f>VLOOKUP(M294,[1]dictionary!$A$2:$C$691,2,0)</f>
        <v>Laminin subunit gamma-1</v>
      </c>
      <c r="O294" s="13" t="str">
        <f>VLOOKUP(M294,[1]dictionary!$A$2:$C$691,3,0)</f>
        <v>Extracellular Matrix</v>
      </c>
      <c r="P294" s="13">
        <v>0.76800000000000002</v>
      </c>
      <c r="Q294" s="13">
        <v>2.3362048777805926</v>
      </c>
    </row>
    <row r="295" spans="1:17" x14ac:dyDescent="0.25">
      <c r="A295" s="13">
        <v>696</v>
      </c>
      <c r="B295" s="13" t="s">
        <v>685</v>
      </c>
      <c r="C295" s="13" t="s">
        <v>616</v>
      </c>
      <c r="D295" s="13">
        <v>0.34899999999999998</v>
      </c>
      <c r="E295" s="13">
        <v>3.6477151458977359E-3</v>
      </c>
      <c r="F295" s="12"/>
      <c r="G295" s="13">
        <v>696</v>
      </c>
      <c r="H295" s="13" t="s">
        <v>685</v>
      </c>
      <c r="I295" s="13" t="s">
        <v>616</v>
      </c>
      <c r="J295" s="13">
        <v>0.28399999999999997</v>
      </c>
      <c r="K295" s="13">
        <v>0</v>
      </c>
      <c r="L295" s="12"/>
      <c r="M295" s="13">
        <v>3329</v>
      </c>
      <c r="N295" s="13" t="str">
        <f>VLOOKUP(M295,[1]dictionary!$A$2:$C$691,2,0)</f>
        <v>reflectin-like protein A1 [Doryteuthis opalescens]</v>
      </c>
      <c r="O295" s="13" t="str">
        <f>VLOOKUP(M295,[1]dictionary!$A$2:$C$691,3,0)</f>
        <v>Reflectin</v>
      </c>
      <c r="P295" s="13">
        <v>0.79</v>
      </c>
      <c r="Q295" s="13">
        <v>0.79242756370408418</v>
      </c>
    </row>
    <row r="296" spans="1:17" x14ac:dyDescent="0.25">
      <c r="A296" s="13">
        <v>3384</v>
      </c>
      <c r="B296" s="13" t="s">
        <v>684</v>
      </c>
      <c r="C296" s="13" t="s">
        <v>616</v>
      </c>
      <c r="D296" s="13">
        <v>-0.97899999999999998</v>
      </c>
      <c r="E296" s="13">
        <v>0.89973631825854239</v>
      </c>
      <c r="F296" s="12"/>
      <c r="G296" s="13">
        <v>3384</v>
      </c>
      <c r="H296" s="13" t="s">
        <v>684</v>
      </c>
      <c r="I296" s="13" t="s">
        <v>616</v>
      </c>
      <c r="J296" s="13">
        <v>0.73099999999999998</v>
      </c>
      <c r="K296" s="13">
        <v>0</v>
      </c>
      <c r="L296" s="12"/>
      <c r="M296" s="13">
        <v>3200</v>
      </c>
      <c r="N296" s="13" t="str">
        <f>VLOOKUP(M296,[1]dictionary!$A$2:$C$691,2,0)</f>
        <v>mitochondrial carrier (TC 2.A.29)</v>
      </c>
      <c r="O296" s="13" t="str">
        <f>VLOOKUP(M296,[1]dictionary!$A$2:$C$691,3,0)</f>
        <v>Membrane</v>
      </c>
      <c r="P296" s="13">
        <v>0.80400000000000005</v>
      </c>
      <c r="Q296" s="13">
        <v>6</v>
      </c>
    </row>
    <row r="297" spans="1:17" x14ac:dyDescent="0.25">
      <c r="A297" s="13">
        <v>4048</v>
      </c>
      <c r="B297" s="13" t="s">
        <v>683</v>
      </c>
      <c r="C297" s="13" t="s">
        <v>616</v>
      </c>
      <c r="D297" s="13">
        <v>0.44700000000000001</v>
      </c>
      <c r="E297" s="13">
        <v>0</v>
      </c>
      <c r="F297" s="12"/>
      <c r="G297" s="13">
        <v>4048</v>
      </c>
      <c r="H297" s="13" t="s">
        <v>683</v>
      </c>
      <c r="I297" s="13" t="s">
        <v>616</v>
      </c>
      <c r="J297" s="13">
        <v>1.925</v>
      </c>
      <c r="K297" s="13">
        <v>1.1642079993059917</v>
      </c>
      <c r="L297" s="12"/>
      <c r="M297" s="13">
        <v>4186</v>
      </c>
      <c r="N297" s="13" t="str">
        <f>VLOOKUP(M297,[1]dictionary!$A$2:$C$691,2,0)</f>
        <v>PREDICTED: serine/threonine-protein phosphatase 2A 65 kDa regulatory subunit A alpha isoform-like isoform X2 [Biomphalaria glabrata]</v>
      </c>
      <c r="O297" s="13" t="str">
        <f>VLOOKUP(M297,[1]dictionary!$A$2:$C$691,3,0)</f>
        <v>Metabolism</v>
      </c>
      <c r="P297" s="13">
        <v>0.82499999999999996</v>
      </c>
      <c r="Q297" s="13">
        <v>1.0790370842091741</v>
      </c>
    </row>
    <row r="298" spans="1:17" x14ac:dyDescent="0.25">
      <c r="A298" s="13">
        <v>4004</v>
      </c>
      <c r="B298" s="13" t="s">
        <v>682</v>
      </c>
      <c r="C298" s="13" t="s">
        <v>619</v>
      </c>
      <c r="D298" s="13">
        <v>-0.69</v>
      </c>
      <c r="E298" s="13">
        <v>0.51862474253370072</v>
      </c>
      <c r="F298" s="12"/>
      <c r="G298" s="13">
        <v>4004</v>
      </c>
      <c r="H298" s="13" t="s">
        <v>682</v>
      </c>
      <c r="I298" s="13" t="s">
        <v>619</v>
      </c>
      <c r="J298" s="13">
        <v>0.5</v>
      </c>
      <c r="K298" s="13">
        <v>0</v>
      </c>
      <c r="L298" s="12"/>
      <c r="M298" s="13">
        <v>2573</v>
      </c>
      <c r="N298" s="13" t="str">
        <f>VLOOKUP(M298,[1]dictionary!$A$2:$C$691,2,0)</f>
        <v>PREDICTED: vesicular integral-membrane protein VIP36-like [Octopus bimaculoides]</v>
      </c>
      <c r="O298" s="13" t="str">
        <f>VLOOKUP(M298,[1]dictionary!$A$2:$C$691,3,0)</f>
        <v>Protein-Protein</v>
      </c>
      <c r="P298" s="13">
        <v>0.82899999999999996</v>
      </c>
      <c r="Q298" s="13">
        <v>0.12672940015992906</v>
      </c>
    </row>
    <row r="299" spans="1:17" x14ac:dyDescent="0.25">
      <c r="A299" s="13">
        <v>5689</v>
      </c>
      <c r="B299" s="13" t="s">
        <v>681</v>
      </c>
      <c r="C299" s="13" t="s">
        <v>616</v>
      </c>
      <c r="D299" s="13">
        <v>0.67300000000000004</v>
      </c>
      <c r="E299" s="13">
        <v>0</v>
      </c>
      <c r="F299" s="12"/>
      <c r="G299" s="13">
        <v>5689</v>
      </c>
      <c r="H299" s="13" t="s">
        <v>681</v>
      </c>
      <c r="I299" s="13" t="s">
        <v>616</v>
      </c>
      <c r="J299" s="13">
        <v>0.54700000000000004</v>
      </c>
      <c r="K299" s="13">
        <v>0</v>
      </c>
      <c r="L299" s="12"/>
      <c r="M299" s="13">
        <v>3066</v>
      </c>
      <c r="N299" s="13" t="str">
        <f>VLOOKUP(M299,[1]dictionary!$A$2:$C$691,2,0)</f>
        <v>PREDICTED: putative aminopeptidase W07G4.4 [Octopus bimaculoides]</v>
      </c>
      <c r="O299" s="13" t="str">
        <f>VLOOKUP(M299,[1]dictionary!$A$2:$C$691,3,0)</f>
        <v>Metabolism</v>
      </c>
      <c r="P299" s="13">
        <v>0.89300000000000002</v>
      </c>
      <c r="Q299" s="13">
        <v>0.48880135935712937</v>
      </c>
    </row>
    <row r="300" spans="1:17" x14ac:dyDescent="0.25">
      <c r="A300" s="13">
        <v>3209</v>
      </c>
      <c r="B300" s="13" t="s">
        <v>680</v>
      </c>
      <c r="C300" s="13" t="s">
        <v>616</v>
      </c>
      <c r="D300" s="13">
        <v>0.76900000000000002</v>
      </c>
      <c r="E300" s="13">
        <v>0</v>
      </c>
      <c r="F300" s="12"/>
      <c r="G300" s="13">
        <v>3209</v>
      </c>
      <c r="H300" s="13" t="s">
        <v>680</v>
      </c>
      <c r="I300" s="13" t="s">
        <v>616</v>
      </c>
      <c r="J300" s="13">
        <v>0.65400000000000003</v>
      </c>
      <c r="K300" s="13">
        <v>0</v>
      </c>
      <c r="L300" s="12"/>
      <c r="M300" s="13">
        <v>7644</v>
      </c>
      <c r="N300" s="13" t="str">
        <f>VLOOKUP(M300,[1]dictionary!$A$2:$C$691,2,0)</f>
        <v>PREDICTED: ubiquitin carboxyl-terminal hydrolase-like [Crassostrea gigas]</v>
      </c>
      <c r="O300" s="13" t="str">
        <f>VLOOKUP(M300,[1]dictionary!$A$2:$C$691,3,0)</f>
        <v>Metabolism</v>
      </c>
      <c r="P300" s="13">
        <v>0.90300000000000002</v>
      </c>
      <c r="Q300" s="13">
        <v>0.17664577266956066</v>
      </c>
    </row>
    <row r="301" spans="1:17" x14ac:dyDescent="0.25">
      <c r="A301" s="13">
        <v>18803</v>
      </c>
      <c r="B301" s="13" t="s">
        <v>679</v>
      </c>
      <c r="C301" s="13" t="s">
        <v>616</v>
      </c>
      <c r="D301" s="13">
        <v>0.46100000000000002</v>
      </c>
      <c r="E301" s="13">
        <v>6.5583418440111932E-5</v>
      </c>
      <c r="F301" s="12"/>
      <c r="G301" s="13">
        <v>18803</v>
      </c>
      <c r="H301" s="13" t="s">
        <v>679</v>
      </c>
      <c r="I301" s="13" t="s">
        <v>616</v>
      </c>
      <c r="J301" s="13">
        <v>0.35</v>
      </c>
      <c r="K301" s="13">
        <v>0</v>
      </c>
      <c r="L301" s="12"/>
      <c r="M301" s="13">
        <v>425</v>
      </c>
      <c r="N301" s="13" t="str">
        <f>VLOOKUP(M301,[1]dictionary!$A$2:$C$691,2,0)</f>
        <v>PREDICTED: tryptophan 2,3-dioxygenase-like [Lingula anatina]</v>
      </c>
      <c r="O301" s="13" t="str">
        <f>VLOOKUP(M301,[1]dictionary!$A$2:$C$691,3,0)</f>
        <v>Metabolism</v>
      </c>
      <c r="P301" s="13">
        <v>0.90800000000000003</v>
      </c>
      <c r="Q301" s="13">
        <v>0.57449023370833119</v>
      </c>
    </row>
    <row r="302" spans="1:17" x14ac:dyDescent="0.25">
      <c r="A302" s="13">
        <v>7486</v>
      </c>
      <c r="B302" s="13" t="s">
        <v>678</v>
      </c>
      <c r="C302" s="13" t="s">
        <v>677</v>
      </c>
      <c r="D302" s="13">
        <v>0.83499999999999996</v>
      </c>
      <c r="E302" s="13">
        <v>1.4199193561369927</v>
      </c>
      <c r="F302" s="12"/>
      <c r="G302" s="13">
        <v>7486</v>
      </c>
      <c r="H302" s="13" t="s">
        <v>678</v>
      </c>
      <c r="I302" s="13" t="s">
        <v>677</v>
      </c>
      <c r="J302" s="13">
        <v>0.28999999999999998</v>
      </c>
      <c r="K302" s="13">
        <v>4.6972626775185807E-4</v>
      </c>
      <c r="L302" s="12"/>
      <c r="M302" s="13">
        <v>3933</v>
      </c>
      <c r="N302" s="13" t="str">
        <f>VLOOKUP(M302,[1]dictionary!$A$2:$C$691,2,0)</f>
        <v>PREDICTED: retinal dehydrogenase 1-like [Octopus bimaculoides]</v>
      </c>
      <c r="O302" s="13" t="str">
        <f>VLOOKUP(M302,[1]dictionary!$A$2:$C$691,3,0)</f>
        <v>Metabolism</v>
      </c>
      <c r="P302" s="13">
        <v>0.91900000000000004</v>
      </c>
      <c r="Q302" s="13">
        <v>3.4736607226101559</v>
      </c>
    </row>
    <row r="303" spans="1:17" x14ac:dyDescent="0.25">
      <c r="A303" s="13">
        <v>8068</v>
      </c>
      <c r="B303" s="13" t="s">
        <v>676</v>
      </c>
      <c r="C303" s="13" t="s">
        <v>616</v>
      </c>
      <c r="D303" s="13">
        <v>0.55400000000000005</v>
      </c>
      <c r="E303" s="13">
        <v>0</v>
      </c>
      <c r="F303" s="12"/>
      <c r="G303" s="13">
        <v>8068</v>
      </c>
      <c r="H303" s="13" t="s">
        <v>676</v>
      </c>
      <c r="I303" s="13" t="s">
        <v>616</v>
      </c>
      <c r="J303" s="13">
        <v>0.373</v>
      </c>
      <c r="K303" s="13">
        <v>0</v>
      </c>
      <c r="L303" s="12"/>
      <c r="M303" s="13">
        <v>8144</v>
      </c>
      <c r="N303" s="13" t="str">
        <f>VLOOKUP(M303,[1]dictionary!$A$2:$C$691,2,0)</f>
        <v>hypothetical protein LOTGIDRAFT_231723 [Lottia gigantea]</v>
      </c>
      <c r="O303" s="13" t="str">
        <f>VLOOKUP(M303,[1]dictionary!$A$2:$C$691,3,0)</f>
        <v>Uncharacterized</v>
      </c>
      <c r="P303" s="13">
        <v>0.94499999999999995</v>
      </c>
      <c r="Q303" s="13">
        <v>0.95208681901816272</v>
      </c>
    </row>
    <row r="304" spans="1:17" x14ac:dyDescent="0.25">
      <c r="A304" s="13">
        <v>8504</v>
      </c>
      <c r="B304" s="13" t="s">
        <v>675</v>
      </c>
      <c r="C304" s="13" t="s">
        <v>619</v>
      </c>
      <c r="D304" s="13">
        <v>0.59</v>
      </c>
      <c r="E304" s="13">
        <v>0</v>
      </c>
      <c r="F304" s="12"/>
      <c r="G304" s="13">
        <v>8504</v>
      </c>
      <c r="H304" s="13" t="s">
        <v>675</v>
      </c>
      <c r="I304" s="13" t="s">
        <v>619</v>
      </c>
      <c r="J304" s="13">
        <v>-0.41399999999999998</v>
      </c>
      <c r="K304" s="13">
        <v>0.11906413674980412</v>
      </c>
      <c r="L304" s="12"/>
      <c r="M304" s="13">
        <v>9052</v>
      </c>
      <c r="N304" s="13" t="str">
        <f>VLOOKUP(M304,[1]dictionary!$A$2:$C$691,2,0)</f>
        <v>membrane-associated protein Hem-like isoform X4 [Octopus bimaculoides]</v>
      </c>
      <c r="O304" s="13" t="str">
        <f>VLOOKUP(M304,[1]dictionary!$A$2:$C$691,3,0)</f>
        <v>Membrane</v>
      </c>
      <c r="P304" s="13">
        <v>0.94599999999999995</v>
      </c>
      <c r="Q304" s="13">
        <v>1.6283596161621157</v>
      </c>
    </row>
    <row r="305" spans="1:17" x14ac:dyDescent="0.25">
      <c r="A305" s="13">
        <v>5469</v>
      </c>
      <c r="B305" s="13" t="s">
        <v>674</v>
      </c>
      <c r="C305" s="13" t="s">
        <v>628</v>
      </c>
      <c r="D305" s="13">
        <v>1.67</v>
      </c>
      <c r="E305" s="13">
        <v>0.32550536375734757</v>
      </c>
      <c r="F305" s="12"/>
      <c r="G305" s="13">
        <v>5469</v>
      </c>
      <c r="H305" s="13" t="s">
        <v>674</v>
      </c>
      <c r="I305" s="13" t="s">
        <v>628</v>
      </c>
      <c r="J305" s="13">
        <v>1.611</v>
      </c>
      <c r="K305" s="13">
        <v>0.32107301193675519</v>
      </c>
      <c r="L305" s="12"/>
      <c r="M305" s="13">
        <v>10007</v>
      </c>
      <c r="N305" s="13" t="str">
        <f>VLOOKUP(M305,[1]dictionary!$A$2:$C$691,2,0)</f>
        <v>syntenin-1-like [Octopus bimaculoides]</v>
      </c>
      <c r="O305" s="13" t="str">
        <f>VLOOKUP(M305,[1]dictionary!$A$2:$C$691,3,0)</f>
        <v>Protein-protein</v>
      </c>
      <c r="P305" s="13">
        <v>0.95299999999999996</v>
      </c>
      <c r="Q305" s="13">
        <v>1.5567839658341669</v>
      </c>
    </row>
    <row r="306" spans="1:17" x14ac:dyDescent="0.25">
      <c r="A306" s="13">
        <v>3433</v>
      </c>
      <c r="B306" s="13" t="s">
        <v>673</v>
      </c>
      <c r="C306" s="13" t="s">
        <v>619</v>
      </c>
      <c r="D306" s="13">
        <v>0.59799999999999998</v>
      </c>
      <c r="E306" s="13">
        <v>0</v>
      </c>
      <c r="F306" s="12"/>
      <c r="G306" s="13">
        <v>3433</v>
      </c>
      <c r="H306" s="13" t="s">
        <v>673</v>
      </c>
      <c r="I306" s="13" t="s">
        <v>619</v>
      </c>
      <c r="J306" s="13">
        <v>-0.35299999999999998</v>
      </c>
      <c r="K306" s="13">
        <v>0.10715216021414796</v>
      </c>
      <c r="L306" s="12"/>
      <c r="M306" s="13">
        <v>7162</v>
      </c>
      <c r="N306" s="13" t="str">
        <f>VLOOKUP(M306,[1]dictionary!$A$2:$C$691,2,0)</f>
        <v>PREDICTED: ras-related protein Rab-10-like [Aplysia californica]</v>
      </c>
      <c r="O306" s="13" t="str">
        <f>VLOOKUP(M306,[1]dictionary!$A$2:$C$691,3,0)</f>
        <v>Metabolism</v>
      </c>
      <c r="P306" s="13">
        <v>0.98199999999999998</v>
      </c>
      <c r="Q306" s="13">
        <v>1.0647699246631523</v>
      </c>
    </row>
    <row r="307" spans="1:17" x14ac:dyDescent="0.25">
      <c r="A307" s="13">
        <v>4636</v>
      </c>
      <c r="B307" s="13" t="s">
        <v>672</v>
      </c>
      <c r="C307" s="13" t="s">
        <v>671</v>
      </c>
      <c r="D307" s="13">
        <v>1.7789999999999999</v>
      </c>
      <c r="E307" s="13">
        <v>0.29064183191576382</v>
      </c>
      <c r="F307" s="12"/>
      <c r="G307" s="13">
        <v>4636</v>
      </c>
      <c r="H307" s="13" t="s">
        <v>672</v>
      </c>
      <c r="I307" s="13" t="s">
        <v>671</v>
      </c>
      <c r="J307" s="13">
        <v>0.72</v>
      </c>
      <c r="K307" s="13">
        <v>0</v>
      </c>
      <c r="L307" s="12"/>
      <c r="M307" s="13">
        <v>6430</v>
      </c>
      <c r="N307" s="13" t="str">
        <f>VLOOKUP(M307,[1]dictionary!$A$2:$C$691,2,0)</f>
        <v>uncharacterized protein LOC106874846 isoform X3 [Octopus bimaculoides]</v>
      </c>
      <c r="O307" s="13" t="str">
        <f>VLOOKUP(M307,[1]dictionary!$A$2:$C$691,3,0)</f>
        <v>Uncharacterized</v>
      </c>
      <c r="P307" s="13">
        <v>0.98299999999999998</v>
      </c>
      <c r="Q307" s="13">
        <v>4.4814860601221129</v>
      </c>
    </row>
    <row r="308" spans="1:17" x14ac:dyDescent="0.25">
      <c r="A308" s="13">
        <v>8601</v>
      </c>
      <c r="B308" s="13" t="s">
        <v>670</v>
      </c>
      <c r="C308" s="13" t="s">
        <v>616</v>
      </c>
      <c r="D308" s="13">
        <v>1.2989999999999999</v>
      </c>
      <c r="E308" s="13">
        <v>0</v>
      </c>
      <c r="F308" s="12"/>
      <c r="G308" s="13">
        <v>8601</v>
      </c>
      <c r="H308" s="13" t="s">
        <v>670</v>
      </c>
      <c r="I308" s="13" t="s">
        <v>616</v>
      </c>
      <c r="J308" s="13">
        <v>0.92700000000000005</v>
      </c>
      <c r="K308" s="13">
        <v>0</v>
      </c>
      <c r="L308" s="12"/>
      <c r="M308" s="13">
        <v>5134</v>
      </c>
      <c r="N308" s="13" t="str">
        <f>VLOOKUP(M308,[1]dictionary!$A$2:$C$691,2,0)</f>
        <v>Mitochondrial substrate/solute carrier</v>
      </c>
      <c r="O308" s="13" t="str">
        <f>VLOOKUP(M308,[1]dictionary!$A$2:$C$691,3,0)</f>
        <v>Membrane</v>
      </c>
      <c r="P308" s="13">
        <v>0.99299999999999999</v>
      </c>
      <c r="Q308" s="13">
        <v>1.7041910818388237</v>
      </c>
    </row>
    <row r="309" spans="1:17" x14ac:dyDescent="0.25">
      <c r="A309" s="13">
        <v>5721</v>
      </c>
      <c r="B309" s="13" t="s">
        <v>669</v>
      </c>
      <c r="C309" s="13" t="s">
        <v>616</v>
      </c>
      <c r="D309" s="13">
        <v>-6.8000000000000005E-2</v>
      </c>
      <c r="E309" s="13">
        <v>7.3349951315080111E-2</v>
      </c>
      <c r="F309" s="12"/>
      <c r="G309" s="13">
        <v>5721</v>
      </c>
      <c r="H309" s="13" t="s">
        <v>669</v>
      </c>
      <c r="I309" s="13" t="s">
        <v>616</v>
      </c>
      <c r="J309" s="13">
        <v>-0.182</v>
      </c>
      <c r="K309" s="13">
        <v>4.4523436438215665E-2</v>
      </c>
      <c r="L309" s="12"/>
      <c r="M309" s="13">
        <v>9844</v>
      </c>
      <c r="N309" s="13" t="str">
        <f>VLOOKUP(M309,[1]dictionary!$A$2:$C$691,2,0)</f>
        <v>Peptidase C2, calpain, large subunit, domain III</v>
      </c>
      <c r="O309" s="13" t="str">
        <f>VLOOKUP(M309,[1]dictionary!$A$2:$C$691,3,0)</f>
        <v>Metabolism</v>
      </c>
      <c r="P309" s="13">
        <v>1</v>
      </c>
      <c r="Q309" s="13">
        <v>0.91100326619528815</v>
      </c>
    </row>
    <row r="310" spans="1:17" x14ac:dyDescent="0.25">
      <c r="A310" s="13">
        <v>9258</v>
      </c>
      <c r="B310" s="13" t="s">
        <v>668</v>
      </c>
      <c r="C310" s="13" t="s">
        <v>616</v>
      </c>
      <c r="D310" s="13">
        <v>0.78600000000000003</v>
      </c>
      <c r="E310" s="13">
        <v>0</v>
      </c>
      <c r="F310" s="12"/>
      <c r="G310" s="13">
        <v>9258</v>
      </c>
      <c r="H310" s="13" t="s">
        <v>668</v>
      </c>
      <c r="I310" s="13" t="s">
        <v>616</v>
      </c>
      <c r="J310" s="13">
        <v>0.60099999999999998</v>
      </c>
      <c r="K310" s="13">
        <v>0</v>
      </c>
      <c r="L310" s="12"/>
      <c r="M310" s="13">
        <v>8780</v>
      </c>
      <c r="N310" s="13" t="str">
        <f>VLOOKUP(M310,[1]dictionary!$A$2:$C$691,2,0)</f>
        <v>uncharacterized protein LOC106876168 [Octopus bimaculoides]</v>
      </c>
      <c r="O310" s="13" t="str">
        <f>VLOOKUP(M310,[1]dictionary!$A$2:$C$691,3,0)</f>
        <v>Uncharacterized</v>
      </c>
      <c r="P310" s="13">
        <v>1.0189999999999999</v>
      </c>
      <c r="Q310" s="13">
        <v>0.30501769892099606</v>
      </c>
    </row>
    <row r="311" spans="1:17" x14ac:dyDescent="0.25">
      <c r="A311" s="13">
        <v>20854</v>
      </c>
      <c r="B311" s="13" t="s">
        <v>667</v>
      </c>
      <c r="C311" s="13" t="s">
        <v>616</v>
      </c>
      <c r="D311" s="13">
        <v>0.67200000000000004</v>
      </c>
      <c r="E311" s="13">
        <v>0</v>
      </c>
      <c r="F311" s="12"/>
      <c r="G311" s="13">
        <v>20854</v>
      </c>
      <c r="H311" s="13" t="s">
        <v>667</v>
      </c>
      <c r="I311" s="13" t="s">
        <v>616</v>
      </c>
      <c r="J311" s="13">
        <v>0.57399999999999995</v>
      </c>
      <c r="K311" s="13">
        <v>0</v>
      </c>
      <c r="L311" s="12"/>
      <c r="M311" s="13">
        <v>11708</v>
      </c>
      <c r="N311" s="13" t="str">
        <f>VLOOKUP(M311,[1]dictionary!$A$2:$C$691,2,0)</f>
        <v>PREDICTED: uncharacterized protein LOC106868335 [Octopus bimaculoides]</v>
      </c>
      <c r="O311" s="13" t="str">
        <f>VLOOKUP(M311,[1]dictionary!$A$2:$C$691,3,0)</f>
        <v>Uncharacterized</v>
      </c>
      <c r="P311" s="13">
        <v>1.032</v>
      </c>
      <c r="Q311" s="13">
        <v>6</v>
      </c>
    </row>
    <row r="312" spans="1:17" x14ac:dyDescent="0.25">
      <c r="A312" s="13">
        <v>16776</v>
      </c>
      <c r="B312" s="13" t="s">
        <v>666</v>
      </c>
      <c r="C312" s="13" t="s">
        <v>665</v>
      </c>
      <c r="D312" s="13">
        <v>1.577</v>
      </c>
      <c r="E312" s="13">
        <v>1.2823710980784635</v>
      </c>
      <c r="F312" s="12"/>
      <c r="G312" s="13">
        <v>16776</v>
      </c>
      <c r="H312" s="13" t="s">
        <v>666</v>
      </c>
      <c r="I312" s="13" t="s">
        <v>665</v>
      </c>
      <c r="J312" s="13">
        <v>2.1619999999999999</v>
      </c>
      <c r="K312" s="13">
        <v>1.6187946387614169</v>
      </c>
      <c r="L312" s="12"/>
      <c r="M312" s="13">
        <v>4004</v>
      </c>
      <c r="N312" s="13" t="str">
        <f>VLOOKUP(M312,[1]dictionary!$A$2:$C$691,2,0)</f>
        <v>Chain A, Crystal Structure Analysis Of Neuronal Sec1 From The Squid L. Pealei</v>
      </c>
      <c r="O312" s="13" t="str">
        <f>VLOOKUP(M312,[1]dictionary!$A$2:$C$691,3,0)</f>
        <v>Membrane</v>
      </c>
      <c r="P312" s="13">
        <v>1.05</v>
      </c>
      <c r="Q312" s="13">
        <v>0.40168014269564756</v>
      </c>
    </row>
    <row r="313" spans="1:17" x14ac:dyDescent="0.25">
      <c r="A313" s="13">
        <v>1078</v>
      </c>
      <c r="B313" s="13" t="s">
        <v>664</v>
      </c>
      <c r="C313" s="13" t="s">
        <v>616</v>
      </c>
      <c r="D313" s="13">
        <v>-0.2</v>
      </c>
      <c r="E313" s="13">
        <v>0.13160657289048475</v>
      </c>
      <c r="F313" s="12"/>
      <c r="G313" s="13">
        <v>1078</v>
      </c>
      <c r="H313" s="13" t="s">
        <v>664</v>
      </c>
      <c r="I313" s="13" t="s">
        <v>616</v>
      </c>
      <c r="J313" s="13">
        <v>0.60599999999999998</v>
      </c>
      <c r="K313" s="13">
        <v>0</v>
      </c>
      <c r="L313" s="12"/>
      <c r="M313" s="13">
        <v>3386</v>
      </c>
      <c r="N313" s="13" t="str">
        <f>VLOOKUP(M313,[1]dictionary!$A$2:$C$691,2,0)</f>
        <v>PREDICTED: dolichyl-diphosphooligosaccharide--protein glycosyltransferase subunit 1-like [Octopus bimaculoides]</v>
      </c>
      <c r="O313" s="13" t="str">
        <f>VLOOKUP(M313,[1]dictionary!$A$2:$C$691,3,0)</f>
        <v>Metabolism</v>
      </c>
      <c r="P313" s="13">
        <v>1.0509999999999999</v>
      </c>
      <c r="Q313" s="13">
        <v>0.83569176580389293</v>
      </c>
    </row>
    <row r="314" spans="1:17" x14ac:dyDescent="0.25">
      <c r="A314" s="13">
        <v>7926</v>
      </c>
      <c r="B314" s="13" t="s">
        <v>663</v>
      </c>
      <c r="C314" s="13" t="s">
        <v>616</v>
      </c>
      <c r="D314" s="13">
        <v>0.90900000000000003</v>
      </c>
      <c r="E314" s="13">
        <v>0</v>
      </c>
      <c r="F314" s="12"/>
      <c r="G314" s="13">
        <v>7926</v>
      </c>
      <c r="H314" s="13" t="s">
        <v>663</v>
      </c>
      <c r="I314" s="13" t="s">
        <v>616</v>
      </c>
      <c r="J314" s="13">
        <v>0.82799999999999996</v>
      </c>
      <c r="K314" s="13">
        <v>0</v>
      </c>
      <c r="L314" s="12"/>
      <c r="M314" s="13">
        <v>13113</v>
      </c>
      <c r="N314" s="13" t="str">
        <f>VLOOKUP(M314,[1]dictionary!$A$2:$C$691,2,0)</f>
        <v xml:space="preserve">PREDICTED: basement membrane-specific heparan sulfate proteoglycan core protein-like isoform X4 [Octopus bimaculoides] 
</v>
      </c>
      <c r="O314" s="13" t="str">
        <f>VLOOKUP(M314,[1]dictionary!$A$2:$C$691,3,0)</f>
        <v>Extracellular Matrix</v>
      </c>
      <c r="P314" s="13">
        <v>1.0609999999999999</v>
      </c>
      <c r="Q314" s="13">
        <v>0.33671001168740244</v>
      </c>
    </row>
    <row r="315" spans="1:17" x14ac:dyDescent="0.25">
      <c r="A315" s="13">
        <v>9794</v>
      </c>
      <c r="B315" s="13" t="s">
        <v>662</v>
      </c>
      <c r="C315" s="13" t="s">
        <v>616</v>
      </c>
      <c r="D315" s="13">
        <v>0.51200000000000001</v>
      </c>
      <c r="E315" s="13">
        <v>0</v>
      </c>
      <c r="F315" s="12"/>
      <c r="G315" s="13">
        <v>9794</v>
      </c>
      <c r="H315" s="13" t="s">
        <v>662</v>
      </c>
      <c r="I315" s="13" t="s">
        <v>616</v>
      </c>
      <c r="J315" s="13">
        <v>0.39100000000000001</v>
      </c>
      <c r="K315" s="13">
        <v>0</v>
      </c>
      <c r="L315" s="12"/>
      <c r="M315" s="13">
        <v>8671</v>
      </c>
      <c r="N315" s="13" t="str">
        <f>VLOOKUP(M315,[1]dictionary!$A$2:$C$691,2,0)</f>
        <v>6-phosphogluconate dehydrogenase, decarboxylating-like [Crassostrea virginica]</v>
      </c>
      <c r="O315" s="13" t="str">
        <f>VLOOKUP(M315,[1]dictionary!$A$2:$C$691,3,0)</f>
        <v>Metabolism</v>
      </c>
      <c r="P315" s="13">
        <v>1.0920000000000001</v>
      </c>
      <c r="Q315" s="13">
        <v>2.0110399296096619</v>
      </c>
    </row>
    <row r="316" spans="1:17" x14ac:dyDescent="0.25">
      <c r="A316" s="13">
        <v>7358</v>
      </c>
      <c r="B316" s="13" t="s">
        <v>661</v>
      </c>
      <c r="C316" s="13" t="s">
        <v>616</v>
      </c>
      <c r="D316" s="13">
        <v>0.58599999999999997</v>
      </c>
      <c r="E316" s="13">
        <v>0</v>
      </c>
      <c r="F316" s="12"/>
      <c r="G316" s="13">
        <v>7358</v>
      </c>
      <c r="H316" s="13" t="s">
        <v>661</v>
      </c>
      <c r="I316" s="13" t="s">
        <v>616</v>
      </c>
      <c r="J316" s="13">
        <v>0.43</v>
      </c>
      <c r="K316" s="13">
        <v>0</v>
      </c>
      <c r="L316" s="12"/>
      <c r="M316" s="13">
        <v>7381</v>
      </c>
      <c r="N316" s="13" t="str">
        <f>VLOOKUP(M316,[1]dictionary!$A$2:$C$691,2,0)</f>
        <v>PREDICTED: V-type proton ATPase catalytic subunit A [Octopus bimaculoides]</v>
      </c>
      <c r="O316" s="13" t="str">
        <f>VLOOKUP(M316,[1]dictionary!$A$2:$C$691,3,0)</f>
        <v>Ion Transport</v>
      </c>
      <c r="P316" s="13">
        <v>1.109</v>
      </c>
      <c r="Q316" s="13">
        <v>2.2689756201843121</v>
      </c>
    </row>
    <row r="317" spans="1:17" x14ac:dyDescent="0.25">
      <c r="A317" s="13">
        <v>4141</v>
      </c>
      <c r="B317" s="13" t="s">
        <v>660</v>
      </c>
      <c r="C317" s="13" t="s">
        <v>616</v>
      </c>
      <c r="D317" s="13">
        <v>0.47799999999999998</v>
      </c>
      <c r="E317" s="13">
        <v>0</v>
      </c>
      <c r="F317" s="12"/>
      <c r="G317" s="13">
        <v>4141</v>
      </c>
      <c r="H317" s="13" t="s">
        <v>660</v>
      </c>
      <c r="I317" s="13" t="s">
        <v>616</v>
      </c>
      <c r="J317" s="13">
        <v>0.39400000000000002</v>
      </c>
      <c r="K317" s="13">
        <v>0</v>
      </c>
      <c r="L317" s="12"/>
      <c r="M317" s="13">
        <v>6589</v>
      </c>
      <c r="N317" s="13" t="str">
        <f>VLOOKUP(M317,[1]dictionary!$A$2:$C$691,2,0)</f>
        <v>PREDICTED: triosephosphate isomerase-like [Octopus bimaculoides]</v>
      </c>
      <c r="O317" s="13" t="str">
        <f>VLOOKUP(M317,[1]dictionary!$A$2:$C$691,3,0)</f>
        <v>Metabolism</v>
      </c>
      <c r="P317" s="13">
        <v>1.1100000000000001</v>
      </c>
      <c r="Q317" s="13">
        <v>0.38868782042884548</v>
      </c>
    </row>
    <row r="318" spans="1:17" x14ac:dyDescent="0.25">
      <c r="A318" s="13">
        <v>2607</v>
      </c>
      <c r="B318" s="13" t="s">
        <v>659</v>
      </c>
      <c r="C318" s="13" t="s">
        <v>616</v>
      </c>
      <c r="D318" s="13">
        <v>0.52700000000000002</v>
      </c>
      <c r="E318" s="13">
        <v>0</v>
      </c>
      <c r="F318" s="12"/>
      <c r="G318" s="13">
        <v>2607</v>
      </c>
      <c r="H318" s="13" t="s">
        <v>659</v>
      </c>
      <c r="I318" s="13" t="s">
        <v>616</v>
      </c>
      <c r="J318" s="13">
        <v>0.41699999999999998</v>
      </c>
      <c r="K318" s="13">
        <v>0</v>
      </c>
      <c r="L318" s="12"/>
      <c r="M318" s="13">
        <v>8052</v>
      </c>
      <c r="N318" s="13" t="str">
        <f>VLOOKUP(M318,[1]dictionary!$A$2:$C$691,2,0)</f>
        <v>lethal(2) giant larvae protein homolog 1-like [Octopus bimaculoides]</v>
      </c>
      <c r="O318" s="13" t="str">
        <f>VLOOKUP(M318,[1]dictionary!$A$2:$C$691,3,0)</f>
        <v>Cytoskeleton</v>
      </c>
      <c r="P318" s="13">
        <v>1.1120000000000001</v>
      </c>
      <c r="Q318" s="13">
        <v>6</v>
      </c>
    </row>
    <row r="319" spans="1:17" x14ac:dyDescent="0.25">
      <c r="A319" s="13">
        <v>13761</v>
      </c>
      <c r="B319" s="13" t="s">
        <v>658</v>
      </c>
      <c r="C319" s="13" t="s">
        <v>616</v>
      </c>
      <c r="D319" s="13">
        <v>-0.34499999999999997</v>
      </c>
      <c r="E319" s="13">
        <v>0.19641998820911535</v>
      </c>
      <c r="F319" s="12"/>
      <c r="G319" s="13">
        <v>13761</v>
      </c>
      <c r="H319" s="13" t="s">
        <v>658</v>
      </c>
      <c r="I319" s="13" t="s">
        <v>616</v>
      </c>
      <c r="J319" s="13">
        <v>0.42499999999999999</v>
      </c>
      <c r="K319" s="13">
        <v>0</v>
      </c>
      <c r="L319" s="12"/>
      <c r="M319" s="13">
        <v>7400</v>
      </c>
      <c r="N319" s="13" t="str">
        <f>VLOOKUP(M319,[1]dictionary!$A$2:$C$691,2,0)</f>
        <v>sulfotransferase family cytosolic 1B member 1-like [Octopus bimaculoides]</v>
      </c>
      <c r="O319" s="13" t="str">
        <f>VLOOKUP(M319,[1]dictionary!$A$2:$C$691,3,0)</f>
        <v>Metabolism</v>
      </c>
      <c r="P319" s="13">
        <v>1.1639999999999999</v>
      </c>
      <c r="Q319" s="13">
        <v>6</v>
      </c>
    </row>
    <row r="320" spans="1:17" x14ac:dyDescent="0.25">
      <c r="A320" s="13">
        <v>1882</v>
      </c>
      <c r="B320" s="13" t="s">
        <v>657</v>
      </c>
      <c r="C320" s="13" t="s">
        <v>616</v>
      </c>
      <c r="D320" s="13">
        <v>0.55100000000000005</v>
      </c>
      <c r="E320" s="13">
        <v>0</v>
      </c>
      <c r="F320" s="12"/>
      <c r="G320" s="13">
        <v>1882</v>
      </c>
      <c r="H320" s="13" t="s">
        <v>657</v>
      </c>
      <c r="I320" s="13" t="s">
        <v>616</v>
      </c>
      <c r="J320" s="13">
        <v>0.44400000000000001</v>
      </c>
      <c r="K320" s="13">
        <v>0</v>
      </c>
      <c r="L320" s="12"/>
      <c r="M320" s="13">
        <v>5460</v>
      </c>
      <c r="N320" s="13" t="str">
        <f>VLOOKUP(M320,[1]dictionary!$A$2:$C$691,2,0)</f>
        <v>low-density lipoprotein receptor-related protein 2-like [Parasteatoda tepidariorum]</v>
      </c>
      <c r="O320" s="13" t="str">
        <f>VLOOKUP(M320,[1]dictionary!$A$2:$C$691,3,0)</f>
        <v>Membrane</v>
      </c>
      <c r="P320" s="13">
        <v>1.1659999999999999</v>
      </c>
      <c r="Q320" s="13">
        <v>0.43602675584511036</v>
      </c>
    </row>
    <row r="321" spans="1:17" x14ac:dyDescent="0.25">
      <c r="A321" s="13">
        <v>8297</v>
      </c>
      <c r="B321" s="13" t="s">
        <v>656</v>
      </c>
      <c r="C321" s="13" t="s">
        <v>616</v>
      </c>
      <c r="D321" s="13">
        <v>0.59</v>
      </c>
      <c r="E321" s="13">
        <v>0</v>
      </c>
      <c r="F321" s="12"/>
      <c r="G321" s="13">
        <v>8297</v>
      </c>
      <c r="H321" s="13" t="s">
        <v>656</v>
      </c>
      <c r="I321" s="13" t="s">
        <v>616</v>
      </c>
      <c r="J321" s="13">
        <v>0.42199999999999999</v>
      </c>
      <c r="K321" s="13">
        <v>0</v>
      </c>
      <c r="L321" s="12"/>
      <c r="M321" s="13">
        <v>17326</v>
      </c>
      <c r="N321" s="13" t="str">
        <f>VLOOKUP(M321,[1]dictionary!$A$2:$C$691,2,0)</f>
        <v>PREDICTED: kynurenine formamidase [Chrysochloris asiatica]</v>
      </c>
      <c r="O321" s="13" t="str">
        <f>VLOOKUP(M321,[1]dictionary!$A$2:$C$691,3,0)</f>
        <v>Metabolism</v>
      </c>
      <c r="P321" s="13">
        <v>1.1859999999999999</v>
      </c>
      <c r="Q321" s="13">
        <v>2.7783250029292312</v>
      </c>
    </row>
    <row r="322" spans="1:17" x14ac:dyDescent="0.25">
      <c r="A322" s="13">
        <v>9022</v>
      </c>
      <c r="B322" s="13" t="s">
        <v>655</v>
      </c>
      <c r="C322" s="13" t="s">
        <v>616</v>
      </c>
      <c r="D322" s="13">
        <v>0.73799999999999999</v>
      </c>
      <c r="E322" s="13">
        <v>0</v>
      </c>
      <c r="F322" s="12"/>
      <c r="G322" s="13">
        <v>9022</v>
      </c>
      <c r="H322" s="13" t="s">
        <v>655</v>
      </c>
      <c r="I322" s="13" t="s">
        <v>616</v>
      </c>
      <c r="J322" s="13">
        <v>0.57399999999999995</v>
      </c>
      <c r="K322" s="13">
        <v>0</v>
      </c>
      <c r="L322" s="12"/>
      <c r="M322" s="13">
        <v>2809</v>
      </c>
      <c r="N322" s="13" t="str">
        <f>VLOOKUP(M322,[1]dictionary!$A$2:$C$691,2,0)</f>
        <v>PREDICTED: hemocyte protein-glutamine gamma-glutamyltransferase-like isoform X1 [Octopus bimaculoides]</v>
      </c>
      <c r="O322" s="13" t="str">
        <f>VLOOKUP(M322,[1]dictionary!$A$2:$C$691,3,0)</f>
        <v>Protein-Protein</v>
      </c>
      <c r="P322" s="13">
        <v>1.1870000000000001</v>
      </c>
      <c r="Q322" s="13">
        <v>2.9318141382538383</v>
      </c>
    </row>
    <row r="323" spans="1:17" x14ac:dyDescent="0.25">
      <c r="A323" s="13">
        <v>8879</v>
      </c>
      <c r="B323" s="13" t="s">
        <v>654</v>
      </c>
      <c r="C323" s="13" t="s">
        <v>616</v>
      </c>
      <c r="D323" s="13">
        <v>0.56299999999999994</v>
      </c>
      <c r="E323" s="13">
        <v>0</v>
      </c>
      <c r="F323" s="12"/>
      <c r="G323" s="13">
        <v>8879</v>
      </c>
      <c r="H323" s="13" t="s">
        <v>654</v>
      </c>
      <c r="I323" s="13" t="s">
        <v>616</v>
      </c>
      <c r="J323" s="13">
        <v>0.47399999999999998</v>
      </c>
      <c r="K323" s="13">
        <v>0</v>
      </c>
      <c r="L323" s="12"/>
      <c r="M323" s="13">
        <v>17604</v>
      </c>
      <c r="N323" s="13" t="str">
        <f>VLOOKUP(M323,[1]dictionary!$A$2:$C$691,2,0)</f>
        <v>cysteine protease ATG4B-like [Crassostrea virginica]</v>
      </c>
      <c r="O323" s="13" t="str">
        <f>VLOOKUP(M323,[1]dictionary!$A$2:$C$691,3,0)</f>
        <v>Metabolism</v>
      </c>
      <c r="P323" s="13">
        <v>1.196</v>
      </c>
      <c r="Q323" s="13">
        <v>0.55404414503596655</v>
      </c>
    </row>
    <row r="324" spans="1:17" x14ac:dyDescent="0.25">
      <c r="A324" s="13">
        <v>10388</v>
      </c>
      <c r="B324" s="13" t="s">
        <v>653</v>
      </c>
      <c r="C324" s="13" t="s">
        <v>621</v>
      </c>
      <c r="D324" s="13">
        <v>0.78500000000000003</v>
      </c>
      <c r="E324" s="13">
        <v>0</v>
      </c>
      <c r="F324" s="12"/>
      <c r="G324" s="13">
        <v>10388</v>
      </c>
      <c r="H324" s="13" t="s">
        <v>653</v>
      </c>
      <c r="I324" s="13" t="s">
        <v>621</v>
      </c>
      <c r="J324" s="13">
        <v>0.64800000000000002</v>
      </c>
      <c r="K324" s="13">
        <v>0</v>
      </c>
      <c r="L324" s="12"/>
      <c r="M324" s="13">
        <v>16191</v>
      </c>
      <c r="N324" s="13" t="str">
        <f>VLOOKUP(M324,[1]dictionary!$A$2:$C$691,2,0)</f>
        <v>PREDICTED: sialin-like [Octopus bimaculoides]</v>
      </c>
      <c r="O324" s="13" t="str">
        <f>VLOOKUP(M324,[1]dictionary!$A$2:$C$691,3,0)</f>
        <v>Membrane</v>
      </c>
      <c r="P324" s="13">
        <v>1.23</v>
      </c>
      <c r="Q324" s="13">
        <v>0.58035480876674062</v>
      </c>
    </row>
    <row r="325" spans="1:17" x14ac:dyDescent="0.25">
      <c r="A325" s="13">
        <v>3962</v>
      </c>
      <c r="B325" s="13" t="s">
        <v>652</v>
      </c>
      <c r="C325" s="13" t="s">
        <v>623</v>
      </c>
      <c r="D325" s="13">
        <v>2.4390000000000001</v>
      </c>
      <c r="E325" s="13">
        <v>1.8691196862063484</v>
      </c>
      <c r="F325" s="12"/>
      <c r="G325" s="13">
        <v>3962</v>
      </c>
      <c r="H325" s="13" t="s">
        <v>652</v>
      </c>
      <c r="I325" s="13" t="s">
        <v>623</v>
      </c>
      <c r="J325" s="13">
        <v>2.274</v>
      </c>
      <c r="K325" s="13">
        <v>1.7580303880869268</v>
      </c>
      <c r="L325" s="12"/>
      <c r="M325" s="13">
        <v>9154</v>
      </c>
      <c r="N325" s="13" t="str">
        <f>VLOOKUP(M325,[1]dictionary!$A$2:$C$691,2,0)</f>
        <v>PREDICTED: rab GDP dissociation inhibitor alpha-like [Octopus bimaculoides]</v>
      </c>
      <c r="O325" s="13" t="str">
        <f>VLOOKUP(M325,[1]dictionary!$A$2:$C$691,3,0)</f>
        <v>Metabolism</v>
      </c>
      <c r="P325" s="13">
        <v>1.2370000000000001</v>
      </c>
      <c r="Q325" s="13">
        <v>2.6131444708152758</v>
      </c>
    </row>
    <row r="326" spans="1:17" x14ac:dyDescent="0.25">
      <c r="A326" s="13">
        <v>20347</v>
      </c>
      <c r="B326" s="13" t="s">
        <v>651</v>
      </c>
      <c r="C326" s="13" t="s">
        <v>616</v>
      </c>
      <c r="D326" s="13">
        <v>0.95399999999999996</v>
      </c>
      <c r="E326" s="13">
        <v>0</v>
      </c>
      <c r="F326" s="12"/>
      <c r="G326" s="13">
        <v>20347</v>
      </c>
      <c r="H326" s="13" t="s">
        <v>651</v>
      </c>
      <c r="I326" s="13" t="s">
        <v>616</v>
      </c>
      <c r="J326" s="13">
        <v>-7.6999999999999999E-2</v>
      </c>
      <c r="K326" s="13">
        <v>2.3873416787883416E-2</v>
      </c>
      <c r="L326" s="12"/>
      <c r="M326" s="13">
        <v>6044</v>
      </c>
      <c r="N326" s="13" t="str">
        <f>VLOOKUP(M326,[1]dictionary!$A$2:$C$691,2,0)</f>
        <v>PREDICTED: endoplasmin-like [Octopus bimaculoides]</v>
      </c>
      <c r="O326" s="13" t="str">
        <f>VLOOKUP(M326,[1]dictionary!$A$2:$C$691,3,0)</f>
        <v>Metabolism</v>
      </c>
      <c r="P326" s="13">
        <v>1.2410000000000001</v>
      </c>
      <c r="Q326" s="13">
        <v>1.3222197290286184</v>
      </c>
    </row>
    <row r="327" spans="1:17" x14ac:dyDescent="0.25">
      <c r="A327" s="13">
        <v>7375</v>
      </c>
      <c r="B327" s="13" t="s">
        <v>650</v>
      </c>
      <c r="C327" s="13" t="s">
        <v>616</v>
      </c>
      <c r="D327" s="13">
        <v>-0.214</v>
      </c>
      <c r="E327" s="13">
        <v>0.14407278716752361</v>
      </c>
      <c r="F327" s="12"/>
      <c r="G327" s="13">
        <v>7375</v>
      </c>
      <c r="H327" s="13" t="s">
        <v>650</v>
      </c>
      <c r="I327" s="13" t="s">
        <v>616</v>
      </c>
      <c r="J327" s="13">
        <v>0.55800000000000005</v>
      </c>
      <c r="K327" s="13">
        <v>0</v>
      </c>
      <c r="L327" s="12"/>
      <c r="M327" s="13">
        <v>7885</v>
      </c>
      <c r="N327" s="13" t="str">
        <f>VLOOKUP(M327,[1]dictionary!$A$2:$C$691,2,0)</f>
        <v>PREDICTED: membrane-associated progesterone receptor component 1-like [Octopus bimaculoides]</v>
      </c>
      <c r="O327" s="13" t="str">
        <f>VLOOKUP(M327,[1]dictionary!$A$2:$C$691,3,0)</f>
        <v>Membrane</v>
      </c>
      <c r="P327" s="13">
        <v>1.302</v>
      </c>
      <c r="Q327" s="13">
        <v>0.42166111853278981</v>
      </c>
    </row>
    <row r="328" spans="1:17" x14ac:dyDescent="0.25">
      <c r="A328" s="13">
        <v>9662</v>
      </c>
      <c r="B328" s="13" t="s">
        <v>649</v>
      </c>
      <c r="C328" s="13" t="s">
        <v>623</v>
      </c>
      <c r="D328" s="13">
        <v>0.61799999999999999</v>
      </c>
      <c r="E328" s="13">
        <v>0</v>
      </c>
      <c r="F328" s="12"/>
      <c r="G328" s="13">
        <v>9662</v>
      </c>
      <c r="H328" s="13" t="s">
        <v>649</v>
      </c>
      <c r="I328" s="13" t="s">
        <v>623</v>
      </c>
      <c r="J328" s="13">
        <v>0.48299999999999998</v>
      </c>
      <c r="K328" s="13">
        <v>0</v>
      </c>
      <c r="L328" s="12"/>
      <c r="M328" s="13">
        <v>6347</v>
      </c>
      <c r="N328" s="13" t="str">
        <f>VLOOKUP(M328,[1]dictionary!$A$2:$C$691,2,0)</f>
        <v>PREDICTED: V-type proton ATPase subunit B [Octopus bimaculoides]</v>
      </c>
      <c r="O328" s="13" t="str">
        <f>VLOOKUP(M328,[1]dictionary!$A$2:$C$691,3,0)</f>
        <v>Ion Transport</v>
      </c>
      <c r="P328" s="13">
        <v>1.3169999999999999</v>
      </c>
      <c r="Q328" s="13">
        <v>1.6094004531970083</v>
      </c>
    </row>
    <row r="329" spans="1:17" x14ac:dyDescent="0.25">
      <c r="A329" s="13">
        <v>366</v>
      </c>
      <c r="B329" s="13" t="s">
        <v>648</v>
      </c>
      <c r="C329" s="13" t="s">
        <v>616</v>
      </c>
      <c r="D329" s="13">
        <v>0.63600000000000001</v>
      </c>
      <c r="E329" s="13">
        <v>0</v>
      </c>
      <c r="F329" s="12"/>
      <c r="G329" s="13">
        <v>366</v>
      </c>
      <c r="H329" s="13" t="s">
        <v>648</v>
      </c>
      <c r="I329" s="13" t="s">
        <v>616</v>
      </c>
      <c r="J329" s="13">
        <v>0.47299999999999998</v>
      </c>
      <c r="K329" s="13">
        <v>0</v>
      </c>
      <c r="L329" s="12"/>
      <c r="M329" s="13">
        <v>5888</v>
      </c>
      <c r="N329" s="13" t="str">
        <f>VLOOKUP(M329,[1]dictionary!$A$2:$C$691,2,0)</f>
        <v>PREDICTED: NAD(P) transhydrogenase, mitochondrial-like [Aplysia californica]</v>
      </c>
      <c r="O329" s="13" t="str">
        <f>VLOOKUP(M329,[1]dictionary!$A$2:$C$691,3,0)</f>
        <v>Metabolism</v>
      </c>
      <c r="P329" s="13">
        <v>1.319</v>
      </c>
      <c r="Q329" s="13">
        <v>0.86503600853031448</v>
      </c>
    </row>
    <row r="330" spans="1:17" x14ac:dyDescent="0.25">
      <c r="A330" s="13">
        <v>9441</v>
      </c>
      <c r="B330" s="13" t="s">
        <v>647</v>
      </c>
      <c r="C330" s="13" t="s">
        <v>616</v>
      </c>
      <c r="D330" s="13">
        <v>0.60199999999999998</v>
      </c>
      <c r="E330" s="13">
        <v>0</v>
      </c>
      <c r="F330" s="12"/>
      <c r="G330" s="13">
        <v>9441</v>
      </c>
      <c r="H330" s="13" t="s">
        <v>647</v>
      </c>
      <c r="I330" s="13" t="s">
        <v>616</v>
      </c>
      <c r="J330" s="13">
        <v>0.54900000000000004</v>
      </c>
      <c r="K330" s="13">
        <v>0</v>
      </c>
      <c r="L330" s="12"/>
      <c r="M330" s="13">
        <v>5459</v>
      </c>
      <c r="N330" s="13" t="str">
        <f>VLOOKUP(M330,[1]dictionary!$A$2:$C$691,2,0)</f>
        <v>low-density lipoprotein receptor-related protein 2-like [Parasteatoda tepidariorum]</v>
      </c>
      <c r="O330" s="13" t="str">
        <f>VLOOKUP(M330,[1]dictionary!$A$2:$C$691,3,0)</f>
        <v>Membrane</v>
      </c>
      <c r="P330" s="13">
        <v>1.345</v>
      </c>
      <c r="Q330" s="13">
        <v>0.4240055326904365</v>
      </c>
    </row>
    <row r="331" spans="1:17" x14ac:dyDescent="0.25">
      <c r="A331" s="13">
        <v>17604</v>
      </c>
      <c r="B331" s="13" t="s">
        <v>646</v>
      </c>
      <c r="C331" s="13" t="s">
        <v>616</v>
      </c>
      <c r="D331" s="13">
        <v>-0.68100000000000005</v>
      </c>
      <c r="E331" s="13">
        <v>0.52017429056346443</v>
      </c>
      <c r="F331" s="12"/>
      <c r="G331" s="13">
        <v>17604</v>
      </c>
      <c r="H331" s="13" t="s">
        <v>646</v>
      </c>
      <c r="I331" s="13" t="s">
        <v>616</v>
      </c>
      <c r="J331" s="13">
        <v>0.60399999999999998</v>
      </c>
      <c r="K331" s="13">
        <v>0</v>
      </c>
      <c r="L331" s="12"/>
      <c r="M331" s="13">
        <v>6452</v>
      </c>
      <c r="N331" s="13" t="str">
        <f>VLOOKUP(M331,[1]dictionary!$A$2:$C$691,2,0)</f>
        <v>lipase maturation factor 2-like isoform X2 [Octopus bimaculoides]</v>
      </c>
      <c r="O331" s="13" t="str">
        <f>VLOOKUP(M331,[1]dictionary!$A$2:$C$691,3,0)</f>
        <v>Metabolism</v>
      </c>
      <c r="P331" s="13">
        <v>1.359</v>
      </c>
      <c r="Q331" s="13">
        <v>3.2410881076020264</v>
      </c>
    </row>
    <row r="332" spans="1:17" x14ac:dyDescent="0.25">
      <c r="A332" s="13">
        <v>7534</v>
      </c>
      <c r="B332" s="13" t="s">
        <v>645</v>
      </c>
      <c r="C332" s="13" t="s">
        <v>616</v>
      </c>
      <c r="D332" s="13">
        <v>0.78600000000000003</v>
      </c>
      <c r="E332" s="13">
        <v>0</v>
      </c>
      <c r="F332" s="12"/>
      <c r="G332" s="13">
        <v>7534</v>
      </c>
      <c r="H332" s="13" t="s">
        <v>645</v>
      </c>
      <c r="I332" s="13" t="s">
        <v>616</v>
      </c>
      <c r="J332" s="13">
        <v>0.64400000000000002</v>
      </c>
      <c r="K332" s="13">
        <v>0</v>
      </c>
      <c r="L332" s="12"/>
      <c r="M332" s="13">
        <v>10557</v>
      </c>
      <c r="N332" s="13" t="str">
        <f>VLOOKUP(M332,[1]dictionary!$A$2:$C$691,2,0)</f>
        <v>adenylyl cyclase-associated protein 1-like isoform X3 [Crassostrea virginica]</v>
      </c>
      <c r="O332" s="13" t="str">
        <f>VLOOKUP(M332,[1]dictionary!$A$2:$C$691,3,0)</f>
        <v>Metabolism</v>
      </c>
      <c r="P332" s="13">
        <v>1.3680000000000001</v>
      </c>
      <c r="Q332" s="13">
        <v>1.4296205350412987</v>
      </c>
    </row>
    <row r="333" spans="1:17" x14ac:dyDescent="0.25">
      <c r="A333" s="13">
        <v>4200</v>
      </c>
      <c r="B333" s="13" t="s">
        <v>644</v>
      </c>
      <c r="C333" s="13" t="s">
        <v>616</v>
      </c>
      <c r="D333" s="13">
        <v>0.59599999999999997</v>
      </c>
      <c r="E333" s="13">
        <v>0</v>
      </c>
      <c r="F333" s="12"/>
      <c r="G333" s="13">
        <v>4200</v>
      </c>
      <c r="H333" s="13" t="s">
        <v>644</v>
      </c>
      <c r="I333" s="13" t="s">
        <v>616</v>
      </c>
      <c r="J333" s="13">
        <v>0.44600000000000001</v>
      </c>
      <c r="K333" s="13">
        <v>0</v>
      </c>
      <c r="L333" s="12"/>
      <c r="M333" s="13">
        <v>4048</v>
      </c>
      <c r="N333" s="13" t="str">
        <f>VLOOKUP(M333,[1]dictionary!$A$2:$C$691,2,0)</f>
        <v xml:space="preserve">PREDICTED: glycerol-3-phosphate dehydrogenase, mitochondrial-like isoform X1 [Octopus bimaculoides] </v>
      </c>
      <c r="O333" s="13" t="str">
        <f>VLOOKUP(M333,[1]dictionary!$A$2:$C$691,3,0)</f>
        <v>Metabolism</v>
      </c>
      <c r="P333" s="13">
        <v>1.371</v>
      </c>
      <c r="Q333" s="13">
        <v>0.8420327750648583</v>
      </c>
    </row>
    <row r="334" spans="1:17" x14ac:dyDescent="0.25">
      <c r="A334" s="13">
        <v>12130</v>
      </c>
      <c r="B334" s="13" t="s">
        <v>643</v>
      </c>
      <c r="C334" s="13" t="s">
        <v>621</v>
      </c>
      <c r="D334" s="13">
        <v>0.69599999999999995</v>
      </c>
      <c r="E334" s="13">
        <v>0</v>
      </c>
      <c r="F334" s="12"/>
      <c r="G334" s="13">
        <v>12130</v>
      </c>
      <c r="H334" s="13" t="s">
        <v>643</v>
      </c>
      <c r="I334" s="13" t="s">
        <v>621</v>
      </c>
      <c r="J334" s="13">
        <v>0.54400000000000004</v>
      </c>
      <c r="K334" s="13">
        <v>0</v>
      </c>
      <c r="L334" s="12"/>
      <c r="M334" s="13">
        <v>565</v>
      </c>
      <c r="N334" s="13" t="str">
        <f>VLOOKUP(M334,[1]dictionary!$A$2:$C$691,2,0)</f>
        <v>PREDICTED: ribosyldihydronicotinamide dehydrogenase [quinone]-like [Octopus bimaculoides]</v>
      </c>
      <c r="O334" s="13" t="str">
        <f>VLOOKUP(M334,[1]dictionary!$A$2:$C$691,3,0)</f>
        <v>Metabolism</v>
      </c>
      <c r="P334" s="13">
        <v>1.3720000000000001</v>
      </c>
      <c r="Q334" s="13">
        <v>1.5146193302890623</v>
      </c>
    </row>
    <row r="335" spans="1:17" x14ac:dyDescent="0.25">
      <c r="A335" s="13">
        <v>4418</v>
      </c>
      <c r="B335" s="13" t="s">
        <v>642</v>
      </c>
      <c r="C335" s="13" t="s">
        <v>616</v>
      </c>
      <c r="D335" s="13">
        <v>-0.80300000000000005</v>
      </c>
      <c r="E335" s="13">
        <v>0.62300901830877198</v>
      </c>
      <c r="F335" s="12"/>
      <c r="G335" s="13">
        <v>4418</v>
      </c>
      <c r="H335" s="13" t="s">
        <v>642</v>
      </c>
      <c r="I335" s="13" t="s">
        <v>616</v>
      </c>
      <c r="J335" s="13">
        <v>-0.39800000000000002</v>
      </c>
      <c r="K335" s="13">
        <v>0.11132413225688206</v>
      </c>
      <c r="L335" s="12"/>
      <c r="M335" s="13">
        <v>11310</v>
      </c>
      <c r="N335" s="13" t="str">
        <f>VLOOKUP(M335,[1]dictionary!$A$2:$C$691,2,0)</f>
        <v>low-density lipoprotein receptor-related protein 2-like [Parasteatoda tepidariorum]</v>
      </c>
      <c r="O335" s="13" t="str">
        <f>VLOOKUP(M335,[1]dictionary!$A$2:$C$691,3,0)</f>
        <v>Membrane</v>
      </c>
      <c r="P335" s="13">
        <v>1.452</v>
      </c>
      <c r="Q335" s="13">
        <v>0.6926901281889033</v>
      </c>
    </row>
    <row r="336" spans="1:17" x14ac:dyDescent="0.25">
      <c r="A336" s="13">
        <v>11501</v>
      </c>
      <c r="B336" s="13" t="s">
        <v>641</v>
      </c>
      <c r="C336" s="13" t="s">
        <v>616</v>
      </c>
      <c r="D336" s="13">
        <v>0.85699999999999998</v>
      </c>
      <c r="E336" s="13">
        <v>0</v>
      </c>
      <c r="F336" s="12"/>
      <c r="G336" s="13">
        <v>11501</v>
      </c>
      <c r="H336" s="13" t="s">
        <v>641</v>
      </c>
      <c r="I336" s="13" t="s">
        <v>616</v>
      </c>
      <c r="J336" s="13">
        <v>-0.251</v>
      </c>
      <c r="K336" s="13">
        <v>5.9951929066450804E-2</v>
      </c>
      <c r="L336" s="12"/>
      <c r="M336" s="13">
        <v>18123</v>
      </c>
      <c r="N336" s="13" t="str">
        <f>VLOOKUP(M336,[1]dictionary!$A$2:$C$691,2,0)</f>
        <v>ferritin [Sepiella maindroni]</v>
      </c>
      <c r="O336" s="13" t="str">
        <f>VLOOKUP(M336,[1]dictionary!$A$2:$C$691,3,0)</f>
        <v>Metabolism</v>
      </c>
      <c r="P336" s="13">
        <v>1.518</v>
      </c>
      <c r="Q336" s="13">
        <v>0.74219907209920633</v>
      </c>
    </row>
    <row r="337" spans="1:17" x14ac:dyDescent="0.25">
      <c r="A337" s="13">
        <v>10429</v>
      </c>
      <c r="B337" s="13" t="s">
        <v>640</v>
      </c>
      <c r="C337" s="13" t="s">
        <v>616</v>
      </c>
      <c r="D337" s="13">
        <v>-0.15</v>
      </c>
      <c r="E337" s="13">
        <v>0.10722553504103331</v>
      </c>
      <c r="F337" s="12"/>
      <c r="G337" s="13">
        <v>10429</v>
      </c>
      <c r="H337" s="13" t="s">
        <v>640</v>
      </c>
      <c r="I337" s="13" t="s">
        <v>616</v>
      </c>
      <c r="J337" s="13">
        <v>0.60499999999999998</v>
      </c>
      <c r="K337" s="13">
        <v>0</v>
      </c>
      <c r="L337" s="12"/>
      <c r="M337" s="13">
        <v>13189</v>
      </c>
      <c r="N337" s="13" t="str">
        <f>VLOOKUP(M337,[1]dictionary!$A$2:$C$691,2,0)</f>
        <v>Basement membrane-specific heparan sulfate proteoglycan core protein</v>
      </c>
      <c r="O337" s="13" t="str">
        <f>VLOOKUP(M337,[1]dictionary!$A$2:$C$691,3,0)</f>
        <v>Extracellular Matrix</v>
      </c>
      <c r="P337" s="13">
        <v>1.518</v>
      </c>
      <c r="Q337" s="13">
        <v>6</v>
      </c>
    </row>
    <row r="338" spans="1:17" x14ac:dyDescent="0.25">
      <c r="A338" s="13">
        <v>15246</v>
      </c>
      <c r="B338" s="13" t="s">
        <v>639</v>
      </c>
      <c r="C338" s="13" t="s">
        <v>616</v>
      </c>
      <c r="D338" s="13">
        <v>0.61599999999999999</v>
      </c>
      <c r="E338" s="13">
        <v>0</v>
      </c>
      <c r="F338" s="12"/>
      <c r="G338" s="13">
        <v>15246</v>
      </c>
      <c r="H338" s="13" t="s">
        <v>639</v>
      </c>
      <c r="I338" s="13" t="s">
        <v>616</v>
      </c>
      <c r="J338" s="13">
        <v>-0.378</v>
      </c>
      <c r="K338" s="13">
        <v>9.3784594243536676E-2</v>
      </c>
      <c r="L338" s="12"/>
      <c r="M338" s="13">
        <v>17993</v>
      </c>
      <c r="N338" s="13" t="str">
        <f>VLOOKUP(M338,[1]dictionary!$A$2:$C$691,2,0)</f>
        <v>PREDICTED: adenosine deaminase-like [Octopus bimaculoides]</v>
      </c>
      <c r="O338" s="13" t="str">
        <f>VLOOKUP(M338,[1]dictionary!$A$2:$C$691,3,0)</f>
        <v>Metabolism</v>
      </c>
      <c r="P338" s="13">
        <v>1.536</v>
      </c>
      <c r="Q338" s="13">
        <v>0.80350601996044069</v>
      </c>
    </row>
    <row r="339" spans="1:17" x14ac:dyDescent="0.25">
      <c r="A339" s="13">
        <v>6707</v>
      </c>
      <c r="B339" s="13" t="s">
        <v>638</v>
      </c>
      <c r="C339" s="13" t="s">
        <v>616</v>
      </c>
      <c r="D339" s="13">
        <v>0.86699999999999999</v>
      </c>
      <c r="E339" s="13">
        <v>0</v>
      </c>
      <c r="F339" s="12"/>
      <c r="G339" s="13">
        <v>6707</v>
      </c>
      <c r="H339" s="13" t="s">
        <v>638</v>
      </c>
      <c r="I339" s="13" t="s">
        <v>616</v>
      </c>
      <c r="J339" s="13">
        <v>-0.28299999999999997</v>
      </c>
      <c r="K339" s="13">
        <v>6.5390464375900001E-2</v>
      </c>
      <c r="L339" s="12"/>
      <c r="M339" s="13">
        <v>6812</v>
      </c>
      <c r="N339" s="13" t="str">
        <f>VLOOKUP(M339,[1]dictionary!$A$2:$C$691,2,0)</f>
        <v>Immunoglobulin E-set</v>
      </c>
      <c r="O339" s="13" t="str">
        <f>VLOOKUP(M339,[1]dictionary!$A$2:$C$691,3,0)</f>
        <v>Metabolism</v>
      </c>
      <c r="P339" s="13">
        <v>1.6020000000000001</v>
      </c>
      <c r="Q339" s="13">
        <v>6</v>
      </c>
    </row>
    <row r="340" spans="1:17" x14ac:dyDescent="0.25">
      <c r="A340" s="13">
        <v>8635</v>
      </c>
      <c r="B340" s="13" t="s">
        <v>637</v>
      </c>
      <c r="C340" s="13" t="s">
        <v>623</v>
      </c>
      <c r="D340" s="13">
        <v>0.58099999999999996</v>
      </c>
      <c r="E340" s="13">
        <v>0</v>
      </c>
      <c r="F340" s="12"/>
      <c r="G340" s="13">
        <v>8635</v>
      </c>
      <c r="H340" s="13" t="s">
        <v>637</v>
      </c>
      <c r="I340" s="13" t="s">
        <v>623</v>
      </c>
      <c r="J340" s="13">
        <v>0.48499999999999999</v>
      </c>
      <c r="K340" s="13">
        <v>0</v>
      </c>
      <c r="L340" s="12"/>
      <c r="M340" s="13">
        <v>11655</v>
      </c>
      <c r="N340" s="13" t="str">
        <f>VLOOKUP(M340,[1]dictionary!$A$2:$C$691,2,0)</f>
        <v>low-density lipoprotein receptor-related protein 2-like [Parasteatoda tepidariorum]</v>
      </c>
      <c r="O340" s="13" t="str">
        <f>VLOOKUP(M340,[1]dictionary!$A$2:$C$691,3,0)</f>
        <v>Membrane</v>
      </c>
      <c r="P340" s="13">
        <v>1.669</v>
      </c>
      <c r="Q340" s="13">
        <v>1.1329393012273217</v>
      </c>
    </row>
    <row r="341" spans="1:17" x14ac:dyDescent="0.25">
      <c r="A341" s="13">
        <v>18329</v>
      </c>
      <c r="B341" s="13" t="s">
        <v>636</v>
      </c>
      <c r="C341" s="13" t="s">
        <v>616</v>
      </c>
      <c r="D341" s="13">
        <v>0.90500000000000003</v>
      </c>
      <c r="E341" s="13">
        <v>0</v>
      </c>
      <c r="F341" s="12"/>
      <c r="G341" s="13">
        <v>18329</v>
      </c>
      <c r="H341" s="13" t="s">
        <v>636</v>
      </c>
      <c r="I341" s="13" t="s">
        <v>616</v>
      </c>
      <c r="J341" s="13">
        <v>-0.214</v>
      </c>
      <c r="K341" s="13">
        <v>5.0020923673643823E-2</v>
      </c>
      <c r="L341" s="12"/>
      <c r="M341" s="13">
        <v>13083</v>
      </c>
      <c r="N341" s="13" t="str">
        <f>VLOOKUP(M341,[1]dictionary!$A$2:$C$691,2,0)</f>
        <v>PREDICTED: cytochrome b-c1 complex subunit 2, mitochondrial-like isoform X2 [Octopus bimaculoides]</v>
      </c>
      <c r="O341" s="13" t="str">
        <f>VLOOKUP(M341,[1]dictionary!$A$2:$C$691,3,0)</f>
        <v>Metabolism</v>
      </c>
      <c r="P341" s="13">
        <v>1.677</v>
      </c>
      <c r="Q341" s="13">
        <v>0.80823330057747389</v>
      </c>
    </row>
    <row r="342" spans="1:17" x14ac:dyDescent="0.25">
      <c r="A342" s="13">
        <v>5751</v>
      </c>
      <c r="B342" s="13" t="s">
        <v>635</v>
      </c>
      <c r="C342" s="13" t="s">
        <v>619</v>
      </c>
      <c r="D342" s="13">
        <v>0.61799999999999999</v>
      </c>
      <c r="E342" s="13">
        <v>0</v>
      </c>
      <c r="F342" s="12"/>
      <c r="G342" s="13">
        <v>5751</v>
      </c>
      <c r="H342" s="13" t="s">
        <v>635</v>
      </c>
      <c r="I342" s="13" t="s">
        <v>619</v>
      </c>
      <c r="J342" s="13">
        <v>0.437</v>
      </c>
      <c r="K342" s="13">
        <v>0</v>
      </c>
      <c r="L342" s="12"/>
      <c r="M342" s="13">
        <v>3384</v>
      </c>
      <c r="N342" s="13" t="str">
        <f>VLOOKUP(M342,[1]dictionary!$A$2:$C$691,2,0)</f>
        <v>PREDICTED: pyruvate dehydrogenase E1 component subunit alpha, mitochondrial-like [Octopus bimaculoides]</v>
      </c>
      <c r="O342" s="13" t="str">
        <f>VLOOKUP(M342,[1]dictionary!$A$2:$C$691,3,0)</f>
        <v>Metabolism</v>
      </c>
      <c r="P342" s="13">
        <v>1.6879999999999999</v>
      </c>
      <c r="Q342" s="13">
        <v>0.86774991886024122</v>
      </c>
    </row>
    <row r="343" spans="1:17" x14ac:dyDescent="0.25">
      <c r="A343" s="13">
        <v>4834</v>
      </c>
      <c r="B343" s="13" t="s">
        <v>634</v>
      </c>
      <c r="C343" s="13" t="s">
        <v>623</v>
      </c>
      <c r="D343" s="13">
        <v>0.58899999999999997</v>
      </c>
      <c r="E343" s="13">
        <v>0</v>
      </c>
      <c r="F343" s="12"/>
      <c r="G343" s="13">
        <v>4834</v>
      </c>
      <c r="H343" s="13" t="s">
        <v>634</v>
      </c>
      <c r="I343" s="13" t="s">
        <v>623</v>
      </c>
      <c r="J343" s="13">
        <v>0.46200000000000002</v>
      </c>
      <c r="K343" s="13">
        <v>0</v>
      </c>
      <c r="L343" s="12"/>
      <c r="M343" s="13">
        <v>16456</v>
      </c>
      <c r="N343" s="13" t="str">
        <f>VLOOKUP(M343,[1]dictionary!$A$2:$C$691,2,0)</f>
        <v>PREDICTED: hemocyte protein-glutamine gamma-glutamyltransferase-like isoform X2 [Octopus bimaculoides]</v>
      </c>
      <c r="O343" s="13" t="str">
        <f>VLOOKUP(M343,[1]dictionary!$A$2:$C$691,3,0)</f>
        <v>Protein-protein</v>
      </c>
      <c r="P343" s="13">
        <v>1.702</v>
      </c>
      <c r="Q343" s="13">
        <v>3.8664610916297826</v>
      </c>
    </row>
    <row r="344" spans="1:17" x14ac:dyDescent="0.25">
      <c r="A344" s="13">
        <v>20227</v>
      </c>
      <c r="B344" s="13" t="s">
        <v>633</v>
      </c>
      <c r="C344" s="13" t="s">
        <v>616</v>
      </c>
      <c r="D344" s="13">
        <v>0.66500000000000004</v>
      </c>
      <c r="E344" s="13">
        <v>0</v>
      </c>
      <c r="F344" s="12"/>
      <c r="G344" s="13">
        <v>20227</v>
      </c>
      <c r="H344" s="13" t="s">
        <v>633</v>
      </c>
      <c r="I344" s="13" t="s">
        <v>616</v>
      </c>
      <c r="J344" s="13">
        <v>0.52600000000000002</v>
      </c>
      <c r="K344" s="13">
        <v>0</v>
      </c>
      <c r="L344" s="12"/>
      <c r="M344" s="13">
        <v>3161</v>
      </c>
      <c r="N344" s="13" t="str">
        <f>VLOOKUP(M344,[1]dictionary!$A$2:$C$691,2,0)</f>
        <v>PREDICTED: flotillin-1-like isoform X1 [Aplysia californica]</v>
      </c>
      <c r="O344" s="13" t="str">
        <f>VLOOKUP(M344,[1]dictionary!$A$2:$C$691,3,0)</f>
        <v>Membrane</v>
      </c>
      <c r="P344" s="13">
        <v>1.744</v>
      </c>
      <c r="Q344" s="13">
        <v>1.0969751620666435</v>
      </c>
    </row>
    <row r="345" spans="1:17" x14ac:dyDescent="0.25">
      <c r="A345" s="13">
        <v>16407</v>
      </c>
      <c r="B345" s="13" t="s">
        <v>632</v>
      </c>
      <c r="C345" s="13" t="s">
        <v>631</v>
      </c>
      <c r="D345" s="13">
        <v>1.363</v>
      </c>
      <c r="E345" s="13">
        <v>3.5686362358410126</v>
      </c>
      <c r="F345" s="12"/>
      <c r="G345" s="13">
        <v>16407</v>
      </c>
      <c r="H345" s="13" t="s">
        <v>632</v>
      </c>
      <c r="I345" s="13" t="s">
        <v>631</v>
      </c>
      <c r="J345" s="13">
        <v>1.04</v>
      </c>
      <c r="K345" s="13">
        <v>1.7100990382713734</v>
      </c>
      <c r="L345" s="12"/>
      <c r="M345" s="13">
        <v>17742</v>
      </c>
      <c r="N345" s="13" t="str">
        <f>VLOOKUP(M345,[1]dictionary!$A$2:$C$691,2,0)</f>
        <v>reflectin-like protein A1 [Doryteuthis pealeii]</v>
      </c>
      <c r="O345" s="13" t="str">
        <f>VLOOKUP(M345,[1]dictionary!$A$2:$C$691,3,0)</f>
        <v>Reflectin</v>
      </c>
      <c r="P345" s="13">
        <v>1.7589999999999999</v>
      </c>
      <c r="Q345" s="13">
        <v>1.019705680379142</v>
      </c>
    </row>
    <row r="346" spans="1:17" x14ac:dyDescent="0.25">
      <c r="A346" s="13">
        <v>1273</v>
      </c>
      <c r="B346" s="13" t="s">
        <v>630</v>
      </c>
      <c r="C346" s="13" t="s">
        <v>621</v>
      </c>
      <c r="D346" s="13">
        <v>0.621</v>
      </c>
      <c r="E346" s="13">
        <v>0</v>
      </c>
      <c r="F346" s="12"/>
      <c r="G346" s="13">
        <v>1273</v>
      </c>
      <c r="H346" s="13" t="s">
        <v>630</v>
      </c>
      <c r="I346" s="13" t="s">
        <v>621</v>
      </c>
      <c r="J346" s="13">
        <v>0.9</v>
      </c>
      <c r="K346" s="13">
        <v>9.0498528418495913E-2</v>
      </c>
      <c r="L346" s="12"/>
      <c r="M346" s="13">
        <v>11219</v>
      </c>
      <c r="N346" s="13" t="str">
        <f>VLOOKUP(M346,[1]dictionary!$A$2:$C$691,2,0)</f>
        <v>CBN-EMB-9 protein</v>
      </c>
      <c r="O346" s="13" t="str">
        <f>VLOOKUP(M346,[1]dictionary!$A$2:$C$691,3,0)</f>
        <v>Protein-protein</v>
      </c>
      <c r="P346" s="13">
        <v>1.7689999999999999</v>
      </c>
      <c r="Q346" s="13">
        <v>0.98035207628884624</v>
      </c>
    </row>
    <row r="347" spans="1:17" x14ac:dyDescent="0.25">
      <c r="A347" s="13">
        <v>13169</v>
      </c>
      <c r="B347" s="13" t="s">
        <v>629</v>
      </c>
      <c r="C347" s="13" t="s">
        <v>628</v>
      </c>
      <c r="D347" s="13">
        <v>0.83499999999999996</v>
      </c>
      <c r="E347" s="13">
        <v>0.38315284288259743</v>
      </c>
      <c r="F347" s="12"/>
      <c r="G347" s="13">
        <v>13169</v>
      </c>
      <c r="H347" s="13" t="s">
        <v>629</v>
      </c>
      <c r="I347" s="13" t="s">
        <v>628</v>
      </c>
      <c r="J347" s="13">
        <v>0.32</v>
      </c>
      <c r="K347" s="13">
        <v>0</v>
      </c>
      <c r="L347" s="12"/>
      <c r="M347" s="13">
        <v>13241</v>
      </c>
      <c r="N347" s="13" t="str">
        <f>VLOOKUP(M347,[1]dictionary!$A$2:$C$691,2,0)</f>
        <v>collagen alpha-4(VI) chain-like [Lingula anatina]</v>
      </c>
      <c r="O347" s="13" t="str">
        <f>VLOOKUP(M347,[1]dictionary!$A$2:$C$691,3,0)</f>
        <v>Extracellular Matrix</v>
      </c>
      <c r="P347" s="13">
        <v>2.08</v>
      </c>
      <c r="Q347" s="13">
        <v>2.2287065573709404</v>
      </c>
    </row>
    <row r="348" spans="1:17" x14ac:dyDescent="0.25">
      <c r="A348" s="13">
        <v>11350</v>
      </c>
      <c r="B348" s="13" t="s">
        <v>627</v>
      </c>
      <c r="C348" s="13" t="s">
        <v>621</v>
      </c>
      <c r="D348" s="13">
        <v>2.0659999999999998</v>
      </c>
      <c r="E348" s="13">
        <v>1.1187466215850239</v>
      </c>
      <c r="F348" s="12"/>
      <c r="G348" s="13">
        <v>11350</v>
      </c>
      <c r="H348" s="13" t="s">
        <v>627</v>
      </c>
      <c r="I348" s="13" t="s">
        <v>621</v>
      </c>
      <c r="J348" s="13">
        <v>1.056</v>
      </c>
      <c r="K348" s="13">
        <v>0.15888465412251504</v>
      </c>
      <c r="L348" s="12"/>
      <c r="M348" s="13">
        <v>8660</v>
      </c>
      <c r="N348" s="13" t="str">
        <f>VLOOKUP(M348,[1]dictionary!$A$2:$C$691,2,0)</f>
        <v xml:space="preserve">Calcium ion binding </v>
      </c>
      <c r="O348" s="13" t="str">
        <f>VLOOKUP(M348,[1]dictionary!$A$2:$C$691,3,0)</f>
        <v>Metabolism</v>
      </c>
      <c r="P348" s="13">
        <v>2.089</v>
      </c>
      <c r="Q348" s="13">
        <v>6</v>
      </c>
    </row>
    <row r="349" spans="1:17" x14ac:dyDescent="0.25">
      <c r="A349" s="13">
        <v>5056</v>
      </c>
      <c r="B349" s="13" t="s">
        <v>626</v>
      </c>
      <c r="C349" s="13" t="s">
        <v>621</v>
      </c>
      <c r="D349" s="13">
        <v>1.0629999999999999</v>
      </c>
      <c r="E349" s="13">
        <v>0</v>
      </c>
      <c r="F349" s="12"/>
      <c r="G349" s="13">
        <v>5056</v>
      </c>
      <c r="H349" s="13" t="s">
        <v>626</v>
      </c>
      <c r="I349" s="13" t="s">
        <v>621</v>
      </c>
      <c r="J349" s="13">
        <v>0.83399999999999996</v>
      </c>
      <c r="K349" s="13">
        <v>0</v>
      </c>
      <c r="L349" s="12"/>
      <c r="M349" s="13">
        <v>4948</v>
      </c>
      <c r="N349" s="13" t="str">
        <f>VLOOKUP(M349,[1]dictionary!$A$2:$C$691,2,0)</f>
        <v>PREDICTED: transmembrane protein 245-like [Octopus bimaculoides]</v>
      </c>
      <c r="O349" s="13" t="str">
        <f>VLOOKUP(M349,[1]dictionary!$A$2:$C$691,3,0)</f>
        <v>Membrane</v>
      </c>
      <c r="P349" s="13">
        <v>2.1829999999999998</v>
      </c>
      <c r="Q349" s="13">
        <v>1.7678173658127256</v>
      </c>
    </row>
    <row r="350" spans="1:17" x14ac:dyDescent="0.25">
      <c r="A350" s="13">
        <v>3062</v>
      </c>
      <c r="B350" s="13" t="s">
        <v>625</v>
      </c>
      <c r="C350" s="13" t="s">
        <v>616</v>
      </c>
      <c r="D350" s="13">
        <v>2.1480000000000001</v>
      </c>
      <c r="E350" s="13">
        <v>0.84244955283330258</v>
      </c>
      <c r="F350" s="12"/>
      <c r="G350" s="13">
        <v>3062</v>
      </c>
      <c r="H350" s="13" t="s">
        <v>625</v>
      </c>
      <c r="I350" s="13" t="s">
        <v>616</v>
      </c>
      <c r="J350" s="13">
        <v>1.0840000000000001</v>
      </c>
      <c r="K350" s="13">
        <v>0.12783090263757052</v>
      </c>
      <c r="L350" s="12"/>
      <c r="M350" s="13">
        <v>3746</v>
      </c>
      <c r="N350" s="13" t="str">
        <f>VLOOKUP(M350,[1]dictionary!$A$2:$C$691,2,0)</f>
        <v>PREDICTED: retinal dehydrogenase 1-like [Octopus bimaculoides]</v>
      </c>
      <c r="O350" s="13" t="str">
        <f>VLOOKUP(M350,[1]dictionary!$A$2:$C$691,3,0)</f>
        <v>Metabolism</v>
      </c>
      <c r="P350" s="13">
        <v>2.2450000000000001</v>
      </c>
      <c r="Q350" s="13">
        <v>1.6388768205115505</v>
      </c>
    </row>
    <row r="351" spans="1:17" x14ac:dyDescent="0.25">
      <c r="A351" s="13">
        <v>4531</v>
      </c>
      <c r="B351" s="13" t="s">
        <v>624</v>
      </c>
      <c r="C351" s="13" t="s">
        <v>623</v>
      </c>
      <c r="D351" s="13">
        <v>0.47599999999999998</v>
      </c>
      <c r="E351" s="13">
        <v>0</v>
      </c>
      <c r="F351" s="12"/>
      <c r="G351" s="13">
        <v>4531</v>
      </c>
      <c r="H351" s="13" t="s">
        <v>624</v>
      </c>
      <c r="I351" s="13" t="s">
        <v>623</v>
      </c>
      <c r="J351" s="13">
        <v>-0.45900000000000002</v>
      </c>
      <c r="K351" s="13">
        <v>0.12861389796180089</v>
      </c>
      <c r="L351" s="12"/>
      <c r="M351" s="13">
        <v>8509</v>
      </c>
      <c r="N351" s="13" t="str">
        <f>VLOOKUP(M351,[1]dictionary!$A$2:$C$691,2,0)</f>
        <v>PREDICTED: probable phosphoglycerate mutase [Octopus bimaculoides]</v>
      </c>
      <c r="O351" s="13" t="str">
        <f>VLOOKUP(M351,[1]dictionary!$A$2:$C$691,3,0)</f>
        <v>Metabolism</v>
      </c>
      <c r="P351" s="13">
        <v>2.3540000000000001</v>
      </c>
      <c r="Q351" s="13">
        <v>2.1024278861742696</v>
      </c>
    </row>
    <row r="352" spans="1:17" x14ac:dyDescent="0.25">
      <c r="A352" s="13">
        <v>16868</v>
      </c>
      <c r="B352" s="13" t="s">
        <v>622</v>
      </c>
      <c r="C352" s="13" t="s">
        <v>621</v>
      </c>
      <c r="D352" s="13">
        <v>0.68600000000000005</v>
      </c>
      <c r="E352" s="13">
        <v>0</v>
      </c>
      <c r="F352" s="12"/>
      <c r="G352" s="13">
        <v>16868</v>
      </c>
      <c r="H352" s="13" t="s">
        <v>622</v>
      </c>
      <c r="I352" s="13" t="s">
        <v>621</v>
      </c>
      <c r="J352" s="13">
        <v>-0.76</v>
      </c>
      <c r="K352" s="13">
        <v>0.31213675180395783</v>
      </c>
      <c r="L352" s="12"/>
      <c r="M352" s="13">
        <v>9620</v>
      </c>
      <c r="N352" s="13" t="str">
        <f>VLOOKUP(M352,[1]dictionary!$A$2:$C$691,2,0)</f>
        <v>PREDICTED: laminin subunit beta-1-like [Octopus bimaculoides]</v>
      </c>
      <c r="O352" s="13" t="str">
        <f>VLOOKUP(M352,[1]dictionary!$A$2:$C$691,3,0)</f>
        <v>Extracellular Matrix</v>
      </c>
      <c r="P352" s="13">
        <v>2.8809999999999998</v>
      </c>
      <c r="Q352" s="13">
        <v>3.9706162223147903</v>
      </c>
    </row>
    <row r="353" spans="1:17" x14ac:dyDescent="0.25">
      <c r="A353" s="13">
        <v>16329</v>
      </c>
      <c r="B353" s="13" t="s">
        <v>620</v>
      </c>
      <c r="C353" s="13" t="s">
        <v>619</v>
      </c>
      <c r="D353" s="13">
        <v>1.5680000000000001</v>
      </c>
      <c r="E353" s="13">
        <v>0.37099429901713366</v>
      </c>
      <c r="F353" s="12"/>
      <c r="G353" s="13">
        <v>16329</v>
      </c>
      <c r="H353" s="13" t="s">
        <v>620</v>
      </c>
      <c r="I353" s="13" t="s">
        <v>619</v>
      </c>
      <c r="J353" s="13">
        <v>1.498</v>
      </c>
      <c r="K353" s="13">
        <v>0.38148750889565808</v>
      </c>
      <c r="L353" s="12"/>
      <c r="M353" s="13">
        <v>3686</v>
      </c>
      <c r="N353" s="13" t="str">
        <f>VLOOKUP(M353,[1]dictionary!$A$2:$C$691,2,0)</f>
        <v>PREDICTED: glucose-6-phosphate 1-dehydrogenase-like [Octopus bimaculoides]</v>
      </c>
      <c r="O353" s="13" t="str">
        <f>VLOOKUP(M353,[1]dictionary!$A$2:$C$691,3,0)</f>
        <v>Metabolism</v>
      </c>
      <c r="P353" s="13">
        <v>2.9489999999999998</v>
      </c>
      <c r="Q353" s="13">
        <v>3.642065152999546</v>
      </c>
    </row>
    <row r="354" spans="1:17" x14ac:dyDescent="0.25">
      <c r="A354" s="13">
        <v>5046</v>
      </c>
      <c r="B354" s="13" t="s">
        <v>618</v>
      </c>
      <c r="C354" s="13" t="s">
        <v>616</v>
      </c>
      <c r="D354" s="13">
        <v>0.66300000000000003</v>
      </c>
      <c r="E354" s="13">
        <v>0</v>
      </c>
      <c r="F354" s="12"/>
      <c r="G354" s="13">
        <v>5046</v>
      </c>
      <c r="H354" s="13" t="s">
        <v>618</v>
      </c>
      <c r="I354" s="13" t="s">
        <v>616</v>
      </c>
      <c r="J354" s="13">
        <v>0.55400000000000005</v>
      </c>
      <c r="K354" s="13">
        <v>0</v>
      </c>
      <c r="L354" s="12"/>
      <c r="M354" s="13">
        <v>9016</v>
      </c>
      <c r="N354" s="13" t="str">
        <f>VLOOKUP(M354,[1]dictionary!$A$2:$C$691,2,0)</f>
        <v>membrane-associated protein Hem-like isoform X4 [Octopus bimaculoides]</v>
      </c>
      <c r="O354" s="13" t="str">
        <f>VLOOKUP(M354,[1]dictionary!$A$2:$C$691,3,0)</f>
        <v>Membrane</v>
      </c>
      <c r="P354" s="13">
        <v>2.96</v>
      </c>
      <c r="Q354" s="13">
        <v>6</v>
      </c>
    </row>
    <row r="355" spans="1:17" x14ac:dyDescent="0.25">
      <c r="A355" s="13">
        <v>17150</v>
      </c>
      <c r="B355" s="13" t="s">
        <v>617</v>
      </c>
      <c r="C355" s="13" t="s">
        <v>616</v>
      </c>
      <c r="D355" s="13">
        <v>0.84199999999999997</v>
      </c>
      <c r="E355" s="13">
        <v>0</v>
      </c>
      <c r="F355" s="12"/>
      <c r="G355" s="13">
        <v>17150</v>
      </c>
      <c r="H355" s="13" t="s">
        <v>617</v>
      </c>
      <c r="I355" s="13" t="s">
        <v>616</v>
      </c>
      <c r="J355" s="13">
        <v>-0.71299999999999997</v>
      </c>
      <c r="K355" s="13">
        <v>0.31945600275012376</v>
      </c>
      <c r="L355" s="12"/>
      <c r="M355" s="13">
        <v>13237</v>
      </c>
      <c r="N355" s="13" t="str">
        <f>VLOOKUP(M355,[1]dictionary!$A$2:$C$691,2,0)</f>
        <v>PREDICTED: laminin subunit alpha-like isoform X2 [Lingula anatina]</v>
      </c>
      <c r="O355" s="13" t="str">
        <f>VLOOKUP(M355,[1]dictionary!$A$2:$C$691,3,0)</f>
        <v>Extracellular Matrix</v>
      </c>
      <c r="P355" s="13">
        <v>3.0619999999999998</v>
      </c>
      <c r="Q355" s="13">
        <v>6</v>
      </c>
    </row>
  </sheetData>
  <mergeCells count="3">
    <mergeCell ref="A1:E1"/>
    <mergeCell ref="G1:K1"/>
    <mergeCell ref="M1:Q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BFD8D6-BF3D-4589-89CD-26ED6019AF2C}">
  <dimension ref="A1:S173"/>
  <sheetViews>
    <sheetView workbookViewId="0">
      <selection activeCell="M16" sqref="M16"/>
    </sheetView>
  </sheetViews>
  <sheetFormatPr defaultRowHeight="15" x14ac:dyDescent="0.25"/>
  <sheetData>
    <row r="1" spans="1:19" x14ac:dyDescent="0.25">
      <c r="A1" s="12"/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12"/>
      <c r="P1" s="12"/>
      <c r="Q1" s="12"/>
      <c r="R1" s="4"/>
    </row>
    <row r="2" spans="1:19" x14ac:dyDescent="0.25">
      <c r="A2" s="5"/>
      <c r="B2" s="5" t="s">
        <v>566</v>
      </c>
      <c r="C2" s="5">
        <f>ASIN((($C$5*SIN(C3*(PI()/180)))/$C$6))*(180/PI())</f>
        <v>21.88219444072757</v>
      </c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12"/>
      <c r="P2" s="12"/>
      <c r="Q2" s="12"/>
      <c r="R2" s="12"/>
    </row>
    <row r="3" spans="1:19" x14ac:dyDescent="0.25">
      <c r="A3" s="5"/>
      <c r="B3" s="12" t="s">
        <v>567</v>
      </c>
      <c r="C3" s="12">
        <v>15</v>
      </c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4"/>
      <c r="P3" s="12"/>
      <c r="Q3" s="12"/>
      <c r="R3" s="12"/>
    </row>
    <row r="4" spans="1:19" x14ac:dyDescent="0.25">
      <c r="A4" s="5"/>
      <c r="B4" s="12" t="s">
        <v>569</v>
      </c>
      <c r="C4" s="12">
        <v>1.35</v>
      </c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 t="s">
        <v>583</v>
      </c>
      <c r="R4" s="12" t="s">
        <v>956</v>
      </c>
      <c r="S4" t="s">
        <v>957</v>
      </c>
    </row>
    <row r="5" spans="1:19" x14ac:dyDescent="0.25">
      <c r="A5" s="5"/>
      <c r="B5" s="12" t="s">
        <v>568</v>
      </c>
      <c r="C5" s="12">
        <v>1.44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>
        <v>40</v>
      </c>
      <c r="R5" s="12">
        <v>0</v>
      </c>
      <c r="S5">
        <v>104.31998923921938</v>
      </c>
    </row>
    <row r="6" spans="1:19" x14ac:dyDescent="0.25">
      <c r="A6" s="5"/>
      <c r="B6" s="12" t="s">
        <v>570</v>
      </c>
      <c r="C6" s="12">
        <v>1</v>
      </c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>
        <v>40</v>
      </c>
      <c r="R6" s="12">
        <v>25</v>
      </c>
      <c r="S6">
        <v>174.16831866087716</v>
      </c>
    </row>
    <row r="7" spans="1:19" x14ac:dyDescent="0.25">
      <c r="A7" s="5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>
        <v>40</v>
      </c>
      <c r="R7" s="12">
        <v>50</v>
      </c>
      <c r="S7">
        <v>244.01664808253494</v>
      </c>
    </row>
    <row r="8" spans="1:19" x14ac:dyDescent="0.25">
      <c r="A8" s="5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>
        <v>40</v>
      </c>
      <c r="R8" s="12">
        <v>75</v>
      </c>
      <c r="S8">
        <v>313.86497750419278</v>
      </c>
    </row>
    <row r="9" spans="1:19" x14ac:dyDescent="0.25">
      <c r="A9" s="5"/>
      <c r="B9" s="12" t="s">
        <v>958</v>
      </c>
      <c r="C9" s="12">
        <v>40</v>
      </c>
      <c r="D9" s="12">
        <f>C9+5</f>
        <v>45</v>
      </c>
      <c r="E9" s="12">
        <f t="shared" ref="E9:O9" si="0">D9+5</f>
        <v>50</v>
      </c>
      <c r="F9" s="12">
        <f t="shared" si="0"/>
        <v>55</v>
      </c>
      <c r="G9" s="12">
        <f t="shared" si="0"/>
        <v>60</v>
      </c>
      <c r="H9" s="12">
        <f t="shared" si="0"/>
        <v>65</v>
      </c>
      <c r="I9" s="12">
        <f t="shared" si="0"/>
        <v>70</v>
      </c>
      <c r="J9" s="12">
        <f t="shared" si="0"/>
        <v>75</v>
      </c>
      <c r="K9" s="12">
        <f t="shared" si="0"/>
        <v>80</v>
      </c>
      <c r="L9" s="12">
        <f t="shared" si="0"/>
        <v>85</v>
      </c>
      <c r="M9" s="12">
        <f t="shared" si="0"/>
        <v>90</v>
      </c>
      <c r="N9" s="12">
        <f t="shared" si="0"/>
        <v>95</v>
      </c>
      <c r="O9" s="12">
        <f t="shared" si="0"/>
        <v>100</v>
      </c>
      <c r="P9" s="12"/>
      <c r="Q9" s="12">
        <v>40</v>
      </c>
      <c r="R9" s="12">
        <f>R8+25</f>
        <v>100</v>
      </c>
      <c r="S9">
        <v>383.71330692585047</v>
      </c>
    </row>
    <row r="10" spans="1:19" x14ac:dyDescent="0.25">
      <c r="A10" s="5" t="s">
        <v>959</v>
      </c>
      <c r="B10" s="12">
        <v>0</v>
      </c>
      <c r="C10" s="12">
        <f ca="1">(2*(($C$6*$B10*COS($C$4*(PI()/180)))+($C$5*C$10*COS($C$3*(PI()/180)))))/$C$7</f>
        <v>104.77249413248668</v>
      </c>
      <c r="D10" s="12">
        <f t="shared" ref="D10:O22" ca="1" si="1">(2*(($C$6*$B10*COS($C$4*(PI()/180)))+($C$5*D$10*COS($C$3*(PI()/180)))))/$C$7</f>
        <v>117.86905589904752</v>
      </c>
      <c r="E10" s="12">
        <f t="shared" ca="1" si="1"/>
        <v>130.96561766560836</v>
      </c>
      <c r="F10" s="12">
        <f t="shared" ca="1" si="1"/>
        <v>144.06217943216919</v>
      </c>
      <c r="G10" s="12">
        <f t="shared" ca="1" si="1"/>
        <v>157.15874119873001</v>
      </c>
      <c r="H10" s="12">
        <f t="shared" ca="1" si="1"/>
        <v>170.25530296529087</v>
      </c>
      <c r="I10" s="12">
        <f t="shared" ca="1" si="1"/>
        <v>183.35186473185169</v>
      </c>
      <c r="J10" s="12">
        <f t="shared" ca="1" si="1"/>
        <v>196.44842649841252</v>
      </c>
      <c r="K10" s="12">
        <f t="shared" ca="1" si="1"/>
        <v>209.54498826497337</v>
      </c>
      <c r="L10" s="12">
        <f t="shared" ca="1" si="1"/>
        <v>222.64155003153422</v>
      </c>
      <c r="M10" s="12">
        <f t="shared" ca="1" si="1"/>
        <v>235.73811179809505</v>
      </c>
      <c r="N10" s="12">
        <f t="shared" ca="1" si="1"/>
        <v>248.83467356465587</v>
      </c>
      <c r="O10" s="12">
        <f t="shared" ca="1" si="1"/>
        <v>261.93123533121673</v>
      </c>
      <c r="P10" s="12"/>
      <c r="Q10" s="12">
        <v>40</v>
      </c>
      <c r="R10" s="12">
        <f t="shared" ref="R10:R17" si="2">R9+25</f>
        <v>125</v>
      </c>
      <c r="S10">
        <v>453.56163634750828</v>
      </c>
    </row>
    <row r="11" spans="1:19" x14ac:dyDescent="0.25">
      <c r="A11" s="5"/>
      <c r="B11" s="12">
        <v>25</v>
      </c>
      <c r="C11" s="12">
        <f t="shared" ref="C11:C22" ca="1" si="3">(2*(($C$6*$B11*COS($C$4*(PI()/180)))+($C$5*C$10*COS($C$3*(PI()/180)))))/$C$7</f>
        <v>174.31915362529961</v>
      </c>
      <c r="D11" s="12">
        <f t="shared" ca="1" si="1"/>
        <v>187.41571539186043</v>
      </c>
      <c r="E11" s="12">
        <f t="shared" ca="1" si="1"/>
        <v>200.51227715842128</v>
      </c>
      <c r="F11" s="12">
        <f t="shared" ca="1" si="1"/>
        <v>213.60883892498211</v>
      </c>
      <c r="G11" s="12">
        <f t="shared" ca="1" si="1"/>
        <v>226.70540069154293</v>
      </c>
      <c r="H11" s="12">
        <f t="shared" ca="1" si="1"/>
        <v>239.80196245810379</v>
      </c>
      <c r="I11" s="12">
        <f t="shared" ca="1" si="1"/>
        <v>252.89852422466461</v>
      </c>
      <c r="J11" s="12">
        <f t="shared" ca="1" si="1"/>
        <v>265.99508599122544</v>
      </c>
      <c r="K11" s="12">
        <f t="shared" ca="1" si="1"/>
        <v>279.09164775778629</v>
      </c>
      <c r="L11" s="12">
        <f t="shared" ca="1" si="1"/>
        <v>292.18820952434714</v>
      </c>
      <c r="M11" s="12">
        <f t="shared" ca="1" si="1"/>
        <v>305.284771290908</v>
      </c>
      <c r="N11" s="12">
        <f t="shared" ca="1" si="1"/>
        <v>318.38133305746879</v>
      </c>
      <c r="O11" s="12">
        <f t="shared" ca="1" si="1"/>
        <v>331.47789482402965</v>
      </c>
      <c r="P11" s="12"/>
      <c r="Q11" s="12">
        <v>40</v>
      </c>
      <c r="R11" s="12">
        <f t="shared" si="2"/>
        <v>150</v>
      </c>
      <c r="S11">
        <v>523.40996576916609</v>
      </c>
    </row>
    <row r="12" spans="1:19" x14ac:dyDescent="0.25">
      <c r="A12" s="5"/>
      <c r="B12" s="12">
        <f>B11+25</f>
        <v>50</v>
      </c>
      <c r="C12" s="12">
        <f t="shared" ca="1" si="3"/>
        <v>243.86581311811253</v>
      </c>
      <c r="D12" s="12">
        <f t="shared" ca="1" si="1"/>
        <v>256.96237488467335</v>
      </c>
      <c r="E12" s="12">
        <f t="shared" ca="1" si="1"/>
        <v>270.05893665123421</v>
      </c>
      <c r="F12" s="12">
        <f t="shared" ca="1" si="1"/>
        <v>283.155498417795</v>
      </c>
      <c r="G12" s="12">
        <f t="shared" ca="1" si="1"/>
        <v>296.25206018435586</v>
      </c>
      <c r="H12" s="12">
        <f t="shared" ca="1" si="1"/>
        <v>309.34862195091671</v>
      </c>
      <c r="I12" s="12">
        <f t="shared" ca="1" si="1"/>
        <v>322.44518371747756</v>
      </c>
      <c r="J12" s="12">
        <f t="shared" ca="1" si="1"/>
        <v>335.54174548403836</v>
      </c>
      <c r="K12" s="12">
        <f t="shared" ca="1" si="1"/>
        <v>348.63830725059921</v>
      </c>
      <c r="L12" s="12">
        <f t="shared" ca="1" si="1"/>
        <v>361.73486901716007</v>
      </c>
      <c r="M12" s="12">
        <f t="shared" ca="1" si="1"/>
        <v>374.83143078372086</v>
      </c>
      <c r="N12" s="12">
        <f t="shared" ca="1" si="1"/>
        <v>387.92799255028172</v>
      </c>
      <c r="O12" s="12">
        <f t="shared" ca="1" si="1"/>
        <v>401.02455431684257</v>
      </c>
      <c r="P12" s="12"/>
      <c r="Q12" s="12">
        <v>40</v>
      </c>
      <c r="R12" s="12">
        <f t="shared" si="2"/>
        <v>175</v>
      </c>
      <c r="S12">
        <v>593.2582951908239</v>
      </c>
    </row>
    <row r="13" spans="1:19" x14ac:dyDescent="0.25">
      <c r="A13" s="5"/>
      <c r="B13" s="12">
        <f t="shared" ref="B13:B21" si="4">B12+25</f>
        <v>75</v>
      </c>
      <c r="C13" s="12">
        <f t="shared" ca="1" si="3"/>
        <v>313.41247261092542</v>
      </c>
      <c r="D13" s="12">
        <f t="shared" ca="1" si="1"/>
        <v>326.50903437748627</v>
      </c>
      <c r="E13" s="12">
        <f t="shared" ca="1" si="1"/>
        <v>339.60559614404713</v>
      </c>
      <c r="F13" s="12">
        <f t="shared" ca="1" si="1"/>
        <v>352.70215791060798</v>
      </c>
      <c r="G13" s="12">
        <f t="shared" ca="1" si="1"/>
        <v>365.79871967716878</v>
      </c>
      <c r="H13" s="12">
        <f t="shared" ca="1" si="1"/>
        <v>378.89528144372963</v>
      </c>
      <c r="I13" s="12">
        <f t="shared" ca="1" si="1"/>
        <v>391.99184321029043</v>
      </c>
      <c r="J13" s="12">
        <f t="shared" ca="1" si="1"/>
        <v>405.08840497685128</v>
      </c>
      <c r="K13" s="12">
        <f t="shared" ca="1" si="1"/>
        <v>418.18496674341213</v>
      </c>
      <c r="L13" s="12">
        <f t="shared" ca="1" si="1"/>
        <v>431.28152850997299</v>
      </c>
      <c r="M13" s="12">
        <f t="shared" ca="1" si="1"/>
        <v>444.37809027653384</v>
      </c>
      <c r="N13" s="12">
        <f t="shared" ca="1" si="1"/>
        <v>457.47465204309464</v>
      </c>
      <c r="O13" s="12">
        <f t="shared" ca="1" si="1"/>
        <v>470.57121380965549</v>
      </c>
      <c r="P13" s="12"/>
      <c r="Q13" s="12">
        <v>40</v>
      </c>
      <c r="R13" s="12">
        <f t="shared" si="2"/>
        <v>200</v>
      </c>
      <c r="S13">
        <v>663.1066246124816</v>
      </c>
    </row>
    <row r="14" spans="1:19" x14ac:dyDescent="0.25">
      <c r="A14" s="5"/>
      <c r="B14" s="12">
        <f t="shared" si="4"/>
        <v>100</v>
      </c>
      <c r="C14" s="12">
        <f t="shared" ca="1" si="3"/>
        <v>382.9591321037384</v>
      </c>
      <c r="D14" s="12">
        <f t="shared" ca="1" si="1"/>
        <v>396.05569387029919</v>
      </c>
      <c r="E14" s="12">
        <f t="shared" ca="1" si="1"/>
        <v>409.15225563686005</v>
      </c>
      <c r="F14" s="12">
        <f t="shared" ca="1" si="1"/>
        <v>422.24881740342084</v>
      </c>
      <c r="G14" s="12">
        <f t="shared" ca="1" si="1"/>
        <v>435.3453791699817</v>
      </c>
      <c r="H14" s="12">
        <f t="shared" ca="1" si="1"/>
        <v>448.44194093654255</v>
      </c>
      <c r="I14" s="12">
        <f t="shared" ca="1" si="1"/>
        <v>461.5385027031034</v>
      </c>
      <c r="J14" s="12">
        <f t="shared" ca="1" si="1"/>
        <v>474.6350644696642</v>
      </c>
      <c r="K14" s="12">
        <f t="shared" ca="1" si="1"/>
        <v>487.73162623622505</v>
      </c>
      <c r="L14" s="12">
        <f t="shared" ca="1" si="1"/>
        <v>500.82818800278591</v>
      </c>
      <c r="M14" s="12">
        <f t="shared" ca="1" si="1"/>
        <v>513.9247497693467</v>
      </c>
      <c r="N14" s="12">
        <f t="shared" ca="1" si="1"/>
        <v>527.02131153590756</v>
      </c>
      <c r="O14" s="12">
        <f t="shared" ca="1" si="1"/>
        <v>540.11787330246841</v>
      </c>
      <c r="P14" s="12"/>
      <c r="Q14" s="12">
        <v>40</v>
      </c>
      <c r="R14" s="12">
        <f t="shared" si="2"/>
        <v>225</v>
      </c>
      <c r="S14">
        <v>732.9549540341394</v>
      </c>
    </row>
    <row r="15" spans="1:19" x14ac:dyDescent="0.25">
      <c r="A15" s="5"/>
      <c r="B15" s="12">
        <f t="shared" si="4"/>
        <v>125</v>
      </c>
      <c r="C15" s="12">
        <f t="shared" ca="1" si="3"/>
        <v>452.50579159655126</v>
      </c>
      <c r="D15" s="12">
        <f t="shared" ca="1" si="1"/>
        <v>465.60235336311212</v>
      </c>
      <c r="E15" s="12">
        <f t="shared" ca="1" si="1"/>
        <v>478.69891512967297</v>
      </c>
      <c r="F15" s="12">
        <f t="shared" ca="1" si="1"/>
        <v>491.79547689623382</v>
      </c>
      <c r="G15" s="12">
        <f t="shared" ca="1" si="1"/>
        <v>504.89203866279462</v>
      </c>
      <c r="H15" s="12">
        <f t="shared" ca="1" si="1"/>
        <v>517.98860042935553</v>
      </c>
      <c r="I15" s="12">
        <f t="shared" ca="1" si="1"/>
        <v>531.08516219591627</v>
      </c>
      <c r="J15" s="12">
        <f t="shared" ca="1" si="1"/>
        <v>544.18172396247712</v>
      </c>
      <c r="K15" s="12">
        <f t="shared" ca="1" si="1"/>
        <v>557.27828572903798</v>
      </c>
      <c r="L15" s="12">
        <f t="shared" ca="1" si="1"/>
        <v>570.37484749559883</v>
      </c>
      <c r="M15" s="12">
        <f t="shared" ca="1" si="1"/>
        <v>583.47140926215968</v>
      </c>
      <c r="N15" s="12">
        <f t="shared" ca="1" si="1"/>
        <v>596.56797102872042</v>
      </c>
      <c r="O15" s="12">
        <f t="shared" ca="1" si="1"/>
        <v>609.66453279528127</v>
      </c>
      <c r="P15" s="12"/>
      <c r="Q15" s="12">
        <v>40</v>
      </c>
      <c r="R15" s="12">
        <f>R14+25</f>
        <v>250</v>
      </c>
      <c r="S15">
        <v>802.80328345579721</v>
      </c>
    </row>
    <row r="16" spans="1:19" x14ac:dyDescent="0.25">
      <c r="B16">
        <f t="shared" si="4"/>
        <v>150</v>
      </c>
      <c r="C16">
        <f t="shared" ca="1" si="3"/>
        <v>522.05245108936424</v>
      </c>
      <c r="D16">
        <f t="shared" ca="1" si="1"/>
        <v>535.14901285592509</v>
      </c>
      <c r="E16">
        <f t="shared" ca="1" si="1"/>
        <v>548.24557462248595</v>
      </c>
      <c r="F16">
        <f t="shared" ca="1" si="1"/>
        <v>561.34213638904669</v>
      </c>
      <c r="G16">
        <f t="shared" ca="1" si="1"/>
        <v>574.43869815560754</v>
      </c>
      <c r="H16">
        <f t="shared" ca="1" si="1"/>
        <v>587.53525992216839</v>
      </c>
      <c r="I16">
        <f t="shared" ca="1" si="1"/>
        <v>600.63182168872925</v>
      </c>
      <c r="J16">
        <f t="shared" ca="1" si="1"/>
        <v>613.72838345528999</v>
      </c>
      <c r="K16">
        <f t="shared" ca="1" si="1"/>
        <v>626.82494522185084</v>
      </c>
      <c r="L16">
        <f t="shared" ca="1" si="1"/>
        <v>639.92150698841169</v>
      </c>
      <c r="M16">
        <f t="shared" ca="1" si="1"/>
        <v>653.01806875497255</v>
      </c>
      <c r="N16">
        <f t="shared" ca="1" si="1"/>
        <v>666.1146305215334</v>
      </c>
      <c r="O16">
        <f t="shared" ca="1" si="1"/>
        <v>679.21119228809425</v>
      </c>
      <c r="Q16">
        <v>40</v>
      </c>
      <c r="R16">
        <f t="shared" si="2"/>
        <v>275</v>
      </c>
      <c r="S16">
        <v>872.65161287745502</v>
      </c>
    </row>
    <row r="17" spans="2:19" x14ac:dyDescent="0.25">
      <c r="B17">
        <f t="shared" si="4"/>
        <v>175</v>
      </c>
      <c r="C17">
        <f t="shared" ca="1" si="3"/>
        <v>591.5991105821771</v>
      </c>
      <c r="D17">
        <f t="shared" ca="1" si="1"/>
        <v>604.69567234873796</v>
      </c>
      <c r="E17">
        <f t="shared" ca="1" si="1"/>
        <v>617.79223411529881</v>
      </c>
      <c r="F17">
        <f t="shared" ca="1" si="1"/>
        <v>630.88879588185966</v>
      </c>
      <c r="G17">
        <f t="shared" ca="1" si="1"/>
        <v>643.9853576484204</v>
      </c>
      <c r="H17">
        <f t="shared" ca="1" si="1"/>
        <v>657.08191941498126</v>
      </c>
      <c r="I17">
        <f t="shared" ca="1" si="1"/>
        <v>670.17848118154211</v>
      </c>
      <c r="J17">
        <f t="shared" ca="1" si="1"/>
        <v>683.27504294810296</v>
      </c>
      <c r="K17">
        <f t="shared" ca="1" si="1"/>
        <v>696.37160471466382</v>
      </c>
      <c r="L17">
        <f t="shared" ca="1" si="1"/>
        <v>709.46816648122467</v>
      </c>
      <c r="M17">
        <f t="shared" ca="1" si="1"/>
        <v>722.56472824778552</v>
      </c>
      <c r="N17">
        <f t="shared" ca="1" si="1"/>
        <v>735.66129001434638</v>
      </c>
      <c r="O17">
        <f t="shared" ca="1" si="1"/>
        <v>748.75785178090723</v>
      </c>
      <c r="Q17">
        <v>40</v>
      </c>
      <c r="R17">
        <f t="shared" si="2"/>
        <v>300</v>
      </c>
      <c r="S17">
        <v>942.49994229911283</v>
      </c>
    </row>
    <row r="18" spans="2:19" x14ac:dyDescent="0.25">
      <c r="B18">
        <f t="shared" si="4"/>
        <v>200</v>
      </c>
      <c r="C18">
        <f t="shared" ca="1" si="3"/>
        <v>661.14577007499008</v>
      </c>
      <c r="D18">
        <f t="shared" ca="1" si="1"/>
        <v>674.24233184155094</v>
      </c>
      <c r="E18">
        <f t="shared" ca="1" si="1"/>
        <v>687.33889360811168</v>
      </c>
      <c r="F18">
        <f t="shared" ca="1" si="1"/>
        <v>700.43545537467253</v>
      </c>
      <c r="G18">
        <f t="shared" ca="1" si="1"/>
        <v>713.53201714123338</v>
      </c>
      <c r="H18">
        <f t="shared" ca="1" si="1"/>
        <v>726.62857890779424</v>
      </c>
      <c r="I18">
        <f t="shared" ca="1" si="1"/>
        <v>739.72514067435509</v>
      </c>
      <c r="J18">
        <f t="shared" ca="1" si="1"/>
        <v>752.82170244091594</v>
      </c>
      <c r="K18">
        <f t="shared" ca="1" si="1"/>
        <v>765.9182642074768</v>
      </c>
      <c r="L18">
        <f t="shared" ca="1" si="1"/>
        <v>779.01482597403765</v>
      </c>
      <c r="M18">
        <f t="shared" ca="1" si="1"/>
        <v>792.11138774059839</v>
      </c>
      <c r="N18">
        <f t="shared" ca="1" si="1"/>
        <v>805.20794950715924</v>
      </c>
      <c r="O18">
        <f t="shared" ca="1" si="1"/>
        <v>818.3045112737201</v>
      </c>
      <c r="Q18">
        <v>45</v>
      </c>
      <c r="R18">
        <v>0</v>
      </c>
      <c r="S18">
        <v>117.35998789412182</v>
      </c>
    </row>
    <row r="19" spans="2:19" x14ac:dyDescent="0.25">
      <c r="B19">
        <f t="shared" si="4"/>
        <v>225</v>
      </c>
      <c r="C19">
        <f t="shared" ca="1" si="3"/>
        <v>730.69242956780295</v>
      </c>
      <c r="D19">
        <f t="shared" ca="1" si="1"/>
        <v>743.7889913343638</v>
      </c>
      <c r="E19">
        <f t="shared" ca="1" si="1"/>
        <v>756.88555310092465</v>
      </c>
      <c r="F19">
        <f t="shared" ca="1" si="1"/>
        <v>769.98211486748539</v>
      </c>
      <c r="G19">
        <f t="shared" ca="1" si="1"/>
        <v>783.07867663404625</v>
      </c>
      <c r="H19">
        <f t="shared" ca="1" si="1"/>
        <v>796.1752384006071</v>
      </c>
      <c r="I19">
        <f t="shared" ca="1" si="1"/>
        <v>809.27180016716795</v>
      </c>
      <c r="J19">
        <f t="shared" ca="1" si="1"/>
        <v>822.36836193372869</v>
      </c>
      <c r="K19">
        <f t="shared" ca="1" si="1"/>
        <v>835.46492370028955</v>
      </c>
      <c r="L19">
        <f t="shared" ca="1" si="1"/>
        <v>848.5614854668504</v>
      </c>
      <c r="M19">
        <f t="shared" ca="1" si="1"/>
        <v>861.65804723341125</v>
      </c>
      <c r="N19">
        <f t="shared" ca="1" si="1"/>
        <v>874.75460899997211</v>
      </c>
      <c r="O19">
        <f t="shared" ca="1" si="1"/>
        <v>887.85117076653296</v>
      </c>
      <c r="Q19">
        <v>45</v>
      </c>
      <c r="R19">
        <v>25</v>
      </c>
      <c r="S19">
        <v>187.2083173157796</v>
      </c>
    </row>
    <row r="20" spans="2:19" x14ac:dyDescent="0.25">
      <c r="B20">
        <f>B19+25</f>
        <v>250</v>
      </c>
      <c r="C20">
        <f t="shared" ca="1" si="3"/>
        <v>800.23908906061592</v>
      </c>
      <c r="D20">
        <f t="shared" ca="1" si="1"/>
        <v>813.33565082717678</v>
      </c>
      <c r="E20">
        <f t="shared" ca="1" si="1"/>
        <v>826.43221259373763</v>
      </c>
      <c r="F20">
        <f t="shared" ca="1" si="1"/>
        <v>839.52877436029837</v>
      </c>
      <c r="G20">
        <f t="shared" ca="1" si="1"/>
        <v>852.62533612685922</v>
      </c>
      <c r="H20">
        <f t="shared" ca="1" si="1"/>
        <v>865.72189789342008</v>
      </c>
      <c r="I20">
        <f t="shared" ca="1" si="1"/>
        <v>878.81845965998093</v>
      </c>
      <c r="J20">
        <f t="shared" ca="1" si="1"/>
        <v>891.91502142654167</v>
      </c>
      <c r="K20">
        <f t="shared" ca="1" si="1"/>
        <v>905.01158319310252</v>
      </c>
      <c r="L20">
        <f t="shared" ca="1" si="1"/>
        <v>918.10814495966338</v>
      </c>
      <c r="M20">
        <f t="shared" ca="1" si="1"/>
        <v>931.20470672622423</v>
      </c>
      <c r="N20">
        <f t="shared" ca="1" si="1"/>
        <v>944.30126849278508</v>
      </c>
      <c r="O20">
        <f t="shared" ca="1" si="1"/>
        <v>957.39783025934594</v>
      </c>
      <c r="Q20">
        <v>45</v>
      </c>
      <c r="R20">
        <v>50</v>
      </c>
      <c r="S20">
        <v>257.0566467374374</v>
      </c>
    </row>
    <row r="21" spans="2:19" x14ac:dyDescent="0.25">
      <c r="B21">
        <f t="shared" si="4"/>
        <v>275</v>
      </c>
      <c r="C21">
        <f t="shared" ca="1" si="3"/>
        <v>869.78574855342879</v>
      </c>
      <c r="D21">
        <f t="shared" ca="1" si="1"/>
        <v>882.88231031998964</v>
      </c>
      <c r="E21">
        <f t="shared" ca="1" si="1"/>
        <v>895.97887208655038</v>
      </c>
      <c r="F21">
        <f t="shared" ca="1" si="1"/>
        <v>909.07543385311124</v>
      </c>
      <c r="G21">
        <f t="shared" ca="1" si="1"/>
        <v>922.17199561967209</v>
      </c>
      <c r="H21">
        <f t="shared" ca="1" si="1"/>
        <v>935.26855738623294</v>
      </c>
      <c r="I21">
        <f t="shared" ca="1" si="1"/>
        <v>948.3651191527938</v>
      </c>
      <c r="J21">
        <f t="shared" ca="1" si="1"/>
        <v>961.46168091935465</v>
      </c>
      <c r="K21">
        <f t="shared" ca="1" si="1"/>
        <v>974.5582426859155</v>
      </c>
      <c r="L21">
        <f t="shared" ca="1" si="1"/>
        <v>987.65480445247636</v>
      </c>
      <c r="M21">
        <f t="shared" ca="1" si="1"/>
        <v>1000.7513662190371</v>
      </c>
      <c r="N21">
        <f t="shared" ca="1" si="1"/>
        <v>1013.8479279855979</v>
      </c>
      <c r="O21">
        <f t="shared" ca="1" si="1"/>
        <v>1026.9444897521589</v>
      </c>
      <c r="Q21">
        <v>45</v>
      </c>
      <c r="R21">
        <v>75</v>
      </c>
      <c r="S21">
        <v>326.90497615909521</v>
      </c>
    </row>
    <row r="22" spans="2:19" x14ac:dyDescent="0.25">
      <c r="B22">
        <f>B21+25</f>
        <v>300</v>
      </c>
      <c r="C22">
        <f t="shared" ca="1" si="3"/>
        <v>939.33240804624177</v>
      </c>
      <c r="D22">
        <f t="shared" ca="1" si="1"/>
        <v>952.42896981280262</v>
      </c>
      <c r="E22">
        <f t="shared" ca="1" si="1"/>
        <v>965.52553157936336</v>
      </c>
      <c r="F22">
        <f t="shared" ca="1" si="1"/>
        <v>978.62209334592421</v>
      </c>
      <c r="G22">
        <f t="shared" ca="1" si="1"/>
        <v>991.71865511248507</v>
      </c>
      <c r="H22">
        <f t="shared" ca="1" si="1"/>
        <v>1004.8152168790459</v>
      </c>
      <c r="I22">
        <f t="shared" ca="1" si="1"/>
        <v>1017.9117786456068</v>
      </c>
      <c r="J22">
        <f t="shared" ca="1" si="1"/>
        <v>1031.0083404121676</v>
      </c>
      <c r="K22">
        <f t="shared" ca="1" si="1"/>
        <v>1044.1049021787285</v>
      </c>
      <c r="L22">
        <f t="shared" ca="1" si="1"/>
        <v>1057.2014639452893</v>
      </c>
      <c r="M22">
        <f t="shared" ca="1" si="1"/>
        <v>1070.2980257118502</v>
      </c>
      <c r="N22">
        <f t="shared" ca="1" si="1"/>
        <v>1083.3945874784108</v>
      </c>
      <c r="O22">
        <f t="shared" ca="1" si="1"/>
        <v>1096.4911492449719</v>
      </c>
      <c r="Q22">
        <v>45</v>
      </c>
      <c r="R22">
        <f>R21+25</f>
        <v>100</v>
      </c>
      <c r="S22">
        <v>396.75330558075291</v>
      </c>
    </row>
    <row r="23" spans="2:19" x14ac:dyDescent="0.25">
      <c r="Q23">
        <v>45</v>
      </c>
      <c r="R23">
        <f t="shared" ref="R23:R30" si="5">R22+25</f>
        <v>125</v>
      </c>
      <c r="S23">
        <v>466.60163500241072</v>
      </c>
    </row>
    <row r="24" spans="2:19" x14ac:dyDescent="0.25">
      <c r="Q24">
        <v>45</v>
      </c>
      <c r="R24">
        <f t="shared" si="5"/>
        <v>150</v>
      </c>
      <c r="S24">
        <v>536.44996442406853</v>
      </c>
    </row>
    <row r="25" spans="2:19" x14ac:dyDescent="0.25">
      <c r="Q25">
        <v>45</v>
      </c>
      <c r="R25">
        <f t="shared" si="5"/>
        <v>175</v>
      </c>
      <c r="S25">
        <v>606.29829384572633</v>
      </c>
    </row>
    <row r="26" spans="2:19" x14ac:dyDescent="0.25">
      <c r="Q26">
        <v>45</v>
      </c>
      <c r="R26">
        <f t="shared" si="5"/>
        <v>200</v>
      </c>
      <c r="S26">
        <v>676.14662326738403</v>
      </c>
    </row>
    <row r="27" spans="2:19" x14ac:dyDescent="0.25">
      <c r="Q27">
        <v>45</v>
      </c>
      <c r="R27">
        <f t="shared" si="5"/>
        <v>225</v>
      </c>
      <c r="S27">
        <v>745.99495268904184</v>
      </c>
    </row>
    <row r="28" spans="2:19" x14ac:dyDescent="0.25">
      <c r="Q28">
        <v>45</v>
      </c>
      <c r="R28">
        <f>R27+25</f>
        <v>250</v>
      </c>
      <c r="S28">
        <v>815.84328211069965</v>
      </c>
    </row>
    <row r="29" spans="2:19" x14ac:dyDescent="0.25">
      <c r="Q29">
        <v>45</v>
      </c>
      <c r="R29">
        <f t="shared" si="5"/>
        <v>275</v>
      </c>
      <c r="S29">
        <v>885.69161153235746</v>
      </c>
    </row>
    <row r="30" spans="2:19" x14ac:dyDescent="0.25">
      <c r="Q30">
        <v>45</v>
      </c>
      <c r="R30">
        <f t="shared" si="5"/>
        <v>300</v>
      </c>
      <c r="S30">
        <v>955.53994095401526</v>
      </c>
    </row>
    <row r="31" spans="2:19" x14ac:dyDescent="0.25">
      <c r="Q31">
        <v>50</v>
      </c>
      <c r="R31">
        <v>0</v>
      </c>
      <c r="S31">
        <v>130.39998654902422</v>
      </c>
    </row>
    <row r="32" spans="2:19" x14ac:dyDescent="0.25">
      <c r="Q32">
        <v>50</v>
      </c>
      <c r="R32">
        <v>25</v>
      </c>
      <c r="S32">
        <v>200.248315970682</v>
      </c>
    </row>
    <row r="33" spans="17:19" x14ac:dyDescent="0.25">
      <c r="Q33">
        <v>50</v>
      </c>
      <c r="R33">
        <v>50</v>
      </c>
      <c r="S33">
        <v>270.09664539233978</v>
      </c>
    </row>
    <row r="34" spans="17:19" x14ac:dyDescent="0.25">
      <c r="Q34">
        <v>50</v>
      </c>
      <c r="R34">
        <v>75</v>
      </c>
      <c r="S34">
        <v>339.94497481399759</v>
      </c>
    </row>
    <row r="35" spans="17:19" x14ac:dyDescent="0.25">
      <c r="Q35">
        <v>50</v>
      </c>
      <c r="R35">
        <f>R34+25</f>
        <v>100</v>
      </c>
      <c r="S35">
        <v>409.79330423565534</v>
      </c>
    </row>
    <row r="36" spans="17:19" x14ac:dyDescent="0.25">
      <c r="Q36">
        <v>50</v>
      </c>
      <c r="R36">
        <f t="shared" ref="R36:R43" si="6">R35+25</f>
        <v>125</v>
      </c>
      <c r="S36">
        <v>479.64163365731315</v>
      </c>
    </row>
    <row r="37" spans="17:19" x14ac:dyDescent="0.25">
      <c r="Q37">
        <v>50</v>
      </c>
      <c r="R37">
        <f t="shared" si="6"/>
        <v>150</v>
      </c>
      <c r="S37">
        <v>549.48996307897096</v>
      </c>
    </row>
    <row r="38" spans="17:19" x14ac:dyDescent="0.25">
      <c r="Q38">
        <v>50</v>
      </c>
      <c r="R38">
        <f t="shared" si="6"/>
        <v>175</v>
      </c>
      <c r="S38">
        <v>619.33829250062877</v>
      </c>
    </row>
    <row r="39" spans="17:19" x14ac:dyDescent="0.25">
      <c r="Q39">
        <v>50</v>
      </c>
      <c r="R39">
        <f t="shared" si="6"/>
        <v>200</v>
      </c>
      <c r="S39">
        <v>689.18662192228646</v>
      </c>
    </row>
    <row r="40" spans="17:19" x14ac:dyDescent="0.25">
      <c r="Q40">
        <v>50</v>
      </c>
      <c r="R40">
        <f t="shared" si="6"/>
        <v>225</v>
      </c>
      <c r="S40">
        <v>759.03495134394427</v>
      </c>
    </row>
    <row r="41" spans="17:19" x14ac:dyDescent="0.25">
      <c r="Q41">
        <v>50</v>
      </c>
      <c r="R41">
        <f>R40+25</f>
        <v>250</v>
      </c>
      <c r="S41">
        <v>828.88328076560208</v>
      </c>
    </row>
    <row r="42" spans="17:19" x14ac:dyDescent="0.25">
      <c r="Q42">
        <v>50</v>
      </c>
      <c r="R42">
        <f t="shared" si="6"/>
        <v>275</v>
      </c>
      <c r="S42">
        <v>898.73161018725989</v>
      </c>
    </row>
    <row r="43" spans="17:19" x14ac:dyDescent="0.25">
      <c r="Q43">
        <v>50</v>
      </c>
      <c r="R43">
        <f t="shared" si="6"/>
        <v>300</v>
      </c>
      <c r="S43">
        <v>968.5799396089177</v>
      </c>
    </row>
    <row r="44" spans="17:19" x14ac:dyDescent="0.25">
      <c r="Q44">
        <v>55</v>
      </c>
      <c r="R44">
        <v>0</v>
      </c>
      <c r="S44">
        <v>143.43998520392665</v>
      </c>
    </row>
    <row r="45" spans="17:19" x14ac:dyDescent="0.25">
      <c r="Q45">
        <v>55</v>
      </c>
      <c r="R45">
        <v>25</v>
      </c>
      <c r="S45">
        <v>213.28831462558443</v>
      </c>
    </row>
    <row r="46" spans="17:19" x14ac:dyDescent="0.25">
      <c r="Q46">
        <v>55</v>
      </c>
      <c r="R46">
        <v>50</v>
      </c>
      <c r="S46">
        <v>283.13664404724221</v>
      </c>
    </row>
    <row r="47" spans="17:19" x14ac:dyDescent="0.25">
      <c r="Q47">
        <v>55</v>
      </c>
      <c r="R47">
        <v>75</v>
      </c>
      <c r="S47">
        <v>352.98497346890002</v>
      </c>
    </row>
    <row r="48" spans="17:19" x14ac:dyDescent="0.25">
      <c r="Q48">
        <v>55</v>
      </c>
      <c r="R48">
        <f>R47+25</f>
        <v>100</v>
      </c>
      <c r="S48">
        <v>422.83330289055777</v>
      </c>
    </row>
    <row r="49" spans="17:19" x14ac:dyDescent="0.25">
      <c r="Q49">
        <v>55</v>
      </c>
      <c r="R49">
        <f t="shared" ref="R49:R56" si="7">R48+25</f>
        <v>125</v>
      </c>
      <c r="S49">
        <v>492.68163231221558</v>
      </c>
    </row>
    <row r="50" spans="17:19" x14ac:dyDescent="0.25">
      <c r="Q50">
        <v>55</v>
      </c>
      <c r="R50">
        <f t="shared" si="7"/>
        <v>150</v>
      </c>
      <c r="S50">
        <v>562.52996173387339</v>
      </c>
    </row>
    <row r="51" spans="17:19" x14ac:dyDescent="0.25">
      <c r="Q51">
        <v>55</v>
      </c>
      <c r="R51">
        <f t="shared" si="7"/>
        <v>175</v>
      </c>
      <c r="S51">
        <v>632.37829115553109</v>
      </c>
    </row>
    <row r="52" spans="17:19" x14ac:dyDescent="0.25">
      <c r="Q52">
        <v>55</v>
      </c>
      <c r="R52">
        <f t="shared" si="7"/>
        <v>200</v>
      </c>
      <c r="S52">
        <v>702.2266205771889</v>
      </c>
    </row>
    <row r="53" spans="17:19" x14ac:dyDescent="0.25">
      <c r="Q53">
        <v>55</v>
      </c>
      <c r="R53">
        <f t="shared" si="7"/>
        <v>225</v>
      </c>
      <c r="S53">
        <v>772.07494999884671</v>
      </c>
    </row>
    <row r="54" spans="17:19" x14ac:dyDescent="0.25">
      <c r="Q54">
        <v>55</v>
      </c>
      <c r="R54">
        <f>R53+25</f>
        <v>250</v>
      </c>
      <c r="S54">
        <v>841.92327942050451</v>
      </c>
    </row>
    <row r="55" spans="17:19" x14ac:dyDescent="0.25">
      <c r="Q55">
        <v>55</v>
      </c>
      <c r="R55">
        <f t="shared" si="7"/>
        <v>275</v>
      </c>
      <c r="S55">
        <v>911.77160884216232</v>
      </c>
    </row>
    <row r="56" spans="17:19" x14ac:dyDescent="0.25">
      <c r="Q56">
        <v>55</v>
      </c>
      <c r="R56">
        <f t="shared" si="7"/>
        <v>300</v>
      </c>
      <c r="S56">
        <v>981.61993826382013</v>
      </c>
    </row>
    <row r="57" spans="17:19" x14ac:dyDescent="0.25">
      <c r="Q57">
        <v>60</v>
      </c>
      <c r="R57">
        <v>0</v>
      </c>
      <c r="S57">
        <v>156.47998385882906</v>
      </c>
    </row>
    <row r="58" spans="17:19" x14ac:dyDescent="0.25">
      <c r="Q58">
        <v>60</v>
      </c>
      <c r="R58">
        <v>25</v>
      </c>
      <c r="S58">
        <v>226.32831328048684</v>
      </c>
    </row>
    <row r="59" spans="17:19" x14ac:dyDescent="0.25">
      <c r="Q59">
        <v>60</v>
      </c>
      <c r="R59">
        <v>50</v>
      </c>
      <c r="S59">
        <v>296.17664270214459</v>
      </c>
    </row>
    <row r="60" spans="17:19" x14ac:dyDescent="0.25">
      <c r="Q60">
        <v>60</v>
      </c>
      <c r="R60">
        <v>75</v>
      </c>
      <c r="S60">
        <v>366.0249721238024</v>
      </c>
    </row>
    <row r="61" spans="17:19" x14ac:dyDescent="0.25">
      <c r="Q61">
        <v>60</v>
      </c>
      <c r="R61">
        <f>R60+25</f>
        <v>100</v>
      </c>
      <c r="S61">
        <v>435.87330154546021</v>
      </c>
    </row>
    <row r="62" spans="17:19" x14ac:dyDescent="0.25">
      <c r="Q62">
        <v>60</v>
      </c>
      <c r="R62">
        <f t="shared" ref="R62:R69" si="8">R61+25</f>
        <v>125</v>
      </c>
      <c r="S62">
        <v>505.72163096711802</v>
      </c>
    </row>
    <row r="63" spans="17:19" x14ac:dyDescent="0.25">
      <c r="Q63">
        <v>60</v>
      </c>
      <c r="R63">
        <f t="shared" si="8"/>
        <v>150</v>
      </c>
      <c r="S63">
        <v>575.56996038877583</v>
      </c>
    </row>
    <row r="64" spans="17:19" x14ac:dyDescent="0.25">
      <c r="Q64">
        <v>60</v>
      </c>
      <c r="R64">
        <f t="shared" si="8"/>
        <v>175</v>
      </c>
      <c r="S64">
        <v>645.41828981043352</v>
      </c>
    </row>
    <row r="65" spans="17:19" x14ac:dyDescent="0.25">
      <c r="Q65">
        <v>60</v>
      </c>
      <c r="R65">
        <f t="shared" si="8"/>
        <v>200</v>
      </c>
      <c r="S65">
        <v>715.26661923209133</v>
      </c>
    </row>
    <row r="66" spans="17:19" x14ac:dyDescent="0.25">
      <c r="Q66">
        <v>60</v>
      </c>
      <c r="R66">
        <f t="shared" si="8"/>
        <v>225</v>
      </c>
      <c r="S66">
        <v>785.11494865374914</v>
      </c>
    </row>
    <row r="67" spans="17:19" x14ac:dyDescent="0.25">
      <c r="Q67">
        <v>60</v>
      </c>
      <c r="R67">
        <f>R66+25</f>
        <v>250</v>
      </c>
      <c r="S67">
        <v>854.96327807540695</v>
      </c>
    </row>
    <row r="68" spans="17:19" x14ac:dyDescent="0.25">
      <c r="Q68">
        <v>60</v>
      </c>
      <c r="R68">
        <f t="shared" si="8"/>
        <v>275</v>
      </c>
      <c r="S68">
        <v>924.81160749706476</v>
      </c>
    </row>
    <row r="69" spans="17:19" x14ac:dyDescent="0.25">
      <c r="Q69">
        <v>60</v>
      </c>
      <c r="R69">
        <f t="shared" si="8"/>
        <v>300</v>
      </c>
      <c r="S69">
        <v>994.65993691872256</v>
      </c>
    </row>
    <row r="70" spans="17:19" x14ac:dyDescent="0.25">
      <c r="Q70">
        <v>65</v>
      </c>
      <c r="R70">
        <v>0</v>
      </c>
      <c r="S70">
        <v>169.51998251373149</v>
      </c>
    </row>
    <row r="71" spans="17:19" x14ac:dyDescent="0.25">
      <c r="Q71">
        <v>65</v>
      </c>
      <c r="R71">
        <v>25</v>
      </c>
      <c r="S71">
        <v>239.36831193538927</v>
      </c>
    </row>
    <row r="72" spans="17:19" x14ac:dyDescent="0.25">
      <c r="Q72">
        <v>65</v>
      </c>
      <c r="R72">
        <v>50</v>
      </c>
      <c r="S72">
        <v>309.21664135704702</v>
      </c>
    </row>
    <row r="73" spans="17:19" x14ac:dyDescent="0.25">
      <c r="Q73">
        <v>65</v>
      </c>
      <c r="R73">
        <v>75</v>
      </c>
      <c r="S73">
        <v>379.06497077870483</v>
      </c>
    </row>
    <row r="74" spans="17:19" x14ac:dyDescent="0.25">
      <c r="Q74">
        <v>65</v>
      </c>
      <c r="R74">
        <f>R73+25</f>
        <v>100</v>
      </c>
      <c r="S74">
        <v>448.91330020036264</v>
      </c>
    </row>
    <row r="75" spans="17:19" x14ac:dyDescent="0.25">
      <c r="Q75">
        <v>65</v>
      </c>
      <c r="R75">
        <f t="shared" ref="R75:R82" si="9">R74+25</f>
        <v>125</v>
      </c>
      <c r="S75">
        <v>518.76162962202045</v>
      </c>
    </row>
    <row r="76" spans="17:19" x14ac:dyDescent="0.25">
      <c r="Q76">
        <v>65</v>
      </c>
      <c r="R76">
        <f t="shared" si="9"/>
        <v>150</v>
      </c>
      <c r="S76">
        <v>588.60995904367826</v>
      </c>
    </row>
    <row r="77" spans="17:19" x14ac:dyDescent="0.25">
      <c r="Q77">
        <v>65</v>
      </c>
      <c r="R77">
        <f t="shared" si="9"/>
        <v>175</v>
      </c>
      <c r="S77">
        <v>658.45828846533595</v>
      </c>
    </row>
    <row r="78" spans="17:19" x14ac:dyDescent="0.25">
      <c r="Q78">
        <v>65</v>
      </c>
      <c r="R78">
        <f t="shared" si="9"/>
        <v>200</v>
      </c>
      <c r="S78">
        <v>728.30661788699376</v>
      </c>
    </row>
    <row r="79" spans="17:19" x14ac:dyDescent="0.25">
      <c r="Q79">
        <v>65</v>
      </c>
      <c r="R79">
        <f t="shared" si="9"/>
        <v>225</v>
      </c>
      <c r="S79">
        <v>798.15494730865157</v>
      </c>
    </row>
    <row r="80" spans="17:19" x14ac:dyDescent="0.25">
      <c r="Q80">
        <v>65</v>
      </c>
      <c r="R80">
        <f>R79+25</f>
        <v>250</v>
      </c>
      <c r="S80">
        <v>868.00327673030938</v>
      </c>
    </row>
    <row r="81" spans="17:19" x14ac:dyDescent="0.25">
      <c r="Q81">
        <v>65</v>
      </c>
      <c r="R81">
        <f t="shared" si="9"/>
        <v>275</v>
      </c>
      <c r="S81">
        <v>937.85160615196719</v>
      </c>
    </row>
    <row r="82" spans="17:19" x14ac:dyDescent="0.25">
      <c r="Q82">
        <v>65</v>
      </c>
      <c r="R82">
        <f t="shared" si="9"/>
        <v>300</v>
      </c>
      <c r="S82">
        <v>1007.699935573625</v>
      </c>
    </row>
    <row r="83" spans="17:19" x14ac:dyDescent="0.25">
      <c r="Q83">
        <v>70</v>
      </c>
      <c r="R83">
        <v>0</v>
      </c>
      <c r="S83">
        <v>182.55998116863393</v>
      </c>
    </row>
    <row r="84" spans="17:19" x14ac:dyDescent="0.25">
      <c r="Q84">
        <v>70</v>
      </c>
      <c r="R84">
        <v>25</v>
      </c>
      <c r="S84">
        <v>252.40831059029171</v>
      </c>
    </row>
    <row r="85" spans="17:19" x14ac:dyDescent="0.25">
      <c r="Q85">
        <v>70</v>
      </c>
      <c r="R85">
        <v>50</v>
      </c>
      <c r="S85">
        <v>322.25664001194946</v>
      </c>
    </row>
    <row r="86" spans="17:19" x14ac:dyDescent="0.25">
      <c r="Q86">
        <v>70</v>
      </c>
      <c r="R86">
        <v>75</v>
      </c>
      <c r="S86">
        <v>392.10496943360727</v>
      </c>
    </row>
    <row r="87" spans="17:19" x14ac:dyDescent="0.25">
      <c r="Q87">
        <v>70</v>
      </c>
      <c r="R87">
        <f>R86+25</f>
        <v>100</v>
      </c>
      <c r="S87">
        <v>461.95329885526507</v>
      </c>
    </row>
    <row r="88" spans="17:19" x14ac:dyDescent="0.25">
      <c r="Q88">
        <v>70</v>
      </c>
      <c r="R88">
        <f t="shared" ref="R88:R95" si="10">R87+25</f>
        <v>125</v>
      </c>
      <c r="S88">
        <v>531.80162827692288</v>
      </c>
    </row>
    <row r="89" spans="17:19" x14ac:dyDescent="0.25">
      <c r="Q89">
        <v>70</v>
      </c>
      <c r="R89">
        <f t="shared" si="10"/>
        <v>150</v>
      </c>
      <c r="S89">
        <v>601.64995769858069</v>
      </c>
    </row>
    <row r="90" spans="17:19" x14ac:dyDescent="0.25">
      <c r="Q90">
        <v>70</v>
      </c>
      <c r="R90">
        <f t="shared" si="10"/>
        <v>175</v>
      </c>
      <c r="S90">
        <v>671.49828712023839</v>
      </c>
    </row>
    <row r="91" spans="17:19" x14ac:dyDescent="0.25">
      <c r="Q91">
        <v>70</v>
      </c>
      <c r="R91">
        <f t="shared" si="10"/>
        <v>200</v>
      </c>
      <c r="S91">
        <v>741.3466165418962</v>
      </c>
    </row>
    <row r="92" spans="17:19" x14ac:dyDescent="0.25">
      <c r="Q92">
        <v>70</v>
      </c>
      <c r="R92">
        <f t="shared" si="10"/>
        <v>225</v>
      </c>
      <c r="S92">
        <v>811.19494596355401</v>
      </c>
    </row>
    <row r="93" spans="17:19" x14ac:dyDescent="0.25">
      <c r="Q93">
        <v>70</v>
      </c>
      <c r="R93">
        <f>R92+25</f>
        <v>250</v>
      </c>
      <c r="S93">
        <v>881.04327538521181</v>
      </c>
    </row>
    <row r="94" spans="17:19" x14ac:dyDescent="0.25">
      <c r="Q94">
        <v>70</v>
      </c>
      <c r="R94">
        <f t="shared" si="10"/>
        <v>275</v>
      </c>
      <c r="S94">
        <v>950.89160480686962</v>
      </c>
    </row>
    <row r="95" spans="17:19" x14ac:dyDescent="0.25">
      <c r="Q95">
        <v>70</v>
      </c>
      <c r="R95">
        <f t="shared" si="10"/>
        <v>300</v>
      </c>
      <c r="S95">
        <v>1020.7399342285274</v>
      </c>
    </row>
    <row r="96" spans="17:19" x14ac:dyDescent="0.25">
      <c r="Q96">
        <v>75</v>
      </c>
      <c r="R96">
        <v>0</v>
      </c>
      <c r="S96">
        <v>195.59997982353633</v>
      </c>
    </row>
    <row r="97" spans="17:19" x14ac:dyDescent="0.25">
      <c r="Q97">
        <v>75</v>
      </c>
      <c r="R97">
        <v>25</v>
      </c>
      <c r="S97">
        <v>265.44830924519408</v>
      </c>
    </row>
    <row r="98" spans="17:19" x14ac:dyDescent="0.25">
      <c r="Q98">
        <v>75</v>
      </c>
      <c r="R98">
        <v>50</v>
      </c>
      <c r="S98">
        <v>335.29663866685189</v>
      </c>
    </row>
    <row r="99" spans="17:19" x14ac:dyDescent="0.25">
      <c r="Q99">
        <v>75</v>
      </c>
      <c r="R99">
        <v>75</v>
      </c>
      <c r="S99">
        <v>405.1449680885097</v>
      </c>
    </row>
    <row r="100" spans="17:19" x14ac:dyDescent="0.25">
      <c r="Q100">
        <v>75</v>
      </c>
      <c r="R100">
        <f>R99+25</f>
        <v>100</v>
      </c>
      <c r="S100">
        <v>474.99329751016745</v>
      </c>
    </row>
    <row r="101" spans="17:19" x14ac:dyDescent="0.25">
      <c r="Q101">
        <v>75</v>
      </c>
      <c r="R101">
        <f t="shared" ref="R101:R108" si="11">R100+25</f>
        <v>125</v>
      </c>
      <c r="S101">
        <v>544.8416269318252</v>
      </c>
    </row>
    <row r="102" spans="17:19" x14ac:dyDescent="0.25">
      <c r="Q102">
        <v>75</v>
      </c>
      <c r="R102">
        <f t="shared" si="11"/>
        <v>150</v>
      </c>
      <c r="S102">
        <v>614.68995635348301</v>
      </c>
    </row>
    <row r="103" spans="17:19" x14ac:dyDescent="0.25">
      <c r="Q103">
        <v>75</v>
      </c>
      <c r="R103">
        <f t="shared" si="11"/>
        <v>175</v>
      </c>
      <c r="S103">
        <v>684.53828577514082</v>
      </c>
    </row>
    <row r="104" spans="17:19" x14ac:dyDescent="0.25">
      <c r="Q104">
        <v>75</v>
      </c>
      <c r="R104">
        <f t="shared" si="11"/>
        <v>200</v>
      </c>
      <c r="S104">
        <v>754.38661519679863</v>
      </c>
    </row>
    <row r="105" spans="17:19" x14ac:dyDescent="0.25">
      <c r="Q105">
        <v>75</v>
      </c>
      <c r="R105">
        <f t="shared" si="11"/>
        <v>225</v>
      </c>
      <c r="S105">
        <v>824.23494461845644</v>
      </c>
    </row>
    <row r="106" spans="17:19" x14ac:dyDescent="0.25">
      <c r="Q106">
        <v>75</v>
      </c>
      <c r="R106">
        <f>R105+25</f>
        <v>250</v>
      </c>
      <c r="S106">
        <v>894.08327404011425</v>
      </c>
    </row>
    <row r="107" spans="17:19" x14ac:dyDescent="0.25">
      <c r="Q107">
        <v>75</v>
      </c>
      <c r="R107">
        <f t="shared" si="11"/>
        <v>275</v>
      </c>
      <c r="S107">
        <v>963.93160346177206</v>
      </c>
    </row>
    <row r="108" spans="17:19" x14ac:dyDescent="0.25">
      <c r="Q108">
        <v>75</v>
      </c>
      <c r="R108">
        <f t="shared" si="11"/>
        <v>300</v>
      </c>
      <c r="S108">
        <v>1033.7799328834299</v>
      </c>
    </row>
    <row r="109" spans="17:19" x14ac:dyDescent="0.25">
      <c r="Q109">
        <v>80</v>
      </c>
      <c r="R109">
        <v>0</v>
      </c>
      <c r="S109">
        <v>208.63997847843876</v>
      </c>
    </row>
    <row r="110" spans="17:19" x14ac:dyDescent="0.25">
      <c r="Q110">
        <v>80</v>
      </c>
      <c r="R110">
        <v>25</v>
      </c>
      <c r="S110">
        <v>278.48830790009652</v>
      </c>
    </row>
    <row r="111" spans="17:19" x14ac:dyDescent="0.25">
      <c r="Q111">
        <v>80</v>
      </c>
      <c r="R111">
        <v>50</v>
      </c>
      <c r="S111">
        <v>348.33663732175432</v>
      </c>
    </row>
    <row r="112" spans="17:19" x14ac:dyDescent="0.25">
      <c r="Q112">
        <v>80</v>
      </c>
      <c r="R112">
        <v>75</v>
      </c>
      <c r="S112">
        <v>418.18496674341213</v>
      </c>
    </row>
    <row r="113" spans="17:19" x14ac:dyDescent="0.25">
      <c r="Q113">
        <v>80</v>
      </c>
      <c r="R113">
        <f>R112+25</f>
        <v>100</v>
      </c>
      <c r="S113">
        <v>488.03329616506988</v>
      </c>
    </row>
    <row r="114" spans="17:19" x14ac:dyDescent="0.25">
      <c r="Q114">
        <v>80</v>
      </c>
      <c r="R114">
        <f t="shared" ref="R114:R121" si="12">R113+25</f>
        <v>125</v>
      </c>
      <c r="S114">
        <v>557.88162558672775</v>
      </c>
    </row>
    <row r="115" spans="17:19" x14ac:dyDescent="0.25">
      <c r="Q115">
        <v>80</v>
      </c>
      <c r="R115">
        <f t="shared" si="12"/>
        <v>150</v>
      </c>
      <c r="S115">
        <v>627.72995500838556</v>
      </c>
    </row>
    <row r="116" spans="17:19" x14ac:dyDescent="0.25">
      <c r="Q116">
        <v>80</v>
      </c>
      <c r="R116">
        <f t="shared" si="12"/>
        <v>175</v>
      </c>
      <c r="S116">
        <v>697.57828443004325</v>
      </c>
    </row>
    <row r="117" spans="17:19" x14ac:dyDescent="0.25">
      <c r="Q117">
        <v>80</v>
      </c>
      <c r="R117">
        <f t="shared" si="12"/>
        <v>200</v>
      </c>
      <c r="S117">
        <v>767.42661385170095</v>
      </c>
    </row>
    <row r="118" spans="17:19" x14ac:dyDescent="0.25">
      <c r="Q118">
        <v>80</v>
      </c>
      <c r="R118">
        <f t="shared" si="12"/>
        <v>225</v>
      </c>
      <c r="S118">
        <v>837.27494327335876</v>
      </c>
    </row>
    <row r="119" spans="17:19" x14ac:dyDescent="0.25">
      <c r="Q119">
        <v>80</v>
      </c>
      <c r="R119">
        <f>R118+25</f>
        <v>250</v>
      </c>
      <c r="S119">
        <v>907.12327269501657</v>
      </c>
    </row>
    <row r="120" spans="17:19" x14ac:dyDescent="0.25">
      <c r="Q120">
        <v>80</v>
      </c>
      <c r="R120">
        <f t="shared" si="12"/>
        <v>275</v>
      </c>
      <c r="S120">
        <v>976.97160211667438</v>
      </c>
    </row>
    <row r="121" spans="17:19" x14ac:dyDescent="0.25">
      <c r="Q121">
        <v>80</v>
      </c>
      <c r="R121">
        <f t="shared" si="12"/>
        <v>300</v>
      </c>
      <c r="S121">
        <v>1046.8199315383322</v>
      </c>
    </row>
    <row r="122" spans="17:19" x14ac:dyDescent="0.25">
      <c r="Q122">
        <v>85</v>
      </c>
      <c r="R122">
        <v>0</v>
      </c>
      <c r="S122">
        <v>221.6799771333412</v>
      </c>
    </row>
    <row r="123" spans="17:19" x14ac:dyDescent="0.25">
      <c r="Q123">
        <v>85</v>
      </c>
      <c r="R123">
        <v>25</v>
      </c>
      <c r="S123">
        <v>291.52830655499895</v>
      </c>
    </row>
    <row r="124" spans="17:19" x14ac:dyDescent="0.25">
      <c r="Q124">
        <v>85</v>
      </c>
      <c r="R124">
        <v>50</v>
      </c>
      <c r="S124">
        <v>361.37663597665676</v>
      </c>
    </row>
    <row r="125" spans="17:19" x14ac:dyDescent="0.25">
      <c r="Q125">
        <v>85</v>
      </c>
      <c r="R125">
        <v>75</v>
      </c>
      <c r="S125">
        <v>431.22496539831457</v>
      </c>
    </row>
    <row r="126" spans="17:19" x14ac:dyDescent="0.25">
      <c r="Q126">
        <v>85</v>
      </c>
      <c r="R126">
        <f>R125+25</f>
        <v>100</v>
      </c>
      <c r="S126">
        <v>501.07329481997232</v>
      </c>
    </row>
    <row r="127" spans="17:19" x14ac:dyDescent="0.25">
      <c r="Q127">
        <v>85</v>
      </c>
      <c r="R127">
        <f t="shared" ref="R127:R134" si="13">R126+25</f>
        <v>125</v>
      </c>
      <c r="S127">
        <v>570.92162424163007</v>
      </c>
    </row>
    <row r="128" spans="17:19" x14ac:dyDescent="0.25">
      <c r="Q128">
        <v>85</v>
      </c>
      <c r="R128">
        <f t="shared" si="13"/>
        <v>150</v>
      </c>
      <c r="S128">
        <v>640.76995366328788</v>
      </c>
    </row>
    <row r="129" spans="17:19" x14ac:dyDescent="0.25">
      <c r="Q129">
        <v>85</v>
      </c>
      <c r="R129">
        <f t="shared" si="13"/>
        <v>175</v>
      </c>
      <c r="S129">
        <v>710.61828308494569</v>
      </c>
    </row>
    <row r="130" spans="17:19" x14ac:dyDescent="0.25">
      <c r="Q130">
        <v>85</v>
      </c>
      <c r="R130">
        <f t="shared" si="13"/>
        <v>200</v>
      </c>
      <c r="S130">
        <v>780.4666125066035</v>
      </c>
    </row>
    <row r="131" spans="17:19" x14ac:dyDescent="0.25">
      <c r="Q131">
        <v>85</v>
      </c>
      <c r="R131">
        <f t="shared" si="13"/>
        <v>225</v>
      </c>
      <c r="S131">
        <v>850.31494192826131</v>
      </c>
    </row>
    <row r="132" spans="17:19" x14ac:dyDescent="0.25">
      <c r="Q132">
        <v>85</v>
      </c>
      <c r="R132">
        <f>R131+25</f>
        <v>250</v>
      </c>
      <c r="S132">
        <v>920.16327134991911</v>
      </c>
    </row>
    <row r="133" spans="17:19" x14ac:dyDescent="0.25">
      <c r="Q133">
        <v>85</v>
      </c>
      <c r="R133">
        <f t="shared" si="13"/>
        <v>275</v>
      </c>
      <c r="S133">
        <v>990.01160077157692</v>
      </c>
    </row>
    <row r="134" spans="17:19" x14ac:dyDescent="0.25">
      <c r="Q134">
        <v>85</v>
      </c>
      <c r="R134">
        <f t="shared" si="13"/>
        <v>300</v>
      </c>
      <c r="S134">
        <v>1059.8599301932347</v>
      </c>
    </row>
    <row r="135" spans="17:19" x14ac:dyDescent="0.25">
      <c r="Q135">
        <v>90</v>
      </c>
      <c r="R135">
        <v>0</v>
      </c>
      <c r="S135">
        <v>234.71997578824363</v>
      </c>
    </row>
    <row r="136" spans="17:19" x14ac:dyDescent="0.25">
      <c r="Q136">
        <v>90</v>
      </c>
      <c r="R136">
        <v>25</v>
      </c>
      <c r="S136">
        <v>304.56830520990138</v>
      </c>
    </row>
    <row r="137" spans="17:19" x14ac:dyDescent="0.25">
      <c r="Q137">
        <v>90</v>
      </c>
      <c r="R137">
        <v>50</v>
      </c>
      <c r="S137">
        <v>374.41663463155919</v>
      </c>
    </row>
    <row r="138" spans="17:19" x14ac:dyDescent="0.25">
      <c r="Q138">
        <v>90</v>
      </c>
      <c r="R138">
        <v>75</v>
      </c>
      <c r="S138">
        <v>444.264964053217</v>
      </c>
    </row>
    <row r="139" spans="17:19" x14ac:dyDescent="0.25">
      <c r="Q139">
        <v>90</v>
      </c>
      <c r="R139">
        <f>R138+25</f>
        <v>100</v>
      </c>
      <c r="S139">
        <v>514.11329347487481</v>
      </c>
    </row>
    <row r="140" spans="17:19" x14ac:dyDescent="0.25">
      <c r="Q140">
        <v>90</v>
      </c>
      <c r="R140">
        <f t="shared" ref="R140:R147" si="14">R139+25</f>
        <v>125</v>
      </c>
      <c r="S140">
        <v>583.96162289653262</v>
      </c>
    </row>
    <row r="141" spans="17:19" x14ac:dyDescent="0.25">
      <c r="Q141">
        <v>90</v>
      </c>
      <c r="R141">
        <f t="shared" si="14"/>
        <v>150</v>
      </c>
      <c r="S141">
        <v>653.80995231819043</v>
      </c>
    </row>
    <row r="142" spans="17:19" x14ac:dyDescent="0.25">
      <c r="Q142">
        <v>90</v>
      </c>
      <c r="R142">
        <f t="shared" si="14"/>
        <v>175</v>
      </c>
      <c r="S142">
        <v>723.65828173984812</v>
      </c>
    </row>
    <row r="143" spans="17:19" x14ac:dyDescent="0.25">
      <c r="Q143">
        <v>90</v>
      </c>
      <c r="R143">
        <f t="shared" si="14"/>
        <v>200</v>
      </c>
      <c r="S143">
        <v>793.50661116150582</v>
      </c>
    </row>
    <row r="144" spans="17:19" x14ac:dyDescent="0.25">
      <c r="Q144">
        <v>90</v>
      </c>
      <c r="R144">
        <f t="shared" si="14"/>
        <v>225</v>
      </c>
      <c r="S144">
        <v>863.35494058316362</v>
      </c>
    </row>
    <row r="145" spans="17:19" x14ac:dyDescent="0.25">
      <c r="Q145">
        <v>90</v>
      </c>
      <c r="R145">
        <f>R144+25</f>
        <v>250</v>
      </c>
      <c r="S145">
        <v>933.20327000482143</v>
      </c>
    </row>
    <row r="146" spans="17:19" x14ac:dyDescent="0.25">
      <c r="Q146">
        <v>90</v>
      </c>
      <c r="R146">
        <f t="shared" si="14"/>
        <v>275</v>
      </c>
      <c r="S146">
        <v>1003.0515994264792</v>
      </c>
    </row>
    <row r="147" spans="17:19" x14ac:dyDescent="0.25">
      <c r="Q147">
        <v>90</v>
      </c>
      <c r="R147">
        <f t="shared" si="14"/>
        <v>300</v>
      </c>
      <c r="S147">
        <v>1072.8999288481371</v>
      </c>
    </row>
    <row r="148" spans="17:19" x14ac:dyDescent="0.25">
      <c r="Q148">
        <v>95</v>
      </c>
      <c r="R148">
        <v>0</v>
      </c>
      <c r="S148">
        <v>247.75997444314604</v>
      </c>
    </row>
    <row r="149" spans="17:19" x14ac:dyDescent="0.25">
      <c r="Q149">
        <v>95</v>
      </c>
      <c r="R149">
        <v>25</v>
      </c>
      <c r="S149">
        <v>317.60830386480382</v>
      </c>
    </row>
    <row r="150" spans="17:19" x14ac:dyDescent="0.25">
      <c r="Q150">
        <v>95</v>
      </c>
      <c r="R150">
        <v>50</v>
      </c>
      <c r="S150">
        <v>387.45663328646162</v>
      </c>
    </row>
    <row r="151" spans="17:19" x14ac:dyDescent="0.25">
      <c r="Q151">
        <v>95</v>
      </c>
      <c r="R151">
        <v>75</v>
      </c>
      <c r="S151">
        <v>457.30496270811943</v>
      </c>
    </row>
    <row r="152" spans="17:19" x14ac:dyDescent="0.25">
      <c r="Q152">
        <v>95</v>
      </c>
      <c r="R152">
        <f>R151+25</f>
        <v>100</v>
      </c>
      <c r="S152">
        <v>527.15329212977713</v>
      </c>
    </row>
    <row r="153" spans="17:19" x14ac:dyDescent="0.25">
      <c r="Q153">
        <v>95</v>
      </c>
      <c r="R153">
        <f t="shared" ref="R153:R160" si="15">R152+25</f>
        <v>125</v>
      </c>
      <c r="S153">
        <v>597.00162155143494</v>
      </c>
    </row>
    <row r="154" spans="17:19" x14ac:dyDescent="0.25">
      <c r="Q154">
        <v>95</v>
      </c>
      <c r="R154">
        <f t="shared" si="15"/>
        <v>150</v>
      </c>
      <c r="S154">
        <v>666.84995097309275</v>
      </c>
    </row>
    <row r="155" spans="17:19" x14ac:dyDescent="0.25">
      <c r="Q155">
        <v>95</v>
      </c>
      <c r="R155">
        <f t="shared" si="15"/>
        <v>175</v>
      </c>
      <c r="S155">
        <v>736.69828039475055</v>
      </c>
    </row>
    <row r="156" spans="17:19" x14ac:dyDescent="0.25">
      <c r="Q156">
        <v>95</v>
      </c>
      <c r="R156">
        <f t="shared" si="15"/>
        <v>200</v>
      </c>
      <c r="S156">
        <v>806.54660981640825</v>
      </c>
    </row>
    <row r="157" spans="17:19" x14ac:dyDescent="0.25">
      <c r="Q157">
        <v>95</v>
      </c>
      <c r="R157">
        <f t="shared" si="15"/>
        <v>225</v>
      </c>
      <c r="S157">
        <v>876.39493923806606</v>
      </c>
    </row>
    <row r="158" spans="17:19" x14ac:dyDescent="0.25">
      <c r="Q158">
        <v>95</v>
      </c>
      <c r="R158">
        <f>R157+25</f>
        <v>250</v>
      </c>
      <c r="S158">
        <v>946.24326865972387</v>
      </c>
    </row>
    <row r="159" spans="17:19" x14ac:dyDescent="0.25">
      <c r="Q159">
        <v>95</v>
      </c>
      <c r="R159">
        <f t="shared" si="15"/>
        <v>275</v>
      </c>
      <c r="S159">
        <v>1016.0915980813817</v>
      </c>
    </row>
    <row r="160" spans="17:19" x14ac:dyDescent="0.25">
      <c r="Q160">
        <v>95</v>
      </c>
      <c r="R160">
        <f t="shared" si="15"/>
        <v>300</v>
      </c>
      <c r="S160">
        <v>1085.9399275030396</v>
      </c>
    </row>
    <row r="161" spans="17:19" x14ac:dyDescent="0.25">
      <c r="Q161">
        <v>100</v>
      </c>
      <c r="R161">
        <v>0</v>
      </c>
      <c r="S161">
        <v>260.79997309804844</v>
      </c>
    </row>
    <row r="162" spans="17:19" x14ac:dyDescent="0.25">
      <c r="Q162">
        <v>100</v>
      </c>
      <c r="R162">
        <v>25</v>
      </c>
      <c r="S162">
        <v>330.64830251970625</v>
      </c>
    </row>
    <row r="163" spans="17:19" x14ac:dyDescent="0.25">
      <c r="Q163">
        <v>100</v>
      </c>
      <c r="R163">
        <v>50</v>
      </c>
      <c r="S163">
        <v>400.496631941364</v>
      </c>
    </row>
    <row r="164" spans="17:19" x14ac:dyDescent="0.25">
      <c r="Q164">
        <v>100</v>
      </c>
      <c r="R164">
        <v>75</v>
      </c>
      <c r="S164">
        <v>470.34496136302181</v>
      </c>
    </row>
    <row r="165" spans="17:19" x14ac:dyDescent="0.25">
      <c r="Q165">
        <v>100</v>
      </c>
      <c r="R165">
        <f>R164+25</f>
        <v>100</v>
      </c>
      <c r="S165">
        <v>540.19329078467956</v>
      </c>
    </row>
    <row r="166" spans="17:19" x14ac:dyDescent="0.25">
      <c r="Q166">
        <v>100</v>
      </c>
      <c r="R166">
        <f t="shared" ref="R166:R173" si="16">R165+25</f>
        <v>125</v>
      </c>
      <c r="S166">
        <v>610.04162020633737</v>
      </c>
    </row>
    <row r="167" spans="17:19" x14ac:dyDescent="0.25">
      <c r="Q167">
        <v>100</v>
      </c>
      <c r="R167">
        <f t="shared" si="16"/>
        <v>150</v>
      </c>
      <c r="S167">
        <v>679.88994962799518</v>
      </c>
    </row>
    <row r="168" spans="17:19" x14ac:dyDescent="0.25">
      <c r="Q168">
        <v>100</v>
      </c>
      <c r="R168">
        <f t="shared" si="16"/>
        <v>175</v>
      </c>
      <c r="S168">
        <v>749.73827904965287</v>
      </c>
    </row>
    <row r="169" spans="17:19" x14ac:dyDescent="0.25">
      <c r="Q169">
        <v>100</v>
      </c>
      <c r="R169">
        <f t="shared" si="16"/>
        <v>200</v>
      </c>
      <c r="S169">
        <v>819.58660847131068</v>
      </c>
    </row>
    <row r="170" spans="17:19" x14ac:dyDescent="0.25">
      <c r="Q170">
        <v>100</v>
      </c>
      <c r="R170">
        <f t="shared" si="16"/>
        <v>225</v>
      </c>
      <c r="S170">
        <v>889.43493789296849</v>
      </c>
    </row>
    <row r="171" spans="17:19" x14ac:dyDescent="0.25">
      <c r="Q171">
        <v>100</v>
      </c>
      <c r="R171">
        <f>R170+25</f>
        <v>250</v>
      </c>
      <c r="S171">
        <v>959.2832673146263</v>
      </c>
    </row>
    <row r="172" spans="17:19" x14ac:dyDescent="0.25">
      <c r="Q172">
        <v>100</v>
      </c>
      <c r="R172">
        <f t="shared" si="16"/>
        <v>275</v>
      </c>
      <c r="S172">
        <v>1029.1315967362841</v>
      </c>
    </row>
    <row r="173" spans="17:19" x14ac:dyDescent="0.25">
      <c r="Q173">
        <v>100</v>
      </c>
      <c r="R173">
        <f t="shared" si="16"/>
        <v>300</v>
      </c>
      <c r="S173">
        <v>1098.9799261579419</v>
      </c>
    </row>
  </sheetData>
  <mergeCells count="1">
    <mergeCell ref="B1:N1"/>
  </mergeCells>
  <conditionalFormatting sqref="B3:N15">
    <cfRule type="cellIs" dxfId="5" priority="1" operator="between">
      <formula>625</formula>
      <formula>750</formula>
    </cfRule>
    <cfRule type="cellIs" dxfId="4" priority="2" operator="between">
      <formula>600</formula>
      <formula>625</formula>
    </cfRule>
    <cfRule type="cellIs" dxfId="3" priority="3" operator="between">
      <formula>575</formula>
      <formula>600</formula>
    </cfRule>
    <cfRule type="cellIs" dxfId="2" priority="4" operator="between">
      <formula>500</formula>
      <formula>575</formula>
    </cfRule>
    <cfRule type="cellIs" dxfId="1" priority="5" operator="between">
      <formula>450</formula>
      <formula>500</formula>
    </cfRule>
    <cfRule type="cellIs" dxfId="0" priority="6" operator="between">
      <formula>375</formula>
      <formula>450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Figure 2B</vt:lpstr>
      <vt:lpstr>Figure 2D</vt:lpstr>
      <vt:lpstr>Figure 3b</vt:lpstr>
      <vt:lpstr>Figure 7A</vt:lpstr>
      <vt:lpstr>Figure 7D</vt:lpstr>
      <vt:lpstr>PAGEs</vt:lpstr>
      <vt:lpstr>Figure S1</vt:lpstr>
      <vt:lpstr>Figure S3C</vt:lpstr>
    </vt:vector>
  </TitlesOfParts>
  <Company>Springer-SBM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Fiona Gillespie</dc:creator>
  <cp:lastModifiedBy>Deravi</cp:lastModifiedBy>
  <dcterms:created xsi:type="dcterms:W3CDTF">2017-11-15T12:34:53Z</dcterms:created>
  <dcterms:modified xsi:type="dcterms:W3CDTF">2019-01-14T18:05:50Z</dcterms:modified>
</cp:coreProperties>
</file>