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filterPrivacy="1" defaultThemeVersion="124226"/>
  <xr:revisionPtr revIDLastSave="0" documentId="13_ncr:1_{BF27B970-A57E-114E-B22D-BE021F66124A}" xr6:coauthVersionLast="40" xr6:coauthVersionMax="40" xr10:uidLastSave="{00000000-0000-0000-0000-000000000000}"/>
  <bookViews>
    <workbookView xWindow="0" yWindow="460" windowWidth="25340" windowHeight="13600" xr2:uid="{00000000-000D-0000-FFFF-FFFF00000000}"/>
  </bookViews>
  <sheets>
    <sheet name="Supplementary Data 5" sheetId="2" r:id="rId1"/>
  </sheets>
  <calcPr calcId="191029"/>
</workbook>
</file>

<file path=xl/calcChain.xml><?xml version="1.0" encoding="utf-8"?>
<calcChain xmlns="http://schemas.openxmlformats.org/spreadsheetml/2006/main">
  <c r="K148" i="2" l="1"/>
  <c r="M148" i="2" s="1"/>
  <c r="L148" i="2"/>
  <c r="K149" i="2"/>
  <c r="L149" i="2"/>
  <c r="K150" i="2"/>
  <c r="L150" i="2"/>
  <c r="K151" i="2"/>
  <c r="L151" i="2"/>
  <c r="K152" i="2"/>
  <c r="L152" i="2"/>
  <c r="M152" i="2"/>
  <c r="K153" i="2"/>
  <c r="L153" i="2"/>
  <c r="K154" i="2"/>
  <c r="L154" i="2"/>
  <c r="M150" i="2" l="1"/>
  <c r="M149" i="2"/>
  <c r="M154" i="2"/>
  <c r="M153" i="2"/>
  <c r="M151" i="2"/>
  <c r="K103" i="2"/>
  <c r="M103" i="2" s="1"/>
  <c r="L103" i="2"/>
  <c r="K104" i="2"/>
  <c r="L104" i="2"/>
  <c r="K105" i="2"/>
  <c r="M105" i="2" s="1"/>
  <c r="L105" i="2"/>
  <c r="K106" i="2"/>
  <c r="M106" i="2" s="1"/>
  <c r="L106" i="2"/>
  <c r="K107" i="2"/>
  <c r="L107" i="2"/>
  <c r="M107" i="2"/>
  <c r="K108" i="2"/>
  <c r="L108" i="2"/>
  <c r="M108" i="2" s="1"/>
  <c r="K109" i="2"/>
  <c r="L109" i="2"/>
  <c r="K110" i="2"/>
  <c r="L110" i="2"/>
  <c r="M110" i="2" s="1"/>
  <c r="K111" i="2"/>
  <c r="L111" i="2"/>
  <c r="M111" i="2" s="1"/>
  <c r="K112" i="2"/>
  <c r="L112" i="2"/>
  <c r="K113" i="2"/>
  <c r="L113" i="2"/>
  <c r="K114" i="2"/>
  <c r="L114" i="2"/>
  <c r="K115" i="2"/>
  <c r="L115" i="2"/>
  <c r="K116" i="2"/>
  <c r="L116" i="2"/>
  <c r="K117" i="2"/>
  <c r="L117" i="2"/>
  <c r="K118" i="2"/>
  <c r="L118" i="2"/>
  <c r="M118" i="2" s="1"/>
  <c r="K119" i="2"/>
  <c r="L119" i="2"/>
  <c r="K120" i="2"/>
  <c r="L120" i="2"/>
  <c r="K121" i="2"/>
  <c r="L121" i="2"/>
  <c r="K122" i="2"/>
  <c r="L122" i="2"/>
  <c r="K123" i="2"/>
  <c r="M123" i="2" s="1"/>
  <c r="L123" i="2"/>
  <c r="K124" i="2"/>
  <c r="L124" i="2"/>
  <c r="K125" i="2"/>
  <c r="L125" i="2"/>
  <c r="K126" i="2"/>
  <c r="L126" i="2"/>
  <c r="M126" i="2" s="1"/>
  <c r="K127" i="2"/>
  <c r="L127" i="2"/>
  <c r="K128" i="2"/>
  <c r="L128" i="2"/>
  <c r="K129" i="2"/>
  <c r="M129" i="2" s="1"/>
  <c r="L129" i="2"/>
  <c r="K130" i="2"/>
  <c r="L130" i="2"/>
  <c r="K131" i="2"/>
  <c r="M131" i="2" s="1"/>
  <c r="L131" i="2"/>
  <c r="K132" i="2"/>
  <c r="L132" i="2"/>
  <c r="K133" i="2"/>
  <c r="L133" i="2"/>
  <c r="K134" i="2"/>
  <c r="L134" i="2"/>
  <c r="M134" i="2" s="1"/>
  <c r="K135" i="2"/>
  <c r="L135" i="2"/>
  <c r="K136" i="2"/>
  <c r="L136" i="2"/>
  <c r="K137" i="2"/>
  <c r="M137" i="2" s="1"/>
  <c r="L137" i="2"/>
  <c r="K138" i="2"/>
  <c r="L138" i="2"/>
  <c r="K139" i="2"/>
  <c r="M139" i="2" s="1"/>
  <c r="L139" i="2"/>
  <c r="K140" i="2"/>
  <c r="L140" i="2"/>
  <c r="K141" i="2"/>
  <c r="L141" i="2"/>
  <c r="K142" i="2"/>
  <c r="L142" i="2"/>
  <c r="M142" i="2" s="1"/>
  <c r="K143" i="2"/>
  <c r="L143" i="2"/>
  <c r="K144" i="2"/>
  <c r="L144" i="2"/>
  <c r="K145" i="2"/>
  <c r="L145" i="2"/>
  <c r="K146" i="2"/>
  <c r="L146" i="2"/>
  <c r="K147" i="2"/>
  <c r="L147" i="2"/>
  <c r="M119" i="2" l="1"/>
  <c r="M115" i="2"/>
  <c r="M145" i="2"/>
  <c r="M113" i="2"/>
  <c r="M136" i="2"/>
  <c r="M128" i="2"/>
  <c r="M144" i="2"/>
  <c r="M121" i="2"/>
  <c r="M147" i="2"/>
  <c r="M143" i="2"/>
  <c r="M135" i="2"/>
  <c r="M127" i="2"/>
  <c r="M120" i="2"/>
  <c r="M112" i="2"/>
  <c r="M146" i="2"/>
  <c r="M141" i="2"/>
  <c r="M132" i="2"/>
  <c r="M130" i="2"/>
  <c r="M125" i="2"/>
  <c r="M116" i="2"/>
  <c r="M114" i="2"/>
  <c r="M109" i="2"/>
  <c r="M140" i="2"/>
  <c r="M138" i="2"/>
  <c r="M133" i="2"/>
  <c r="M124" i="2"/>
  <c r="M122" i="2"/>
  <c r="M117" i="2"/>
  <c r="M104" i="2"/>
  <c r="E2" i="2"/>
  <c r="F2" i="2"/>
  <c r="G2" i="2"/>
  <c r="H2" i="2"/>
  <c r="I2" i="2"/>
  <c r="J2" i="2"/>
  <c r="D2" i="2"/>
  <c r="K22" i="2"/>
  <c r="L22" i="2"/>
  <c r="L21" i="2"/>
  <c r="K21" i="2"/>
  <c r="M21" i="2" s="1"/>
  <c r="L20" i="2"/>
  <c r="K20" i="2"/>
  <c r="L19" i="2"/>
  <c r="K19" i="2"/>
  <c r="L18" i="2"/>
  <c r="K18" i="2"/>
  <c r="L17" i="2"/>
  <c r="K17" i="2"/>
  <c r="L16" i="2"/>
  <c r="K16" i="2"/>
  <c r="L15" i="2"/>
  <c r="K15" i="2"/>
  <c r="M15" i="2" s="1"/>
  <c r="L14" i="2"/>
  <c r="K14" i="2"/>
  <c r="L13" i="2"/>
  <c r="K13" i="2"/>
  <c r="M13" i="2" s="1"/>
  <c r="L12" i="2"/>
  <c r="K12" i="2"/>
  <c r="L11" i="2"/>
  <c r="K11" i="2"/>
  <c r="L10" i="2"/>
  <c r="K10" i="2"/>
  <c r="L9" i="2"/>
  <c r="K9" i="2"/>
  <c r="L8" i="2"/>
  <c r="K8" i="2"/>
  <c r="L7" i="2"/>
  <c r="K7" i="2"/>
  <c r="L6" i="2"/>
  <c r="K6" i="2"/>
  <c r="L5" i="2"/>
  <c r="K5" i="2"/>
  <c r="M12" i="2" l="1"/>
  <c r="M5" i="2"/>
  <c r="M7" i="2"/>
  <c r="M22" i="2"/>
  <c r="M20" i="2"/>
  <c r="M8" i="2"/>
  <c r="M10" i="2"/>
  <c r="M11" i="2"/>
  <c r="M19" i="2"/>
  <c r="M16" i="2"/>
  <c r="M18" i="2"/>
  <c r="M6" i="2"/>
  <c r="M9" i="2"/>
  <c r="M14" i="2"/>
  <c r="M17" i="2"/>
  <c r="K23" i="2"/>
  <c r="L23" i="2"/>
  <c r="K24" i="2"/>
  <c r="L24" i="2"/>
  <c r="K25" i="2"/>
  <c r="L25" i="2"/>
  <c r="K26" i="2"/>
  <c r="L26" i="2"/>
  <c r="M26" i="2" s="1"/>
  <c r="K27" i="2"/>
  <c r="L27" i="2"/>
  <c r="K28" i="2"/>
  <c r="L28" i="2"/>
  <c r="M27" i="2" l="1"/>
  <c r="M25" i="2"/>
  <c r="M23" i="2"/>
  <c r="M24" i="2"/>
  <c r="M28" i="2"/>
  <c r="K29" i="2"/>
  <c r="L29" i="2"/>
  <c r="K30" i="2"/>
  <c r="L30" i="2"/>
  <c r="M29" i="2" l="1"/>
  <c r="M30" i="2"/>
  <c r="K31" i="2"/>
  <c r="L31" i="2"/>
  <c r="K32" i="2"/>
  <c r="L32" i="2"/>
  <c r="M31" i="2" l="1"/>
  <c r="M32" i="2"/>
  <c r="L33" i="2"/>
  <c r="L34" i="2"/>
  <c r="L35" i="2"/>
  <c r="L36" i="2"/>
  <c r="L37" i="2"/>
  <c r="L38" i="2"/>
  <c r="K33" i="2"/>
  <c r="K34" i="2"/>
  <c r="K35" i="2"/>
  <c r="K36" i="2"/>
  <c r="K37" i="2"/>
  <c r="K38" i="2"/>
  <c r="M38" i="2" l="1"/>
  <c r="M34" i="2"/>
  <c r="M36" i="2"/>
  <c r="M37" i="2"/>
  <c r="M33" i="2"/>
  <c r="M35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K2" i="2" l="1"/>
  <c r="L2" i="2"/>
  <c r="M101" i="2"/>
  <c r="M97" i="2"/>
  <c r="M93" i="2"/>
  <c r="M89" i="2"/>
  <c r="M85" i="2"/>
  <c r="M81" i="2"/>
  <c r="M77" i="2"/>
  <c r="M73" i="2"/>
  <c r="M69" i="2"/>
  <c r="M65" i="2"/>
  <c r="M61" i="2"/>
  <c r="M57" i="2"/>
  <c r="M53" i="2"/>
  <c r="M49" i="2"/>
  <c r="M45" i="2"/>
  <c r="M41" i="2"/>
  <c r="M100" i="2"/>
  <c r="M96" i="2"/>
  <c r="M92" i="2"/>
  <c r="M88" i="2"/>
  <c r="M84" i="2"/>
  <c r="M80" i="2"/>
  <c r="M76" i="2"/>
  <c r="M72" i="2"/>
  <c r="M68" i="2"/>
  <c r="M64" i="2"/>
  <c r="M60" i="2"/>
  <c r="M56" i="2"/>
  <c r="M52" i="2"/>
  <c r="M48" i="2"/>
  <c r="M44" i="2"/>
  <c r="M40" i="2"/>
  <c r="M99" i="2"/>
  <c r="M95" i="2"/>
  <c r="M91" i="2"/>
  <c r="M87" i="2"/>
  <c r="M83" i="2"/>
  <c r="M79" i="2"/>
  <c r="M75" i="2"/>
  <c r="M71" i="2"/>
  <c r="M67" i="2"/>
  <c r="M63" i="2"/>
  <c r="M59" i="2"/>
  <c r="M55" i="2"/>
  <c r="M51" i="2"/>
  <c r="M47" i="2"/>
  <c r="M43" i="2"/>
  <c r="M39" i="2"/>
  <c r="M102" i="2"/>
  <c r="M98" i="2"/>
  <c r="M94" i="2"/>
  <c r="M90" i="2"/>
  <c r="M86" i="2"/>
  <c r="M82" i="2"/>
  <c r="M78" i="2"/>
  <c r="M74" i="2"/>
  <c r="M70" i="2"/>
  <c r="M66" i="2"/>
  <c r="M62" i="2"/>
  <c r="M58" i="2"/>
  <c r="M54" i="2"/>
  <c r="M50" i="2"/>
  <c r="M46" i="2"/>
  <c r="M42" i="2"/>
  <c r="M2" i="2" l="1"/>
</calcChain>
</file>

<file path=xl/sharedStrings.xml><?xml version="1.0" encoding="utf-8"?>
<sst xmlns="http://schemas.openxmlformats.org/spreadsheetml/2006/main" count="541" uniqueCount="404">
  <si>
    <t>Henrickson et al. 2018</t>
  </si>
  <si>
    <t>Reference</t>
  </si>
  <si>
    <t>Circos Plot</t>
  </si>
  <si>
    <t>Figure 3.C-F</t>
  </si>
  <si>
    <t>Figure 1.D-E, Figure 5.B</t>
  </si>
  <si>
    <t>Enrichment Network</t>
  </si>
  <si>
    <t>Protein Complex Network</t>
  </si>
  <si>
    <t>Enrichment Heatmap</t>
  </si>
  <si>
    <t>Figure S5.A</t>
  </si>
  <si>
    <t>Figure S4.A, Figure S5.B</t>
  </si>
  <si>
    <t>Figure S4.B, Figure S5.C</t>
  </si>
  <si>
    <t>Membership Pie Chart</t>
  </si>
  <si>
    <t>Kuno et al. 2018</t>
  </si>
  <si>
    <t>Figure 3</t>
  </si>
  <si>
    <t>Journal</t>
  </si>
  <si>
    <t>Cell reports</t>
  </si>
  <si>
    <t>Shentu et al. 2017</t>
  </si>
  <si>
    <t>Figure 5.A</t>
  </si>
  <si>
    <t>Figure 2.I, Figure 3.a, Figure 5.a, Figure S2</t>
  </si>
  <si>
    <t>Figure 5.c, Figure S3</t>
  </si>
  <si>
    <t>Figure 4.a,f, Figure 5.e-f, Figure S4</t>
  </si>
  <si>
    <t>Figure 3.b-d, Figure 4.d-e, Figure 5.-d, Figure S4</t>
  </si>
  <si>
    <t>Figure 5.B</t>
  </si>
  <si>
    <t>Chechi et al. 2017</t>
  </si>
  <si>
    <t>Figure 4.a</t>
  </si>
  <si>
    <t>Figure 4.e</t>
  </si>
  <si>
    <t>Exp Ther Med</t>
  </si>
  <si>
    <t>Figure 2, Figure 3</t>
  </si>
  <si>
    <t>Aarts et al. 2017</t>
  </si>
  <si>
    <t>Figure 2.H-I, Figure S1.D-E</t>
  </si>
  <si>
    <t>Biochimica et biophysica acta</t>
  </si>
  <si>
    <t>Figure 4.B</t>
  </si>
  <si>
    <t>Figure 4.C</t>
  </si>
  <si>
    <t>Galbraith et al. 2017</t>
  </si>
  <si>
    <t>Figure 3.F</t>
  </si>
  <si>
    <t>Figure S3.E</t>
  </si>
  <si>
    <t>Figure 4, Figure 7.A</t>
  </si>
  <si>
    <t>Figure 7.B</t>
  </si>
  <si>
    <t>Sullivan et al. 2017</t>
  </si>
  <si>
    <t>Figure 1.e, Figure 2.a, Figure 3.a, Figure 4.a</t>
  </si>
  <si>
    <t>Figure S3</t>
  </si>
  <si>
    <t>Putzbach et al. 2017</t>
  </si>
  <si>
    <t>eLife</t>
  </si>
  <si>
    <t>Figure 4.F</t>
  </si>
  <si>
    <t>Rahnamoun et al. 2017</t>
  </si>
  <si>
    <t>Figure 1.c</t>
  </si>
  <si>
    <t>Loregger et al. 2017</t>
  </si>
  <si>
    <t>Arteriosclerosis, thrombosis, and vascular biology</t>
  </si>
  <si>
    <t>Figure S.IV</t>
  </si>
  <si>
    <t>Siu et al. 2017</t>
  </si>
  <si>
    <t>The Journal of endocrinology</t>
  </si>
  <si>
    <t>Okabe et al. 2017</t>
  </si>
  <si>
    <t>Circulation</t>
  </si>
  <si>
    <t>Li et al. 2017</t>
  </si>
  <si>
    <t>Carpenter et al. 2017</t>
  </si>
  <si>
    <t>Nature immunology</t>
  </si>
  <si>
    <t>Banerjee et al. 2017</t>
  </si>
  <si>
    <t>Lefebvre et al. 2017</t>
  </si>
  <si>
    <t>JCI insight</t>
  </si>
  <si>
    <t>Okamoto et al. 2017</t>
  </si>
  <si>
    <t>Chen et al. 2017</t>
  </si>
  <si>
    <t>Molecular cell</t>
  </si>
  <si>
    <t>Taye et al. 2017</t>
  </si>
  <si>
    <t>Wu et al. 2017</t>
  </si>
  <si>
    <t>Figure 2.d, Figure 3.d</t>
  </si>
  <si>
    <t>Figure S2</t>
  </si>
  <si>
    <t>Figure S2.E</t>
  </si>
  <si>
    <t>Figure 3.b</t>
  </si>
  <si>
    <t>Figure 3.B</t>
  </si>
  <si>
    <t>Figure 3.C</t>
  </si>
  <si>
    <t>Figure S6</t>
  </si>
  <si>
    <t>Figure 3.E, Figure S3.B, Figure S4, Figure S5, Figure S7, Figure S8</t>
  </si>
  <si>
    <t>Figure S3.a</t>
  </si>
  <si>
    <t>Figure 3.A</t>
  </si>
  <si>
    <t>Figure 2.A</t>
  </si>
  <si>
    <t>Figure 3, Figure S1.d</t>
  </si>
  <si>
    <t>Figure S4</t>
  </si>
  <si>
    <t>Landfors et al. 2017</t>
  </si>
  <si>
    <t>Cell discovery</t>
  </si>
  <si>
    <t>Miyazaki et al. 2017</t>
  </si>
  <si>
    <t>Immunity</t>
  </si>
  <si>
    <t>Chhiba et al. 2017</t>
  </si>
  <si>
    <t>Acharya et al. 2017</t>
  </si>
  <si>
    <t>Zimmermann et al. 2017</t>
  </si>
  <si>
    <t>Audetat et al. 2017</t>
  </si>
  <si>
    <t>Molecular and cellular biology</t>
  </si>
  <si>
    <t>Neele et al. 2017</t>
  </si>
  <si>
    <t>Epigenomics</t>
  </si>
  <si>
    <t>Miles et al. 2017</t>
  </si>
  <si>
    <t>Strikoudis et al. 2017</t>
  </si>
  <si>
    <t>Soonthornvacharin et al. 2017</t>
  </si>
  <si>
    <t>Nature microbiology</t>
  </si>
  <si>
    <t>Sheridan et al. 2017</t>
  </si>
  <si>
    <t>Hu et al. 2017</t>
  </si>
  <si>
    <t>Liang et al. 2017</t>
  </si>
  <si>
    <t>Cell</t>
  </si>
  <si>
    <t>Ouimet et al. 2017</t>
  </si>
  <si>
    <t>Oncotarget</t>
  </si>
  <si>
    <t>Figure 2.B</t>
  </si>
  <si>
    <t>Figure 4.A, Figure S6.A</t>
  </si>
  <si>
    <t>Figure 1.e</t>
  </si>
  <si>
    <t>Figure 1.d-e</t>
  </si>
  <si>
    <t>Figure 1.C, Figure 2.A</t>
  </si>
  <si>
    <t>Figure 2.C</t>
  </si>
  <si>
    <t>Figure 3.E, Figure 6.B</t>
  </si>
  <si>
    <t>Figure 3.B-C</t>
  </si>
  <si>
    <t>Figure S2.A-B</t>
  </si>
  <si>
    <t>Figure 8.A</t>
  </si>
  <si>
    <t>Figure 6.C</t>
  </si>
  <si>
    <t>Figure 3.c-d</t>
  </si>
  <si>
    <t>Hasegawa et al. 2018</t>
  </si>
  <si>
    <t>Cell metabolism</t>
  </si>
  <si>
    <t>Figure S3.B</t>
  </si>
  <si>
    <t>Figure S3.G</t>
  </si>
  <si>
    <t>Shilatifard et al. 2017</t>
  </si>
  <si>
    <t>Patent</t>
  </si>
  <si>
    <t>International journal of molecular sciences</t>
  </si>
  <si>
    <t>Figure 2, Figure 5.B-C, Figure S1</t>
  </si>
  <si>
    <t>Figure 9.A</t>
  </si>
  <si>
    <t>Watanabe et al. 2017</t>
  </si>
  <si>
    <t>Spreadsheet</t>
  </si>
  <si>
    <t>Hernandez et al. 2017</t>
  </si>
  <si>
    <t>Additional File 6</t>
  </si>
  <si>
    <t>Liu et al. 2017</t>
  </si>
  <si>
    <t>Nature methods</t>
  </si>
  <si>
    <t>Figure S6.b</t>
  </si>
  <si>
    <t>Table S2, Table S3</t>
  </si>
  <si>
    <t>Allevato et al. 2017</t>
  </si>
  <si>
    <t>Figure S7</t>
  </si>
  <si>
    <t>Thomas et al. 2017</t>
  </si>
  <si>
    <t>Figure S6.F</t>
  </si>
  <si>
    <t>Suppl. Sheet</t>
  </si>
  <si>
    <t>Suppl. File 1</t>
  </si>
  <si>
    <t>Table S3, Table S4</t>
  </si>
  <si>
    <t>Table S1</t>
  </si>
  <si>
    <t>Table S5</t>
  </si>
  <si>
    <t>Table S1-S6</t>
  </si>
  <si>
    <t>Table S3</t>
  </si>
  <si>
    <t>Table S7</t>
  </si>
  <si>
    <t>Table S2</t>
  </si>
  <si>
    <t>Molgora et al. 2017</t>
  </si>
  <si>
    <t>Nature</t>
  </si>
  <si>
    <t>Citations</t>
  </si>
  <si>
    <t>Example Screenshot</t>
  </si>
  <si>
    <t>Zhang et al. 2018</t>
  </si>
  <si>
    <t>Figure 2.a'-c'</t>
  </si>
  <si>
    <t>Brutman et al. 2018</t>
  </si>
  <si>
    <t>Physiology &amp; behavior</t>
  </si>
  <si>
    <t>Figure 3.D</t>
  </si>
  <si>
    <t>Puri et al. 2018</t>
  </si>
  <si>
    <t>Figure 5.f</t>
  </si>
  <si>
    <t>Figure 5.d, Figure S5.b</t>
  </si>
  <si>
    <t>Figure 4.c, Figiure S3</t>
  </si>
  <si>
    <t>Wan et al. 2018</t>
  </si>
  <si>
    <t>BMC cardiovascular disorders</t>
  </si>
  <si>
    <t>Figure 2-4</t>
  </si>
  <si>
    <t>Hayashi et al. 2018</t>
  </si>
  <si>
    <t>Suppl Data 1</t>
  </si>
  <si>
    <t>Sallam et al. 2018</t>
  </si>
  <si>
    <t>Figure S1.c</t>
  </si>
  <si>
    <t>Jackson et al. 2018</t>
  </si>
  <si>
    <t>Figure S2.A</t>
  </si>
  <si>
    <t>Figure S2.B</t>
  </si>
  <si>
    <t>Yamauchi et al. 2018</t>
  </si>
  <si>
    <t>Figure S3.D-E</t>
  </si>
  <si>
    <t>Figure 1.E</t>
  </si>
  <si>
    <t>Jain et al. 2018</t>
  </si>
  <si>
    <t>Ye et al. 2018</t>
  </si>
  <si>
    <t>Figure 2.G-I, Figure 5.G-H</t>
  </si>
  <si>
    <t>Single</t>
  </si>
  <si>
    <t>Multiple</t>
  </si>
  <si>
    <t>Lei et al. 2018</t>
  </si>
  <si>
    <t>Figure 4.e-f</t>
  </si>
  <si>
    <t>Aguado et al. 2018</t>
  </si>
  <si>
    <t>Figure 1c-d</t>
  </si>
  <si>
    <t>Sasagawa et al. 2018</t>
  </si>
  <si>
    <t>Additional File 4</t>
  </si>
  <si>
    <t>Figure 3.d, Figure 7.c</t>
  </si>
  <si>
    <t>Figure 2.c, Figure 3.c</t>
  </si>
  <si>
    <t>Figure S5.c</t>
  </si>
  <si>
    <t>Figure 3.b, Figure 9.f, Figure S1.e, Figure S2.c, Figure S7.e</t>
  </si>
  <si>
    <t>Figure S4A-B</t>
  </si>
  <si>
    <t>Data in Brief</t>
  </si>
  <si>
    <t>Figure 2.D, Figure 3.B</t>
  </si>
  <si>
    <t>Either</t>
  </si>
  <si>
    <t>Figure SIV.A,C</t>
  </si>
  <si>
    <t>Kim et al. 2018</t>
  </si>
  <si>
    <t>Extend Figure 3.d</t>
  </si>
  <si>
    <t>Xiao et al. 2018</t>
  </si>
  <si>
    <t>Suppl Table</t>
  </si>
  <si>
    <t>Figure 2.B, Figure 3.B, Figure 5, Figure S1.A, Figure S2</t>
  </si>
  <si>
    <t>Zirkel et al. 2018</t>
  </si>
  <si>
    <t>Figure 1.B, Figure 5.A-B, Figure S1.F</t>
  </si>
  <si>
    <t>Figure S1.E,G,I, Figure S7.B,E, Figure S9.M</t>
  </si>
  <si>
    <t>Zook et al. 2018</t>
  </si>
  <si>
    <t>Science immunology</t>
  </si>
  <si>
    <t>Scientific reports</t>
  </si>
  <si>
    <t>Developmental cell</t>
  </si>
  <si>
    <t>Wagner et al. 2018</t>
  </si>
  <si>
    <t>Yang et al. 2018</t>
  </si>
  <si>
    <t>Briefings in bioinformatics</t>
  </si>
  <si>
    <t>Wang et al. 2018</t>
  </si>
  <si>
    <t>Fang et al. 2018</t>
  </si>
  <si>
    <t>Dong et al. 2018</t>
  </si>
  <si>
    <t>Genome biology</t>
  </si>
  <si>
    <t>Tarumoto et al. 2018</t>
  </si>
  <si>
    <t>Stem cell research &amp; therapy</t>
  </si>
  <si>
    <t>Advanced healthcare materials</t>
  </si>
  <si>
    <t>Cancer research</t>
  </si>
  <si>
    <t>Cancer cell</t>
  </si>
  <si>
    <t>Nature communications</t>
  </si>
  <si>
    <t>Blood advances</t>
  </si>
  <si>
    <t>Xu et al. 2018</t>
  </si>
  <si>
    <t>Nature medicine</t>
  </si>
  <si>
    <t>Animal genetics</t>
  </si>
  <si>
    <t>BMC genomics</t>
  </si>
  <si>
    <t>Winata et al. 2018</t>
  </si>
  <si>
    <t>Chymkowitch et al. 2018</t>
  </si>
  <si>
    <t>Xie et al. 2018</t>
  </si>
  <si>
    <t>Chou et al. 2018</t>
  </si>
  <si>
    <t>American journal of physiology. Cell physiology</t>
  </si>
  <si>
    <t>Molecular psychiatry</t>
  </si>
  <si>
    <t>Saison-Ridinger et al. 2017</t>
  </si>
  <si>
    <t>PloS one</t>
  </si>
  <si>
    <t>Genes &amp; development</t>
  </si>
  <si>
    <t>Molecular neurodegeneration</t>
  </si>
  <si>
    <t>Journal of immunology (Baltimore, Md. : 1950)</t>
  </si>
  <si>
    <t>Araki et al. 2017</t>
  </si>
  <si>
    <t>Translational research : the journal of laboratory and clinical medicine</t>
  </si>
  <si>
    <t>Proceedings of the National Academy of Sciences of the United States of America</t>
  </si>
  <si>
    <t>van et al. 2016</t>
  </si>
  <si>
    <t>Molecular metabolism</t>
  </si>
  <si>
    <t>PubMed ID</t>
  </si>
  <si>
    <t>Hong et al. 2018</t>
  </si>
  <si>
    <t>Enrichment Bar Graph</t>
  </si>
  <si>
    <t>Vdovikova et al. 2018</t>
  </si>
  <si>
    <t>Figure 1.F, Figure 2.D, Figure 3.C</t>
  </si>
  <si>
    <t>Lee et al. 2018</t>
  </si>
  <si>
    <t>Gegonne et al. 2018</t>
  </si>
  <si>
    <t>Figure S3, Figrue S4.A-B, Figure S5, Figure S6.A-B</t>
  </si>
  <si>
    <t>Rozenberg et al. 2018</t>
  </si>
  <si>
    <t>Nucleic acids research</t>
  </si>
  <si>
    <t>Figure 3.B-C, Suppl. Fig4.B-C</t>
  </si>
  <si>
    <t>Halliday et al. 2018</t>
  </si>
  <si>
    <t>PLoS genetics</t>
  </si>
  <si>
    <t>Suppl. Table 2</t>
  </si>
  <si>
    <t>Li et al. 2018</t>
  </si>
  <si>
    <t>Abdelmoez et al. 2018</t>
  </si>
  <si>
    <t>Figure 2.b, Figure 3.b</t>
  </si>
  <si>
    <t>Sumi et al. 2018</t>
  </si>
  <si>
    <t>Figure 6.a</t>
  </si>
  <si>
    <t>Marsman et al. 2018</t>
  </si>
  <si>
    <t>Immunology and cell biology</t>
  </si>
  <si>
    <t>Figure S2.a</t>
  </si>
  <si>
    <t>BMC medical genomics</t>
  </si>
  <si>
    <t>Figure S1</t>
  </si>
  <si>
    <t>Figure 1.D,E, Figure 6.B</t>
  </si>
  <si>
    <t>Extended Data Fig. 6 b-c</t>
  </si>
  <si>
    <t>Suppl. Table 5</t>
  </si>
  <si>
    <t>Suppl Figure 6.a,d</t>
  </si>
  <si>
    <t>Hamilton et al. 2018</t>
  </si>
  <si>
    <t>Suppl. Table 1</t>
  </si>
  <si>
    <t>Wu et al. 2018</t>
  </si>
  <si>
    <t>Biomedicine &amp; pharmacotherapy</t>
  </si>
  <si>
    <t>Miyazaki et al. 2018</t>
  </si>
  <si>
    <t>Cell death discovery</t>
  </si>
  <si>
    <t>Fei et al. 2018</t>
  </si>
  <si>
    <t>Suppl S6.B</t>
  </si>
  <si>
    <t>Haematologica</t>
  </si>
  <si>
    <t>Figure 5.D</t>
  </si>
  <si>
    <t>Exp and Ther Med</t>
  </si>
  <si>
    <t>Table II, III</t>
  </si>
  <si>
    <t>Cell and Mol Gastroenterology and Hepatology</t>
  </si>
  <si>
    <t>Table S2, S4, S6, S8</t>
  </si>
  <si>
    <t>Zhu et al. 2018</t>
  </si>
  <si>
    <t>Proteomics. Clinical applications</t>
  </si>
  <si>
    <t>Figure 4.B-D,G-L</t>
  </si>
  <si>
    <t>Table S6</t>
  </si>
  <si>
    <t>Liang et al. 2018</t>
  </si>
  <si>
    <t>Figure 6.D</t>
  </si>
  <si>
    <t>Yao et al. 2018</t>
  </si>
  <si>
    <t>Fig S8.A</t>
  </si>
  <si>
    <t>Fig S8.A-B</t>
  </si>
  <si>
    <t>Figure 2.F, Figure S6.F</t>
  </si>
  <si>
    <t>Putzbach et al. 2018</t>
  </si>
  <si>
    <t>Figure 2.D</t>
  </si>
  <si>
    <t>Cellular signalling</t>
  </si>
  <si>
    <t>Figure 1.A-B, Figure 2.A</t>
  </si>
  <si>
    <t>Suppl Table S3.A-E</t>
  </si>
  <si>
    <t>Cell research</t>
  </si>
  <si>
    <t>Int J Clin Exp Med</t>
  </si>
  <si>
    <t>Figure 2</t>
  </si>
  <si>
    <t>Admasu et al. 2018</t>
  </si>
  <si>
    <t>Figure 2.A, Figure S3.A</t>
  </si>
  <si>
    <t>Zheng et al. 2018</t>
  </si>
  <si>
    <t>Journal of cellular biochemistry</t>
  </si>
  <si>
    <t>Figure 3.B, Figure 4.D</t>
  </si>
  <si>
    <t>Biochem Biophy Res Comm</t>
  </si>
  <si>
    <t>Fig 3.G-J</t>
  </si>
  <si>
    <t>Portale et al. 2018</t>
  </si>
  <si>
    <t>Suppl Figure 3.A</t>
  </si>
  <si>
    <t>Tian et al. 2018</t>
  </si>
  <si>
    <t>Mol Therapy Nucl Acids</t>
  </si>
  <si>
    <t>Figure 8.B</t>
  </si>
  <si>
    <t>Suppl Table 2</t>
  </si>
  <si>
    <t>Figure 7.C-D</t>
  </si>
  <si>
    <t>Laing et al. 2018</t>
  </si>
  <si>
    <t>Sleep</t>
  </si>
  <si>
    <t>DataSet S2</t>
  </si>
  <si>
    <t>Herrera et al. 2018</t>
  </si>
  <si>
    <t>Gao et al. 2018</t>
  </si>
  <si>
    <t>Frontiers in genetics</t>
  </si>
  <si>
    <t>Figure 4</t>
  </si>
  <si>
    <t>Figure 5</t>
  </si>
  <si>
    <t>Iness et al. 2018</t>
  </si>
  <si>
    <t>Oncogene</t>
  </si>
  <si>
    <t>Figure S4.C,D</t>
  </si>
  <si>
    <t>Ojalill et al. 2018</t>
  </si>
  <si>
    <t>Meyer et al. 2018</t>
  </si>
  <si>
    <t>Tabaglio et al. 2018</t>
  </si>
  <si>
    <t>Life Science Alliance</t>
  </si>
  <si>
    <t>Figure 5.A,C</t>
  </si>
  <si>
    <t>Cuthbert et al. 2018</t>
  </si>
  <si>
    <t>Biology of reproduction</t>
  </si>
  <si>
    <t>Supplementary File 2</t>
  </si>
  <si>
    <t>Qiu et al. 2018</t>
  </si>
  <si>
    <t>Frontiers in pharmacology</t>
  </si>
  <si>
    <t>Figure 4, Supplementary Figure 1-6</t>
  </si>
  <si>
    <t>Table 4</t>
  </si>
  <si>
    <t>Yong et al. 2018</t>
  </si>
  <si>
    <t>Cell death &amp; disease</t>
  </si>
  <si>
    <t>Fig 7.B</t>
  </si>
  <si>
    <t>Fig 7.C</t>
  </si>
  <si>
    <t>Suppl. Table 3</t>
  </si>
  <si>
    <t>Browning et al. 2018</t>
  </si>
  <si>
    <t>Science signaling</t>
  </si>
  <si>
    <t>Fig 5.C</t>
  </si>
  <si>
    <t>Peterson et al. 2018</t>
  </si>
  <si>
    <t>Fig 4.e</t>
  </si>
  <si>
    <t>Additional File 11-13</t>
  </si>
  <si>
    <t>Vervoort et al. 2018</t>
  </si>
  <si>
    <t>Scavuzzo et al. 2018</t>
  </si>
  <si>
    <t>Suppl Figure 15.c</t>
  </si>
  <si>
    <t>Palma et al. 2018</t>
  </si>
  <si>
    <t>British journal of haematology</t>
  </si>
  <si>
    <t>Tao et al. 2018</t>
  </si>
  <si>
    <t>Biomedicine &amp; Pharmacotherapy</t>
  </si>
  <si>
    <t>Figure 1.C</t>
  </si>
  <si>
    <t>Figure 1.D</t>
  </si>
  <si>
    <t>Veerapandian et al. 2018</t>
  </si>
  <si>
    <t>Stem cell reports</t>
  </si>
  <si>
    <t>Figure 5.E</t>
  </si>
  <si>
    <t>Matteucci et al. 2018</t>
  </si>
  <si>
    <t>Expert opinion on biological therapy</t>
  </si>
  <si>
    <t>Figure 1.A-B</t>
  </si>
  <si>
    <t>Kerdidani et al. 2018</t>
  </si>
  <si>
    <t>Figure 5.D-E</t>
  </si>
  <si>
    <t>Cancer cell international</t>
  </si>
  <si>
    <t>Figure 5.b</t>
  </si>
  <si>
    <t>Figure 5.a</t>
  </si>
  <si>
    <t>Gu et al. 2018</t>
  </si>
  <si>
    <t>Aging</t>
  </si>
  <si>
    <t>Figure 4.b</t>
  </si>
  <si>
    <t>Figure 4.c</t>
  </si>
  <si>
    <t>Gauvrit et al. 2018</t>
  </si>
  <si>
    <t>Suppl. Figure 7.a-d</t>
  </si>
  <si>
    <t>Fischietti et al. 2018</t>
  </si>
  <si>
    <t>Fraietta et al. 2018</t>
  </si>
  <si>
    <t>Stelekati et al. 2018</t>
  </si>
  <si>
    <t>Murmann et al. 2018</t>
  </si>
  <si>
    <t>EMBO reports</t>
  </si>
  <si>
    <t>Figure 3.F, Figure S8, Figure S12.C</t>
  </si>
  <si>
    <t>Lotan et al. 2018</t>
  </si>
  <si>
    <t>Extended Data Figure 4</t>
  </si>
  <si>
    <t>Suppl Table 1</t>
  </si>
  <si>
    <t>Flevaris et al. 2017</t>
  </si>
  <si>
    <t>Piche et al. 2018</t>
  </si>
  <si>
    <t>Rytkonen et al. 2018</t>
  </si>
  <si>
    <t>Gregoire et al. 2018</t>
  </si>
  <si>
    <t>Caires-Junior et al. 2018</t>
  </si>
  <si>
    <t>Furth et al. 2018</t>
  </si>
  <si>
    <t>Science advances</t>
  </si>
  <si>
    <t>Fig S3.D</t>
  </si>
  <si>
    <t>Michel et al. 2018</t>
  </si>
  <si>
    <t>Nature cell biology</t>
  </si>
  <si>
    <t>Suppl Figure 5.a</t>
  </si>
  <si>
    <t>Suppl Figure 6, Suppl Figure 9.d</t>
  </si>
  <si>
    <t>Figure 10</t>
  </si>
  <si>
    <t>Molecular therapy. Nucleic acids</t>
  </si>
  <si>
    <t>Reproductive sciences (Thousand Oaks, Calif.)</t>
  </si>
  <si>
    <t>FASEB journal : official publication of the Federation of American Societies for Experimental Biolog</t>
  </si>
  <si>
    <t>Lin et al. 2018</t>
  </si>
  <si>
    <t>Figure 5.C</t>
  </si>
  <si>
    <t>The international journal of neuropsychopharmacology</t>
  </si>
  <si>
    <t>Molecular cancer research : MCR</t>
  </si>
  <si>
    <t>Cellular and molecular life sciences : CMLS</t>
  </si>
  <si>
    <t>Chang et al. 2018</t>
  </si>
  <si>
    <t>Cancer research and treatment : official journal of Korean Cancer Association</t>
  </si>
  <si>
    <t>Development (Cambridge, England)</t>
  </si>
  <si>
    <t>G3 (Bethesda, Md.)</t>
  </si>
  <si>
    <t>Cell cycle (Georgetown, Tex.)</t>
  </si>
  <si>
    <t>Supplementary Data 5: Applications of Metascape visualizations and spreadsheets in publications.</t>
  </si>
  <si>
    <t>n/a</t>
  </si>
  <si>
    <t>FASEB journal : official publication of the Federation of American Societies for Experimental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</si>
</sst>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249977111117893"/>
      <name val="Arial"/>
      <family val="2"/>
    </font>
    <font>
      <sz val="11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5" borderId="0" xfId="0" applyFont="1" applyFill="1"/>
    <xf numFmtId="0" fontId="4" fillId="5" borderId="0" xfId="0" applyFont="1" applyFill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24"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Medium9"/>
  <colors>
    <mruColors>
      <color rgb="FFBCBDDC"/>
      <color rgb="FF756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2</xdr:row>
      <xdr:rowOff>152400</xdr:rowOff>
    </xdr:from>
    <xdr:to>
      <xdr:col>5</xdr:col>
      <xdr:colOff>1533345</xdr:colOff>
      <xdr:row>2</xdr:row>
      <xdr:rowOff>1228590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6150" y="342900"/>
          <a:ext cx="1438095" cy="107619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</xdr:row>
      <xdr:rowOff>133350</xdr:rowOff>
    </xdr:from>
    <xdr:to>
      <xdr:col>3</xdr:col>
      <xdr:colOff>1415023</xdr:colOff>
      <xdr:row>2</xdr:row>
      <xdr:rowOff>1295400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323850"/>
          <a:ext cx="1281673" cy="11620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</xdr:row>
      <xdr:rowOff>104775</xdr:rowOff>
    </xdr:from>
    <xdr:to>
      <xdr:col>6</xdr:col>
      <xdr:colOff>1447800</xdr:colOff>
      <xdr:row>2</xdr:row>
      <xdr:rowOff>1371600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91600" y="295275"/>
          <a:ext cx="1266825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2</xdr:row>
      <xdr:rowOff>200025</xdr:rowOff>
    </xdr:from>
    <xdr:to>
      <xdr:col>7</xdr:col>
      <xdr:colOff>1495258</xdr:colOff>
      <xdr:row>2</xdr:row>
      <xdr:rowOff>1285739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82275" y="390525"/>
          <a:ext cx="1333333" cy="1085714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2</xdr:row>
      <xdr:rowOff>209550</xdr:rowOff>
    </xdr:from>
    <xdr:to>
      <xdr:col>4</xdr:col>
      <xdr:colOff>1466683</xdr:colOff>
      <xdr:row>2</xdr:row>
      <xdr:rowOff>1247645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24525" y="400050"/>
          <a:ext cx="1333333" cy="1038095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2</xdr:row>
      <xdr:rowOff>28575</xdr:rowOff>
    </xdr:from>
    <xdr:to>
      <xdr:col>8</xdr:col>
      <xdr:colOff>1400025</xdr:colOff>
      <xdr:row>2</xdr:row>
      <xdr:rowOff>1361908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30100" y="219075"/>
          <a:ext cx="1200000" cy="13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</xdr:row>
      <xdr:rowOff>171450</xdr:rowOff>
    </xdr:from>
    <xdr:to>
      <xdr:col>9</xdr:col>
      <xdr:colOff>1504776</xdr:colOff>
      <xdr:row>2</xdr:row>
      <xdr:rowOff>1352402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54100" y="361950"/>
          <a:ext cx="1390476" cy="11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zoomScaleNormal="100" workbookViewId="0">
      <selection activeCell="C26" sqref="C26"/>
    </sheetView>
  </sheetViews>
  <sheetFormatPr baseColWidth="10" defaultColWidth="9.1640625" defaultRowHeight="14" x14ac:dyDescent="0.15"/>
  <cols>
    <col min="1" max="1" width="15.1640625" style="1" bestFit="1" customWidth="1"/>
    <col min="2" max="2" width="25.33203125" style="1" customWidth="1"/>
    <col min="3" max="3" width="76" style="1" customWidth="1"/>
    <col min="4" max="10" width="24.1640625" style="1" customWidth="1"/>
    <col min="11" max="16384" width="9.1640625" style="1"/>
  </cols>
  <sheetData>
    <row r="1" spans="1:13" x14ac:dyDescent="0.15">
      <c r="A1" s="2" t="s">
        <v>401</v>
      </c>
    </row>
    <row r="2" spans="1:13" x14ac:dyDescent="0.15">
      <c r="B2" s="2"/>
      <c r="C2" s="3" t="s">
        <v>142</v>
      </c>
      <c r="D2" s="4">
        <f>COUNTA(D$5:D10047)</f>
        <v>9</v>
      </c>
      <c r="E2" s="4">
        <f>COUNTA(E$5:E10047)</f>
        <v>83</v>
      </c>
      <c r="F2" s="4">
        <f>COUNTA(F$5:F10047)</f>
        <v>32</v>
      </c>
      <c r="G2" s="4">
        <f>COUNTA(G$5:G10047)</f>
        <v>48</v>
      </c>
      <c r="H2" s="4">
        <f>COUNTA(H$5:H10047)</f>
        <v>9</v>
      </c>
      <c r="I2" s="4">
        <f>COUNTA(I$5:I10047)</f>
        <v>1</v>
      </c>
      <c r="J2" s="4">
        <f>COUNTA(J$5:J10047)</f>
        <v>39</v>
      </c>
      <c r="K2" s="4">
        <f>SUM(K5:K10033)</f>
        <v>35</v>
      </c>
      <c r="L2" s="4">
        <f t="shared" ref="L2:M2" si="0">SUM(L5:L10033)</f>
        <v>83</v>
      </c>
      <c r="M2" s="4">
        <f t="shared" si="0"/>
        <v>112</v>
      </c>
    </row>
    <row r="3" spans="1:13" ht="119.25" customHeight="1" x14ac:dyDescent="0.15">
      <c r="B3" s="2"/>
      <c r="C3" s="5" t="s">
        <v>143</v>
      </c>
    </row>
    <row r="4" spans="1:13" s="9" customFormat="1" ht="14.25" customHeight="1" x14ac:dyDescent="0.15">
      <c r="A4" s="6" t="s">
        <v>232</v>
      </c>
      <c r="B4" s="6" t="s">
        <v>1</v>
      </c>
      <c r="C4" s="6" t="s">
        <v>14</v>
      </c>
      <c r="D4" s="6" t="s">
        <v>2</v>
      </c>
      <c r="E4" s="6" t="s">
        <v>234</v>
      </c>
      <c r="F4" s="6" t="s">
        <v>7</v>
      </c>
      <c r="G4" s="6" t="s">
        <v>5</v>
      </c>
      <c r="H4" s="6" t="s">
        <v>6</v>
      </c>
      <c r="I4" s="6" t="s">
        <v>11</v>
      </c>
      <c r="J4" s="7" t="s">
        <v>120</v>
      </c>
      <c r="K4" s="8" t="s">
        <v>170</v>
      </c>
      <c r="L4" s="8" t="s">
        <v>169</v>
      </c>
      <c r="M4" s="8" t="s">
        <v>184</v>
      </c>
    </row>
    <row r="5" spans="1:13" ht="15" x14ac:dyDescent="0.2">
      <c r="A5">
        <v>30456386</v>
      </c>
      <c r="B5" t="s">
        <v>380</v>
      </c>
      <c r="C5" t="s">
        <v>320</v>
      </c>
      <c r="D5"/>
      <c r="E5"/>
      <c r="F5" t="s">
        <v>128</v>
      </c>
      <c r="G5"/>
      <c r="H5"/>
      <c r="I5"/>
      <c r="J5"/>
      <c r="K5" s="4">
        <f t="shared" ref="K5:K21" si="1">IF(NOT(AND(ISBLANK(D5),ISBLANK(F5))),1,0)</f>
        <v>1</v>
      </c>
      <c r="L5" s="4">
        <f t="shared" ref="L5:L21" si="2">IF(NOT(ISBLANK(E5)),1,0)</f>
        <v>0</v>
      </c>
      <c r="M5" s="4">
        <f t="shared" ref="M5:M21" si="3">MAX(K5:L5)</f>
        <v>1</v>
      </c>
    </row>
    <row r="6" spans="1:13" ht="15" x14ac:dyDescent="0.2">
      <c r="A6">
        <v>30456384</v>
      </c>
      <c r="B6" t="s">
        <v>319</v>
      </c>
      <c r="C6" t="s">
        <v>320</v>
      </c>
      <c r="D6"/>
      <c r="E6" t="s">
        <v>321</v>
      </c>
      <c r="F6"/>
      <c r="G6"/>
      <c r="H6"/>
      <c r="I6"/>
      <c r="J6"/>
      <c r="K6" s="4">
        <f t="shared" si="1"/>
        <v>0</v>
      </c>
      <c r="L6" s="4">
        <f t="shared" si="2"/>
        <v>1</v>
      </c>
      <c r="M6" s="4">
        <f t="shared" si="3"/>
        <v>1</v>
      </c>
    </row>
    <row r="7" spans="1:13" ht="15" x14ac:dyDescent="0.2">
      <c r="A7">
        <v>30417100</v>
      </c>
      <c r="B7" t="s">
        <v>201</v>
      </c>
      <c r="C7" t="s">
        <v>381</v>
      </c>
      <c r="D7"/>
      <c r="E7" t="s">
        <v>382</v>
      </c>
      <c r="F7"/>
      <c r="G7"/>
      <c r="H7"/>
      <c r="I7"/>
      <c r="J7"/>
      <c r="K7" s="4">
        <f t="shared" si="1"/>
        <v>0</v>
      </c>
      <c r="L7" s="4">
        <f t="shared" si="2"/>
        <v>1</v>
      </c>
      <c r="M7" s="4">
        <f t="shared" si="3"/>
        <v>1</v>
      </c>
    </row>
    <row r="8" spans="1:13" ht="15" x14ac:dyDescent="0.2">
      <c r="A8">
        <v>30397315</v>
      </c>
      <c r="B8" t="s">
        <v>383</v>
      </c>
      <c r="C8" t="s">
        <v>384</v>
      </c>
      <c r="D8"/>
      <c r="E8" t="s">
        <v>385</v>
      </c>
      <c r="F8"/>
      <c r="G8"/>
      <c r="H8"/>
      <c r="I8"/>
      <c r="J8"/>
      <c r="K8" s="4">
        <f t="shared" si="1"/>
        <v>0</v>
      </c>
      <c r="L8" s="4">
        <f t="shared" si="2"/>
        <v>1</v>
      </c>
      <c r="M8" s="4">
        <f t="shared" si="3"/>
        <v>1</v>
      </c>
    </row>
    <row r="9" spans="1:13" ht="15" x14ac:dyDescent="0.2">
      <c r="A9">
        <v>30374110</v>
      </c>
      <c r="B9" t="s">
        <v>310</v>
      </c>
      <c r="C9" t="s">
        <v>210</v>
      </c>
      <c r="D9"/>
      <c r="E9"/>
      <c r="F9" t="s">
        <v>386</v>
      </c>
      <c r="G9"/>
      <c r="H9"/>
      <c r="I9"/>
      <c r="J9"/>
      <c r="K9" s="4">
        <f t="shared" si="1"/>
        <v>1</v>
      </c>
      <c r="L9" s="4">
        <f t="shared" si="2"/>
        <v>0</v>
      </c>
      <c r="M9" s="4">
        <f t="shared" si="3"/>
        <v>1</v>
      </c>
    </row>
    <row r="10" spans="1:13" ht="15" x14ac:dyDescent="0.2">
      <c r="A10" s="10" t="s">
        <v>402</v>
      </c>
      <c r="B10" t="s">
        <v>310</v>
      </c>
      <c r="C10" t="s">
        <v>290</v>
      </c>
      <c r="D10"/>
      <c r="E10" t="s">
        <v>387</v>
      </c>
      <c r="F10"/>
      <c r="G10"/>
      <c r="H10"/>
      <c r="I10"/>
      <c r="J10"/>
      <c r="K10" s="4">
        <f t="shared" si="1"/>
        <v>0</v>
      </c>
      <c r="L10" s="4">
        <f t="shared" si="2"/>
        <v>1</v>
      </c>
      <c r="M10" s="4">
        <f t="shared" si="3"/>
        <v>1</v>
      </c>
    </row>
    <row r="11" spans="1:13" ht="15" x14ac:dyDescent="0.2">
      <c r="A11">
        <v>30368216</v>
      </c>
      <c r="B11" t="s">
        <v>301</v>
      </c>
      <c r="C11" t="s">
        <v>302</v>
      </c>
      <c r="D11"/>
      <c r="E11" t="s">
        <v>303</v>
      </c>
      <c r="F11"/>
      <c r="G11" t="s">
        <v>107</v>
      </c>
      <c r="H11"/>
      <c r="I11"/>
      <c r="J11" t="s">
        <v>304</v>
      </c>
      <c r="K11" s="4">
        <f t="shared" si="1"/>
        <v>0</v>
      </c>
      <c r="L11" s="4">
        <f t="shared" si="2"/>
        <v>1</v>
      </c>
      <c r="M11" s="4">
        <f t="shared" si="3"/>
        <v>1</v>
      </c>
    </row>
    <row r="12" spans="1:13" ht="15" x14ac:dyDescent="0.2">
      <c r="A12">
        <v>30368216</v>
      </c>
      <c r="B12" t="s">
        <v>301</v>
      </c>
      <c r="C12" t="s">
        <v>388</v>
      </c>
      <c r="D12"/>
      <c r="E12" t="s">
        <v>303</v>
      </c>
      <c r="F12"/>
      <c r="G12" t="s">
        <v>107</v>
      </c>
      <c r="H12"/>
      <c r="I12"/>
      <c r="J12" t="s">
        <v>304</v>
      </c>
      <c r="K12" s="4">
        <f t="shared" si="1"/>
        <v>0</v>
      </c>
      <c r="L12" s="4">
        <f t="shared" si="2"/>
        <v>1</v>
      </c>
      <c r="M12" s="4">
        <f t="shared" si="3"/>
        <v>1</v>
      </c>
    </row>
    <row r="13" spans="1:13" ht="15" x14ac:dyDescent="0.2">
      <c r="A13">
        <v>30367091</v>
      </c>
      <c r="B13" t="s">
        <v>246</v>
      </c>
      <c r="C13" t="s">
        <v>196</v>
      </c>
      <c r="D13"/>
      <c r="E13"/>
      <c r="F13"/>
      <c r="G13"/>
      <c r="H13" t="s">
        <v>269</v>
      </c>
      <c r="I13"/>
      <c r="J13"/>
      <c r="K13" s="4">
        <f t="shared" si="1"/>
        <v>0</v>
      </c>
      <c r="L13" s="4">
        <f t="shared" si="2"/>
        <v>0</v>
      </c>
      <c r="M13" s="4">
        <f t="shared" si="3"/>
        <v>0</v>
      </c>
    </row>
    <row r="14" spans="1:13" ht="15" x14ac:dyDescent="0.2">
      <c r="A14" s="10" t="s">
        <v>402</v>
      </c>
      <c r="B14" t="s">
        <v>201</v>
      </c>
      <c r="C14" t="s">
        <v>270</v>
      </c>
      <c r="D14"/>
      <c r="E14"/>
      <c r="F14"/>
      <c r="G14"/>
      <c r="H14"/>
      <c r="I14"/>
      <c r="J14" t="s">
        <v>271</v>
      </c>
      <c r="K14" s="4">
        <f t="shared" si="1"/>
        <v>0</v>
      </c>
      <c r="L14" s="4">
        <f t="shared" si="2"/>
        <v>0</v>
      </c>
      <c r="M14" s="4">
        <f t="shared" si="3"/>
        <v>0</v>
      </c>
    </row>
    <row r="15" spans="1:13" ht="15" x14ac:dyDescent="0.2">
      <c r="A15" s="10" t="s">
        <v>402</v>
      </c>
      <c r="B15" t="s">
        <v>376</v>
      </c>
      <c r="C15" t="s">
        <v>272</v>
      </c>
      <c r="D15"/>
      <c r="E15"/>
      <c r="F15"/>
      <c r="G15"/>
      <c r="H15"/>
      <c r="I15"/>
      <c r="J15" t="s">
        <v>273</v>
      </c>
      <c r="K15" s="4">
        <f t="shared" si="1"/>
        <v>0</v>
      </c>
      <c r="L15" s="4">
        <f t="shared" si="2"/>
        <v>0</v>
      </c>
      <c r="M15" s="4">
        <f t="shared" si="3"/>
        <v>0</v>
      </c>
    </row>
    <row r="16" spans="1:13" ht="15" x14ac:dyDescent="0.2">
      <c r="A16">
        <v>30365225</v>
      </c>
      <c r="B16" t="s">
        <v>274</v>
      </c>
      <c r="C16" t="s">
        <v>275</v>
      </c>
      <c r="D16"/>
      <c r="E16"/>
      <c r="F16"/>
      <c r="G16"/>
      <c r="H16" t="s">
        <v>276</v>
      </c>
      <c r="I16"/>
      <c r="J16" t="s">
        <v>277</v>
      </c>
      <c r="K16" s="4">
        <f t="shared" si="1"/>
        <v>0</v>
      </c>
      <c r="L16" s="4">
        <f t="shared" si="2"/>
        <v>0</v>
      </c>
      <c r="M16" s="4">
        <f t="shared" si="3"/>
        <v>0</v>
      </c>
    </row>
    <row r="17" spans="1:13" ht="15" x14ac:dyDescent="0.2">
      <c r="A17">
        <v>30340042</v>
      </c>
      <c r="B17" t="s">
        <v>278</v>
      </c>
      <c r="C17" t="s">
        <v>95</v>
      </c>
      <c r="D17"/>
      <c r="E17"/>
      <c r="F17"/>
      <c r="G17" t="s">
        <v>279</v>
      </c>
      <c r="H17"/>
      <c r="I17"/>
      <c r="J17"/>
      <c r="K17" s="4">
        <f t="shared" si="1"/>
        <v>0</v>
      </c>
      <c r="L17" s="4">
        <f t="shared" si="2"/>
        <v>0</v>
      </c>
      <c r="M17" s="4">
        <f t="shared" si="3"/>
        <v>0</v>
      </c>
    </row>
    <row r="18" spans="1:13" ht="15" x14ac:dyDescent="0.2">
      <c r="A18">
        <v>30333187</v>
      </c>
      <c r="B18" t="s">
        <v>280</v>
      </c>
      <c r="C18" t="s">
        <v>229</v>
      </c>
      <c r="D18" t="s">
        <v>281</v>
      </c>
      <c r="E18"/>
      <c r="F18" t="s">
        <v>282</v>
      </c>
      <c r="G18"/>
      <c r="H18"/>
      <c r="I18"/>
      <c r="J18"/>
      <c r="K18" s="4">
        <f t="shared" si="1"/>
        <v>1</v>
      </c>
      <c r="L18" s="4">
        <f t="shared" si="2"/>
        <v>0</v>
      </c>
      <c r="M18" s="4">
        <f t="shared" si="3"/>
        <v>1</v>
      </c>
    </row>
    <row r="19" spans="1:13" ht="15" x14ac:dyDescent="0.2">
      <c r="A19">
        <v>30332641</v>
      </c>
      <c r="B19" t="s">
        <v>144</v>
      </c>
      <c r="C19" t="s">
        <v>15</v>
      </c>
      <c r="D19"/>
      <c r="E19" t="s">
        <v>283</v>
      </c>
      <c r="F19"/>
      <c r="G19"/>
      <c r="H19"/>
      <c r="I19"/>
      <c r="J19"/>
      <c r="K19" s="4">
        <f t="shared" si="1"/>
        <v>0</v>
      </c>
      <c r="L19" s="4">
        <f t="shared" si="2"/>
        <v>1</v>
      </c>
      <c r="M19" s="4">
        <f t="shared" si="3"/>
        <v>1</v>
      </c>
    </row>
    <row r="20" spans="1:13" ht="15" x14ac:dyDescent="0.2">
      <c r="A20">
        <v>30324908</v>
      </c>
      <c r="B20" t="s">
        <v>284</v>
      </c>
      <c r="C20" t="s">
        <v>42</v>
      </c>
      <c r="D20"/>
      <c r="E20"/>
      <c r="F20" t="s">
        <v>285</v>
      </c>
      <c r="G20"/>
      <c r="H20"/>
      <c r="I20"/>
      <c r="J20"/>
      <c r="K20" s="4">
        <f t="shared" si="1"/>
        <v>1</v>
      </c>
      <c r="L20" s="4">
        <f t="shared" si="2"/>
        <v>0</v>
      </c>
      <c r="M20" s="4">
        <f t="shared" si="3"/>
        <v>1</v>
      </c>
    </row>
    <row r="21" spans="1:13" ht="15" x14ac:dyDescent="0.2">
      <c r="A21">
        <v>30312658</v>
      </c>
      <c r="B21" t="s">
        <v>246</v>
      </c>
      <c r="C21" t="s">
        <v>286</v>
      </c>
      <c r="D21"/>
      <c r="E21"/>
      <c r="F21"/>
      <c r="G21" t="s">
        <v>148</v>
      </c>
      <c r="H21"/>
      <c r="I21"/>
      <c r="J21"/>
      <c r="K21" s="4">
        <f t="shared" si="1"/>
        <v>0</v>
      </c>
      <c r="L21" s="4">
        <f t="shared" si="2"/>
        <v>0</v>
      </c>
      <c r="M21" s="4">
        <f t="shared" si="3"/>
        <v>0</v>
      </c>
    </row>
    <row r="22" spans="1:13" ht="15" x14ac:dyDescent="0.2">
      <c r="A22">
        <v>30309298</v>
      </c>
      <c r="B22" t="s">
        <v>377</v>
      </c>
      <c r="C22" t="s">
        <v>389</v>
      </c>
      <c r="D22" t="s">
        <v>287</v>
      </c>
      <c r="E22"/>
      <c r="F22" t="s">
        <v>73</v>
      </c>
      <c r="G22"/>
      <c r="H22"/>
      <c r="I22"/>
      <c r="J22" t="s">
        <v>288</v>
      </c>
      <c r="K22" s="4">
        <f t="shared" ref="K22" si="4">IF(NOT(AND(ISBLANK(D22),ISBLANK(F22))),1,0)</f>
        <v>1</v>
      </c>
      <c r="L22" s="4">
        <f t="shared" ref="L22" si="5">IF(NOT(ISBLANK(E22)),1,0)</f>
        <v>0</v>
      </c>
      <c r="M22" s="4">
        <f t="shared" ref="M22" si="6">MAX(K22:L22)</f>
        <v>1</v>
      </c>
    </row>
    <row r="23" spans="1:13" ht="15" x14ac:dyDescent="0.2">
      <c r="A23">
        <v>30297870</v>
      </c>
      <c r="B23" t="s">
        <v>144</v>
      </c>
      <c r="C23" t="s">
        <v>289</v>
      </c>
      <c r="D23"/>
      <c r="E23"/>
      <c r="F23"/>
      <c r="G23" t="s">
        <v>32</v>
      </c>
      <c r="H23"/>
      <c r="I23"/>
      <c r="J23"/>
      <c r="K23" s="4">
        <f t="shared" ref="K23:K28" si="7">IF(NOT(AND(ISBLANK(D23),ISBLANK(F23))),1,0)</f>
        <v>0</v>
      </c>
      <c r="L23" s="4">
        <f t="shared" ref="L23:L28" si="8">IF(NOT(ISBLANK(E23)),1,0)</f>
        <v>0</v>
      </c>
      <c r="M23" s="4">
        <f t="shared" ref="M23:M28" si="9">MAX(K23:L23)</f>
        <v>0</v>
      </c>
    </row>
    <row r="24" spans="1:13" ht="15" x14ac:dyDescent="0.2">
      <c r="A24" s="10" t="s">
        <v>402</v>
      </c>
      <c r="B24" t="s">
        <v>212</v>
      </c>
      <c r="C24" t="s">
        <v>290</v>
      </c>
      <c r="D24"/>
      <c r="E24"/>
      <c r="F24"/>
      <c r="G24" t="s">
        <v>291</v>
      </c>
      <c r="H24"/>
      <c r="I24"/>
      <c r="J24"/>
      <c r="K24" s="4">
        <f t="shared" si="7"/>
        <v>0</v>
      </c>
      <c r="L24" s="4">
        <f t="shared" si="8"/>
        <v>0</v>
      </c>
      <c r="M24" s="4">
        <f t="shared" si="9"/>
        <v>0</v>
      </c>
    </row>
    <row r="25" spans="1:13" ht="15" x14ac:dyDescent="0.2">
      <c r="A25">
        <v>30269951</v>
      </c>
      <c r="B25" t="s">
        <v>292</v>
      </c>
      <c r="C25" t="s">
        <v>197</v>
      </c>
      <c r="D25" t="s">
        <v>293</v>
      </c>
      <c r="E25"/>
      <c r="F25"/>
      <c r="G25"/>
      <c r="H25"/>
      <c r="I25"/>
      <c r="J25"/>
      <c r="K25" s="4">
        <f t="shared" si="7"/>
        <v>1</v>
      </c>
      <c r="L25" s="4">
        <f t="shared" si="8"/>
        <v>0</v>
      </c>
      <c r="M25" s="4">
        <f t="shared" si="9"/>
        <v>1</v>
      </c>
    </row>
    <row r="26" spans="1:13" ht="15" x14ac:dyDescent="0.2">
      <c r="A26">
        <v>30269365</v>
      </c>
      <c r="B26" t="s">
        <v>294</v>
      </c>
      <c r="C26" t="s">
        <v>295</v>
      </c>
      <c r="D26"/>
      <c r="E26" t="s">
        <v>73</v>
      </c>
      <c r="F26"/>
      <c r="G26" t="s">
        <v>296</v>
      </c>
      <c r="H26"/>
      <c r="I26"/>
      <c r="J26"/>
      <c r="K26" s="4">
        <f t="shared" si="7"/>
        <v>0</v>
      </c>
      <c r="L26" s="4">
        <f t="shared" si="8"/>
        <v>1</v>
      </c>
      <c r="M26" s="4">
        <f t="shared" si="9"/>
        <v>1</v>
      </c>
    </row>
    <row r="27" spans="1:13" ht="15" x14ac:dyDescent="0.2">
      <c r="A27">
        <v>30266403</v>
      </c>
      <c r="B27" t="s">
        <v>144</v>
      </c>
      <c r="C27" t="s">
        <v>297</v>
      </c>
      <c r="D27"/>
      <c r="E27" t="s">
        <v>298</v>
      </c>
      <c r="F27"/>
      <c r="G27"/>
      <c r="H27"/>
      <c r="I27"/>
      <c r="J27"/>
      <c r="K27" s="4">
        <f t="shared" si="7"/>
        <v>0</v>
      </c>
      <c r="L27" s="4">
        <f t="shared" si="8"/>
        <v>1</v>
      </c>
      <c r="M27" s="4">
        <f t="shared" si="9"/>
        <v>1</v>
      </c>
    </row>
    <row r="28" spans="1:13" ht="15" x14ac:dyDescent="0.2">
      <c r="A28">
        <v>30262563</v>
      </c>
      <c r="B28" t="s">
        <v>299</v>
      </c>
      <c r="C28" t="s">
        <v>268</v>
      </c>
      <c r="D28"/>
      <c r="E28" t="s">
        <v>300</v>
      </c>
      <c r="F28"/>
      <c r="G28"/>
      <c r="H28"/>
      <c r="I28"/>
      <c r="J28"/>
      <c r="K28" s="4">
        <f t="shared" si="7"/>
        <v>0</v>
      </c>
      <c r="L28" s="4">
        <f t="shared" si="8"/>
        <v>1</v>
      </c>
      <c r="M28" s="4">
        <f t="shared" si="9"/>
        <v>1</v>
      </c>
    </row>
    <row r="29" spans="1:13" ht="15" x14ac:dyDescent="0.2">
      <c r="A29">
        <v>30247986</v>
      </c>
      <c r="B29" t="s">
        <v>199</v>
      </c>
      <c r="C29" t="s">
        <v>403</v>
      </c>
      <c r="D29"/>
      <c r="E29" t="s">
        <v>305</v>
      </c>
      <c r="F29"/>
      <c r="G29"/>
      <c r="H29"/>
      <c r="I29"/>
      <c r="J29"/>
      <c r="K29" s="4">
        <f t="shared" ref="K29:K30" si="10">IF(NOT(AND(ISBLANK(D29),ISBLANK(F29))),1,0)</f>
        <v>0</v>
      </c>
      <c r="L29" s="4">
        <f t="shared" ref="L29:L30" si="11">IF(NOT(ISBLANK(E29)),1,0)</f>
        <v>1</v>
      </c>
      <c r="M29" s="4">
        <f t="shared" ref="M29:M92" si="12">MAX(K29:L29)</f>
        <v>1</v>
      </c>
    </row>
    <row r="30" spans="1:13" ht="15" x14ac:dyDescent="0.2">
      <c r="A30">
        <v>30247731</v>
      </c>
      <c r="B30" t="s">
        <v>306</v>
      </c>
      <c r="C30" t="s">
        <v>307</v>
      </c>
      <c r="D30"/>
      <c r="E30"/>
      <c r="F30"/>
      <c r="G30"/>
      <c r="H30"/>
      <c r="I30"/>
      <c r="J30" t="s">
        <v>308</v>
      </c>
      <c r="K30" s="4">
        <f t="shared" si="10"/>
        <v>0</v>
      </c>
      <c r="L30" s="4">
        <f t="shared" si="11"/>
        <v>0</v>
      </c>
      <c r="M30" s="4">
        <f t="shared" si="12"/>
        <v>0</v>
      </c>
    </row>
    <row r="31" spans="1:13" ht="15" x14ac:dyDescent="0.2">
      <c r="A31">
        <v>30247619</v>
      </c>
      <c r="B31" t="s">
        <v>309</v>
      </c>
      <c r="C31" t="s">
        <v>241</v>
      </c>
      <c r="D31"/>
      <c r="E31"/>
      <c r="F31"/>
      <c r="G31" t="s">
        <v>31</v>
      </c>
      <c r="H31"/>
      <c r="I31"/>
      <c r="J31"/>
      <c r="K31" s="4">
        <f>IF(NOT(AND(ISBLANK(D31),ISBLANK(F31))),1,0)</f>
        <v>0</v>
      </c>
      <c r="L31" s="4">
        <f>IF(NOT(ISBLANK(E31)),1,0)</f>
        <v>0</v>
      </c>
      <c r="M31" s="4">
        <f>MAX(K31:L31)</f>
        <v>0</v>
      </c>
    </row>
    <row r="32" spans="1:13" ht="15" x14ac:dyDescent="0.2">
      <c r="A32">
        <v>30233637</v>
      </c>
      <c r="B32" t="s">
        <v>310</v>
      </c>
      <c r="C32" t="s">
        <v>311</v>
      </c>
      <c r="D32"/>
      <c r="E32" t="s">
        <v>13</v>
      </c>
      <c r="F32"/>
      <c r="G32"/>
      <c r="H32" t="s">
        <v>312</v>
      </c>
      <c r="I32"/>
      <c r="J32" t="s">
        <v>139</v>
      </c>
      <c r="K32" s="4">
        <f t="shared" ref="K32" si="13">IF(NOT(AND(ISBLANK(D32),ISBLANK(F32))),1,0)</f>
        <v>0</v>
      </c>
      <c r="L32" s="4">
        <f t="shared" ref="L32" si="14">IF(NOT(ISBLANK(E32)),1,0)</f>
        <v>1</v>
      </c>
      <c r="M32" s="4">
        <f t="shared" si="12"/>
        <v>1</v>
      </c>
    </row>
    <row r="33" spans="1:13" ht="15" x14ac:dyDescent="0.2">
      <c r="A33">
        <v>30214455</v>
      </c>
      <c r="B33" t="s">
        <v>246</v>
      </c>
      <c r="C33" t="s">
        <v>311</v>
      </c>
      <c r="D33"/>
      <c r="E33" t="s">
        <v>312</v>
      </c>
      <c r="F33"/>
      <c r="G33"/>
      <c r="H33" t="s">
        <v>313</v>
      </c>
      <c r="I33"/>
      <c r="J33"/>
      <c r="K33" s="4">
        <f t="shared" ref="K33:K38" si="15">IF(NOT(AND(ISBLANK(D33),ISBLANK(F33))),1,0)</f>
        <v>0</v>
      </c>
      <c r="L33" s="4">
        <f t="shared" ref="L33:L38" si="16">IF(NOT(ISBLANK(E33)),1,0)</f>
        <v>1</v>
      </c>
      <c r="M33" s="4">
        <f t="shared" si="12"/>
        <v>1</v>
      </c>
    </row>
    <row r="34" spans="1:13" ht="15" x14ac:dyDescent="0.2">
      <c r="A34">
        <v>30206359</v>
      </c>
      <c r="B34" t="s">
        <v>314</v>
      </c>
      <c r="C34" t="s">
        <v>315</v>
      </c>
      <c r="D34"/>
      <c r="E34"/>
      <c r="F34" t="s">
        <v>316</v>
      </c>
      <c r="G34"/>
      <c r="H34"/>
      <c r="I34"/>
      <c r="J34"/>
      <c r="K34" s="4">
        <f t="shared" si="15"/>
        <v>1</v>
      </c>
      <c r="L34" s="4">
        <f t="shared" si="16"/>
        <v>0</v>
      </c>
      <c r="M34" s="4">
        <f t="shared" si="12"/>
        <v>1</v>
      </c>
    </row>
    <row r="35" spans="1:13" ht="15" x14ac:dyDescent="0.2">
      <c r="A35">
        <v>30205363</v>
      </c>
      <c r="B35" t="s">
        <v>391</v>
      </c>
      <c r="C35" t="s">
        <v>361</v>
      </c>
      <c r="D35"/>
      <c r="E35" t="s">
        <v>22</v>
      </c>
      <c r="F35"/>
      <c r="G35" t="s">
        <v>392</v>
      </c>
      <c r="H35"/>
      <c r="I35"/>
      <c r="J35"/>
      <c r="K35" s="4">
        <f t="shared" si="15"/>
        <v>0</v>
      </c>
      <c r="L35" s="4">
        <f t="shared" si="16"/>
        <v>1</v>
      </c>
      <c r="M35" s="4">
        <f t="shared" si="12"/>
        <v>1</v>
      </c>
    </row>
    <row r="36" spans="1:13" ht="15" x14ac:dyDescent="0.2">
      <c r="A36">
        <v>30197754</v>
      </c>
      <c r="B36" t="s">
        <v>317</v>
      </c>
      <c r="C36" t="s">
        <v>97</v>
      </c>
      <c r="D36"/>
      <c r="E36" t="s">
        <v>22</v>
      </c>
      <c r="F36"/>
      <c r="G36"/>
      <c r="H36"/>
      <c r="I36"/>
      <c r="J36"/>
      <c r="K36" s="4">
        <f t="shared" si="15"/>
        <v>0</v>
      </c>
      <c r="L36" s="4">
        <f t="shared" si="16"/>
        <v>1</v>
      </c>
      <c r="M36" s="4">
        <f t="shared" si="12"/>
        <v>1</v>
      </c>
    </row>
    <row r="37" spans="1:13" ht="15" x14ac:dyDescent="0.2">
      <c r="A37">
        <v>30197081</v>
      </c>
      <c r="B37" t="s">
        <v>318</v>
      </c>
      <c r="C37" t="s">
        <v>95</v>
      </c>
      <c r="D37"/>
      <c r="E37" t="s">
        <v>32</v>
      </c>
      <c r="F37"/>
      <c r="G37"/>
      <c r="H37"/>
      <c r="I37"/>
      <c r="J37"/>
      <c r="K37" s="4">
        <f t="shared" si="15"/>
        <v>0</v>
      </c>
      <c r="L37" s="4">
        <f t="shared" si="16"/>
        <v>1</v>
      </c>
      <c r="M37" s="4">
        <f t="shared" si="12"/>
        <v>1</v>
      </c>
    </row>
    <row r="38" spans="1:13" ht="15" x14ac:dyDescent="0.2">
      <c r="A38">
        <v>30165428</v>
      </c>
      <c r="B38" t="s">
        <v>322</v>
      </c>
      <c r="C38" t="s">
        <v>323</v>
      </c>
      <c r="D38"/>
      <c r="E38"/>
      <c r="F38" t="s">
        <v>73</v>
      </c>
      <c r="G38" t="s">
        <v>68</v>
      </c>
      <c r="H38"/>
      <c r="I38"/>
      <c r="J38" t="s">
        <v>324</v>
      </c>
      <c r="K38" s="4">
        <f t="shared" si="15"/>
        <v>1</v>
      </c>
      <c r="L38" s="4">
        <f t="shared" si="16"/>
        <v>0</v>
      </c>
      <c r="M38" s="4">
        <f t="shared" si="12"/>
        <v>1</v>
      </c>
    </row>
    <row r="39" spans="1:13" ht="15" x14ac:dyDescent="0.2">
      <c r="A39">
        <v>30158870</v>
      </c>
      <c r="B39" t="s">
        <v>325</v>
      </c>
      <c r="C39" t="s">
        <v>326</v>
      </c>
      <c r="D39"/>
      <c r="E39"/>
      <c r="F39"/>
      <c r="G39"/>
      <c r="H39" t="s">
        <v>327</v>
      </c>
      <c r="I39"/>
      <c r="J39" t="s">
        <v>328</v>
      </c>
      <c r="K39" s="4">
        <f t="shared" ref="K39:K101" si="17">IF(NOT(AND(ISBLANK(D39),ISBLANK(F39))),1,0)</f>
        <v>0</v>
      </c>
      <c r="L39" s="4">
        <f t="shared" ref="L39:L101" si="18">IF(NOT(ISBLANK(E39)),1,0)</f>
        <v>0</v>
      </c>
      <c r="M39" s="4">
        <f t="shared" si="12"/>
        <v>0</v>
      </c>
    </row>
    <row r="40" spans="1:13" ht="15" x14ac:dyDescent="0.2">
      <c r="A40">
        <v>30154460</v>
      </c>
      <c r="B40" t="s">
        <v>329</v>
      </c>
      <c r="C40" t="s">
        <v>330</v>
      </c>
      <c r="D40"/>
      <c r="E40" t="s">
        <v>331</v>
      </c>
      <c r="F40"/>
      <c r="G40" t="s">
        <v>332</v>
      </c>
      <c r="H40"/>
      <c r="I40"/>
      <c r="J40" t="s">
        <v>333</v>
      </c>
      <c r="K40" s="4">
        <f t="shared" si="17"/>
        <v>0</v>
      </c>
      <c r="L40" s="4">
        <f t="shared" si="18"/>
        <v>1</v>
      </c>
      <c r="M40" s="4">
        <f t="shared" si="12"/>
        <v>1</v>
      </c>
    </row>
    <row r="41" spans="1:13" ht="15" x14ac:dyDescent="0.2">
      <c r="A41">
        <v>30154100</v>
      </c>
      <c r="B41" t="s">
        <v>334</v>
      </c>
      <c r="C41" t="s">
        <v>335</v>
      </c>
      <c r="D41"/>
      <c r="E41"/>
      <c r="F41"/>
      <c r="G41" t="s">
        <v>336</v>
      </c>
      <c r="H41"/>
      <c r="I41"/>
      <c r="J41" t="s">
        <v>139</v>
      </c>
      <c r="K41" s="4">
        <f t="shared" si="17"/>
        <v>0</v>
      </c>
      <c r="L41" s="4">
        <f t="shared" si="18"/>
        <v>0</v>
      </c>
      <c r="M41" s="4">
        <f t="shared" si="12"/>
        <v>0</v>
      </c>
    </row>
    <row r="42" spans="1:13" ht="15" x14ac:dyDescent="0.2">
      <c r="A42">
        <v>30143619</v>
      </c>
      <c r="B42" t="s">
        <v>337</v>
      </c>
      <c r="C42" t="s">
        <v>210</v>
      </c>
      <c r="D42"/>
      <c r="E42"/>
      <c r="F42"/>
      <c r="G42" t="s">
        <v>338</v>
      </c>
      <c r="H42"/>
      <c r="I42"/>
      <c r="J42"/>
      <c r="K42" s="4">
        <f t="shared" si="17"/>
        <v>0</v>
      </c>
      <c r="L42" s="4">
        <f t="shared" si="18"/>
        <v>0</v>
      </c>
      <c r="M42" s="4">
        <f t="shared" si="12"/>
        <v>0</v>
      </c>
    </row>
    <row r="43" spans="1:13" ht="15" x14ac:dyDescent="0.2">
      <c r="A43">
        <v>30139326</v>
      </c>
      <c r="B43" t="s">
        <v>262</v>
      </c>
      <c r="C43" t="s">
        <v>215</v>
      </c>
      <c r="D43"/>
      <c r="E43" t="s">
        <v>339</v>
      </c>
      <c r="F43"/>
      <c r="G43"/>
      <c r="H43"/>
      <c r="I43"/>
      <c r="J43"/>
      <c r="K43" s="4">
        <f t="shared" si="17"/>
        <v>0</v>
      </c>
      <c r="L43" s="4">
        <f t="shared" si="18"/>
        <v>1</v>
      </c>
      <c r="M43" s="4">
        <f t="shared" si="12"/>
        <v>1</v>
      </c>
    </row>
    <row r="44" spans="1:13" ht="15" x14ac:dyDescent="0.2">
      <c r="A44">
        <v>30137431</v>
      </c>
      <c r="B44" t="s">
        <v>340</v>
      </c>
      <c r="C44" t="s">
        <v>241</v>
      </c>
      <c r="D44"/>
      <c r="E44" t="s">
        <v>68</v>
      </c>
      <c r="F44"/>
      <c r="G44"/>
      <c r="H44"/>
      <c r="I44"/>
      <c r="J44"/>
      <c r="K44" s="4">
        <f t="shared" si="17"/>
        <v>0</v>
      </c>
      <c r="L44" s="4">
        <f t="shared" si="18"/>
        <v>1</v>
      </c>
      <c r="M44" s="4">
        <f t="shared" si="12"/>
        <v>1</v>
      </c>
    </row>
    <row r="45" spans="1:13" ht="15" x14ac:dyDescent="0.2">
      <c r="A45">
        <v>30135482</v>
      </c>
      <c r="B45" t="s">
        <v>341</v>
      </c>
      <c r="C45" t="s">
        <v>210</v>
      </c>
      <c r="D45"/>
      <c r="E45" t="s">
        <v>342</v>
      </c>
      <c r="F45"/>
      <c r="G45"/>
      <c r="H45"/>
      <c r="I45"/>
      <c r="J45"/>
      <c r="K45" s="4">
        <f t="shared" si="17"/>
        <v>0</v>
      </c>
      <c r="L45" s="4">
        <f t="shared" si="18"/>
        <v>1</v>
      </c>
      <c r="M45" s="4">
        <f t="shared" si="12"/>
        <v>1</v>
      </c>
    </row>
    <row r="46" spans="1:13" ht="15" x14ac:dyDescent="0.2">
      <c r="A46">
        <v>30125946</v>
      </c>
      <c r="B46" t="s">
        <v>343</v>
      </c>
      <c r="C46" t="s">
        <v>344</v>
      </c>
      <c r="D46"/>
      <c r="E46"/>
      <c r="F46" t="s">
        <v>98</v>
      </c>
      <c r="G46"/>
      <c r="H46"/>
      <c r="I46"/>
      <c r="J46"/>
      <c r="K46" s="4">
        <f t="shared" si="17"/>
        <v>1</v>
      </c>
      <c r="L46" s="4">
        <f t="shared" si="18"/>
        <v>0</v>
      </c>
      <c r="M46" s="4">
        <f t="shared" si="12"/>
        <v>1</v>
      </c>
    </row>
    <row r="47" spans="1:13" ht="15" x14ac:dyDescent="0.2">
      <c r="A47">
        <v>30119248</v>
      </c>
      <c r="B47" t="s">
        <v>345</v>
      </c>
      <c r="C47" t="s">
        <v>346</v>
      </c>
      <c r="D47"/>
      <c r="E47" t="s">
        <v>347</v>
      </c>
      <c r="F47"/>
      <c r="G47" t="s">
        <v>348</v>
      </c>
      <c r="H47"/>
      <c r="I47"/>
      <c r="J47"/>
      <c r="K47" s="4">
        <f t="shared" si="17"/>
        <v>0</v>
      </c>
      <c r="L47" s="4">
        <f t="shared" si="18"/>
        <v>1</v>
      </c>
      <c r="M47" s="4">
        <f t="shared" si="12"/>
        <v>1</v>
      </c>
    </row>
    <row r="48" spans="1:13" ht="15" x14ac:dyDescent="0.2">
      <c r="A48">
        <v>30078555</v>
      </c>
      <c r="B48" t="s">
        <v>349</v>
      </c>
      <c r="C48" t="s">
        <v>350</v>
      </c>
      <c r="D48"/>
      <c r="E48" t="s">
        <v>351</v>
      </c>
      <c r="F48"/>
      <c r="G48"/>
      <c r="H48"/>
      <c r="I48"/>
      <c r="J48"/>
      <c r="K48" s="4">
        <f t="shared" si="17"/>
        <v>0</v>
      </c>
      <c r="L48" s="4">
        <f t="shared" si="18"/>
        <v>1</v>
      </c>
      <c r="M48" s="4">
        <f t="shared" si="12"/>
        <v>1</v>
      </c>
    </row>
    <row r="49" spans="1:13" ht="15" x14ac:dyDescent="0.2">
      <c r="A49">
        <v>30063863</v>
      </c>
      <c r="B49" t="s">
        <v>352</v>
      </c>
      <c r="C49" t="s">
        <v>353</v>
      </c>
      <c r="D49"/>
      <c r="E49" t="s">
        <v>354</v>
      </c>
      <c r="F49"/>
      <c r="G49" t="s">
        <v>27</v>
      </c>
      <c r="H49"/>
      <c r="I49"/>
      <c r="J49"/>
      <c r="K49" s="4">
        <f t="shared" si="17"/>
        <v>0</v>
      </c>
      <c r="L49" s="4">
        <f t="shared" si="18"/>
        <v>1</v>
      </c>
      <c r="M49" s="4">
        <f t="shared" si="12"/>
        <v>1</v>
      </c>
    </row>
    <row r="50" spans="1:13" ht="15" x14ac:dyDescent="0.2">
      <c r="A50">
        <v>30037849</v>
      </c>
      <c r="B50" t="s">
        <v>355</v>
      </c>
      <c r="C50" t="s">
        <v>226</v>
      </c>
      <c r="D50"/>
      <c r="E50"/>
      <c r="F50" t="s">
        <v>356</v>
      </c>
      <c r="G50"/>
      <c r="H50"/>
      <c r="I50"/>
      <c r="J50"/>
      <c r="K50" s="4">
        <f t="shared" si="17"/>
        <v>1</v>
      </c>
      <c r="L50" s="4">
        <f t="shared" si="18"/>
        <v>0</v>
      </c>
      <c r="M50" s="4">
        <f t="shared" si="12"/>
        <v>1</v>
      </c>
    </row>
    <row r="51" spans="1:13" ht="15" x14ac:dyDescent="0.2">
      <c r="A51">
        <v>30026672</v>
      </c>
      <c r="B51" t="s">
        <v>301</v>
      </c>
      <c r="C51" t="s">
        <v>357</v>
      </c>
      <c r="D51"/>
      <c r="E51" t="s">
        <v>358</v>
      </c>
      <c r="F51"/>
      <c r="G51" t="s">
        <v>359</v>
      </c>
      <c r="H51"/>
      <c r="I51"/>
      <c r="J51" t="s">
        <v>139</v>
      </c>
      <c r="K51" s="4">
        <f t="shared" si="17"/>
        <v>0</v>
      </c>
      <c r="L51" s="4">
        <f t="shared" si="18"/>
        <v>1</v>
      </c>
      <c r="M51" s="4">
        <f t="shared" si="12"/>
        <v>1</v>
      </c>
    </row>
    <row r="52" spans="1:13" ht="15" x14ac:dyDescent="0.2">
      <c r="A52">
        <v>30018179</v>
      </c>
      <c r="B52" t="s">
        <v>360</v>
      </c>
      <c r="C52" t="s">
        <v>361</v>
      </c>
      <c r="D52"/>
      <c r="E52" t="s">
        <v>362</v>
      </c>
      <c r="F52"/>
      <c r="G52" t="s">
        <v>363</v>
      </c>
      <c r="H52"/>
      <c r="I52"/>
      <c r="J52"/>
      <c r="K52" s="4">
        <f t="shared" si="17"/>
        <v>0</v>
      </c>
      <c r="L52" s="4">
        <f t="shared" si="18"/>
        <v>1</v>
      </c>
      <c r="M52" s="4">
        <f t="shared" si="12"/>
        <v>1</v>
      </c>
    </row>
    <row r="53" spans="1:13" ht="15" x14ac:dyDescent="0.2">
      <c r="A53">
        <v>30006544</v>
      </c>
      <c r="B53" t="s">
        <v>364</v>
      </c>
      <c r="C53" t="s">
        <v>210</v>
      </c>
      <c r="D53"/>
      <c r="E53" t="s">
        <v>365</v>
      </c>
      <c r="F53"/>
      <c r="G53"/>
      <c r="H53"/>
      <c r="I53"/>
      <c r="J53"/>
      <c r="K53" s="4">
        <f t="shared" si="17"/>
        <v>0</v>
      </c>
      <c r="L53" s="4">
        <f t="shared" si="18"/>
        <v>1</v>
      </c>
      <c r="M53" s="4">
        <f t="shared" si="12"/>
        <v>1</v>
      </c>
    </row>
    <row r="54" spans="1:13" ht="15" x14ac:dyDescent="0.2">
      <c r="A54">
        <v>29982443</v>
      </c>
      <c r="B54" t="s">
        <v>201</v>
      </c>
      <c r="C54" t="s">
        <v>393</v>
      </c>
      <c r="D54"/>
      <c r="E54" t="s">
        <v>183</v>
      </c>
      <c r="F54" t="s">
        <v>148</v>
      </c>
      <c r="G54"/>
      <c r="H54"/>
      <c r="I54"/>
      <c r="J54"/>
      <c r="K54" s="4">
        <f t="shared" si="17"/>
        <v>1</v>
      </c>
      <c r="L54" s="4">
        <f t="shared" si="18"/>
        <v>1</v>
      </c>
      <c r="M54" s="4">
        <f t="shared" si="12"/>
        <v>1</v>
      </c>
    </row>
    <row r="55" spans="1:13" ht="15" x14ac:dyDescent="0.2">
      <c r="A55">
        <v>29974865</v>
      </c>
      <c r="B55" t="s">
        <v>237</v>
      </c>
      <c r="C55" t="s">
        <v>197</v>
      </c>
      <c r="D55"/>
      <c r="E55"/>
      <c r="F55"/>
      <c r="G55"/>
      <c r="H55"/>
      <c r="I55"/>
      <c r="J55" t="s">
        <v>134</v>
      </c>
      <c r="K55" s="4">
        <f t="shared" si="17"/>
        <v>0</v>
      </c>
      <c r="L55" s="4">
        <f t="shared" si="18"/>
        <v>0</v>
      </c>
      <c r="M55" s="4">
        <f t="shared" si="12"/>
        <v>0</v>
      </c>
    </row>
    <row r="56" spans="1:13" ht="15" x14ac:dyDescent="0.2">
      <c r="A56">
        <v>29972774</v>
      </c>
      <c r="B56" t="s">
        <v>238</v>
      </c>
      <c r="C56" t="s">
        <v>15</v>
      </c>
      <c r="D56"/>
      <c r="E56" t="s">
        <v>239</v>
      </c>
      <c r="F56"/>
      <c r="G56"/>
      <c r="H56"/>
      <c r="I56"/>
      <c r="J56"/>
      <c r="K56" s="4">
        <f t="shared" si="17"/>
        <v>0</v>
      </c>
      <c r="L56" s="4">
        <f t="shared" si="18"/>
        <v>1</v>
      </c>
      <c r="M56" s="4">
        <f t="shared" si="12"/>
        <v>1</v>
      </c>
    </row>
    <row r="57" spans="1:13" ht="15" x14ac:dyDescent="0.2">
      <c r="A57">
        <v>29931229</v>
      </c>
      <c r="B57" t="s">
        <v>240</v>
      </c>
      <c r="C57" t="s">
        <v>241</v>
      </c>
      <c r="D57"/>
      <c r="E57"/>
      <c r="F57"/>
      <c r="G57" t="s">
        <v>242</v>
      </c>
      <c r="H57"/>
      <c r="I57"/>
      <c r="J57"/>
      <c r="K57" s="4">
        <f t="shared" si="17"/>
        <v>0</v>
      </c>
      <c r="L57" s="4">
        <f t="shared" si="18"/>
        <v>0</v>
      </c>
      <c r="M57" s="4">
        <f t="shared" si="12"/>
        <v>0</v>
      </c>
    </row>
    <row r="58" spans="1:13" ht="15" x14ac:dyDescent="0.2">
      <c r="A58">
        <v>29912901</v>
      </c>
      <c r="B58" t="s">
        <v>243</v>
      </c>
      <c r="C58" t="s">
        <v>244</v>
      </c>
      <c r="D58"/>
      <c r="E58"/>
      <c r="F58"/>
      <c r="G58"/>
      <c r="H58"/>
      <c r="I58"/>
      <c r="J58" t="s">
        <v>245</v>
      </c>
      <c r="K58" s="4">
        <f t="shared" si="17"/>
        <v>0</v>
      </c>
      <c r="L58" s="4">
        <f t="shared" si="18"/>
        <v>0</v>
      </c>
      <c r="M58" s="4">
        <f t="shared" si="12"/>
        <v>0</v>
      </c>
    </row>
    <row r="59" spans="1:13" ht="15" x14ac:dyDescent="0.2">
      <c r="A59">
        <v>29900229</v>
      </c>
      <c r="B59" t="s">
        <v>233</v>
      </c>
      <c r="C59" t="s">
        <v>182</v>
      </c>
      <c r="D59"/>
      <c r="E59" t="s">
        <v>74</v>
      </c>
      <c r="F59"/>
      <c r="G59"/>
      <c r="H59"/>
      <c r="I59"/>
      <c r="J59"/>
      <c r="K59" s="4">
        <f t="shared" si="17"/>
        <v>0</v>
      </c>
      <c r="L59" s="4">
        <f t="shared" si="18"/>
        <v>1</v>
      </c>
      <c r="M59" s="4">
        <f t="shared" si="12"/>
        <v>1</v>
      </c>
    </row>
    <row r="60" spans="1:13" ht="15" x14ac:dyDescent="0.2">
      <c r="A60">
        <v>29895831</v>
      </c>
      <c r="B60" t="s">
        <v>249</v>
      </c>
      <c r="C60" t="s">
        <v>196</v>
      </c>
      <c r="D60"/>
      <c r="E60" t="s">
        <v>250</v>
      </c>
      <c r="F60"/>
      <c r="G60"/>
      <c r="H60"/>
      <c r="I60"/>
      <c r="J60"/>
      <c r="K60" s="4">
        <f t="shared" si="17"/>
        <v>0</v>
      </c>
      <c r="L60" s="4">
        <f t="shared" si="18"/>
        <v>1</v>
      </c>
      <c r="M60" s="4">
        <f t="shared" si="12"/>
        <v>1</v>
      </c>
    </row>
    <row r="61" spans="1:13" ht="15" x14ac:dyDescent="0.2">
      <c r="A61">
        <v>29871935</v>
      </c>
      <c r="B61" t="s">
        <v>246</v>
      </c>
      <c r="C61" t="s">
        <v>208</v>
      </c>
      <c r="D61"/>
      <c r="E61"/>
      <c r="F61"/>
      <c r="G61"/>
      <c r="H61"/>
      <c r="I61"/>
      <c r="J61" t="s">
        <v>245</v>
      </c>
      <c r="K61" s="4">
        <f t="shared" si="17"/>
        <v>0</v>
      </c>
      <c r="L61" s="4">
        <f t="shared" si="18"/>
        <v>0</v>
      </c>
      <c r="M61" s="4">
        <f t="shared" si="12"/>
        <v>0</v>
      </c>
    </row>
    <row r="62" spans="1:13" ht="15" x14ac:dyDescent="0.2">
      <c r="A62">
        <v>29871653</v>
      </c>
      <c r="B62" t="s">
        <v>247</v>
      </c>
      <c r="C62" t="s">
        <v>204</v>
      </c>
      <c r="D62"/>
      <c r="E62" t="s">
        <v>248</v>
      </c>
      <c r="F62"/>
      <c r="G62"/>
      <c r="H62"/>
      <c r="I62"/>
      <c r="J62"/>
      <c r="K62" s="4">
        <f t="shared" si="17"/>
        <v>0</v>
      </c>
      <c r="L62" s="4">
        <f t="shared" si="18"/>
        <v>1</v>
      </c>
      <c r="M62" s="4">
        <f t="shared" si="12"/>
        <v>1</v>
      </c>
    </row>
    <row r="63" spans="1:13" ht="15" x14ac:dyDescent="0.2">
      <c r="A63">
        <v>29871627</v>
      </c>
      <c r="B63" t="s">
        <v>201</v>
      </c>
      <c r="C63" t="s">
        <v>254</v>
      </c>
      <c r="D63"/>
      <c r="E63" t="s">
        <v>255</v>
      </c>
      <c r="F63"/>
      <c r="G63"/>
      <c r="H63" t="s">
        <v>65</v>
      </c>
      <c r="I63"/>
      <c r="J63"/>
      <c r="K63" s="4">
        <f t="shared" si="17"/>
        <v>0</v>
      </c>
      <c r="L63" s="4">
        <f t="shared" si="18"/>
        <v>1</v>
      </c>
      <c r="M63" s="4">
        <f t="shared" si="12"/>
        <v>1</v>
      </c>
    </row>
    <row r="64" spans="1:13" ht="15" x14ac:dyDescent="0.2">
      <c r="A64">
        <v>29870118</v>
      </c>
      <c r="B64" t="s">
        <v>251</v>
      </c>
      <c r="C64" t="s">
        <v>252</v>
      </c>
      <c r="D64"/>
      <c r="E64" t="s">
        <v>253</v>
      </c>
      <c r="F64"/>
      <c r="G64"/>
      <c r="H64"/>
      <c r="I64"/>
      <c r="J64"/>
      <c r="K64" s="4">
        <f t="shared" si="17"/>
        <v>0</v>
      </c>
      <c r="L64" s="4">
        <f t="shared" si="18"/>
        <v>1</v>
      </c>
      <c r="M64" s="4">
        <f t="shared" si="12"/>
        <v>1</v>
      </c>
    </row>
    <row r="65" spans="1:13" ht="15" x14ac:dyDescent="0.2">
      <c r="A65">
        <v>29866656</v>
      </c>
      <c r="B65" t="s">
        <v>366</v>
      </c>
      <c r="C65" t="s">
        <v>85</v>
      </c>
      <c r="D65"/>
      <c r="E65" t="s">
        <v>256</v>
      </c>
      <c r="F65"/>
      <c r="G65"/>
      <c r="H65"/>
      <c r="I65"/>
      <c r="J65"/>
      <c r="K65" s="4">
        <f t="shared" si="17"/>
        <v>0</v>
      </c>
      <c r="L65" s="4">
        <f t="shared" si="18"/>
        <v>1</v>
      </c>
      <c r="M65" s="4">
        <f t="shared" si="12"/>
        <v>1</v>
      </c>
    </row>
    <row r="66" spans="1:13" ht="15" x14ac:dyDescent="0.2">
      <c r="A66">
        <v>29849141</v>
      </c>
      <c r="B66" t="s">
        <v>367</v>
      </c>
      <c r="C66" t="s">
        <v>141</v>
      </c>
      <c r="D66"/>
      <c r="E66" t="s">
        <v>257</v>
      </c>
      <c r="F66"/>
      <c r="G66"/>
      <c r="H66"/>
      <c r="I66"/>
      <c r="J66" t="s">
        <v>258</v>
      </c>
      <c r="K66" s="4">
        <f t="shared" si="17"/>
        <v>0</v>
      </c>
      <c r="L66" s="4">
        <f t="shared" si="18"/>
        <v>1</v>
      </c>
      <c r="M66" s="4">
        <f t="shared" si="12"/>
        <v>1</v>
      </c>
    </row>
    <row r="67" spans="1:13" ht="15" x14ac:dyDescent="0.2">
      <c r="A67">
        <v>29805765</v>
      </c>
      <c r="B67" t="s">
        <v>260</v>
      </c>
      <c r="C67" t="s">
        <v>97</v>
      </c>
      <c r="D67"/>
      <c r="E67"/>
      <c r="F67"/>
      <c r="G67"/>
      <c r="H67"/>
      <c r="I67"/>
      <c r="J67" t="s">
        <v>261</v>
      </c>
      <c r="K67" s="4">
        <f t="shared" si="17"/>
        <v>0</v>
      </c>
      <c r="L67" s="4">
        <f t="shared" si="18"/>
        <v>0</v>
      </c>
      <c r="M67" s="4">
        <f t="shared" si="12"/>
        <v>0</v>
      </c>
    </row>
    <row r="68" spans="1:13" ht="15" x14ac:dyDescent="0.2">
      <c r="A68">
        <v>29785026</v>
      </c>
      <c r="B68" t="s">
        <v>201</v>
      </c>
      <c r="C68" t="s">
        <v>213</v>
      </c>
      <c r="D68"/>
      <c r="E68" t="s">
        <v>259</v>
      </c>
      <c r="F68"/>
      <c r="G68"/>
      <c r="H68"/>
      <c r="I68"/>
      <c r="J68"/>
      <c r="K68" s="4">
        <f t="shared" si="17"/>
        <v>0</v>
      </c>
      <c r="L68" s="4">
        <f t="shared" si="18"/>
        <v>1</v>
      </c>
      <c r="M68" s="4">
        <f t="shared" si="12"/>
        <v>1</v>
      </c>
    </row>
    <row r="69" spans="1:13" ht="15" x14ac:dyDescent="0.2">
      <c r="A69">
        <v>29775899</v>
      </c>
      <c r="B69" t="s">
        <v>262</v>
      </c>
      <c r="C69" t="s">
        <v>263</v>
      </c>
      <c r="D69"/>
      <c r="E69" t="s">
        <v>347</v>
      </c>
      <c r="F69"/>
      <c r="G69" t="s">
        <v>348</v>
      </c>
      <c r="H69"/>
      <c r="I69"/>
      <c r="J69"/>
      <c r="K69" s="4">
        <f t="shared" si="17"/>
        <v>0</v>
      </c>
      <c r="L69" s="4">
        <f t="shared" si="18"/>
        <v>1</v>
      </c>
      <c r="M69" s="4">
        <f t="shared" si="12"/>
        <v>1</v>
      </c>
    </row>
    <row r="70" spans="1:13" ht="15" x14ac:dyDescent="0.2">
      <c r="A70">
        <v>29768211</v>
      </c>
      <c r="B70" t="s">
        <v>368</v>
      </c>
      <c r="C70" t="s">
        <v>15</v>
      </c>
      <c r="D70"/>
      <c r="E70" t="s">
        <v>73</v>
      </c>
      <c r="F70"/>
      <c r="G70" t="s">
        <v>68</v>
      </c>
      <c r="H70"/>
      <c r="I70"/>
      <c r="J70"/>
      <c r="K70" s="4">
        <f t="shared" si="17"/>
        <v>0</v>
      </c>
      <c r="L70" s="4">
        <f t="shared" si="18"/>
        <v>1</v>
      </c>
      <c r="M70" s="4">
        <f t="shared" si="12"/>
        <v>1</v>
      </c>
    </row>
    <row r="71" spans="1:13" ht="15" x14ac:dyDescent="0.2">
      <c r="A71">
        <v>29760954</v>
      </c>
      <c r="B71" t="s">
        <v>264</v>
      </c>
      <c r="C71" t="s">
        <v>265</v>
      </c>
      <c r="D71"/>
      <c r="E71"/>
      <c r="F71"/>
      <c r="G71"/>
      <c r="H71"/>
      <c r="I71"/>
      <c r="J71" t="s">
        <v>261</v>
      </c>
      <c r="K71" s="4">
        <f t="shared" si="17"/>
        <v>0</v>
      </c>
      <c r="L71" s="4">
        <f t="shared" si="18"/>
        <v>0</v>
      </c>
      <c r="M71" s="4">
        <f t="shared" si="12"/>
        <v>0</v>
      </c>
    </row>
    <row r="72" spans="1:13" ht="15" x14ac:dyDescent="0.2">
      <c r="A72">
        <v>29759984</v>
      </c>
      <c r="B72" t="s">
        <v>266</v>
      </c>
      <c r="C72" t="s">
        <v>224</v>
      </c>
      <c r="D72"/>
      <c r="E72" t="s">
        <v>267</v>
      </c>
      <c r="F72"/>
      <c r="G72"/>
      <c r="H72"/>
      <c r="I72"/>
      <c r="J72"/>
      <c r="K72" s="4">
        <f t="shared" si="17"/>
        <v>0</v>
      </c>
      <c r="L72" s="4">
        <f t="shared" si="18"/>
        <v>1</v>
      </c>
      <c r="M72" s="4">
        <f t="shared" si="12"/>
        <v>1</v>
      </c>
    </row>
    <row r="73" spans="1:13" ht="15" x14ac:dyDescent="0.2">
      <c r="A73">
        <v>29748445</v>
      </c>
      <c r="B73" t="s">
        <v>144</v>
      </c>
      <c r="C73" t="s">
        <v>268</v>
      </c>
      <c r="D73"/>
      <c r="E73"/>
      <c r="F73"/>
      <c r="G73" t="s">
        <v>98</v>
      </c>
      <c r="H73"/>
      <c r="I73"/>
      <c r="J73"/>
      <c r="K73" s="4">
        <f t="shared" si="17"/>
        <v>0</v>
      </c>
      <c r="L73" s="4">
        <f t="shared" si="18"/>
        <v>0</v>
      </c>
      <c r="M73" s="4">
        <f t="shared" si="12"/>
        <v>0</v>
      </c>
    </row>
    <row r="74" spans="1:13" ht="15" x14ac:dyDescent="0.2">
      <c r="A74">
        <v>29743643</v>
      </c>
      <c r="B74" t="s">
        <v>235</v>
      </c>
      <c r="C74" t="s">
        <v>196</v>
      </c>
      <c r="D74"/>
      <c r="E74"/>
      <c r="F74" t="s">
        <v>236</v>
      </c>
      <c r="G74"/>
      <c r="H74"/>
      <c r="I74"/>
      <c r="J74"/>
      <c r="K74" s="4">
        <f t="shared" si="17"/>
        <v>1</v>
      </c>
      <c r="L74" s="4">
        <f t="shared" si="18"/>
        <v>0</v>
      </c>
      <c r="M74" s="4">
        <f t="shared" si="12"/>
        <v>1</v>
      </c>
    </row>
    <row r="75" spans="1:13" ht="15" x14ac:dyDescent="0.2">
      <c r="A75">
        <v>29706538</v>
      </c>
      <c r="B75" t="s">
        <v>191</v>
      </c>
      <c r="C75" t="s">
        <v>61</v>
      </c>
      <c r="D75"/>
      <c r="E75" t="s">
        <v>193</v>
      </c>
      <c r="F75" t="s">
        <v>192</v>
      </c>
      <c r="G75"/>
      <c r="H75"/>
      <c r="I75"/>
      <c r="J75"/>
      <c r="K75" s="4">
        <f t="shared" si="17"/>
        <v>1</v>
      </c>
      <c r="L75" s="4">
        <f t="shared" si="18"/>
        <v>1</v>
      </c>
      <c r="M75" s="4">
        <f t="shared" si="12"/>
        <v>1</v>
      </c>
    </row>
    <row r="76" spans="1:13" ht="15" x14ac:dyDescent="0.2">
      <c r="A76">
        <v>29703840</v>
      </c>
      <c r="B76" t="s">
        <v>194</v>
      </c>
      <c r="C76" t="s">
        <v>195</v>
      </c>
      <c r="D76"/>
      <c r="E76"/>
      <c r="F76"/>
      <c r="G76"/>
      <c r="H76"/>
      <c r="I76"/>
      <c r="J76" t="s">
        <v>139</v>
      </c>
      <c r="K76" s="4">
        <f t="shared" si="17"/>
        <v>0</v>
      </c>
      <c r="L76" s="4">
        <f t="shared" si="18"/>
        <v>0</v>
      </c>
      <c r="M76" s="4">
        <f t="shared" si="12"/>
        <v>0</v>
      </c>
    </row>
    <row r="77" spans="1:13" ht="15" x14ac:dyDescent="0.2">
      <c r="A77">
        <v>29691479</v>
      </c>
      <c r="B77" t="s">
        <v>144</v>
      </c>
      <c r="C77" t="s">
        <v>196</v>
      </c>
      <c r="D77"/>
      <c r="E77"/>
      <c r="F77" t="s">
        <v>190</v>
      </c>
      <c r="G77"/>
      <c r="H77"/>
      <c r="I77"/>
      <c r="J77"/>
      <c r="K77" s="4">
        <f t="shared" si="17"/>
        <v>1</v>
      </c>
      <c r="L77" s="4">
        <f t="shared" si="18"/>
        <v>0</v>
      </c>
      <c r="M77" s="4">
        <f t="shared" si="12"/>
        <v>1</v>
      </c>
    </row>
    <row r="78" spans="1:13" ht="15" x14ac:dyDescent="0.2">
      <c r="A78">
        <v>29689192</v>
      </c>
      <c r="B78" t="s">
        <v>188</v>
      </c>
      <c r="C78" t="s">
        <v>197</v>
      </c>
      <c r="D78"/>
      <c r="E78"/>
      <c r="F78"/>
      <c r="G78"/>
      <c r="H78"/>
      <c r="I78"/>
      <c r="J78" t="s">
        <v>189</v>
      </c>
      <c r="K78" s="4">
        <f t="shared" si="17"/>
        <v>0</v>
      </c>
      <c r="L78" s="4">
        <f t="shared" si="18"/>
        <v>0</v>
      </c>
      <c r="M78" s="4">
        <f t="shared" si="12"/>
        <v>0</v>
      </c>
    </row>
    <row r="79" spans="1:13" ht="15" x14ac:dyDescent="0.2">
      <c r="A79">
        <v>29670286</v>
      </c>
      <c r="B79" t="s">
        <v>186</v>
      </c>
      <c r="C79" t="s">
        <v>141</v>
      </c>
      <c r="D79"/>
      <c r="E79" t="s">
        <v>187</v>
      </c>
      <c r="F79"/>
      <c r="G79"/>
      <c r="H79"/>
      <c r="I79"/>
      <c r="J79"/>
      <c r="K79" s="4">
        <f t="shared" si="17"/>
        <v>0</v>
      </c>
      <c r="L79" s="4">
        <f t="shared" si="18"/>
        <v>1</v>
      </c>
      <c r="M79" s="4">
        <f t="shared" si="12"/>
        <v>1</v>
      </c>
    </row>
    <row r="80" spans="1:13" ht="15" x14ac:dyDescent="0.2">
      <c r="A80">
        <v>29599141</v>
      </c>
      <c r="B80" t="s">
        <v>198</v>
      </c>
      <c r="C80" t="s">
        <v>47</v>
      </c>
      <c r="D80"/>
      <c r="E80" t="s">
        <v>185</v>
      </c>
      <c r="F80"/>
      <c r="G80"/>
      <c r="H80"/>
      <c r="I80"/>
      <c r="J80"/>
      <c r="K80" s="4">
        <f t="shared" si="17"/>
        <v>0</v>
      </c>
      <c r="L80" s="4">
        <f t="shared" si="18"/>
        <v>1</v>
      </c>
      <c r="M80" s="4">
        <f t="shared" si="12"/>
        <v>1</v>
      </c>
    </row>
    <row r="81" spans="1:13" ht="15" x14ac:dyDescent="0.2">
      <c r="A81">
        <v>29579224</v>
      </c>
      <c r="B81" t="s">
        <v>199</v>
      </c>
      <c r="C81" t="s">
        <v>200</v>
      </c>
      <c r="D81"/>
      <c r="E81" t="s">
        <v>73</v>
      </c>
      <c r="F81"/>
      <c r="G81" t="s">
        <v>68</v>
      </c>
      <c r="H81"/>
      <c r="I81"/>
      <c r="J81"/>
      <c r="K81" s="4">
        <f t="shared" si="17"/>
        <v>0</v>
      </c>
      <c r="L81" s="4">
        <f t="shared" si="18"/>
        <v>1</v>
      </c>
      <c r="M81" s="4">
        <f t="shared" si="12"/>
        <v>1</v>
      </c>
    </row>
    <row r="82" spans="1:13" ht="15" x14ac:dyDescent="0.2">
      <c r="A82">
        <v>29545475</v>
      </c>
      <c r="B82" t="s">
        <v>202</v>
      </c>
      <c r="C82" t="s">
        <v>394</v>
      </c>
      <c r="D82"/>
      <c r="E82" t="s">
        <v>181</v>
      </c>
      <c r="F82"/>
      <c r="G82"/>
      <c r="H82"/>
      <c r="I82"/>
      <c r="J82"/>
      <c r="K82" s="4">
        <f t="shared" si="17"/>
        <v>0</v>
      </c>
      <c r="L82" s="4">
        <f t="shared" si="18"/>
        <v>1</v>
      </c>
      <c r="M82" s="4">
        <f t="shared" si="12"/>
        <v>1</v>
      </c>
    </row>
    <row r="83" spans="1:13" ht="15" x14ac:dyDescent="0.2">
      <c r="A83">
        <v>29540203</v>
      </c>
      <c r="B83" t="s">
        <v>203</v>
      </c>
      <c r="C83" t="s">
        <v>204</v>
      </c>
      <c r="D83" t="s">
        <v>178</v>
      </c>
      <c r="E83" t="s">
        <v>179</v>
      </c>
      <c r="F83" t="s">
        <v>180</v>
      </c>
      <c r="G83" t="s">
        <v>177</v>
      </c>
      <c r="H83"/>
      <c r="I83"/>
      <c r="J83"/>
      <c r="K83" s="4">
        <f t="shared" si="17"/>
        <v>1</v>
      </c>
      <c r="L83" s="4">
        <f t="shared" si="18"/>
        <v>1</v>
      </c>
      <c r="M83" s="4">
        <f t="shared" si="12"/>
        <v>1</v>
      </c>
    </row>
    <row r="84" spans="1:13" ht="15" x14ac:dyDescent="0.2">
      <c r="A84">
        <v>29526696</v>
      </c>
      <c r="B84" t="s">
        <v>205</v>
      </c>
      <c r="C84" t="s">
        <v>61</v>
      </c>
      <c r="D84"/>
      <c r="E84" t="s">
        <v>164</v>
      </c>
      <c r="F84"/>
      <c r="G84"/>
      <c r="H84"/>
      <c r="I84"/>
      <c r="J84"/>
      <c r="K84" s="4">
        <f t="shared" si="17"/>
        <v>0</v>
      </c>
      <c r="L84" s="4">
        <f t="shared" si="18"/>
        <v>1</v>
      </c>
      <c r="M84" s="4">
        <f t="shared" si="12"/>
        <v>1</v>
      </c>
    </row>
    <row r="85" spans="1:13" ht="15" x14ac:dyDescent="0.2">
      <c r="A85">
        <v>29523209</v>
      </c>
      <c r="B85" t="s">
        <v>171</v>
      </c>
      <c r="C85" t="s">
        <v>206</v>
      </c>
      <c r="D85"/>
      <c r="E85" t="s">
        <v>172</v>
      </c>
      <c r="F85"/>
      <c r="G85"/>
      <c r="H85"/>
      <c r="I85"/>
      <c r="J85"/>
      <c r="K85" s="4">
        <f t="shared" si="17"/>
        <v>0</v>
      </c>
      <c r="L85" s="4">
        <f t="shared" si="18"/>
        <v>1</v>
      </c>
      <c r="M85" s="4">
        <f t="shared" si="12"/>
        <v>1</v>
      </c>
    </row>
    <row r="86" spans="1:13" ht="15" x14ac:dyDescent="0.2">
      <c r="A86">
        <v>29523163</v>
      </c>
      <c r="B86" t="s">
        <v>175</v>
      </c>
      <c r="C86" t="s">
        <v>204</v>
      </c>
      <c r="D86"/>
      <c r="E86"/>
      <c r="F86"/>
      <c r="G86"/>
      <c r="H86"/>
      <c r="I86"/>
      <c r="J86" t="s">
        <v>176</v>
      </c>
      <c r="K86" s="4">
        <f t="shared" si="17"/>
        <v>0</v>
      </c>
      <c r="L86" s="4">
        <f t="shared" si="18"/>
        <v>0</v>
      </c>
      <c r="M86" s="4">
        <f t="shared" si="12"/>
        <v>0</v>
      </c>
    </row>
    <row r="87" spans="1:13" ht="15" x14ac:dyDescent="0.2">
      <c r="A87">
        <v>29521008</v>
      </c>
      <c r="B87" t="s">
        <v>173</v>
      </c>
      <c r="C87" t="s">
        <v>207</v>
      </c>
      <c r="D87"/>
      <c r="E87" t="s">
        <v>174</v>
      </c>
      <c r="F87"/>
      <c r="G87"/>
      <c r="H87"/>
      <c r="I87"/>
      <c r="J87"/>
      <c r="K87" s="4">
        <f t="shared" si="17"/>
        <v>0</v>
      </c>
      <c r="L87" s="4">
        <f t="shared" si="18"/>
        <v>1</v>
      </c>
      <c r="M87" s="4">
        <f t="shared" si="12"/>
        <v>1</v>
      </c>
    </row>
    <row r="88" spans="1:13" ht="15" x14ac:dyDescent="0.2">
      <c r="A88">
        <v>29490948</v>
      </c>
      <c r="B88" t="s">
        <v>167</v>
      </c>
      <c r="C88" t="s">
        <v>208</v>
      </c>
      <c r="D88"/>
      <c r="E88" t="s">
        <v>168</v>
      </c>
      <c r="F88"/>
      <c r="G88"/>
      <c r="H88"/>
      <c r="I88"/>
      <c r="J88"/>
      <c r="K88" s="4">
        <f t="shared" si="17"/>
        <v>0</v>
      </c>
      <c r="L88" s="4">
        <f t="shared" si="18"/>
        <v>1</v>
      </c>
      <c r="M88" s="4">
        <f t="shared" si="12"/>
        <v>1</v>
      </c>
    </row>
    <row r="89" spans="1:13" ht="15" x14ac:dyDescent="0.2">
      <c r="A89">
        <v>29490283</v>
      </c>
      <c r="B89" t="s">
        <v>166</v>
      </c>
      <c r="C89" t="s">
        <v>15</v>
      </c>
      <c r="D89"/>
      <c r="E89" t="s">
        <v>165</v>
      </c>
      <c r="F89"/>
      <c r="G89"/>
      <c r="H89"/>
      <c r="I89"/>
      <c r="J89"/>
      <c r="K89" s="4">
        <f t="shared" si="17"/>
        <v>0</v>
      </c>
      <c r="L89" s="4">
        <f t="shared" si="18"/>
        <v>1</v>
      </c>
      <c r="M89" s="4">
        <f t="shared" si="12"/>
        <v>1</v>
      </c>
    </row>
    <row r="90" spans="1:13" ht="15" x14ac:dyDescent="0.2">
      <c r="A90">
        <v>29478914</v>
      </c>
      <c r="B90" t="s">
        <v>163</v>
      </c>
      <c r="C90" t="s">
        <v>209</v>
      </c>
      <c r="D90"/>
      <c r="E90" t="s">
        <v>164</v>
      </c>
      <c r="F90"/>
      <c r="G90"/>
      <c r="H90"/>
      <c r="I90"/>
      <c r="J90"/>
      <c r="K90" s="4">
        <f t="shared" si="17"/>
        <v>0</v>
      </c>
      <c r="L90" s="4">
        <f t="shared" si="18"/>
        <v>1</v>
      </c>
      <c r="M90" s="4">
        <f t="shared" si="12"/>
        <v>1</v>
      </c>
    </row>
    <row r="91" spans="1:13" ht="15" x14ac:dyDescent="0.2">
      <c r="A91">
        <v>29453249</v>
      </c>
      <c r="B91" t="s">
        <v>160</v>
      </c>
      <c r="C91" t="s">
        <v>211</v>
      </c>
      <c r="D91"/>
      <c r="E91" t="s">
        <v>161</v>
      </c>
      <c r="F91"/>
      <c r="G91" t="s">
        <v>162</v>
      </c>
      <c r="H91"/>
      <c r="I91"/>
      <c r="J91"/>
      <c r="K91" s="4">
        <f t="shared" si="17"/>
        <v>0</v>
      </c>
      <c r="L91" s="4">
        <f t="shared" si="18"/>
        <v>1</v>
      </c>
      <c r="M91" s="4">
        <f t="shared" si="12"/>
        <v>1</v>
      </c>
    </row>
    <row r="92" spans="1:13" ht="15" x14ac:dyDescent="0.2">
      <c r="A92">
        <v>29440125</v>
      </c>
      <c r="B92" t="s">
        <v>369</v>
      </c>
      <c r="C92" t="s">
        <v>370</v>
      </c>
      <c r="D92"/>
      <c r="E92"/>
      <c r="F92" t="s">
        <v>371</v>
      </c>
      <c r="G92"/>
      <c r="H92"/>
      <c r="I92"/>
      <c r="J92"/>
      <c r="K92" s="4">
        <f t="shared" si="17"/>
        <v>1</v>
      </c>
      <c r="L92" s="4">
        <f t="shared" si="18"/>
        <v>0</v>
      </c>
      <c r="M92" s="4">
        <f t="shared" si="12"/>
        <v>1</v>
      </c>
    </row>
    <row r="93" spans="1:13" ht="15" x14ac:dyDescent="0.2">
      <c r="A93">
        <v>29439675</v>
      </c>
      <c r="B93" t="s">
        <v>153</v>
      </c>
      <c r="C93" t="s">
        <v>154</v>
      </c>
      <c r="D93"/>
      <c r="E93" t="s">
        <v>155</v>
      </c>
      <c r="F93"/>
      <c r="G93"/>
      <c r="H93"/>
      <c r="I93"/>
      <c r="J93"/>
      <c r="K93" s="4">
        <f t="shared" si="17"/>
        <v>0</v>
      </c>
      <c r="L93" s="4">
        <f t="shared" si="18"/>
        <v>1</v>
      </c>
      <c r="M93" s="4">
        <f t="shared" ref="M93:M102" si="19">MAX(K93:L93)</f>
        <v>1</v>
      </c>
    </row>
    <row r="94" spans="1:13" ht="15" x14ac:dyDescent="0.2">
      <c r="A94">
        <v>29434723</v>
      </c>
      <c r="B94" t="s">
        <v>212</v>
      </c>
      <c r="C94" t="s">
        <v>26</v>
      </c>
      <c r="D94"/>
      <c r="E94" t="s">
        <v>27</v>
      </c>
      <c r="F94"/>
      <c r="G94"/>
      <c r="H94"/>
      <c r="I94"/>
      <c r="J94"/>
      <c r="K94" s="4">
        <f t="shared" si="17"/>
        <v>0</v>
      </c>
      <c r="L94" s="4">
        <f t="shared" si="18"/>
        <v>1</v>
      </c>
      <c r="M94" s="4">
        <f t="shared" si="19"/>
        <v>1</v>
      </c>
    </row>
    <row r="95" spans="1:13" ht="15" x14ac:dyDescent="0.2">
      <c r="A95">
        <v>29434199</v>
      </c>
      <c r="B95" t="s">
        <v>156</v>
      </c>
      <c r="C95" t="s">
        <v>210</v>
      </c>
      <c r="D95"/>
      <c r="E95"/>
      <c r="F95"/>
      <c r="G95"/>
      <c r="H95"/>
      <c r="I95"/>
      <c r="J95" t="s">
        <v>157</v>
      </c>
      <c r="K95" s="4">
        <f t="shared" si="17"/>
        <v>0</v>
      </c>
      <c r="L95" s="4">
        <f t="shared" si="18"/>
        <v>0</v>
      </c>
      <c r="M95" s="4">
        <f t="shared" si="19"/>
        <v>0</v>
      </c>
    </row>
    <row r="96" spans="1:13" ht="15" x14ac:dyDescent="0.2">
      <c r="A96">
        <v>29431742</v>
      </c>
      <c r="B96" t="s">
        <v>158</v>
      </c>
      <c r="C96" t="s">
        <v>213</v>
      </c>
      <c r="D96"/>
      <c r="E96"/>
      <c r="F96"/>
      <c r="G96" t="s">
        <v>159</v>
      </c>
      <c r="H96"/>
      <c r="I96"/>
      <c r="J96" t="s">
        <v>139</v>
      </c>
      <c r="K96" s="4">
        <f t="shared" si="17"/>
        <v>0</v>
      </c>
      <c r="L96" s="4">
        <f t="shared" si="18"/>
        <v>0</v>
      </c>
      <c r="M96" s="4">
        <f t="shared" si="19"/>
        <v>0</v>
      </c>
    </row>
    <row r="97" spans="1:13" ht="15" x14ac:dyDescent="0.2">
      <c r="A97">
        <v>29417179</v>
      </c>
      <c r="B97" t="s">
        <v>378</v>
      </c>
      <c r="C97" t="s">
        <v>395</v>
      </c>
      <c r="D97"/>
      <c r="E97" t="s">
        <v>152</v>
      </c>
      <c r="F97"/>
      <c r="G97"/>
      <c r="H97"/>
      <c r="I97"/>
      <c r="J97"/>
      <c r="K97" s="4">
        <f t="shared" si="17"/>
        <v>0</v>
      </c>
      <c r="L97" s="4">
        <f t="shared" si="18"/>
        <v>1</v>
      </c>
      <c r="M97" s="4">
        <f t="shared" si="19"/>
        <v>1</v>
      </c>
    </row>
    <row r="98" spans="1:13" ht="15" x14ac:dyDescent="0.2">
      <c r="A98">
        <v>29396410</v>
      </c>
      <c r="B98" t="s">
        <v>379</v>
      </c>
      <c r="C98" t="s">
        <v>210</v>
      </c>
      <c r="D98"/>
      <c r="E98"/>
      <c r="F98"/>
      <c r="G98" t="s">
        <v>32</v>
      </c>
      <c r="H98"/>
      <c r="I98"/>
      <c r="J98"/>
      <c r="K98" s="4">
        <f t="shared" si="17"/>
        <v>0</v>
      </c>
      <c r="L98" s="4">
        <f t="shared" si="18"/>
        <v>0</v>
      </c>
      <c r="M98" s="4">
        <f t="shared" si="19"/>
        <v>0</v>
      </c>
    </row>
    <row r="99" spans="1:13" ht="15" x14ac:dyDescent="0.2">
      <c r="A99">
        <v>29396395</v>
      </c>
      <c r="B99" t="s">
        <v>149</v>
      </c>
      <c r="C99" t="s">
        <v>210</v>
      </c>
      <c r="D99"/>
      <c r="E99" t="s">
        <v>151</v>
      </c>
      <c r="F99"/>
      <c r="G99" t="s">
        <v>150</v>
      </c>
      <c r="H99"/>
      <c r="I99"/>
      <c r="J99"/>
      <c r="K99" s="4">
        <f t="shared" si="17"/>
        <v>0</v>
      </c>
      <c r="L99" s="4">
        <f t="shared" si="18"/>
        <v>1</v>
      </c>
      <c r="M99" s="4">
        <f t="shared" si="19"/>
        <v>1</v>
      </c>
    </row>
    <row r="100" spans="1:13" ht="15" x14ac:dyDescent="0.2">
      <c r="A100">
        <v>29391168</v>
      </c>
      <c r="B100" t="s">
        <v>146</v>
      </c>
      <c r="C100" t="s">
        <v>147</v>
      </c>
      <c r="D100"/>
      <c r="E100"/>
      <c r="F100" t="s">
        <v>148</v>
      </c>
      <c r="G100"/>
      <c r="H100"/>
      <c r="I100"/>
      <c r="J100"/>
      <c r="K100" s="4">
        <f t="shared" si="17"/>
        <v>1</v>
      </c>
      <c r="L100" s="4">
        <f t="shared" si="18"/>
        <v>0</v>
      </c>
      <c r="M100" s="4">
        <f t="shared" si="19"/>
        <v>1</v>
      </c>
    </row>
    <row r="101" spans="1:13" ht="15" x14ac:dyDescent="0.2">
      <c r="A101">
        <v>29388248</v>
      </c>
      <c r="B101" t="s">
        <v>144</v>
      </c>
      <c r="C101" t="s">
        <v>214</v>
      </c>
      <c r="D101"/>
      <c r="E101" t="s">
        <v>145</v>
      </c>
      <c r="F101"/>
      <c r="G101"/>
      <c r="H101"/>
      <c r="I101"/>
      <c r="J101"/>
      <c r="K101" s="4">
        <f t="shared" si="17"/>
        <v>0</v>
      </c>
      <c r="L101" s="4">
        <f t="shared" si="18"/>
        <v>1</v>
      </c>
      <c r="M101" s="4">
        <f t="shared" si="19"/>
        <v>1</v>
      </c>
    </row>
    <row r="102" spans="1:13" ht="15" x14ac:dyDescent="0.2">
      <c r="A102">
        <v>29320737</v>
      </c>
      <c r="B102" t="s">
        <v>0</v>
      </c>
      <c r="C102" t="s">
        <v>15</v>
      </c>
      <c r="D102" t="s">
        <v>4</v>
      </c>
      <c r="E102" t="s">
        <v>3</v>
      </c>
      <c r="F102" t="s">
        <v>8</v>
      </c>
      <c r="G102" t="s">
        <v>10</v>
      </c>
      <c r="H102" t="s">
        <v>9</v>
      </c>
      <c r="I102"/>
      <c r="J102"/>
      <c r="K102" s="4">
        <f t="shared" ref="K102" si="20">IF(NOT(AND(ISBLANK(D102),ISBLANK(F102))),1,0)</f>
        <v>1</v>
      </c>
      <c r="L102" s="4">
        <f t="shared" ref="L102" si="21">IF(NOT(ISBLANK(E102)),1,0)</f>
        <v>1</v>
      </c>
      <c r="M102" s="4">
        <f t="shared" si="19"/>
        <v>1</v>
      </c>
    </row>
    <row r="103" spans="1:13" ht="15" x14ac:dyDescent="0.2">
      <c r="A103">
        <v>29320702</v>
      </c>
      <c r="B103" t="s">
        <v>110</v>
      </c>
      <c r="C103" t="s">
        <v>111</v>
      </c>
      <c r="D103"/>
      <c r="E103" t="s">
        <v>112</v>
      </c>
      <c r="F103"/>
      <c r="G103"/>
      <c r="H103"/>
      <c r="I103"/>
      <c r="J103"/>
      <c r="K103" s="4">
        <f t="shared" ref="K103:K147" si="22">IF(NOT(AND(ISBLANK(D103),ISBLANK(F103))),1,0)</f>
        <v>0</v>
      </c>
      <c r="L103" s="4">
        <f t="shared" ref="L103:L147" si="23">IF(NOT(ISBLANK(E103)),1,0)</f>
        <v>1</v>
      </c>
      <c r="M103" s="4">
        <f t="shared" ref="M103:M147" si="24">MAX(K103:L103)</f>
        <v>1</v>
      </c>
    </row>
    <row r="104" spans="1:13" ht="15" x14ac:dyDescent="0.2">
      <c r="A104">
        <v>29298685</v>
      </c>
      <c r="B104" t="s">
        <v>12</v>
      </c>
      <c r="C104" t="s">
        <v>215</v>
      </c>
      <c r="D104"/>
      <c r="E104" t="s">
        <v>13</v>
      </c>
      <c r="F104"/>
      <c r="G104"/>
      <c r="H104" t="s">
        <v>13</v>
      </c>
      <c r="I104"/>
      <c r="J104"/>
      <c r="K104" s="4">
        <f t="shared" si="22"/>
        <v>0</v>
      </c>
      <c r="L104" s="4">
        <f t="shared" si="23"/>
        <v>1</v>
      </c>
      <c r="M104" s="4">
        <f t="shared" si="24"/>
        <v>1</v>
      </c>
    </row>
    <row r="105" spans="1:13" ht="15" x14ac:dyDescent="0.2">
      <c r="A105">
        <v>29273797</v>
      </c>
      <c r="B105" t="s">
        <v>16</v>
      </c>
      <c r="C105" t="s">
        <v>196</v>
      </c>
      <c r="D105"/>
      <c r="E105" t="s">
        <v>17</v>
      </c>
      <c r="F105"/>
      <c r="G105"/>
      <c r="H105"/>
      <c r="I105"/>
      <c r="J105" t="s">
        <v>137</v>
      </c>
      <c r="K105" s="4">
        <f t="shared" si="22"/>
        <v>0</v>
      </c>
      <c r="L105" s="4">
        <f t="shared" si="23"/>
        <v>1</v>
      </c>
      <c r="M105" s="4">
        <f t="shared" si="24"/>
        <v>1</v>
      </c>
    </row>
    <row r="106" spans="1:13" ht="15" x14ac:dyDescent="0.2">
      <c r="A106">
        <v>29268566</v>
      </c>
      <c r="B106" t="s">
        <v>396</v>
      </c>
      <c r="C106" t="s">
        <v>397</v>
      </c>
      <c r="D106"/>
      <c r="E106"/>
      <c r="F106" t="s">
        <v>45</v>
      </c>
      <c r="G106"/>
      <c r="H106"/>
      <c r="I106"/>
      <c r="J106"/>
      <c r="K106" s="4">
        <f t="shared" si="22"/>
        <v>1</v>
      </c>
      <c r="L106" s="4">
        <f t="shared" si="23"/>
        <v>0</v>
      </c>
      <c r="M106" s="4">
        <f t="shared" si="24"/>
        <v>1</v>
      </c>
    </row>
    <row r="107" spans="1:13" ht="15" x14ac:dyDescent="0.2">
      <c r="A107">
        <v>29257131</v>
      </c>
      <c r="B107" t="s">
        <v>372</v>
      </c>
      <c r="C107" t="s">
        <v>221</v>
      </c>
      <c r="D107" t="s">
        <v>18</v>
      </c>
      <c r="E107"/>
      <c r="F107" t="s">
        <v>19</v>
      </c>
      <c r="G107" t="s">
        <v>21</v>
      </c>
      <c r="H107"/>
      <c r="I107" t="s">
        <v>20</v>
      </c>
      <c r="J107"/>
      <c r="K107" s="4">
        <f t="shared" si="22"/>
        <v>1</v>
      </c>
      <c r="L107" s="4">
        <f t="shared" si="23"/>
        <v>0</v>
      </c>
      <c r="M107" s="4">
        <f t="shared" si="24"/>
        <v>1</v>
      </c>
    </row>
    <row r="108" spans="1:13" ht="15" x14ac:dyDescent="0.2">
      <c r="A108">
        <v>29229769</v>
      </c>
      <c r="B108" t="s">
        <v>216</v>
      </c>
      <c r="C108" t="s">
        <v>398</v>
      </c>
      <c r="D108"/>
      <c r="E108" t="s">
        <v>22</v>
      </c>
      <c r="F108"/>
      <c r="G108" t="s">
        <v>22</v>
      </c>
      <c r="H108"/>
      <c r="I108"/>
      <c r="J108"/>
      <c r="K108" s="4">
        <f t="shared" si="22"/>
        <v>0</v>
      </c>
      <c r="L108" s="4">
        <f t="shared" si="23"/>
        <v>1</v>
      </c>
      <c r="M108" s="4">
        <f t="shared" si="24"/>
        <v>1</v>
      </c>
    </row>
    <row r="109" spans="1:13" ht="15" x14ac:dyDescent="0.2">
      <c r="A109">
        <v>29211796</v>
      </c>
      <c r="B109" t="s">
        <v>222</v>
      </c>
      <c r="C109" t="s">
        <v>223</v>
      </c>
      <c r="D109"/>
      <c r="E109" t="s">
        <v>113</v>
      </c>
      <c r="F109"/>
      <c r="G109"/>
      <c r="H109"/>
      <c r="I109"/>
      <c r="J109"/>
      <c r="K109" s="4">
        <f t="shared" si="22"/>
        <v>0</v>
      </c>
      <c r="L109" s="4">
        <f t="shared" si="23"/>
        <v>1</v>
      </c>
      <c r="M109" s="4">
        <f t="shared" si="24"/>
        <v>1</v>
      </c>
    </row>
    <row r="110" spans="1:13" ht="15" x14ac:dyDescent="0.2">
      <c r="A110">
        <v>29138472</v>
      </c>
      <c r="B110" t="s">
        <v>23</v>
      </c>
      <c r="C110" t="s">
        <v>196</v>
      </c>
      <c r="D110"/>
      <c r="E110" t="s">
        <v>24</v>
      </c>
      <c r="F110"/>
      <c r="G110" t="s">
        <v>25</v>
      </c>
      <c r="H110"/>
      <c r="I110"/>
      <c r="J110" t="s">
        <v>138</v>
      </c>
      <c r="K110" s="4">
        <f t="shared" si="22"/>
        <v>0</v>
      </c>
      <c r="L110" s="4">
        <f t="shared" si="23"/>
        <v>1</v>
      </c>
      <c r="M110" s="4">
        <f t="shared" si="24"/>
        <v>1</v>
      </c>
    </row>
    <row r="111" spans="1:13" ht="15" x14ac:dyDescent="0.2">
      <c r="A111">
        <v>29138277</v>
      </c>
      <c r="B111" t="s">
        <v>28</v>
      </c>
      <c r="C111" t="s">
        <v>224</v>
      </c>
      <c r="D111"/>
      <c r="E111"/>
      <c r="F111"/>
      <c r="G111" t="s">
        <v>29</v>
      </c>
      <c r="H111"/>
      <c r="I111"/>
      <c r="J111"/>
      <c r="K111" s="4">
        <f t="shared" si="22"/>
        <v>0</v>
      </c>
      <c r="L111" s="4">
        <f t="shared" si="23"/>
        <v>0</v>
      </c>
      <c r="M111" s="4">
        <f t="shared" si="24"/>
        <v>0</v>
      </c>
    </row>
    <row r="112" spans="1:13" ht="15" x14ac:dyDescent="0.2">
      <c r="A112">
        <v>-29127100</v>
      </c>
      <c r="B112" t="s">
        <v>114</v>
      </c>
      <c r="C112" t="s">
        <v>115</v>
      </c>
      <c r="D112"/>
      <c r="E112"/>
      <c r="F112"/>
      <c r="G112" t="s">
        <v>43</v>
      </c>
      <c r="H112"/>
      <c r="I112"/>
      <c r="J112"/>
      <c r="K112" s="4">
        <f t="shared" si="22"/>
        <v>0</v>
      </c>
      <c r="L112" s="4">
        <f t="shared" si="23"/>
        <v>0</v>
      </c>
      <c r="M112" s="4">
        <f t="shared" si="24"/>
        <v>0</v>
      </c>
    </row>
    <row r="113" spans="1:13" ht="15" x14ac:dyDescent="0.2">
      <c r="A113">
        <v>29127063</v>
      </c>
      <c r="B113" t="s">
        <v>217</v>
      </c>
      <c r="C113" t="s">
        <v>30</v>
      </c>
      <c r="D113"/>
      <c r="E113" t="s">
        <v>31</v>
      </c>
      <c r="F113"/>
      <c r="G113" t="s">
        <v>32</v>
      </c>
      <c r="H113"/>
      <c r="I113"/>
      <c r="J113"/>
      <c r="K113" s="4">
        <f t="shared" si="22"/>
        <v>0</v>
      </c>
      <c r="L113" s="4">
        <f t="shared" si="23"/>
        <v>1</v>
      </c>
      <c r="M113" s="4">
        <f t="shared" si="24"/>
        <v>1</v>
      </c>
    </row>
    <row r="114" spans="1:13" ht="15" x14ac:dyDescent="0.2">
      <c r="A114">
        <v>29117556</v>
      </c>
      <c r="B114" t="s">
        <v>33</v>
      </c>
      <c r="C114" t="s">
        <v>15</v>
      </c>
      <c r="D114"/>
      <c r="E114" t="s">
        <v>34</v>
      </c>
      <c r="F114" t="s">
        <v>35</v>
      </c>
      <c r="G114"/>
      <c r="H114"/>
      <c r="I114"/>
      <c r="J114" t="s">
        <v>139</v>
      </c>
      <c r="K114" s="4">
        <f t="shared" si="22"/>
        <v>1</v>
      </c>
      <c r="L114" s="4">
        <f t="shared" si="23"/>
        <v>1</v>
      </c>
      <c r="M114" s="4">
        <f t="shared" si="24"/>
        <v>1</v>
      </c>
    </row>
    <row r="115" spans="1:13" ht="15" x14ac:dyDescent="0.2">
      <c r="A115">
        <v>29104227</v>
      </c>
      <c r="B115" t="s">
        <v>62</v>
      </c>
      <c r="C115" t="s">
        <v>116</v>
      </c>
      <c r="D115"/>
      <c r="E115"/>
      <c r="F115" t="s">
        <v>117</v>
      </c>
      <c r="G115"/>
      <c r="H115"/>
      <c r="I115"/>
      <c r="J115"/>
      <c r="K115" s="4">
        <f t="shared" si="22"/>
        <v>1</v>
      </c>
      <c r="L115" s="4">
        <f t="shared" si="23"/>
        <v>0</v>
      </c>
      <c r="M115" s="4">
        <f t="shared" si="24"/>
        <v>1</v>
      </c>
    </row>
    <row r="116" spans="1:13" ht="15" x14ac:dyDescent="0.2">
      <c r="A116">
        <v>29101221</v>
      </c>
      <c r="B116" t="s">
        <v>218</v>
      </c>
      <c r="C116" t="s">
        <v>390</v>
      </c>
      <c r="D116"/>
      <c r="E116" t="s">
        <v>36</v>
      </c>
      <c r="F116"/>
      <c r="G116" t="s">
        <v>37</v>
      </c>
      <c r="H116"/>
      <c r="I116"/>
      <c r="J116"/>
      <c r="K116" s="4">
        <f t="shared" si="22"/>
        <v>0</v>
      </c>
      <c r="L116" s="4">
        <f t="shared" si="23"/>
        <v>1</v>
      </c>
      <c r="M116" s="4">
        <f t="shared" si="24"/>
        <v>1</v>
      </c>
    </row>
    <row r="117" spans="1:13" ht="15" x14ac:dyDescent="0.2">
      <c r="A117">
        <v>29093484</v>
      </c>
      <c r="B117" t="s">
        <v>38</v>
      </c>
      <c r="C117" t="s">
        <v>196</v>
      </c>
      <c r="D117"/>
      <c r="E117" t="s">
        <v>40</v>
      </c>
      <c r="F117"/>
      <c r="G117" t="s">
        <v>39</v>
      </c>
      <c r="H117"/>
      <c r="I117"/>
      <c r="J117" t="s">
        <v>132</v>
      </c>
      <c r="K117" s="4">
        <f t="shared" si="22"/>
        <v>0</v>
      </c>
      <c r="L117" s="4">
        <f t="shared" si="23"/>
        <v>1</v>
      </c>
      <c r="M117" s="4">
        <f t="shared" si="24"/>
        <v>1</v>
      </c>
    </row>
    <row r="118" spans="1:13" ht="15" x14ac:dyDescent="0.2">
      <c r="A118">
        <v>29072292</v>
      </c>
      <c r="B118" t="s">
        <v>140</v>
      </c>
      <c r="C118" t="s">
        <v>141</v>
      </c>
      <c r="D118"/>
      <c r="E118" t="s">
        <v>373</v>
      </c>
      <c r="F118"/>
      <c r="G118"/>
      <c r="H118"/>
      <c r="I118"/>
      <c r="J118" t="s">
        <v>374</v>
      </c>
      <c r="K118" s="4">
        <f t="shared" si="22"/>
        <v>0</v>
      </c>
      <c r="L118" s="4">
        <f t="shared" si="23"/>
        <v>1</v>
      </c>
      <c r="M118" s="4">
        <f t="shared" si="24"/>
        <v>1</v>
      </c>
    </row>
    <row r="119" spans="1:13" ht="15" x14ac:dyDescent="0.2">
      <c r="A119">
        <v>29063830</v>
      </c>
      <c r="B119" t="s">
        <v>41</v>
      </c>
      <c r="C119" t="s">
        <v>42</v>
      </c>
      <c r="D119"/>
      <c r="E119"/>
      <c r="F119" t="s">
        <v>43</v>
      </c>
      <c r="G119"/>
      <c r="H119"/>
      <c r="I119"/>
      <c r="J119"/>
      <c r="K119" s="4">
        <f t="shared" si="22"/>
        <v>1</v>
      </c>
      <c r="L119" s="4">
        <f t="shared" si="23"/>
        <v>0</v>
      </c>
      <c r="M119" s="4">
        <f t="shared" si="24"/>
        <v>1</v>
      </c>
    </row>
    <row r="120" spans="1:13" ht="15" x14ac:dyDescent="0.2">
      <c r="A120">
        <v>29046292</v>
      </c>
      <c r="B120" t="s">
        <v>219</v>
      </c>
      <c r="C120" t="s">
        <v>220</v>
      </c>
      <c r="D120"/>
      <c r="E120"/>
      <c r="F120" t="s">
        <v>118</v>
      </c>
      <c r="G120"/>
      <c r="H120"/>
      <c r="I120"/>
      <c r="J120"/>
      <c r="K120" s="4">
        <f t="shared" si="22"/>
        <v>1</v>
      </c>
      <c r="L120" s="4">
        <f t="shared" si="23"/>
        <v>0</v>
      </c>
      <c r="M120" s="4">
        <f t="shared" si="24"/>
        <v>1</v>
      </c>
    </row>
    <row r="121" spans="1:13" ht="15" x14ac:dyDescent="0.2">
      <c r="A121">
        <v>29020636</v>
      </c>
      <c r="B121" t="s">
        <v>119</v>
      </c>
      <c r="C121" t="s">
        <v>15</v>
      </c>
      <c r="D121"/>
      <c r="E121"/>
      <c r="F121" t="s">
        <v>108</v>
      </c>
      <c r="G121"/>
      <c r="H121"/>
      <c r="I121"/>
      <c r="J121"/>
      <c r="K121" s="4">
        <f t="shared" si="22"/>
        <v>1</v>
      </c>
      <c r="L121" s="4">
        <f t="shared" si="23"/>
        <v>0</v>
      </c>
      <c r="M121" s="4">
        <f t="shared" si="24"/>
        <v>1</v>
      </c>
    </row>
    <row r="122" spans="1:13" ht="15" x14ac:dyDescent="0.2">
      <c r="A122">
        <v>28963538</v>
      </c>
      <c r="B122" t="s">
        <v>44</v>
      </c>
      <c r="C122" t="s">
        <v>210</v>
      </c>
      <c r="D122"/>
      <c r="E122" t="s">
        <v>45</v>
      </c>
      <c r="F122"/>
      <c r="G122"/>
      <c r="H122"/>
      <c r="I122"/>
      <c r="J122"/>
      <c r="K122" s="4">
        <f t="shared" si="22"/>
        <v>0</v>
      </c>
      <c r="L122" s="4">
        <f t="shared" si="23"/>
        <v>1</v>
      </c>
      <c r="M122" s="4">
        <f t="shared" si="24"/>
        <v>1</v>
      </c>
    </row>
    <row r="123" spans="1:13" ht="15" x14ac:dyDescent="0.2">
      <c r="A123">
        <v>28945704</v>
      </c>
      <c r="B123" t="s">
        <v>123</v>
      </c>
      <c r="C123" t="s">
        <v>124</v>
      </c>
      <c r="D123"/>
      <c r="E123"/>
      <c r="F123"/>
      <c r="G123" t="s">
        <v>125</v>
      </c>
      <c r="H123"/>
      <c r="I123"/>
      <c r="J123"/>
      <c r="K123" s="4">
        <f t="shared" si="22"/>
        <v>0</v>
      </c>
      <c r="L123" s="4">
        <f t="shared" si="23"/>
        <v>0</v>
      </c>
      <c r="M123" s="4">
        <f t="shared" si="24"/>
        <v>0</v>
      </c>
    </row>
    <row r="124" spans="1:13" ht="15" x14ac:dyDescent="0.2">
      <c r="A124">
        <v>28923083</v>
      </c>
      <c r="B124" t="s">
        <v>121</v>
      </c>
      <c r="C124" t="s">
        <v>225</v>
      </c>
      <c r="D124"/>
      <c r="E124"/>
      <c r="F124"/>
      <c r="G124"/>
      <c r="H124"/>
      <c r="I124"/>
      <c r="J124" t="s">
        <v>122</v>
      </c>
      <c r="K124" s="4">
        <f t="shared" si="22"/>
        <v>0</v>
      </c>
      <c r="L124" s="4">
        <f t="shared" si="23"/>
        <v>0</v>
      </c>
      <c r="M124" s="4">
        <f t="shared" si="24"/>
        <v>0</v>
      </c>
    </row>
    <row r="125" spans="1:13" ht="15" x14ac:dyDescent="0.2">
      <c r="A125">
        <v>28882874</v>
      </c>
      <c r="B125" t="s">
        <v>46</v>
      </c>
      <c r="C125" t="s">
        <v>47</v>
      </c>
      <c r="D125"/>
      <c r="E125" t="s">
        <v>48</v>
      </c>
      <c r="F125"/>
      <c r="G125"/>
      <c r="H125"/>
      <c r="I125"/>
      <c r="J125"/>
      <c r="K125" s="4">
        <f t="shared" si="22"/>
        <v>0</v>
      </c>
      <c r="L125" s="4">
        <f t="shared" si="23"/>
        <v>1</v>
      </c>
      <c r="M125" s="4">
        <f t="shared" si="24"/>
        <v>1</v>
      </c>
    </row>
    <row r="126" spans="1:13" ht="15" x14ac:dyDescent="0.2">
      <c r="A126">
        <v>28808080</v>
      </c>
      <c r="B126" t="s">
        <v>49</v>
      </c>
      <c r="C126" t="s">
        <v>50</v>
      </c>
      <c r="D126"/>
      <c r="E126" t="s">
        <v>37</v>
      </c>
      <c r="F126"/>
      <c r="G126"/>
      <c r="H126"/>
      <c r="I126"/>
      <c r="J126"/>
      <c r="K126" s="4">
        <f t="shared" si="22"/>
        <v>0</v>
      </c>
      <c r="L126" s="4">
        <f t="shared" si="23"/>
        <v>1</v>
      </c>
      <c r="M126" s="4">
        <f t="shared" si="24"/>
        <v>1</v>
      </c>
    </row>
    <row r="127" spans="1:13" ht="15" x14ac:dyDescent="0.2">
      <c r="A127">
        <v>28801683</v>
      </c>
      <c r="B127" t="s">
        <v>51</v>
      </c>
      <c r="C127" t="s">
        <v>196</v>
      </c>
      <c r="D127"/>
      <c r="E127"/>
      <c r="F127" t="s">
        <v>64</v>
      </c>
      <c r="G127"/>
      <c r="H127"/>
      <c r="I127"/>
      <c r="J127" t="s">
        <v>136</v>
      </c>
      <c r="K127" s="4">
        <f t="shared" si="22"/>
        <v>1</v>
      </c>
      <c r="L127" s="4">
        <f t="shared" si="23"/>
        <v>0</v>
      </c>
      <c r="M127" s="4">
        <f t="shared" si="24"/>
        <v>1</v>
      </c>
    </row>
    <row r="128" spans="1:13" ht="15" x14ac:dyDescent="0.2">
      <c r="A128">
        <v>28794002</v>
      </c>
      <c r="B128" t="s">
        <v>53</v>
      </c>
      <c r="C128" t="s">
        <v>52</v>
      </c>
      <c r="D128"/>
      <c r="E128" t="s">
        <v>65</v>
      </c>
      <c r="F128"/>
      <c r="G128"/>
      <c r="H128"/>
      <c r="I128"/>
      <c r="J128"/>
      <c r="K128" s="4">
        <f t="shared" si="22"/>
        <v>0</v>
      </c>
      <c r="L128" s="4">
        <f t="shared" si="23"/>
        <v>1</v>
      </c>
      <c r="M128" s="4">
        <f t="shared" si="24"/>
        <v>1</v>
      </c>
    </row>
    <row r="129" spans="1:13" ht="15" x14ac:dyDescent="0.2">
      <c r="A129">
        <v>28754678</v>
      </c>
      <c r="B129" t="s">
        <v>54</v>
      </c>
      <c r="C129" t="s">
        <v>226</v>
      </c>
      <c r="D129"/>
      <c r="E129" t="s">
        <v>66</v>
      </c>
      <c r="F129"/>
      <c r="G129"/>
      <c r="H129"/>
      <c r="I129"/>
      <c r="J129"/>
      <c r="K129" s="4">
        <f t="shared" si="22"/>
        <v>0</v>
      </c>
      <c r="L129" s="4">
        <f t="shared" si="23"/>
        <v>1</v>
      </c>
      <c r="M129" s="4">
        <f t="shared" si="24"/>
        <v>1</v>
      </c>
    </row>
    <row r="130" spans="1:13" ht="15" x14ac:dyDescent="0.2">
      <c r="A130">
        <v>28719624</v>
      </c>
      <c r="B130" t="s">
        <v>127</v>
      </c>
      <c r="C130" t="s">
        <v>223</v>
      </c>
      <c r="D130"/>
      <c r="E130" t="s">
        <v>128</v>
      </c>
      <c r="F130"/>
      <c r="G130"/>
      <c r="H130"/>
      <c r="I130"/>
      <c r="J130" t="s">
        <v>126</v>
      </c>
      <c r="K130" s="4">
        <f t="shared" si="22"/>
        <v>0</v>
      </c>
      <c r="L130" s="4">
        <f t="shared" si="23"/>
        <v>1</v>
      </c>
      <c r="M130" s="4">
        <f t="shared" si="24"/>
        <v>1</v>
      </c>
    </row>
    <row r="131" spans="1:13" ht="15" x14ac:dyDescent="0.2">
      <c r="A131">
        <v>28714979</v>
      </c>
      <c r="B131" t="s">
        <v>227</v>
      </c>
      <c r="C131" t="s">
        <v>55</v>
      </c>
      <c r="D131"/>
      <c r="E131"/>
      <c r="F131" t="s">
        <v>67</v>
      </c>
      <c r="G131"/>
      <c r="H131"/>
      <c r="I131"/>
      <c r="J131"/>
      <c r="K131" s="4">
        <f t="shared" si="22"/>
        <v>1</v>
      </c>
      <c r="L131" s="4">
        <f t="shared" si="23"/>
        <v>0</v>
      </c>
      <c r="M131" s="4">
        <f t="shared" si="24"/>
        <v>1</v>
      </c>
    </row>
    <row r="132" spans="1:13" ht="15" x14ac:dyDescent="0.2">
      <c r="A132">
        <v>28698297</v>
      </c>
      <c r="B132" t="s">
        <v>129</v>
      </c>
      <c r="C132" t="s">
        <v>224</v>
      </c>
      <c r="D132"/>
      <c r="E132"/>
      <c r="F132"/>
      <c r="G132" t="s">
        <v>130</v>
      </c>
      <c r="H132"/>
      <c r="I132"/>
      <c r="J132"/>
      <c r="K132" s="4">
        <f t="shared" si="22"/>
        <v>0</v>
      </c>
      <c r="L132" s="4">
        <f t="shared" si="23"/>
        <v>0</v>
      </c>
      <c r="M132" s="4">
        <f t="shared" si="24"/>
        <v>0</v>
      </c>
    </row>
    <row r="133" spans="1:13" ht="15" x14ac:dyDescent="0.2">
      <c r="A133">
        <v>28683259</v>
      </c>
      <c r="B133" t="s">
        <v>56</v>
      </c>
      <c r="C133" t="s">
        <v>228</v>
      </c>
      <c r="D133"/>
      <c r="E133"/>
      <c r="F133" t="s">
        <v>68</v>
      </c>
      <c r="G133" t="s">
        <v>69</v>
      </c>
      <c r="H133"/>
      <c r="I133"/>
      <c r="J133" t="s">
        <v>131</v>
      </c>
      <c r="K133" s="4">
        <f t="shared" si="22"/>
        <v>1</v>
      </c>
      <c r="L133" s="4">
        <f t="shared" si="23"/>
        <v>0</v>
      </c>
      <c r="M133" s="4">
        <f t="shared" si="24"/>
        <v>1</v>
      </c>
    </row>
    <row r="134" spans="1:13" ht="15" x14ac:dyDescent="0.2">
      <c r="A134">
        <v>28679947</v>
      </c>
      <c r="B134" t="s">
        <v>57</v>
      </c>
      <c r="C134" t="s">
        <v>58</v>
      </c>
      <c r="D134" t="s">
        <v>70</v>
      </c>
      <c r="E134"/>
      <c r="F134"/>
      <c r="G134" t="s">
        <v>71</v>
      </c>
      <c r="H134"/>
      <c r="I134"/>
      <c r="J134"/>
      <c r="K134" s="4">
        <f t="shared" si="22"/>
        <v>1</v>
      </c>
      <c r="L134" s="4">
        <f t="shared" si="23"/>
        <v>0</v>
      </c>
      <c r="M134" s="4">
        <f t="shared" si="24"/>
        <v>1</v>
      </c>
    </row>
    <row r="135" spans="1:13" ht="15" x14ac:dyDescent="0.2">
      <c r="A135">
        <v>28630416</v>
      </c>
      <c r="B135" t="s">
        <v>59</v>
      </c>
      <c r="C135" t="s">
        <v>196</v>
      </c>
      <c r="D135"/>
      <c r="E135" t="s">
        <v>72</v>
      </c>
      <c r="F135"/>
      <c r="G135"/>
      <c r="H135"/>
      <c r="I135"/>
      <c r="J135"/>
      <c r="K135" s="4">
        <f t="shared" si="22"/>
        <v>0</v>
      </c>
      <c r="L135" s="4">
        <f t="shared" si="23"/>
        <v>1</v>
      </c>
      <c r="M135" s="4">
        <f t="shared" si="24"/>
        <v>1</v>
      </c>
    </row>
    <row r="136" spans="1:13" ht="15" x14ac:dyDescent="0.2">
      <c r="A136">
        <v>28625551</v>
      </c>
      <c r="B136" t="s">
        <v>60</v>
      </c>
      <c r="C136" t="s">
        <v>61</v>
      </c>
      <c r="D136"/>
      <c r="E136"/>
      <c r="F136" t="s">
        <v>74</v>
      </c>
      <c r="G136"/>
      <c r="H136"/>
      <c r="I136"/>
      <c r="J136"/>
      <c r="K136" s="4">
        <f t="shared" si="22"/>
        <v>1</v>
      </c>
      <c r="L136" s="4">
        <f t="shared" si="23"/>
        <v>0</v>
      </c>
      <c r="M136" s="4">
        <f t="shared" si="24"/>
        <v>1</v>
      </c>
    </row>
    <row r="137" spans="1:13" ht="15" x14ac:dyDescent="0.2">
      <c r="A137">
        <v>28588076</v>
      </c>
      <c r="B137" t="s">
        <v>375</v>
      </c>
      <c r="C137" t="s">
        <v>52</v>
      </c>
      <c r="D137"/>
      <c r="E137"/>
      <c r="F137" t="s">
        <v>279</v>
      </c>
      <c r="G137"/>
      <c r="H137"/>
      <c r="I137"/>
      <c r="J137"/>
      <c r="K137" s="4">
        <f t="shared" si="22"/>
        <v>1</v>
      </c>
      <c r="L137" s="4">
        <f t="shared" si="23"/>
        <v>0</v>
      </c>
      <c r="M137" s="4">
        <f t="shared" si="24"/>
        <v>1</v>
      </c>
    </row>
    <row r="138" spans="1:13" ht="15" x14ac:dyDescent="0.2">
      <c r="A138">
        <v>28558796</v>
      </c>
      <c r="B138" t="s">
        <v>62</v>
      </c>
      <c r="C138" t="s">
        <v>215</v>
      </c>
      <c r="D138"/>
      <c r="E138"/>
      <c r="F138" t="s">
        <v>75</v>
      </c>
      <c r="G138"/>
      <c r="H138"/>
      <c r="I138"/>
      <c r="J138"/>
      <c r="K138" s="4">
        <f t="shared" si="22"/>
        <v>1</v>
      </c>
      <c r="L138" s="4">
        <f t="shared" si="23"/>
        <v>0</v>
      </c>
      <c r="M138" s="4">
        <f t="shared" si="24"/>
        <v>1</v>
      </c>
    </row>
    <row r="139" spans="1:13" ht="15" x14ac:dyDescent="0.2">
      <c r="A139">
        <v>28556776</v>
      </c>
      <c r="B139" t="s">
        <v>63</v>
      </c>
      <c r="C139" t="s">
        <v>42</v>
      </c>
      <c r="D139"/>
      <c r="E139" t="s">
        <v>76</v>
      </c>
      <c r="F139"/>
      <c r="G139"/>
      <c r="H139"/>
      <c r="I139"/>
      <c r="J139"/>
      <c r="K139" s="4">
        <f t="shared" si="22"/>
        <v>0</v>
      </c>
      <c r="L139" s="4">
        <f t="shared" si="23"/>
        <v>1</v>
      </c>
      <c r="M139" s="4">
        <f t="shared" si="24"/>
        <v>1</v>
      </c>
    </row>
    <row r="140" spans="1:13" ht="15" x14ac:dyDescent="0.2">
      <c r="A140">
        <v>28529766</v>
      </c>
      <c r="B140" t="s">
        <v>77</v>
      </c>
      <c r="C140" t="s">
        <v>78</v>
      </c>
      <c r="D140"/>
      <c r="E140" t="s">
        <v>109</v>
      </c>
      <c r="F140"/>
      <c r="G140" t="s">
        <v>109</v>
      </c>
      <c r="H140"/>
      <c r="I140"/>
      <c r="J140"/>
      <c r="K140" s="4">
        <f t="shared" si="22"/>
        <v>0</v>
      </c>
      <c r="L140" s="4">
        <f t="shared" si="23"/>
        <v>1</v>
      </c>
      <c r="M140" s="4">
        <f t="shared" si="24"/>
        <v>1</v>
      </c>
    </row>
    <row r="141" spans="1:13" ht="15" x14ac:dyDescent="0.2">
      <c r="A141">
        <v>28514688</v>
      </c>
      <c r="B141" t="s">
        <v>79</v>
      </c>
      <c r="C141" t="s">
        <v>80</v>
      </c>
      <c r="D141"/>
      <c r="E141"/>
      <c r="F141"/>
      <c r="G141" t="s">
        <v>108</v>
      </c>
      <c r="H141"/>
      <c r="I141"/>
      <c r="J141"/>
      <c r="K141" s="4">
        <f t="shared" si="22"/>
        <v>0</v>
      </c>
      <c r="L141" s="4">
        <f t="shared" si="23"/>
        <v>0</v>
      </c>
      <c r="M141" s="4">
        <f t="shared" si="24"/>
        <v>0</v>
      </c>
    </row>
    <row r="142" spans="1:13" ht="15" x14ac:dyDescent="0.2">
      <c r="A142">
        <v>28476932</v>
      </c>
      <c r="B142" t="s">
        <v>81</v>
      </c>
      <c r="C142" t="s">
        <v>226</v>
      </c>
      <c r="D142" t="s">
        <v>107</v>
      </c>
      <c r="E142"/>
      <c r="F142"/>
      <c r="G142"/>
      <c r="H142"/>
      <c r="I142"/>
      <c r="J142"/>
      <c r="K142" s="4">
        <f t="shared" si="22"/>
        <v>1</v>
      </c>
      <c r="L142" s="4">
        <f t="shared" si="23"/>
        <v>0</v>
      </c>
      <c r="M142" s="4">
        <f t="shared" si="24"/>
        <v>1</v>
      </c>
    </row>
    <row r="143" spans="1:13" ht="15" x14ac:dyDescent="0.2">
      <c r="A143">
        <v>28445719</v>
      </c>
      <c r="B143" t="s">
        <v>82</v>
      </c>
      <c r="C143" t="s">
        <v>15</v>
      </c>
      <c r="D143"/>
      <c r="E143" t="s">
        <v>106</v>
      </c>
      <c r="F143"/>
      <c r="G143"/>
      <c r="H143"/>
      <c r="I143"/>
      <c r="J143"/>
      <c r="K143" s="4">
        <f t="shared" si="22"/>
        <v>0</v>
      </c>
      <c r="L143" s="4">
        <f t="shared" si="23"/>
        <v>1</v>
      </c>
      <c r="M143" s="4">
        <f t="shared" si="24"/>
        <v>1</v>
      </c>
    </row>
    <row r="144" spans="1:13" ht="15" x14ac:dyDescent="0.2">
      <c r="A144">
        <v>28428242</v>
      </c>
      <c r="B144" t="s">
        <v>83</v>
      </c>
      <c r="C144" t="s">
        <v>399</v>
      </c>
      <c r="D144"/>
      <c r="E144" t="s">
        <v>73</v>
      </c>
      <c r="F144"/>
      <c r="G144" t="s">
        <v>105</v>
      </c>
      <c r="H144"/>
      <c r="I144"/>
      <c r="J144"/>
      <c r="K144" s="4">
        <f t="shared" si="22"/>
        <v>0</v>
      </c>
      <c r="L144" s="4">
        <f t="shared" si="23"/>
        <v>1</v>
      </c>
      <c r="M144" s="4">
        <f t="shared" si="24"/>
        <v>1</v>
      </c>
    </row>
    <row r="145" spans="1:13" ht="15" x14ac:dyDescent="0.2">
      <c r="A145">
        <v>28416637</v>
      </c>
      <c r="B145" t="s">
        <v>84</v>
      </c>
      <c r="C145" t="s">
        <v>85</v>
      </c>
      <c r="D145"/>
      <c r="E145"/>
      <c r="F145" t="s">
        <v>104</v>
      </c>
      <c r="G145"/>
      <c r="H145"/>
      <c r="I145"/>
      <c r="J145" t="s">
        <v>135</v>
      </c>
      <c r="K145" s="4">
        <f t="shared" si="22"/>
        <v>1</v>
      </c>
      <c r="L145" s="4">
        <f t="shared" si="23"/>
        <v>0</v>
      </c>
      <c r="M145" s="4">
        <f t="shared" si="24"/>
        <v>1</v>
      </c>
    </row>
    <row r="146" spans="1:13" ht="15" x14ac:dyDescent="0.2">
      <c r="A146">
        <v>28322580</v>
      </c>
      <c r="B146" t="s">
        <v>86</v>
      </c>
      <c r="C146" t="s">
        <v>87</v>
      </c>
      <c r="D146" t="s">
        <v>103</v>
      </c>
      <c r="E146" t="s">
        <v>102</v>
      </c>
      <c r="F146" t="s">
        <v>98</v>
      </c>
      <c r="G146"/>
      <c r="H146"/>
      <c r="I146"/>
      <c r="J146"/>
      <c r="K146" s="4">
        <f t="shared" si="22"/>
        <v>1</v>
      </c>
      <c r="L146" s="4">
        <f t="shared" si="23"/>
        <v>1</v>
      </c>
      <c r="M146" s="4">
        <f t="shared" si="24"/>
        <v>1</v>
      </c>
    </row>
    <row r="147" spans="1:13" ht="15" x14ac:dyDescent="0.2">
      <c r="A147">
        <v>28296633</v>
      </c>
      <c r="B147" t="s">
        <v>88</v>
      </c>
      <c r="C147" t="s">
        <v>42</v>
      </c>
      <c r="D147"/>
      <c r="E147"/>
      <c r="F147"/>
      <c r="G147"/>
      <c r="H147"/>
      <c r="I147"/>
      <c r="J147" t="s">
        <v>132</v>
      </c>
      <c r="K147" s="4">
        <f t="shared" si="22"/>
        <v>0</v>
      </c>
      <c r="L147" s="4">
        <f t="shared" si="23"/>
        <v>0</v>
      </c>
      <c r="M147" s="4">
        <f t="shared" si="24"/>
        <v>0</v>
      </c>
    </row>
    <row r="148" spans="1:13" ht="15" x14ac:dyDescent="0.2">
      <c r="A148">
        <v>28272987</v>
      </c>
      <c r="B148" t="s">
        <v>89</v>
      </c>
      <c r="C148" t="s">
        <v>400</v>
      </c>
      <c r="D148"/>
      <c r="E148" t="s">
        <v>45</v>
      </c>
      <c r="F148"/>
      <c r="G148"/>
      <c r="H148" t="s">
        <v>101</v>
      </c>
      <c r="I148"/>
      <c r="J148"/>
      <c r="K148" s="4">
        <f t="shared" ref="K148:K154" si="25">IF(NOT(AND(ISBLANK(D148),ISBLANK(F148))),1,0)</f>
        <v>0</v>
      </c>
      <c r="L148" s="4">
        <f t="shared" ref="L148:L154" si="26">IF(NOT(ISBLANK(E148)),1,0)</f>
        <v>1</v>
      </c>
      <c r="M148" s="4">
        <f t="shared" ref="M148:M154" si="27">MAX(K148:L148)</f>
        <v>1</v>
      </c>
    </row>
    <row r="149" spans="1:13" ht="15" x14ac:dyDescent="0.2">
      <c r="A149">
        <v>28248290</v>
      </c>
      <c r="B149" t="s">
        <v>90</v>
      </c>
      <c r="C149" t="s">
        <v>91</v>
      </c>
      <c r="D149"/>
      <c r="E149"/>
      <c r="F149"/>
      <c r="G149" t="s">
        <v>100</v>
      </c>
      <c r="H149"/>
      <c r="I149"/>
      <c r="J149" t="s">
        <v>135</v>
      </c>
      <c r="K149" s="4">
        <f t="shared" si="25"/>
        <v>0</v>
      </c>
      <c r="L149" s="4">
        <f t="shared" si="26"/>
        <v>0</v>
      </c>
      <c r="M149" s="4">
        <f t="shared" si="27"/>
        <v>0</v>
      </c>
    </row>
    <row r="150" spans="1:13" ht="15" x14ac:dyDescent="0.2">
      <c r="A150">
        <v>28193876</v>
      </c>
      <c r="B150" t="s">
        <v>92</v>
      </c>
      <c r="C150" t="s">
        <v>229</v>
      </c>
      <c r="D150"/>
      <c r="E150"/>
      <c r="F150"/>
      <c r="G150" t="s">
        <v>13</v>
      </c>
      <c r="H150"/>
      <c r="I150"/>
      <c r="J150" t="s">
        <v>134</v>
      </c>
      <c r="K150" s="4">
        <f t="shared" si="25"/>
        <v>0</v>
      </c>
      <c r="L150" s="4">
        <f t="shared" si="26"/>
        <v>0</v>
      </c>
      <c r="M150" s="4">
        <f t="shared" si="27"/>
        <v>0</v>
      </c>
    </row>
    <row r="151" spans="1:13" ht="15" x14ac:dyDescent="0.2">
      <c r="A151">
        <v>28157506</v>
      </c>
      <c r="B151" t="s">
        <v>93</v>
      </c>
      <c r="C151" t="s">
        <v>61</v>
      </c>
      <c r="D151"/>
      <c r="E151"/>
      <c r="F151"/>
      <c r="G151" t="s">
        <v>31</v>
      </c>
      <c r="H151"/>
      <c r="I151"/>
      <c r="J151" t="s">
        <v>134</v>
      </c>
      <c r="K151" s="4">
        <f t="shared" si="25"/>
        <v>0</v>
      </c>
      <c r="L151" s="4">
        <f t="shared" si="26"/>
        <v>0</v>
      </c>
      <c r="M151" s="4">
        <f t="shared" si="27"/>
        <v>0</v>
      </c>
    </row>
    <row r="152" spans="1:13" ht="15" x14ac:dyDescent="0.2">
      <c r="A152">
        <v>28065413</v>
      </c>
      <c r="B152" t="s">
        <v>94</v>
      </c>
      <c r="C152" t="s">
        <v>95</v>
      </c>
      <c r="D152"/>
      <c r="E152"/>
      <c r="F152"/>
      <c r="G152" t="s">
        <v>43</v>
      </c>
      <c r="H152"/>
      <c r="I152"/>
      <c r="J152" t="s">
        <v>133</v>
      </c>
      <c r="K152" s="4">
        <f t="shared" si="25"/>
        <v>0</v>
      </c>
      <c r="L152" s="4">
        <f t="shared" si="26"/>
        <v>0</v>
      </c>
      <c r="M152" s="4">
        <f t="shared" si="27"/>
        <v>0</v>
      </c>
    </row>
    <row r="153" spans="1:13" ht="15" x14ac:dyDescent="0.2">
      <c r="A153">
        <v>27980230</v>
      </c>
      <c r="B153" t="s">
        <v>96</v>
      </c>
      <c r="C153" t="s">
        <v>97</v>
      </c>
      <c r="D153"/>
      <c r="E153" t="s">
        <v>99</v>
      </c>
      <c r="F153"/>
      <c r="G153"/>
      <c r="H153"/>
      <c r="I153"/>
      <c r="J153"/>
      <c r="K153" s="4">
        <f t="shared" si="25"/>
        <v>0</v>
      </c>
      <c r="L153" s="4">
        <f t="shared" si="26"/>
        <v>1</v>
      </c>
      <c r="M153" s="4">
        <f t="shared" si="27"/>
        <v>1</v>
      </c>
    </row>
    <row r="154" spans="1:13" ht="15" x14ac:dyDescent="0.2">
      <c r="A154">
        <v>27656401</v>
      </c>
      <c r="B154" t="s">
        <v>230</v>
      </c>
      <c r="C154" t="s">
        <v>231</v>
      </c>
      <c r="D154"/>
      <c r="E154"/>
      <c r="F154"/>
      <c r="G154" t="s">
        <v>98</v>
      </c>
      <c r="H154"/>
      <c r="I154"/>
      <c r="J154"/>
      <c r="K154" s="4">
        <f t="shared" si="25"/>
        <v>0</v>
      </c>
      <c r="L154" s="4">
        <f t="shared" si="26"/>
        <v>0</v>
      </c>
      <c r="M154" s="4">
        <f t="shared" si="27"/>
        <v>0</v>
      </c>
    </row>
  </sheetData>
  <conditionalFormatting sqref="D50:I68 D74:I102 D70:I72 E69:I69 D22:I43">
    <cfRule type="expression" dxfId="23" priority="32">
      <formula>ISBLANK(D22)</formula>
    </cfRule>
    <cfRule type="expression" dxfId="22" priority="33">
      <formula>TRUE</formula>
    </cfRule>
  </conditionalFormatting>
  <conditionalFormatting sqref="J50:J72 J74:J102 J22:J43">
    <cfRule type="expression" dxfId="21" priority="25">
      <formula>NOT(ISBLANK(J22))</formula>
    </cfRule>
    <cfRule type="expression" dxfId="20" priority="29">
      <formula>ISBLANK(J22)</formula>
    </cfRule>
  </conditionalFormatting>
  <conditionalFormatting sqref="D73:I73">
    <cfRule type="expression" dxfId="19" priority="23">
      <formula>ISBLANK(D73)</formula>
    </cfRule>
    <cfRule type="expression" dxfId="18" priority="24">
      <formula>TRUE</formula>
    </cfRule>
  </conditionalFormatting>
  <conditionalFormatting sqref="J73">
    <cfRule type="expression" dxfId="17" priority="21">
      <formula>NOT(ISBLANK(J73))</formula>
    </cfRule>
    <cfRule type="expression" dxfId="16" priority="22">
      <formula>ISBLANK(J73)</formula>
    </cfRule>
  </conditionalFormatting>
  <conditionalFormatting sqref="D48:I49 D45:I46">
    <cfRule type="expression" dxfId="15" priority="19">
      <formula>ISBLANK(D45)</formula>
    </cfRule>
    <cfRule type="expression" dxfId="14" priority="20">
      <formula>TRUE</formula>
    </cfRule>
  </conditionalFormatting>
  <conditionalFormatting sqref="J48:J49 J45:J46">
    <cfRule type="expression" dxfId="13" priority="17">
      <formula>NOT(ISBLANK(J45))</formula>
    </cfRule>
    <cfRule type="expression" dxfId="12" priority="18">
      <formula>ISBLANK(J45)</formula>
    </cfRule>
  </conditionalFormatting>
  <conditionalFormatting sqref="D47:I47">
    <cfRule type="expression" dxfId="11" priority="15">
      <formula>ISBLANK(D47)</formula>
    </cfRule>
    <cfRule type="expression" dxfId="10" priority="16">
      <formula>TRUE</formula>
    </cfRule>
  </conditionalFormatting>
  <conditionalFormatting sqref="J47">
    <cfRule type="expression" dxfId="9" priority="13">
      <formula>NOT(ISBLANK(J47))</formula>
    </cfRule>
    <cfRule type="expression" dxfId="8" priority="14">
      <formula>ISBLANK(J47)</formula>
    </cfRule>
  </conditionalFormatting>
  <conditionalFormatting sqref="D44:I44">
    <cfRule type="expression" dxfId="7" priority="7">
      <formula>ISBLANK(D44)</formula>
    </cfRule>
    <cfRule type="expression" dxfId="6" priority="8">
      <formula>TRUE</formula>
    </cfRule>
  </conditionalFormatting>
  <conditionalFormatting sqref="J44">
    <cfRule type="expression" dxfId="5" priority="5">
      <formula>NOT(ISBLANK(J44))</formula>
    </cfRule>
    <cfRule type="expression" dxfId="4" priority="6">
      <formula>ISBLANK(J44)</formula>
    </cfRule>
  </conditionalFormatting>
  <conditionalFormatting sqref="D5:I154">
    <cfRule type="expression" dxfId="3" priority="3">
      <formula>ISBLANK(D5)</formula>
    </cfRule>
    <cfRule type="expression" dxfId="2" priority="4">
      <formula>TRUE</formula>
    </cfRule>
  </conditionalFormatting>
  <conditionalFormatting sqref="J5:J154">
    <cfRule type="expression" dxfId="1" priority="1">
      <formula>NOT(ISBLANK(J5))</formula>
    </cfRule>
    <cfRule type="expression" dxfId="0" priority="2">
      <formula>ISBLANK(J5)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2019-02-11T19:19:13Z</dcterms:modified>
</cp:coreProperties>
</file>