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concurrentCalc="0"/>
</workbook>
</file>

<file path=xl/calcChain.xml><?xml version="1.0" encoding="utf-8"?>
<calcChain xmlns="http://schemas.openxmlformats.org/spreadsheetml/2006/main">
  <c r="AF23" i="1" l="1"/>
  <c r="AE23" i="1"/>
  <c r="AD23" i="1"/>
  <c r="N23" i="1"/>
  <c r="AC23" i="1"/>
  <c r="M23" i="1"/>
  <c r="AB23" i="1"/>
  <c r="AA23" i="1"/>
  <c r="Z23" i="1"/>
  <c r="Y23" i="1"/>
  <c r="X23" i="1"/>
  <c r="W23" i="1"/>
  <c r="V23" i="1"/>
  <c r="F23" i="1"/>
  <c r="U23" i="1"/>
  <c r="E23" i="1"/>
  <c r="T23" i="1"/>
  <c r="S23" i="1"/>
  <c r="R23" i="1"/>
  <c r="AF22" i="1"/>
  <c r="AE22" i="1"/>
  <c r="AD22" i="1"/>
  <c r="N22" i="1"/>
  <c r="AC22" i="1"/>
  <c r="M22" i="1"/>
  <c r="AB22" i="1"/>
  <c r="AA22" i="1"/>
  <c r="Z22" i="1"/>
  <c r="Y22" i="1"/>
  <c r="X22" i="1"/>
  <c r="W22" i="1"/>
  <c r="V22" i="1"/>
  <c r="F22" i="1"/>
  <c r="U22" i="1"/>
  <c r="E22" i="1"/>
  <c r="T22" i="1"/>
  <c r="S22" i="1"/>
  <c r="R22" i="1"/>
  <c r="AF21" i="1"/>
  <c r="AE21" i="1"/>
  <c r="AD21" i="1"/>
  <c r="N21" i="1"/>
  <c r="AC21" i="1"/>
  <c r="M21" i="1"/>
  <c r="AB21" i="1"/>
  <c r="AA21" i="1"/>
  <c r="Z21" i="1"/>
  <c r="Y21" i="1"/>
  <c r="X21" i="1"/>
  <c r="W21" i="1"/>
  <c r="V21" i="1"/>
  <c r="F21" i="1"/>
  <c r="U21" i="1"/>
  <c r="E21" i="1"/>
  <c r="T21" i="1"/>
  <c r="S21" i="1"/>
  <c r="R21" i="1"/>
  <c r="AF20" i="1"/>
  <c r="AE20" i="1"/>
  <c r="AD20" i="1"/>
  <c r="N20" i="1"/>
  <c r="AC20" i="1"/>
  <c r="M20" i="1"/>
  <c r="AB20" i="1"/>
  <c r="AA20" i="1"/>
  <c r="Z20" i="1"/>
  <c r="Y20" i="1"/>
  <c r="X20" i="1"/>
  <c r="W20" i="1"/>
  <c r="V20" i="1"/>
  <c r="F20" i="1"/>
  <c r="U20" i="1"/>
  <c r="E20" i="1"/>
  <c r="T20" i="1"/>
  <c r="S20" i="1"/>
  <c r="R20" i="1"/>
  <c r="AF19" i="1"/>
  <c r="AE19" i="1"/>
  <c r="AD19" i="1"/>
  <c r="N19" i="1"/>
  <c r="AC19" i="1"/>
  <c r="M19" i="1"/>
  <c r="AB19" i="1"/>
  <c r="AA19" i="1"/>
  <c r="Z19" i="1"/>
  <c r="Y19" i="1"/>
  <c r="X19" i="1"/>
  <c r="W19" i="1"/>
  <c r="V19" i="1"/>
  <c r="F19" i="1"/>
  <c r="U19" i="1"/>
  <c r="E19" i="1"/>
  <c r="T19" i="1"/>
  <c r="S19" i="1"/>
  <c r="R19" i="1"/>
  <c r="AF18" i="1"/>
  <c r="AE18" i="1"/>
  <c r="AD18" i="1"/>
  <c r="N18" i="1"/>
  <c r="AC18" i="1"/>
  <c r="M18" i="1"/>
  <c r="AB18" i="1"/>
  <c r="AA18" i="1"/>
  <c r="Z18" i="1"/>
  <c r="Y18" i="1"/>
  <c r="X18" i="1"/>
  <c r="W18" i="1"/>
  <c r="V18" i="1"/>
  <c r="F18" i="1"/>
  <c r="U18" i="1"/>
  <c r="E18" i="1"/>
  <c r="T18" i="1"/>
  <c r="S18" i="1"/>
  <c r="R18" i="1"/>
  <c r="AF17" i="1"/>
  <c r="AE17" i="1"/>
  <c r="AD17" i="1"/>
  <c r="N17" i="1"/>
  <c r="AC17" i="1"/>
  <c r="M17" i="1"/>
  <c r="AB17" i="1"/>
  <c r="AA17" i="1"/>
  <c r="Z17" i="1"/>
  <c r="Y17" i="1"/>
  <c r="X17" i="1"/>
  <c r="W17" i="1"/>
  <c r="V17" i="1"/>
  <c r="F17" i="1"/>
  <c r="U17" i="1"/>
  <c r="E17" i="1"/>
  <c r="T17" i="1"/>
  <c r="S17" i="1"/>
  <c r="R17" i="1"/>
  <c r="AF16" i="1"/>
  <c r="AE16" i="1"/>
  <c r="AD16" i="1"/>
  <c r="N16" i="1"/>
  <c r="AC16" i="1"/>
  <c r="M16" i="1"/>
  <c r="AB16" i="1"/>
  <c r="AA16" i="1"/>
  <c r="Z16" i="1"/>
  <c r="Y16" i="1"/>
  <c r="X16" i="1"/>
  <c r="W16" i="1"/>
  <c r="V16" i="1"/>
  <c r="F16" i="1"/>
  <c r="U16" i="1"/>
  <c r="E16" i="1"/>
  <c r="T16" i="1"/>
  <c r="S16" i="1"/>
  <c r="R16" i="1"/>
  <c r="AF15" i="1"/>
  <c r="AE15" i="1"/>
  <c r="AD15" i="1"/>
  <c r="N15" i="1"/>
  <c r="AC15" i="1"/>
  <c r="M15" i="1"/>
  <c r="AB15" i="1"/>
  <c r="AA15" i="1"/>
  <c r="Z15" i="1"/>
  <c r="Y15" i="1"/>
  <c r="X15" i="1"/>
  <c r="W15" i="1"/>
  <c r="V15" i="1"/>
  <c r="F15" i="1"/>
  <c r="U15" i="1"/>
  <c r="E15" i="1"/>
  <c r="T15" i="1"/>
  <c r="S15" i="1"/>
  <c r="R15" i="1"/>
  <c r="AF14" i="1"/>
  <c r="AE14" i="1"/>
  <c r="AD14" i="1"/>
  <c r="N14" i="1"/>
  <c r="AC14" i="1"/>
  <c r="M14" i="1"/>
  <c r="AB14" i="1"/>
  <c r="AA14" i="1"/>
  <c r="Z14" i="1"/>
  <c r="Y14" i="1"/>
  <c r="X14" i="1"/>
  <c r="W14" i="1"/>
  <c r="V14" i="1"/>
  <c r="F14" i="1"/>
  <c r="U14" i="1"/>
  <c r="E14" i="1"/>
  <c r="T14" i="1"/>
  <c r="S14" i="1"/>
  <c r="R14" i="1"/>
  <c r="AF13" i="1"/>
  <c r="AE13" i="1"/>
  <c r="AD13" i="1"/>
  <c r="N13" i="1"/>
  <c r="AC13" i="1"/>
  <c r="M13" i="1"/>
  <c r="AB13" i="1"/>
  <c r="AA13" i="1"/>
  <c r="Z13" i="1"/>
  <c r="Y13" i="1"/>
  <c r="X13" i="1"/>
  <c r="W13" i="1"/>
  <c r="V13" i="1"/>
  <c r="F13" i="1"/>
  <c r="U13" i="1"/>
  <c r="E13" i="1"/>
  <c r="T13" i="1"/>
  <c r="S13" i="1"/>
  <c r="R13" i="1"/>
  <c r="AF12" i="1"/>
  <c r="AE12" i="1"/>
  <c r="AD12" i="1"/>
  <c r="N12" i="1"/>
  <c r="AC12" i="1"/>
  <c r="M12" i="1"/>
  <c r="AB12" i="1"/>
  <c r="AA12" i="1"/>
  <c r="Z12" i="1"/>
  <c r="Y12" i="1"/>
  <c r="X12" i="1"/>
  <c r="W12" i="1"/>
  <c r="V12" i="1"/>
  <c r="F12" i="1"/>
  <c r="U12" i="1"/>
  <c r="E12" i="1"/>
  <c r="T12" i="1"/>
  <c r="S12" i="1"/>
  <c r="R12" i="1"/>
  <c r="AF11" i="1"/>
  <c r="AE11" i="1"/>
  <c r="AD11" i="1"/>
  <c r="N11" i="1"/>
  <c r="AC11" i="1"/>
  <c r="M11" i="1"/>
  <c r="AB11" i="1"/>
  <c r="AA11" i="1"/>
  <c r="Z11" i="1"/>
  <c r="Y11" i="1"/>
  <c r="X11" i="1"/>
  <c r="W11" i="1"/>
  <c r="V11" i="1"/>
  <c r="F11" i="1"/>
  <c r="U11" i="1"/>
  <c r="E11" i="1"/>
  <c r="T11" i="1"/>
  <c r="S11" i="1"/>
  <c r="R11" i="1"/>
  <c r="AF10" i="1"/>
  <c r="AE10" i="1"/>
  <c r="AD10" i="1"/>
  <c r="N10" i="1"/>
  <c r="AC10" i="1"/>
  <c r="M10" i="1"/>
  <c r="AB10" i="1"/>
  <c r="AA10" i="1"/>
  <c r="Z10" i="1"/>
  <c r="Y10" i="1"/>
  <c r="X10" i="1"/>
  <c r="W10" i="1"/>
  <c r="V10" i="1"/>
  <c r="F10" i="1"/>
  <c r="U10" i="1"/>
  <c r="E10" i="1"/>
  <c r="T10" i="1"/>
  <c r="S10" i="1"/>
  <c r="R10" i="1"/>
  <c r="AF9" i="1"/>
  <c r="AE9" i="1"/>
  <c r="AD9" i="1"/>
  <c r="N9" i="1"/>
  <c r="AC9" i="1"/>
  <c r="M9" i="1"/>
  <c r="AB9" i="1"/>
  <c r="AA9" i="1"/>
  <c r="Z9" i="1"/>
  <c r="Y9" i="1"/>
  <c r="X9" i="1"/>
  <c r="W9" i="1"/>
  <c r="V9" i="1"/>
  <c r="F9" i="1"/>
  <c r="U9" i="1"/>
  <c r="E9" i="1"/>
  <c r="T9" i="1"/>
  <c r="S9" i="1"/>
  <c r="R9" i="1"/>
  <c r="AF8" i="1"/>
  <c r="AE8" i="1"/>
  <c r="AD8" i="1"/>
  <c r="N8" i="1"/>
  <c r="AC8" i="1"/>
  <c r="M8" i="1"/>
  <c r="AB8" i="1"/>
  <c r="AA8" i="1"/>
  <c r="Z8" i="1"/>
  <c r="Y8" i="1"/>
  <c r="X8" i="1"/>
  <c r="W8" i="1"/>
  <c r="V8" i="1"/>
  <c r="F8" i="1"/>
  <c r="U8" i="1"/>
  <c r="E8" i="1"/>
  <c r="T8" i="1"/>
  <c r="S8" i="1"/>
  <c r="R8" i="1"/>
  <c r="AF7" i="1"/>
  <c r="AE7" i="1"/>
  <c r="AD7" i="1"/>
  <c r="N7" i="1"/>
  <c r="AC7" i="1"/>
  <c r="M7" i="1"/>
  <c r="AB7" i="1"/>
  <c r="AA7" i="1"/>
  <c r="Z7" i="1"/>
  <c r="Y7" i="1"/>
  <c r="X7" i="1"/>
  <c r="W7" i="1"/>
  <c r="V7" i="1"/>
  <c r="F7" i="1"/>
  <c r="U7" i="1"/>
  <c r="E7" i="1"/>
  <c r="T7" i="1"/>
  <c r="S7" i="1"/>
  <c r="R7" i="1"/>
  <c r="AF6" i="1"/>
  <c r="AE6" i="1"/>
  <c r="AD6" i="1"/>
  <c r="N6" i="1"/>
  <c r="AC6" i="1"/>
  <c r="M6" i="1"/>
  <c r="AB6" i="1"/>
  <c r="AA6" i="1"/>
  <c r="Z6" i="1"/>
  <c r="Y6" i="1"/>
  <c r="X6" i="1"/>
  <c r="W6" i="1"/>
  <c r="V6" i="1"/>
  <c r="F6" i="1"/>
  <c r="U6" i="1"/>
  <c r="E6" i="1"/>
  <c r="T6" i="1"/>
  <c r="S6" i="1"/>
  <c r="R6" i="1"/>
  <c r="AF5" i="1"/>
  <c r="AE5" i="1"/>
  <c r="AD5" i="1"/>
  <c r="N5" i="1"/>
  <c r="AC5" i="1"/>
  <c r="M5" i="1"/>
  <c r="AB5" i="1"/>
  <c r="AA5" i="1"/>
  <c r="Z5" i="1"/>
  <c r="Y5" i="1"/>
  <c r="X5" i="1"/>
  <c r="W5" i="1"/>
  <c r="V5" i="1"/>
  <c r="F5" i="1"/>
  <c r="U5" i="1"/>
  <c r="E5" i="1"/>
  <c r="T5" i="1"/>
  <c r="S5" i="1"/>
  <c r="R5" i="1"/>
</calcChain>
</file>

<file path=xl/sharedStrings.xml><?xml version="1.0" encoding="utf-8"?>
<sst xmlns="http://schemas.openxmlformats.org/spreadsheetml/2006/main" count="44" uniqueCount="21">
  <si>
    <t>MAF</t>
  </si>
  <si>
    <t>Remained SNPs</t>
  </si>
  <si>
    <t>Corrected imputed SNPs numbers</t>
  </si>
  <si>
    <t>Percentage of corrected imputed SNPs</t>
  </si>
  <si>
    <t>SL</t>
  </si>
  <si>
    <t>SC</t>
  </si>
  <si>
    <t>SP</t>
  </si>
  <si>
    <t>All</t>
  </si>
  <si>
    <t>CR138</t>
  </si>
  <si>
    <t>CR139</t>
  </si>
  <si>
    <t>Mean</t>
  </si>
  <si>
    <t>SD</t>
  </si>
  <si>
    <t>CR145</t>
  </si>
  <si>
    <t>CR149</t>
  </si>
  <si>
    <t>CR150</t>
  </si>
  <si>
    <t>CR152</t>
  </si>
  <si>
    <t>CR157</t>
  </si>
  <si>
    <t>CR158</t>
  </si>
  <si>
    <t>CR173</t>
  </si>
  <si>
    <r>
      <t xml:space="preserve">Note: SL, </t>
    </r>
    <r>
      <rPr>
        <i/>
        <sz val="12"/>
        <color theme="1"/>
        <rFont val="Times New Roman"/>
        <family val="1"/>
      </rPr>
      <t>Solanum lycopersicum</t>
    </r>
    <r>
      <rPr>
        <sz val="12"/>
        <color theme="1"/>
        <rFont val="Times New Roman"/>
        <family val="1"/>
      </rPr>
      <t xml:space="preserve">; SC, </t>
    </r>
    <r>
      <rPr>
        <i/>
        <sz val="12"/>
        <color theme="1"/>
        <rFont val="Times New Roman"/>
        <family val="1"/>
      </rPr>
      <t>Solanum lycopersicum</t>
    </r>
    <r>
      <rPr>
        <sz val="12"/>
        <color theme="1"/>
        <rFont val="Times New Roman"/>
        <family val="1"/>
      </rPr>
      <t xml:space="preserve"> var </t>
    </r>
    <r>
      <rPr>
        <i/>
        <sz val="12"/>
        <color theme="1"/>
        <rFont val="Times New Roman"/>
        <family val="1"/>
      </rPr>
      <t>cerasiforme</t>
    </r>
    <r>
      <rPr>
        <sz val="12"/>
        <color theme="1"/>
        <rFont val="Times New Roman"/>
        <family val="1"/>
      </rPr>
      <t>; SP,</t>
    </r>
    <r>
      <rPr>
        <i/>
        <sz val="12"/>
        <color theme="1"/>
        <rFont val="Times New Roman"/>
        <family val="1"/>
      </rPr>
      <t xml:space="preserve"> Solanum pimpinellifolium.</t>
    </r>
  </si>
  <si>
    <r>
      <rPr>
        <b/>
        <sz val="12"/>
        <color theme="1"/>
        <rFont val="Times New Roman"/>
        <family val="1"/>
      </rPr>
      <t xml:space="preserve">Supplementary Data 3. </t>
    </r>
    <r>
      <rPr>
        <sz val="12"/>
        <color theme="1"/>
        <rFont val="Times New Roman"/>
        <family val="1"/>
      </rPr>
      <t>Comparison of the number of correctly imputed SNPs at different MAF. This comparison was based on the nine accessions that were both in the reference and panel S. Imputed SNPs were first filtered with MAF ≥ 0.037, HWE ≥ 0.000001, missing ≤ 0.1 and missing_call ≤ 0.1 before counting the number.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</si>
</sst>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5" x14ac:knownFonts="1">
    <font>
      <sz val="11"/>
      <color theme="1"/>
      <name val="Calibri"/>
      <family val="2"/>
      <scheme val="minor"/>
    </font>
    <font>
      <sz val="12"/>
      <color theme="1"/>
      <name val="Times New Roman"/>
      <family val="1"/>
    </font>
    <font>
      <b/>
      <sz val="12"/>
      <color theme="1"/>
      <name val="Times New Roman"/>
      <family val="1"/>
    </font>
    <font>
      <sz val="12"/>
      <color theme="1"/>
      <name val="Calibri"/>
      <family val="2"/>
      <scheme val="minor"/>
    </font>
    <font>
      <i/>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2" borderId="0" xfId="0" applyFont="1" applyFill="1"/>
    <xf numFmtId="0" fontId="1" fillId="2" borderId="2" xfId="0" applyFont="1" applyFill="1" applyBorder="1" applyAlignment="1">
      <alignment horizontal="center" vertical="center" wrapText="1"/>
    </xf>
    <xf numFmtId="0" fontId="1" fillId="2" borderId="2" xfId="0" applyFont="1" applyFill="1" applyBorder="1" applyAlignment="1">
      <alignment horizontal="center"/>
    </xf>
    <xf numFmtId="0" fontId="1" fillId="2" borderId="2" xfId="0" applyFont="1" applyFill="1" applyBorder="1" applyAlignment="1">
      <alignment horizontal="center"/>
    </xf>
    <xf numFmtId="0" fontId="3" fillId="2" borderId="2" xfId="0" applyFont="1" applyFill="1" applyBorder="1" applyAlignment="1">
      <alignment horizontal="center" vertical="center" wrapText="1"/>
    </xf>
    <xf numFmtId="164" fontId="1" fillId="2" borderId="0" xfId="0" applyNumberFormat="1" applyFont="1" applyFill="1" applyAlignment="1">
      <alignment horizontal="center"/>
    </xf>
    <xf numFmtId="0" fontId="1" fillId="2" borderId="0" xfId="0" applyFont="1" applyFill="1" applyAlignment="1">
      <alignment horizontal="center"/>
    </xf>
    <xf numFmtId="0" fontId="1" fillId="2" borderId="0" xfId="0" applyFont="1" applyFill="1" applyBorder="1" applyAlignment="1">
      <alignment horizontal="center"/>
    </xf>
    <xf numFmtId="2" fontId="1" fillId="2" borderId="0" xfId="0" applyNumberFormat="1" applyFont="1" applyFill="1" applyAlignment="1">
      <alignment horizontal="center"/>
    </xf>
    <xf numFmtId="165" fontId="1" fillId="2" borderId="0" xfId="0" applyNumberFormat="1" applyFont="1" applyFill="1" applyAlignment="1">
      <alignment horizontal="center"/>
    </xf>
    <xf numFmtId="164" fontId="1" fillId="2" borderId="1" xfId="0" applyNumberFormat="1" applyFont="1" applyFill="1" applyBorder="1" applyAlignment="1">
      <alignment horizontal="center"/>
    </xf>
    <xf numFmtId="0" fontId="1" fillId="2" borderId="1" xfId="0" applyFont="1" applyFill="1" applyBorder="1" applyAlignment="1">
      <alignment horizontal="center"/>
    </xf>
    <xf numFmtId="2" fontId="1" fillId="2" borderId="1" xfId="0" applyNumberFormat="1" applyFont="1" applyFill="1" applyBorder="1" applyAlignment="1">
      <alignment horizontal="center"/>
    </xf>
    <xf numFmtId="165" fontId="1" fillId="2" borderId="1" xfId="0" applyNumberFormat="1" applyFont="1" applyFill="1" applyBorder="1" applyAlignment="1">
      <alignment horizontal="center"/>
    </xf>
    <xf numFmtId="0" fontId="1" fillId="2" borderId="0" xfId="0" applyFont="1" applyFill="1" applyAlignment="1">
      <alignment horizontal="left"/>
    </xf>
    <xf numFmtId="0" fontId="3" fillId="2" borderId="0" xfId="0" applyFont="1" applyFill="1"/>
    <xf numFmtId="0" fontId="1" fillId="2" borderId="2" xfId="0" applyFont="1"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workbookViewId="0">
      <selection activeCell="H32" sqref="H32"/>
    </sheetView>
  </sheetViews>
  <sheetFormatPr defaultRowHeight="15" x14ac:dyDescent="0.25"/>
  <cols>
    <col min="2" max="2" width="15.42578125" bestFit="1" customWidth="1"/>
    <col min="5" max="5" width="9.5703125" bestFit="1" customWidth="1"/>
    <col min="13" max="13" width="9.5703125" bestFit="1" customWidth="1"/>
    <col min="16" max="16" width="9.5703125" bestFit="1" customWidth="1"/>
  </cols>
  <sheetData>
    <row r="1" spans="1:32" ht="15.75" x14ac:dyDescent="0.25">
      <c r="A1" s="1" t="s">
        <v>20</v>
      </c>
      <c r="B1" s="2"/>
      <c r="C1" s="2"/>
      <c r="D1" s="2"/>
      <c r="E1" s="2"/>
      <c r="F1" s="2"/>
      <c r="G1" s="2"/>
      <c r="H1" s="2"/>
      <c r="I1" s="2"/>
      <c r="J1" s="2"/>
      <c r="K1" s="2"/>
      <c r="L1" s="2"/>
      <c r="M1" s="2"/>
      <c r="N1" s="2"/>
      <c r="O1" s="2"/>
      <c r="P1" s="2"/>
      <c r="Q1" s="2"/>
      <c r="R1" s="2"/>
      <c r="S1" s="2"/>
      <c r="T1" s="2"/>
      <c r="U1" s="2"/>
      <c r="V1" s="2"/>
      <c r="W1" s="3"/>
      <c r="X1" s="3"/>
      <c r="Y1" s="3"/>
      <c r="Z1" s="3"/>
      <c r="AA1" s="3"/>
      <c r="AB1" s="3"/>
      <c r="AC1" s="3"/>
      <c r="AD1" s="3"/>
      <c r="AE1" s="3"/>
      <c r="AF1" s="3"/>
    </row>
    <row r="2" spans="1:32" ht="15.75" x14ac:dyDescent="0.25">
      <c r="A2" s="4" t="s">
        <v>0</v>
      </c>
      <c r="B2" s="4" t="s">
        <v>1</v>
      </c>
      <c r="C2" s="19" t="s">
        <v>2</v>
      </c>
      <c r="D2" s="19"/>
      <c r="E2" s="19"/>
      <c r="F2" s="19"/>
      <c r="G2" s="19"/>
      <c r="H2" s="19"/>
      <c r="I2" s="19"/>
      <c r="J2" s="19"/>
      <c r="K2" s="19"/>
      <c r="L2" s="19"/>
      <c r="M2" s="19"/>
      <c r="N2" s="19"/>
      <c r="O2" s="19"/>
      <c r="P2" s="19"/>
      <c r="Q2" s="19"/>
      <c r="R2" s="19" t="s">
        <v>3</v>
      </c>
      <c r="S2" s="19"/>
      <c r="T2" s="19"/>
      <c r="U2" s="19"/>
      <c r="V2" s="19"/>
      <c r="W2" s="19"/>
      <c r="X2" s="19"/>
      <c r="Y2" s="19"/>
      <c r="Z2" s="19"/>
      <c r="AA2" s="19"/>
      <c r="AB2" s="19"/>
      <c r="AC2" s="19"/>
      <c r="AD2" s="19"/>
      <c r="AE2" s="19"/>
      <c r="AF2" s="19"/>
    </row>
    <row r="3" spans="1:32" ht="15.75" x14ac:dyDescent="0.25">
      <c r="A3" s="4"/>
      <c r="B3" s="4"/>
      <c r="C3" s="5" t="s">
        <v>4</v>
      </c>
      <c r="D3" s="5"/>
      <c r="E3" s="5" t="s">
        <v>5</v>
      </c>
      <c r="F3" s="5"/>
      <c r="G3" s="5"/>
      <c r="H3" s="5"/>
      <c r="I3" s="5"/>
      <c r="J3" s="5"/>
      <c r="K3" s="5"/>
      <c r="L3" s="5"/>
      <c r="M3" s="5"/>
      <c r="N3" s="5"/>
      <c r="O3" s="6" t="s">
        <v>6</v>
      </c>
      <c r="P3" s="5" t="s">
        <v>7</v>
      </c>
      <c r="Q3" s="5"/>
      <c r="R3" s="5" t="s">
        <v>4</v>
      </c>
      <c r="S3" s="5"/>
      <c r="T3" s="5" t="s">
        <v>5</v>
      </c>
      <c r="U3" s="5"/>
      <c r="V3" s="5"/>
      <c r="W3" s="5"/>
      <c r="X3" s="5"/>
      <c r="Y3" s="5"/>
      <c r="Z3" s="5"/>
      <c r="AA3" s="5"/>
      <c r="AB3" s="5"/>
      <c r="AC3" s="5"/>
      <c r="AD3" s="6" t="s">
        <v>6</v>
      </c>
      <c r="AE3" s="5" t="s">
        <v>7</v>
      </c>
      <c r="AF3" s="5"/>
    </row>
    <row r="4" spans="1:32" ht="15.75" x14ac:dyDescent="0.25">
      <c r="A4" s="7"/>
      <c r="B4" s="7"/>
      <c r="C4" s="6" t="s">
        <v>8</v>
      </c>
      <c r="D4" s="6" t="s">
        <v>9</v>
      </c>
      <c r="E4" s="6" t="s">
        <v>10</v>
      </c>
      <c r="F4" s="6" t="s">
        <v>11</v>
      </c>
      <c r="G4" s="6" t="s">
        <v>12</v>
      </c>
      <c r="H4" s="6" t="s">
        <v>13</v>
      </c>
      <c r="I4" s="6" t="s">
        <v>14</v>
      </c>
      <c r="J4" s="6" t="s">
        <v>15</v>
      </c>
      <c r="K4" s="6" t="s">
        <v>16</v>
      </c>
      <c r="L4" s="6" t="s">
        <v>17</v>
      </c>
      <c r="M4" s="6" t="s">
        <v>10</v>
      </c>
      <c r="N4" s="6" t="s">
        <v>11</v>
      </c>
      <c r="O4" s="6" t="s">
        <v>18</v>
      </c>
      <c r="P4" s="6" t="s">
        <v>10</v>
      </c>
      <c r="Q4" s="6" t="s">
        <v>11</v>
      </c>
      <c r="R4" s="6" t="s">
        <v>8</v>
      </c>
      <c r="S4" s="6" t="s">
        <v>9</v>
      </c>
      <c r="T4" s="6" t="s">
        <v>10</v>
      </c>
      <c r="U4" s="6" t="s">
        <v>11</v>
      </c>
      <c r="V4" s="6" t="s">
        <v>12</v>
      </c>
      <c r="W4" s="6" t="s">
        <v>13</v>
      </c>
      <c r="X4" s="6" t="s">
        <v>14</v>
      </c>
      <c r="Y4" s="6" t="s">
        <v>15</v>
      </c>
      <c r="Z4" s="6" t="s">
        <v>16</v>
      </c>
      <c r="AA4" s="6" t="s">
        <v>17</v>
      </c>
      <c r="AB4" s="6" t="s">
        <v>10</v>
      </c>
      <c r="AC4" s="6" t="s">
        <v>11</v>
      </c>
      <c r="AD4" s="6" t="s">
        <v>18</v>
      </c>
      <c r="AE4" s="6" t="s">
        <v>10</v>
      </c>
      <c r="AF4" s="6" t="s">
        <v>11</v>
      </c>
    </row>
    <row r="5" spans="1:32" ht="15.75" x14ac:dyDescent="0.25">
      <c r="A5" s="8">
        <v>0.05</v>
      </c>
      <c r="B5" s="9">
        <v>27724</v>
      </c>
      <c r="C5" s="10">
        <v>25704</v>
      </c>
      <c r="D5" s="9">
        <v>21540</v>
      </c>
      <c r="E5" s="11">
        <f>AVERAGE(C5:D5)</f>
        <v>23622</v>
      </c>
      <c r="F5" s="11">
        <f>STDEV(C5:D5)</f>
        <v>2944.392636860784</v>
      </c>
      <c r="G5" s="9">
        <v>25675</v>
      </c>
      <c r="H5" s="9">
        <v>19632</v>
      </c>
      <c r="I5" s="9">
        <v>22330</v>
      </c>
      <c r="J5" s="9">
        <v>24879</v>
      </c>
      <c r="K5" s="9">
        <v>23714</v>
      </c>
      <c r="L5" s="9">
        <v>20841</v>
      </c>
      <c r="M5" s="11">
        <f>AVERAGE(G5:L5)</f>
        <v>22845.166666666668</v>
      </c>
      <c r="N5" s="11">
        <f>STDEV(G5:L5)</f>
        <v>2345.4563237601901</v>
      </c>
      <c r="O5" s="9">
        <v>14053</v>
      </c>
      <c r="P5" s="11">
        <v>22040.888888888891</v>
      </c>
      <c r="Q5" s="11">
        <v>3688.8793164199833</v>
      </c>
      <c r="R5" s="12">
        <f>C5/B5</f>
        <v>0.92713894098975613</v>
      </c>
      <c r="S5" s="12">
        <f>D5/B5</f>
        <v>0.77694416390131293</v>
      </c>
      <c r="T5" s="12">
        <f>E5/B5</f>
        <v>0.85204155244553459</v>
      </c>
      <c r="U5" s="12">
        <f>F5/B5</f>
        <v>0.10620374537804012</v>
      </c>
      <c r="V5" s="12">
        <f>G5/B5</f>
        <v>0.92609291588515363</v>
      </c>
      <c r="W5" s="12">
        <f>H5/B5</f>
        <v>0.70812292598470639</v>
      </c>
      <c r="X5" s="12">
        <f>I5/B5</f>
        <v>0.80543933054393302</v>
      </c>
      <c r="Y5" s="12">
        <f>J5/B5</f>
        <v>0.89738133025537437</v>
      </c>
      <c r="Z5" s="12">
        <f>K5/B5</f>
        <v>0.85535997691530807</v>
      </c>
      <c r="AA5" s="12">
        <f>L5/B5</f>
        <v>0.75173135189727314</v>
      </c>
      <c r="AB5" s="12">
        <f>M5/B5</f>
        <v>0.82402130524695816</v>
      </c>
      <c r="AC5" s="12">
        <f>N5/B5</f>
        <v>8.4600213669030089E-2</v>
      </c>
      <c r="AD5" s="12">
        <f>O5/B5</f>
        <v>0.50688933775789924</v>
      </c>
      <c r="AE5" s="12">
        <f>P5/B5</f>
        <v>0.79501114157007968</v>
      </c>
      <c r="AF5" s="12">
        <f>Q5/B5</f>
        <v>0.13305725423531897</v>
      </c>
    </row>
    <row r="6" spans="1:32" ht="15.75" x14ac:dyDescent="0.25">
      <c r="A6" s="8">
        <v>7.4999999999999997E-2</v>
      </c>
      <c r="B6" s="9">
        <v>17990</v>
      </c>
      <c r="C6" s="9">
        <v>15628</v>
      </c>
      <c r="D6" s="9">
        <v>13299</v>
      </c>
      <c r="E6" s="11">
        <f t="shared" ref="E6:E23" si="0">AVERAGE(C6:D6)</f>
        <v>14463.5</v>
      </c>
      <c r="F6" s="11">
        <f t="shared" ref="F6:F22" si="1">STDEV(C6:D6)</f>
        <v>1646.8516933834692</v>
      </c>
      <c r="G6" s="9">
        <v>16160</v>
      </c>
      <c r="H6" s="9">
        <v>11428</v>
      </c>
      <c r="I6" s="9">
        <v>13617</v>
      </c>
      <c r="J6" s="9">
        <v>15413</v>
      </c>
      <c r="K6" s="9">
        <v>14818</v>
      </c>
      <c r="L6" s="9">
        <v>12023</v>
      </c>
      <c r="M6" s="11">
        <f t="shared" ref="M6:M22" si="2">AVERAGE(G6:L6)</f>
        <v>13909.833333333334</v>
      </c>
      <c r="N6" s="11">
        <f t="shared" ref="N6:N22" si="3">STDEV(G6:L6)</f>
        <v>1894.8833649242506</v>
      </c>
      <c r="O6" s="9">
        <v>8188</v>
      </c>
      <c r="P6" s="11">
        <v>13397.111111111111</v>
      </c>
      <c r="Q6" s="11">
        <v>2540.9532878648329</v>
      </c>
      <c r="R6" s="12">
        <f t="shared" ref="R6:R23" si="4">C6/B6</f>
        <v>0.86870483602001114</v>
      </c>
      <c r="S6" s="12">
        <f t="shared" ref="S6:S23" si="5">D6/B6</f>
        <v>0.73924402445803228</v>
      </c>
      <c r="T6" s="12">
        <f t="shared" ref="T6:T23" si="6">E6/B6</f>
        <v>0.80397443023902171</v>
      </c>
      <c r="U6" s="12">
        <f t="shared" ref="U6:U23" si="7">F6/B6</f>
        <v>9.1542617753389066E-2</v>
      </c>
      <c r="V6" s="12">
        <f t="shared" ref="V6:V23" si="8">G6/B6</f>
        <v>0.89827682045580881</v>
      </c>
      <c r="W6" s="12">
        <f t="shared" ref="W6:W23" si="9">H6/B6</f>
        <v>0.63524180100055583</v>
      </c>
      <c r="X6" s="12">
        <f t="shared" ref="X6:X23" si="10">I6/B6</f>
        <v>0.75692051139521954</v>
      </c>
      <c r="Y6" s="12">
        <f t="shared" ref="Y6:Y23" si="11">J6/B6</f>
        <v>0.85675375208449134</v>
      </c>
      <c r="Z6" s="12">
        <f t="shared" ref="Z6:Z23" si="12">K6/B6</f>
        <v>0.82367982212340185</v>
      </c>
      <c r="AA6" s="12">
        <f t="shared" ref="AA6:AA23" si="13">L6/B6</f>
        <v>0.66831573096164532</v>
      </c>
      <c r="AB6" s="12">
        <f t="shared" ref="AB6:AB23" si="14">M6/B6</f>
        <v>0.7731980730035205</v>
      </c>
      <c r="AC6" s="12">
        <f t="shared" ref="AC6:AC23" si="15">N6/B6</f>
        <v>0.10532981461502226</v>
      </c>
      <c r="AD6" s="12">
        <f t="shared" ref="AD6:AD23" si="16">O6/B6</f>
        <v>0.45514174541411895</v>
      </c>
      <c r="AE6" s="12">
        <f t="shared" ref="AE6:AE23" si="17">P6/B6</f>
        <v>0.74469767154592059</v>
      </c>
      <c r="AF6" s="12">
        <f t="shared" ref="AF6:AF22" si="18">Q6/B6</f>
        <v>0.14124253962561606</v>
      </c>
    </row>
    <row r="7" spans="1:32" ht="15.75" x14ac:dyDescent="0.25">
      <c r="A7" s="8">
        <v>0.1</v>
      </c>
      <c r="B7" s="9">
        <v>9608</v>
      </c>
      <c r="C7" s="9">
        <v>7568</v>
      </c>
      <c r="D7" s="9">
        <v>6420</v>
      </c>
      <c r="E7" s="11">
        <f t="shared" si="0"/>
        <v>6994</v>
      </c>
      <c r="F7" s="11">
        <f t="shared" si="1"/>
        <v>811.75858480215652</v>
      </c>
      <c r="G7" s="9">
        <v>8301</v>
      </c>
      <c r="H7" s="9">
        <v>6341</v>
      </c>
      <c r="I7" s="9">
        <v>7974</v>
      </c>
      <c r="J7" s="9">
        <v>8058</v>
      </c>
      <c r="K7" s="9">
        <v>7895</v>
      </c>
      <c r="L7" s="9">
        <v>6469</v>
      </c>
      <c r="M7" s="11">
        <f t="shared" si="2"/>
        <v>7506.333333333333</v>
      </c>
      <c r="N7" s="11">
        <f t="shared" si="3"/>
        <v>864.83146720425407</v>
      </c>
      <c r="O7" s="9">
        <v>4160</v>
      </c>
      <c r="P7" s="11">
        <v>7020.666666666667</v>
      </c>
      <c r="Q7" s="11">
        <v>1322.8136679064062</v>
      </c>
      <c r="R7" s="12">
        <f t="shared" si="4"/>
        <v>0.78767693588676102</v>
      </c>
      <c r="S7" s="12">
        <f t="shared" si="5"/>
        <v>0.66819317235636966</v>
      </c>
      <c r="T7" s="12">
        <f t="shared" si="6"/>
        <v>0.72793505412156534</v>
      </c>
      <c r="U7" s="12">
        <f t="shared" si="7"/>
        <v>8.4487779434029617E-2</v>
      </c>
      <c r="V7" s="12">
        <f t="shared" si="8"/>
        <v>0.86396752706078273</v>
      </c>
      <c r="W7" s="12">
        <f t="shared" si="9"/>
        <v>0.65997085761865115</v>
      </c>
      <c r="X7" s="12">
        <f t="shared" si="10"/>
        <v>0.82993338884263113</v>
      </c>
      <c r="Y7" s="12">
        <f t="shared" si="11"/>
        <v>0.83867610324729391</v>
      </c>
      <c r="Z7" s="12">
        <f t="shared" si="12"/>
        <v>0.82171107410491262</v>
      </c>
      <c r="AA7" s="12">
        <f t="shared" si="13"/>
        <v>0.67329308909242302</v>
      </c>
      <c r="AB7" s="12">
        <f t="shared" si="14"/>
        <v>0.78125867332778243</v>
      </c>
      <c r="AC7" s="12">
        <f t="shared" si="15"/>
        <v>9.0011601499193808E-2</v>
      </c>
      <c r="AD7" s="12">
        <f t="shared" si="16"/>
        <v>0.43297252289758537</v>
      </c>
      <c r="AE7" s="12">
        <f t="shared" si="17"/>
        <v>0.73071051901193451</v>
      </c>
      <c r="AF7" s="12">
        <f t="shared" si="18"/>
        <v>0.13767835844154935</v>
      </c>
    </row>
    <row r="8" spans="1:32" ht="15.75" x14ac:dyDescent="0.25">
      <c r="A8" s="8">
        <v>0.125</v>
      </c>
      <c r="B8" s="9">
        <v>17185</v>
      </c>
      <c r="C8" s="9">
        <v>13360</v>
      </c>
      <c r="D8" s="9">
        <v>11148</v>
      </c>
      <c r="E8" s="11">
        <f t="shared" si="0"/>
        <v>12254</v>
      </c>
      <c r="F8" s="11">
        <f t="shared" si="1"/>
        <v>1564.120199984643</v>
      </c>
      <c r="G8" s="9">
        <v>13307</v>
      </c>
      <c r="H8" s="9">
        <v>12191</v>
      </c>
      <c r="I8" s="9">
        <v>12866</v>
      </c>
      <c r="J8" s="9">
        <v>13291</v>
      </c>
      <c r="K8" s="9">
        <v>13058</v>
      </c>
      <c r="L8" s="9">
        <v>11238</v>
      </c>
      <c r="M8" s="11">
        <f t="shared" si="2"/>
        <v>12658.5</v>
      </c>
      <c r="N8" s="11">
        <f t="shared" si="3"/>
        <v>807.42077010688797</v>
      </c>
      <c r="O8" s="9">
        <v>5490</v>
      </c>
      <c r="P8" s="11">
        <v>11772.111111111111</v>
      </c>
      <c r="Q8" s="11">
        <v>2508.7242497156008</v>
      </c>
      <c r="R8" s="12">
        <f t="shared" si="4"/>
        <v>0.77742217049752693</v>
      </c>
      <c r="S8" s="12">
        <f t="shared" si="5"/>
        <v>0.64870526622054114</v>
      </c>
      <c r="T8" s="12">
        <f t="shared" si="6"/>
        <v>0.71306371835903404</v>
      </c>
      <c r="U8" s="12">
        <f t="shared" si="7"/>
        <v>9.1016595867596334E-2</v>
      </c>
      <c r="V8" s="12">
        <f t="shared" si="8"/>
        <v>0.77433808553971484</v>
      </c>
      <c r="W8" s="12">
        <f t="shared" si="9"/>
        <v>0.70939773057899336</v>
      </c>
      <c r="X8" s="12">
        <f t="shared" si="10"/>
        <v>0.74867617107942974</v>
      </c>
      <c r="Y8" s="12">
        <f t="shared" si="11"/>
        <v>0.77340704102414892</v>
      </c>
      <c r="Z8" s="12">
        <f t="shared" si="12"/>
        <v>0.7598487052662205</v>
      </c>
      <c r="AA8" s="12">
        <f t="shared" si="13"/>
        <v>0.65394239162059931</v>
      </c>
      <c r="AB8" s="12">
        <f t="shared" si="14"/>
        <v>0.73660168751818444</v>
      </c>
      <c r="AC8" s="12">
        <f t="shared" si="15"/>
        <v>4.6984042485125867E-2</v>
      </c>
      <c r="AD8" s="12">
        <f t="shared" si="16"/>
        <v>0.31946464940354963</v>
      </c>
      <c r="AE8" s="12">
        <f t="shared" si="17"/>
        <v>0.68502246791452492</v>
      </c>
      <c r="AF8" s="12">
        <f t="shared" si="18"/>
        <v>0.14598337211030554</v>
      </c>
    </row>
    <row r="9" spans="1:32" ht="15.75" x14ac:dyDescent="0.25">
      <c r="A9" s="8">
        <v>0.15</v>
      </c>
      <c r="B9" s="9">
        <v>31414</v>
      </c>
      <c r="C9" s="9">
        <v>17920</v>
      </c>
      <c r="D9" s="9">
        <v>15248</v>
      </c>
      <c r="E9" s="11">
        <f t="shared" si="0"/>
        <v>16584</v>
      </c>
      <c r="F9" s="11">
        <f t="shared" si="1"/>
        <v>1889.389319330455</v>
      </c>
      <c r="G9" s="9">
        <v>18106</v>
      </c>
      <c r="H9" s="9">
        <v>15239</v>
      </c>
      <c r="I9" s="9">
        <v>15958</v>
      </c>
      <c r="J9" s="9">
        <v>18119</v>
      </c>
      <c r="K9" s="9">
        <v>17844</v>
      </c>
      <c r="L9" s="9">
        <v>16834</v>
      </c>
      <c r="M9" s="11">
        <f t="shared" si="2"/>
        <v>17016.666666666668</v>
      </c>
      <c r="N9" s="11">
        <f t="shared" si="3"/>
        <v>1216.594207888015</v>
      </c>
      <c r="O9" s="9">
        <v>4804</v>
      </c>
      <c r="P9" s="11">
        <v>15563.555555555555</v>
      </c>
      <c r="Q9" s="11">
        <v>4205.5044320245097</v>
      </c>
      <c r="R9" s="12">
        <f t="shared" si="4"/>
        <v>0.57044629782899348</v>
      </c>
      <c r="S9" s="12">
        <f t="shared" si="5"/>
        <v>0.48538868020627746</v>
      </c>
      <c r="T9" s="12">
        <f t="shared" si="6"/>
        <v>0.52791748901763547</v>
      </c>
      <c r="U9" s="12">
        <f t="shared" si="7"/>
        <v>6.0144818212594861E-2</v>
      </c>
      <c r="V9" s="12">
        <f t="shared" si="8"/>
        <v>0.57636722480422742</v>
      </c>
      <c r="W9" s="12">
        <f t="shared" si="9"/>
        <v>0.48510218373973385</v>
      </c>
      <c r="X9" s="12">
        <f t="shared" si="10"/>
        <v>0.50799006812249314</v>
      </c>
      <c r="Y9" s="12">
        <f t="shared" si="11"/>
        <v>0.57678105303367921</v>
      </c>
      <c r="Z9" s="12">
        <f t="shared" si="12"/>
        <v>0.5680269943337366</v>
      </c>
      <c r="AA9" s="12">
        <f t="shared" si="13"/>
        <v>0.53587572419940155</v>
      </c>
      <c r="AB9" s="12">
        <f t="shared" si="14"/>
        <v>0.54169054137221195</v>
      </c>
      <c r="AC9" s="12">
        <f t="shared" si="15"/>
        <v>3.8727771308589003E-2</v>
      </c>
      <c r="AD9" s="12">
        <f t="shared" si="16"/>
        <v>0.1529254472528172</v>
      </c>
      <c r="AE9" s="12">
        <f t="shared" si="17"/>
        <v>0.49543374150237329</v>
      </c>
      <c r="AF9" s="12">
        <f t="shared" si="18"/>
        <v>0.13387357331204272</v>
      </c>
    </row>
    <row r="10" spans="1:32" ht="15.75" x14ac:dyDescent="0.25">
      <c r="A10" s="8">
        <v>0.17499999999999999</v>
      </c>
      <c r="B10" s="9">
        <v>29102</v>
      </c>
      <c r="C10" s="9">
        <v>19419</v>
      </c>
      <c r="D10" s="9">
        <v>13425</v>
      </c>
      <c r="E10" s="11">
        <f t="shared" si="0"/>
        <v>16422</v>
      </c>
      <c r="F10" s="11">
        <f t="shared" si="1"/>
        <v>4238.3980464321658</v>
      </c>
      <c r="G10" s="9">
        <v>18773</v>
      </c>
      <c r="H10" s="9">
        <v>14812</v>
      </c>
      <c r="I10" s="9">
        <v>18434</v>
      </c>
      <c r="J10" s="9">
        <v>17553</v>
      </c>
      <c r="K10" s="9">
        <v>19065</v>
      </c>
      <c r="L10" s="9">
        <v>13761</v>
      </c>
      <c r="M10" s="11">
        <f t="shared" si="2"/>
        <v>17066.333333333332</v>
      </c>
      <c r="N10" s="11">
        <f t="shared" si="3"/>
        <v>2237.0508860253158</v>
      </c>
      <c r="O10" s="9">
        <v>4649</v>
      </c>
      <c r="P10" s="11">
        <v>15543.444444444445</v>
      </c>
      <c r="Q10" s="11">
        <v>4705.4992325764742</v>
      </c>
      <c r="R10" s="12">
        <f t="shared" si="4"/>
        <v>0.66727372689162257</v>
      </c>
      <c r="S10" s="12">
        <f t="shared" si="5"/>
        <v>0.46130850113394267</v>
      </c>
      <c r="T10" s="12">
        <f t="shared" si="6"/>
        <v>0.56429111401278265</v>
      </c>
      <c r="U10" s="12">
        <f t="shared" si="7"/>
        <v>0.1456394078218736</v>
      </c>
      <c r="V10" s="12">
        <f t="shared" si="8"/>
        <v>0.64507593979795208</v>
      </c>
      <c r="W10" s="12">
        <f t="shared" si="9"/>
        <v>0.50896845577623528</v>
      </c>
      <c r="X10" s="12">
        <f t="shared" si="10"/>
        <v>0.63342725585870385</v>
      </c>
      <c r="Y10" s="12">
        <f t="shared" si="11"/>
        <v>0.60315442237646899</v>
      </c>
      <c r="Z10" s="12">
        <f t="shared" si="12"/>
        <v>0.65510961445948734</v>
      </c>
      <c r="AA10" s="12">
        <f t="shared" si="13"/>
        <v>0.47285409937461342</v>
      </c>
      <c r="AB10" s="12">
        <f t="shared" si="14"/>
        <v>0.58643163127391007</v>
      </c>
      <c r="AC10" s="12">
        <f t="shared" si="15"/>
        <v>7.6869317779716714E-2</v>
      </c>
      <c r="AD10" s="12">
        <f t="shared" si="16"/>
        <v>0.15974847089547109</v>
      </c>
      <c r="AE10" s="12">
        <f t="shared" si="17"/>
        <v>0.53410227628494422</v>
      </c>
      <c r="AF10" s="12">
        <f t="shared" si="18"/>
        <v>0.16168989184854904</v>
      </c>
    </row>
    <row r="11" spans="1:32" ht="15.75" x14ac:dyDescent="0.25">
      <c r="A11" s="8">
        <v>0.2</v>
      </c>
      <c r="B11" s="9">
        <v>16478</v>
      </c>
      <c r="C11" s="9">
        <v>11594</v>
      </c>
      <c r="D11" s="9">
        <v>7570</v>
      </c>
      <c r="E11" s="11">
        <f t="shared" si="0"/>
        <v>9582</v>
      </c>
      <c r="F11" s="11">
        <f t="shared" si="1"/>
        <v>2845.397687494667</v>
      </c>
      <c r="G11" s="9">
        <v>11116</v>
      </c>
      <c r="H11" s="9">
        <v>6381</v>
      </c>
      <c r="I11" s="9">
        <v>10009</v>
      </c>
      <c r="J11" s="9">
        <v>9697</v>
      </c>
      <c r="K11" s="9">
        <v>10606</v>
      </c>
      <c r="L11" s="9">
        <v>8220</v>
      </c>
      <c r="M11" s="11">
        <f t="shared" si="2"/>
        <v>9338.1666666666661</v>
      </c>
      <c r="N11" s="11">
        <f t="shared" si="3"/>
        <v>1751.6850649208216</v>
      </c>
      <c r="O11" s="9">
        <v>4132</v>
      </c>
      <c r="P11" s="11">
        <v>8813.8888888888887</v>
      </c>
      <c r="Q11" s="11">
        <v>2454.2709428893754</v>
      </c>
      <c r="R11" s="12">
        <f t="shared" si="4"/>
        <v>0.70360480640854473</v>
      </c>
      <c r="S11" s="12">
        <f t="shared" si="5"/>
        <v>0.45940041267144072</v>
      </c>
      <c r="T11" s="12">
        <f t="shared" si="6"/>
        <v>0.58150260953999267</v>
      </c>
      <c r="U11" s="12">
        <f t="shared" si="7"/>
        <v>0.17267858280705589</v>
      </c>
      <c r="V11" s="12">
        <f t="shared" si="8"/>
        <v>0.67459643160577742</v>
      </c>
      <c r="W11" s="12">
        <f t="shared" si="9"/>
        <v>0.38724359752397136</v>
      </c>
      <c r="X11" s="12">
        <f t="shared" si="10"/>
        <v>0.60741594853744385</v>
      </c>
      <c r="Y11" s="12">
        <f t="shared" si="11"/>
        <v>0.58848161184609782</v>
      </c>
      <c r="Z11" s="12">
        <f t="shared" si="12"/>
        <v>0.64364607355261561</v>
      </c>
      <c r="AA11" s="12">
        <f t="shared" si="13"/>
        <v>0.49884694744507829</v>
      </c>
      <c r="AB11" s="12">
        <f t="shared" si="14"/>
        <v>0.56670510175183064</v>
      </c>
      <c r="AC11" s="12">
        <f t="shared" si="15"/>
        <v>0.10630447050132429</v>
      </c>
      <c r="AD11" s="12">
        <f t="shared" si="16"/>
        <v>0.25075858720718536</v>
      </c>
      <c r="AE11" s="12">
        <f t="shared" si="17"/>
        <v>0.53488826853312832</v>
      </c>
      <c r="AF11" s="12">
        <f t="shared" si="18"/>
        <v>0.1489422832194062</v>
      </c>
    </row>
    <row r="12" spans="1:32" ht="15.75" x14ac:dyDescent="0.25">
      <c r="A12" s="8">
        <v>0.22500000000000001</v>
      </c>
      <c r="B12" s="9">
        <v>11171</v>
      </c>
      <c r="C12" s="9">
        <v>6293</v>
      </c>
      <c r="D12" s="9">
        <v>5224</v>
      </c>
      <c r="E12" s="11">
        <f t="shared" si="0"/>
        <v>5758.5</v>
      </c>
      <c r="F12" s="11">
        <f t="shared" si="1"/>
        <v>755.89714908841927</v>
      </c>
      <c r="G12" s="9">
        <v>7184</v>
      </c>
      <c r="H12" s="9">
        <v>4547</v>
      </c>
      <c r="I12" s="9">
        <v>6514</v>
      </c>
      <c r="J12" s="9">
        <v>6882</v>
      </c>
      <c r="K12" s="9">
        <v>6144</v>
      </c>
      <c r="L12" s="9">
        <v>4502</v>
      </c>
      <c r="M12" s="11">
        <f t="shared" si="2"/>
        <v>5962.166666666667</v>
      </c>
      <c r="N12" s="11">
        <f t="shared" si="3"/>
        <v>1167.1620995674373</v>
      </c>
      <c r="O12" s="9">
        <v>2467</v>
      </c>
      <c r="P12" s="11">
        <v>5528.5555555555557</v>
      </c>
      <c r="Q12" s="11">
        <v>1499.5707811829943</v>
      </c>
      <c r="R12" s="12">
        <f t="shared" si="4"/>
        <v>0.56333363172500228</v>
      </c>
      <c r="S12" s="12">
        <f t="shared" si="5"/>
        <v>0.4676394235072957</v>
      </c>
      <c r="T12" s="12">
        <f t="shared" si="6"/>
        <v>0.51548652761614899</v>
      </c>
      <c r="U12" s="12">
        <f t="shared" si="7"/>
        <v>6.7666023551017751E-2</v>
      </c>
      <c r="V12" s="12">
        <f t="shared" si="8"/>
        <v>0.64309372482320293</v>
      </c>
      <c r="W12" s="12">
        <f t="shared" si="9"/>
        <v>0.40703607555277055</v>
      </c>
      <c r="X12" s="12">
        <f t="shared" si="10"/>
        <v>0.58311699937337746</v>
      </c>
      <c r="Y12" s="12">
        <f t="shared" si="11"/>
        <v>0.61605943962044585</v>
      </c>
      <c r="Z12" s="12">
        <f t="shared" si="12"/>
        <v>0.54999552412496644</v>
      </c>
      <c r="AA12" s="12">
        <f t="shared" si="13"/>
        <v>0.40300778802255843</v>
      </c>
      <c r="AB12" s="12">
        <f t="shared" si="14"/>
        <v>0.53371825858622035</v>
      </c>
      <c r="AC12" s="12">
        <f t="shared" si="15"/>
        <v>0.10448143403163883</v>
      </c>
      <c r="AD12" s="12">
        <f t="shared" si="16"/>
        <v>0.22083967415629754</v>
      </c>
      <c r="AE12" s="12">
        <f t="shared" si="17"/>
        <v>0.49490247565621304</v>
      </c>
      <c r="AF12" s="12">
        <f t="shared" si="18"/>
        <v>0.13423782841133242</v>
      </c>
    </row>
    <row r="13" spans="1:32" ht="15.75" x14ac:dyDescent="0.25">
      <c r="A13" s="8">
        <v>0.25</v>
      </c>
      <c r="B13" s="9">
        <v>15136</v>
      </c>
      <c r="C13" s="9">
        <v>8311</v>
      </c>
      <c r="D13" s="9">
        <v>9481</v>
      </c>
      <c r="E13" s="11">
        <f t="shared" si="0"/>
        <v>8896</v>
      </c>
      <c r="F13" s="11">
        <f t="shared" si="1"/>
        <v>827.31493398826058</v>
      </c>
      <c r="G13" s="9">
        <v>9358</v>
      </c>
      <c r="H13" s="9">
        <v>3739</v>
      </c>
      <c r="I13" s="9">
        <v>10835</v>
      </c>
      <c r="J13" s="9">
        <v>9235</v>
      </c>
      <c r="K13" s="9">
        <v>10823</v>
      </c>
      <c r="L13" s="9">
        <v>5934</v>
      </c>
      <c r="M13" s="11">
        <f t="shared" si="2"/>
        <v>8320.6666666666661</v>
      </c>
      <c r="N13" s="11">
        <f t="shared" si="3"/>
        <v>2869.9636699210432</v>
      </c>
      <c r="O13" s="9">
        <v>3436</v>
      </c>
      <c r="P13" s="11">
        <v>7905.7777777777774</v>
      </c>
      <c r="Q13" s="11">
        <v>2846.9434828328517</v>
      </c>
      <c r="R13" s="12">
        <f t="shared" si="4"/>
        <v>0.54908826638477803</v>
      </c>
      <c r="S13" s="12">
        <f t="shared" si="5"/>
        <v>0.62638742071881603</v>
      </c>
      <c r="T13" s="12">
        <f t="shared" si="6"/>
        <v>0.58773784355179703</v>
      </c>
      <c r="U13" s="12">
        <f t="shared" si="7"/>
        <v>5.4658756209583811E-2</v>
      </c>
      <c r="V13" s="12">
        <f t="shared" si="8"/>
        <v>0.61826109936575058</v>
      </c>
      <c r="W13" s="12">
        <f t="shared" si="9"/>
        <v>0.24702695560253699</v>
      </c>
      <c r="X13" s="12">
        <f t="shared" si="10"/>
        <v>0.71584302325581395</v>
      </c>
      <c r="Y13" s="12">
        <f t="shared" si="11"/>
        <v>0.61013477801268501</v>
      </c>
      <c r="Z13" s="12">
        <f t="shared" si="12"/>
        <v>0.7150502114164905</v>
      </c>
      <c r="AA13" s="12">
        <f t="shared" si="13"/>
        <v>0.39204545454545453</v>
      </c>
      <c r="AB13" s="12">
        <f t="shared" si="14"/>
        <v>0.54972692036645521</v>
      </c>
      <c r="AC13" s="12">
        <f t="shared" si="15"/>
        <v>0.18961176466180255</v>
      </c>
      <c r="AD13" s="12">
        <f t="shared" si="16"/>
        <v>0.22700845665961944</v>
      </c>
      <c r="AE13" s="12">
        <f t="shared" si="17"/>
        <v>0.52231618510688271</v>
      </c>
      <c r="AF13" s="12">
        <f t="shared" si="18"/>
        <v>0.18809087492288926</v>
      </c>
    </row>
    <row r="14" spans="1:32" ht="15.75" x14ac:dyDescent="0.25">
      <c r="A14" s="8">
        <v>0.27500000000000002</v>
      </c>
      <c r="B14" s="9">
        <v>6106</v>
      </c>
      <c r="C14" s="9">
        <v>3214</v>
      </c>
      <c r="D14" s="9">
        <v>2418</v>
      </c>
      <c r="E14" s="11">
        <f t="shared" si="0"/>
        <v>2816</v>
      </c>
      <c r="F14" s="11">
        <f t="shared" si="1"/>
        <v>562.85699782449183</v>
      </c>
      <c r="G14" s="9">
        <v>3104</v>
      </c>
      <c r="H14" s="9">
        <v>2512</v>
      </c>
      <c r="I14" s="9">
        <v>3479</v>
      </c>
      <c r="J14" s="9">
        <v>3038</v>
      </c>
      <c r="K14" s="9">
        <v>2873</v>
      </c>
      <c r="L14" s="9">
        <v>2726</v>
      </c>
      <c r="M14" s="11">
        <f t="shared" si="2"/>
        <v>2955.3333333333335</v>
      </c>
      <c r="N14" s="11">
        <f t="shared" si="3"/>
        <v>334.38879566556528</v>
      </c>
      <c r="O14" s="9">
        <v>1628</v>
      </c>
      <c r="P14" s="11">
        <v>2776.8888888888887</v>
      </c>
      <c r="Q14" s="11">
        <v>546.57420457895</v>
      </c>
      <c r="R14" s="12">
        <f t="shared" si="4"/>
        <v>0.5263675073698002</v>
      </c>
      <c r="S14" s="12">
        <f t="shared" si="5"/>
        <v>0.3960039305601048</v>
      </c>
      <c r="T14" s="12">
        <f t="shared" si="6"/>
        <v>0.46118571896495253</v>
      </c>
      <c r="U14" s="12">
        <f t="shared" si="7"/>
        <v>9.2180969181868952E-2</v>
      </c>
      <c r="V14" s="12">
        <f t="shared" si="8"/>
        <v>0.50835244022273174</v>
      </c>
      <c r="W14" s="12">
        <f t="shared" si="9"/>
        <v>0.41139862430396329</v>
      </c>
      <c r="X14" s="12">
        <f t="shared" si="10"/>
        <v>0.56976744186046513</v>
      </c>
      <c r="Y14" s="12">
        <f t="shared" si="11"/>
        <v>0.49754339993449065</v>
      </c>
      <c r="Z14" s="12">
        <f t="shared" si="12"/>
        <v>0.47052079921388795</v>
      </c>
      <c r="AA14" s="12">
        <f t="shared" si="13"/>
        <v>0.44644611857189648</v>
      </c>
      <c r="AB14" s="12">
        <f t="shared" si="14"/>
        <v>0.48400480401790591</v>
      </c>
      <c r="AC14" s="12">
        <f t="shared" si="15"/>
        <v>5.4763969155841023E-2</v>
      </c>
      <c r="AD14" s="12">
        <f t="shared" si="16"/>
        <v>0.26662299377661319</v>
      </c>
      <c r="AE14" s="12">
        <f t="shared" si="17"/>
        <v>0.4547803617571059</v>
      </c>
      <c r="AF14" s="12">
        <f t="shared" si="18"/>
        <v>8.951428178495742E-2</v>
      </c>
    </row>
    <row r="15" spans="1:32" ht="15.75" x14ac:dyDescent="0.25">
      <c r="A15" s="8">
        <v>0.3</v>
      </c>
      <c r="B15" s="9">
        <v>5640</v>
      </c>
      <c r="C15" s="9">
        <v>3169</v>
      </c>
      <c r="D15" s="9">
        <v>2386</v>
      </c>
      <c r="E15" s="11">
        <f t="shared" si="0"/>
        <v>2777.5</v>
      </c>
      <c r="F15" s="11">
        <f t="shared" si="1"/>
        <v>553.66460966906675</v>
      </c>
      <c r="G15" s="9">
        <v>2947</v>
      </c>
      <c r="H15" s="9">
        <v>2250</v>
      </c>
      <c r="I15" s="9">
        <v>2717</v>
      </c>
      <c r="J15" s="9">
        <v>2670</v>
      </c>
      <c r="K15" s="9">
        <v>2920</v>
      </c>
      <c r="L15" s="9">
        <v>2613</v>
      </c>
      <c r="M15" s="11">
        <f t="shared" si="2"/>
        <v>2686.1666666666665</v>
      </c>
      <c r="N15" s="11">
        <f t="shared" si="3"/>
        <v>252.79194343702227</v>
      </c>
      <c r="O15" s="9">
        <v>2660</v>
      </c>
      <c r="P15" s="11">
        <v>2703.5555555555557</v>
      </c>
      <c r="Q15" s="11">
        <v>282.99960738096053</v>
      </c>
      <c r="R15" s="12">
        <f t="shared" si="4"/>
        <v>0.56187943262411344</v>
      </c>
      <c r="S15" s="12">
        <f t="shared" si="5"/>
        <v>0.42304964539007095</v>
      </c>
      <c r="T15" s="12">
        <f t="shared" si="6"/>
        <v>0.49246453900709219</v>
      </c>
      <c r="U15" s="12">
        <f t="shared" si="7"/>
        <v>9.8167483983877077E-2</v>
      </c>
      <c r="V15" s="12">
        <f t="shared" si="8"/>
        <v>0.52251773049645389</v>
      </c>
      <c r="W15" s="12">
        <f t="shared" si="9"/>
        <v>0.39893617021276595</v>
      </c>
      <c r="X15" s="12">
        <f t="shared" si="10"/>
        <v>0.48173758865248228</v>
      </c>
      <c r="Y15" s="12">
        <f t="shared" si="11"/>
        <v>0.47340425531914893</v>
      </c>
      <c r="Z15" s="12">
        <f t="shared" si="12"/>
        <v>0.51773049645390068</v>
      </c>
      <c r="AA15" s="12">
        <f t="shared" si="13"/>
        <v>0.46329787234042552</v>
      </c>
      <c r="AB15" s="12">
        <f t="shared" si="14"/>
        <v>0.47627068557919622</v>
      </c>
      <c r="AC15" s="12">
        <f t="shared" si="15"/>
        <v>4.4821266566847921E-2</v>
      </c>
      <c r="AD15" s="12">
        <f t="shared" si="16"/>
        <v>0.47163120567375888</v>
      </c>
      <c r="AE15" s="12">
        <f t="shared" si="17"/>
        <v>0.47935382190701342</v>
      </c>
      <c r="AF15" s="12">
        <f t="shared" si="18"/>
        <v>5.0177235351234133E-2</v>
      </c>
    </row>
    <row r="16" spans="1:32" ht="15.75" x14ac:dyDescent="0.25">
      <c r="A16" s="8">
        <v>0.32500000000000001</v>
      </c>
      <c r="B16" s="9">
        <v>11673</v>
      </c>
      <c r="C16" s="9">
        <v>6119</v>
      </c>
      <c r="D16" s="9">
        <v>5219</v>
      </c>
      <c r="E16" s="11">
        <f t="shared" si="0"/>
        <v>5669</v>
      </c>
      <c r="F16" s="11">
        <f t="shared" si="1"/>
        <v>636.3961030678928</v>
      </c>
      <c r="G16" s="9">
        <v>3216</v>
      </c>
      <c r="H16" s="9">
        <v>640</v>
      </c>
      <c r="I16" s="9">
        <v>1478</v>
      </c>
      <c r="J16" s="9">
        <v>1548</v>
      </c>
      <c r="K16" s="9">
        <v>4041</v>
      </c>
      <c r="L16" s="9">
        <v>6420</v>
      </c>
      <c r="M16" s="11">
        <f t="shared" si="2"/>
        <v>2890.5</v>
      </c>
      <c r="N16" s="11">
        <f t="shared" si="3"/>
        <v>2133.0346223162906</v>
      </c>
      <c r="O16" s="9">
        <v>6526</v>
      </c>
      <c r="P16" s="11">
        <v>3911.8888888888887</v>
      </c>
      <c r="Q16" s="11">
        <v>2302.7714522095134</v>
      </c>
      <c r="R16" s="12">
        <f t="shared" si="4"/>
        <v>0.52420114794825667</v>
      </c>
      <c r="S16" s="12">
        <f t="shared" si="5"/>
        <v>0.4471001456352266</v>
      </c>
      <c r="T16" s="12">
        <f t="shared" si="6"/>
        <v>0.48565064679174164</v>
      </c>
      <c r="U16" s="12">
        <f t="shared" si="7"/>
        <v>5.4518641571823248E-2</v>
      </c>
      <c r="V16" s="12">
        <f t="shared" si="8"/>
        <v>0.27550758159856076</v>
      </c>
      <c r="W16" s="12">
        <f t="shared" si="9"/>
        <v>5.482737942259916E-2</v>
      </c>
      <c r="X16" s="12">
        <f t="shared" si="10"/>
        <v>0.12661697935406493</v>
      </c>
      <c r="Y16" s="12">
        <f t="shared" si="11"/>
        <v>0.13261372397841173</v>
      </c>
      <c r="Z16" s="12">
        <f t="shared" si="12"/>
        <v>0.34618350038550499</v>
      </c>
      <c r="AA16" s="12">
        <f t="shared" si="13"/>
        <v>0.54998714983294783</v>
      </c>
      <c r="AB16" s="12">
        <f t="shared" si="14"/>
        <v>0.24762271909534825</v>
      </c>
      <c r="AC16" s="12">
        <f t="shared" si="15"/>
        <v>0.18273234149886838</v>
      </c>
      <c r="AD16" s="12">
        <f t="shared" si="16"/>
        <v>0.55906793454981585</v>
      </c>
      <c r="AE16" s="12">
        <f t="shared" si="17"/>
        <v>0.33512283807837651</v>
      </c>
      <c r="AF16" s="12">
        <f t="shared" si="18"/>
        <v>0.19727331895909478</v>
      </c>
    </row>
    <row r="17" spans="1:32" ht="15.75" x14ac:dyDescent="0.25">
      <c r="A17" s="8">
        <v>0.35</v>
      </c>
      <c r="B17" s="9">
        <v>3152</v>
      </c>
      <c r="C17" s="9">
        <v>1837</v>
      </c>
      <c r="D17" s="9">
        <v>1302</v>
      </c>
      <c r="E17" s="11">
        <f t="shared" si="0"/>
        <v>1569.5</v>
      </c>
      <c r="F17" s="11">
        <f t="shared" si="1"/>
        <v>378.30212793480291</v>
      </c>
      <c r="G17" s="9">
        <v>2357</v>
      </c>
      <c r="H17" s="9">
        <v>736</v>
      </c>
      <c r="I17" s="9">
        <v>985</v>
      </c>
      <c r="J17" s="9">
        <v>1347</v>
      </c>
      <c r="K17" s="9">
        <v>1756</v>
      </c>
      <c r="L17" s="9">
        <v>1193</v>
      </c>
      <c r="M17" s="11">
        <f t="shared" si="2"/>
        <v>1395.6666666666667</v>
      </c>
      <c r="N17" s="11">
        <f t="shared" si="3"/>
        <v>583.30975190430922</v>
      </c>
      <c r="O17" s="9">
        <v>947</v>
      </c>
      <c r="P17" s="11">
        <v>1384.4444444444443</v>
      </c>
      <c r="Q17" s="11">
        <v>512.95324131715745</v>
      </c>
      <c r="R17" s="12">
        <f t="shared" si="4"/>
        <v>0.58280456852791873</v>
      </c>
      <c r="S17" s="12">
        <f t="shared" si="5"/>
        <v>0.41307106598984772</v>
      </c>
      <c r="T17" s="12">
        <f t="shared" si="6"/>
        <v>0.49793781725888325</v>
      </c>
      <c r="U17" s="12">
        <f t="shared" si="7"/>
        <v>0.12001971063921413</v>
      </c>
      <c r="V17" s="12">
        <f t="shared" si="8"/>
        <v>0.74777918781725883</v>
      </c>
      <c r="W17" s="12">
        <f t="shared" si="9"/>
        <v>0.233502538071066</v>
      </c>
      <c r="X17" s="12">
        <f t="shared" si="10"/>
        <v>0.3125</v>
      </c>
      <c r="Y17" s="12">
        <f t="shared" si="11"/>
        <v>0.42734771573604063</v>
      </c>
      <c r="Z17" s="12">
        <f t="shared" si="12"/>
        <v>0.55710659898477155</v>
      </c>
      <c r="AA17" s="12">
        <f t="shared" si="13"/>
        <v>0.37848984771573602</v>
      </c>
      <c r="AB17" s="12">
        <f t="shared" si="14"/>
        <v>0.44278764805414556</v>
      </c>
      <c r="AC17" s="12">
        <f t="shared" si="15"/>
        <v>0.18506020047725547</v>
      </c>
      <c r="AD17" s="12">
        <f t="shared" si="16"/>
        <v>0.3004441624365482</v>
      </c>
      <c r="AE17" s="12">
        <f t="shared" si="17"/>
        <v>0.43922729836435415</v>
      </c>
      <c r="AF17" s="12">
        <f t="shared" si="18"/>
        <v>0.16273897249909819</v>
      </c>
    </row>
    <row r="18" spans="1:32" ht="15.75" x14ac:dyDescent="0.25">
      <c r="A18" s="8">
        <v>0.375</v>
      </c>
      <c r="B18" s="9">
        <v>5370</v>
      </c>
      <c r="C18" s="9">
        <v>2327</v>
      </c>
      <c r="D18" s="9">
        <v>2513</v>
      </c>
      <c r="E18" s="11">
        <f t="shared" si="0"/>
        <v>2420</v>
      </c>
      <c r="F18" s="11">
        <f t="shared" si="1"/>
        <v>131.52186130069785</v>
      </c>
      <c r="G18" s="9">
        <v>3522</v>
      </c>
      <c r="H18" s="9">
        <v>1544</v>
      </c>
      <c r="I18" s="9">
        <v>1250</v>
      </c>
      <c r="J18" s="9">
        <v>2812</v>
      </c>
      <c r="K18" s="9">
        <v>2481</v>
      </c>
      <c r="L18" s="9">
        <v>2007</v>
      </c>
      <c r="M18" s="11">
        <f t="shared" si="2"/>
        <v>2269.3333333333335</v>
      </c>
      <c r="N18" s="11">
        <f t="shared" si="3"/>
        <v>841.71626256516299</v>
      </c>
      <c r="O18" s="9">
        <v>3155</v>
      </c>
      <c r="P18" s="11">
        <v>2401.2222222222222</v>
      </c>
      <c r="Q18" s="11">
        <v>727.40837529165424</v>
      </c>
      <c r="R18" s="12">
        <f t="shared" si="4"/>
        <v>0.43333333333333335</v>
      </c>
      <c r="S18" s="12">
        <f t="shared" si="5"/>
        <v>0.4679702048417132</v>
      </c>
      <c r="T18" s="12">
        <f t="shared" si="6"/>
        <v>0.4506517690875233</v>
      </c>
      <c r="U18" s="12">
        <f t="shared" si="7"/>
        <v>2.4491966722662541E-2</v>
      </c>
      <c r="V18" s="12">
        <f t="shared" si="8"/>
        <v>0.65586592178770953</v>
      </c>
      <c r="W18" s="12">
        <f t="shared" si="9"/>
        <v>0.28752327746741152</v>
      </c>
      <c r="X18" s="12">
        <f t="shared" si="10"/>
        <v>0.23277467411545624</v>
      </c>
      <c r="Y18" s="12">
        <f t="shared" si="11"/>
        <v>0.52364990689013036</v>
      </c>
      <c r="Z18" s="12">
        <f t="shared" si="12"/>
        <v>0.46201117318435753</v>
      </c>
      <c r="AA18" s="12">
        <f t="shared" si="13"/>
        <v>0.37374301675977656</v>
      </c>
      <c r="AB18" s="12">
        <f t="shared" si="14"/>
        <v>0.42259466170080701</v>
      </c>
      <c r="AC18" s="12">
        <f t="shared" si="15"/>
        <v>0.1567441829730285</v>
      </c>
      <c r="AD18" s="12">
        <f t="shared" si="16"/>
        <v>0.58752327746741151</v>
      </c>
      <c r="AE18" s="12">
        <f t="shared" si="17"/>
        <v>0.44715497620525552</v>
      </c>
      <c r="AF18" s="12">
        <f t="shared" si="18"/>
        <v>0.13545779800589464</v>
      </c>
    </row>
    <row r="19" spans="1:32" ht="15.75" x14ac:dyDescent="0.25">
      <c r="A19" s="8">
        <v>0.4</v>
      </c>
      <c r="B19" s="9">
        <v>2213</v>
      </c>
      <c r="C19" s="9">
        <v>384</v>
      </c>
      <c r="D19" s="9">
        <v>904</v>
      </c>
      <c r="E19" s="11">
        <f t="shared" si="0"/>
        <v>644</v>
      </c>
      <c r="F19" s="11">
        <f t="shared" si="1"/>
        <v>367.69552621700473</v>
      </c>
      <c r="G19" s="9">
        <v>763</v>
      </c>
      <c r="H19" s="9">
        <v>601</v>
      </c>
      <c r="I19" s="9">
        <v>890</v>
      </c>
      <c r="J19" s="9">
        <v>511</v>
      </c>
      <c r="K19" s="9">
        <v>864</v>
      </c>
      <c r="L19" s="9">
        <v>544</v>
      </c>
      <c r="M19" s="11">
        <f t="shared" si="2"/>
        <v>695.5</v>
      </c>
      <c r="N19" s="11">
        <f t="shared" si="3"/>
        <v>165.34902479301169</v>
      </c>
      <c r="O19" s="9">
        <v>1504</v>
      </c>
      <c r="P19" s="11">
        <v>773.88888888888891</v>
      </c>
      <c r="Q19" s="11">
        <v>330.82753983172427</v>
      </c>
      <c r="R19" s="12">
        <f t="shared" si="4"/>
        <v>0.17352010845006779</v>
      </c>
      <c r="S19" s="12">
        <f t="shared" si="5"/>
        <v>0.40849525530953457</v>
      </c>
      <c r="T19" s="12">
        <f t="shared" si="6"/>
        <v>0.29100768187980119</v>
      </c>
      <c r="U19" s="12">
        <f t="shared" si="7"/>
        <v>0.16615251975463385</v>
      </c>
      <c r="V19" s="12">
        <f t="shared" si="8"/>
        <v>0.34478084048802532</v>
      </c>
      <c r="W19" s="12">
        <f t="shared" si="9"/>
        <v>0.27157704473565297</v>
      </c>
      <c r="X19" s="12">
        <f t="shared" si="10"/>
        <v>0.40216900135562583</v>
      </c>
      <c r="Y19" s="12">
        <f t="shared" si="11"/>
        <v>0.23090826931766834</v>
      </c>
      <c r="Z19" s="12">
        <f t="shared" si="12"/>
        <v>0.39042024401265252</v>
      </c>
      <c r="AA19" s="12">
        <f t="shared" si="13"/>
        <v>0.24582015363759602</v>
      </c>
      <c r="AB19" s="12">
        <f t="shared" si="14"/>
        <v>0.31427925892453684</v>
      </c>
      <c r="AC19" s="12">
        <f t="shared" si="15"/>
        <v>7.471713727655295E-2</v>
      </c>
      <c r="AD19" s="12">
        <f t="shared" si="16"/>
        <v>0.67962042476276552</v>
      </c>
      <c r="AE19" s="12">
        <f t="shared" si="17"/>
        <v>0.34970126022995435</v>
      </c>
      <c r="AF19" s="12">
        <f t="shared" si="18"/>
        <v>0.1494927879944529</v>
      </c>
    </row>
    <row r="20" spans="1:32" ht="15.75" x14ac:dyDescent="0.25">
      <c r="A20" s="8">
        <v>0.42499999999999999</v>
      </c>
      <c r="B20" s="9">
        <v>1810</v>
      </c>
      <c r="C20" s="9">
        <v>379</v>
      </c>
      <c r="D20" s="9">
        <v>974</v>
      </c>
      <c r="E20" s="11">
        <f t="shared" si="0"/>
        <v>676.5</v>
      </c>
      <c r="F20" s="11">
        <f t="shared" si="1"/>
        <v>420.72853480599576</v>
      </c>
      <c r="G20" s="9">
        <v>612</v>
      </c>
      <c r="H20" s="9">
        <v>82</v>
      </c>
      <c r="I20" s="9">
        <v>1099</v>
      </c>
      <c r="J20" s="9">
        <v>1214</v>
      </c>
      <c r="K20" s="9">
        <v>629</v>
      </c>
      <c r="L20" s="9">
        <v>1039</v>
      </c>
      <c r="M20" s="11">
        <f t="shared" si="2"/>
        <v>779.16666666666663</v>
      </c>
      <c r="N20" s="11">
        <f t="shared" si="3"/>
        <v>423.18384499726204</v>
      </c>
      <c r="O20" s="9">
        <v>756</v>
      </c>
      <c r="P20" s="11">
        <v>753.77777777777783</v>
      </c>
      <c r="Q20" s="11">
        <v>368.82440868853092</v>
      </c>
      <c r="R20" s="12">
        <f t="shared" si="4"/>
        <v>0.20939226519337018</v>
      </c>
      <c r="S20" s="12">
        <f t="shared" si="5"/>
        <v>0.53812154696132597</v>
      </c>
      <c r="T20" s="12">
        <f t="shared" si="6"/>
        <v>0.37375690607734807</v>
      </c>
      <c r="U20" s="12">
        <f t="shared" si="7"/>
        <v>0.23244670431270484</v>
      </c>
      <c r="V20" s="12">
        <f t="shared" si="8"/>
        <v>0.33812154696132596</v>
      </c>
      <c r="W20" s="12">
        <f t="shared" si="9"/>
        <v>4.5303867403314914E-2</v>
      </c>
      <c r="X20" s="12">
        <f t="shared" si="10"/>
        <v>0.60718232044198894</v>
      </c>
      <c r="Y20" s="12">
        <f t="shared" si="11"/>
        <v>0.67071823204419889</v>
      </c>
      <c r="Z20" s="12">
        <f t="shared" si="12"/>
        <v>0.34751381215469612</v>
      </c>
      <c r="AA20" s="12">
        <f t="shared" si="13"/>
        <v>0.57403314917127068</v>
      </c>
      <c r="AB20" s="12">
        <f t="shared" si="14"/>
        <v>0.43047882136279925</v>
      </c>
      <c r="AC20" s="12">
        <f t="shared" si="15"/>
        <v>0.23380322928025526</v>
      </c>
      <c r="AD20" s="12">
        <f t="shared" si="16"/>
        <v>0.41767955801104972</v>
      </c>
      <c r="AE20" s="12">
        <f t="shared" si="17"/>
        <v>0.41645181092694905</v>
      </c>
      <c r="AF20" s="12">
        <f t="shared" si="18"/>
        <v>0.20377039154062482</v>
      </c>
    </row>
    <row r="21" spans="1:32" ht="15.75" x14ac:dyDescent="0.25">
      <c r="A21" s="8">
        <v>0.45</v>
      </c>
      <c r="B21" s="9">
        <v>2265</v>
      </c>
      <c r="C21" s="9">
        <v>382</v>
      </c>
      <c r="D21" s="9">
        <v>1061</v>
      </c>
      <c r="E21" s="11">
        <f t="shared" si="0"/>
        <v>721.5</v>
      </c>
      <c r="F21" s="11">
        <f t="shared" si="1"/>
        <v>480.12550442566578</v>
      </c>
      <c r="G21" s="9">
        <v>914</v>
      </c>
      <c r="H21" s="9">
        <v>278</v>
      </c>
      <c r="I21" s="9">
        <v>1027</v>
      </c>
      <c r="J21" s="9">
        <v>810</v>
      </c>
      <c r="K21" s="9">
        <v>459</v>
      </c>
      <c r="L21" s="9">
        <v>1099</v>
      </c>
      <c r="M21" s="11">
        <f t="shared" si="2"/>
        <v>764.5</v>
      </c>
      <c r="N21" s="11">
        <f t="shared" si="3"/>
        <v>327.17869735054575</v>
      </c>
      <c r="O21" s="9">
        <v>1029</v>
      </c>
      <c r="P21" s="11">
        <v>784.33333333333337</v>
      </c>
      <c r="Q21" s="11">
        <v>323.23907560813251</v>
      </c>
      <c r="R21" s="12">
        <f t="shared" si="4"/>
        <v>0.1686534216335541</v>
      </c>
      <c r="S21" s="12">
        <f t="shared" si="5"/>
        <v>0.46843267108167769</v>
      </c>
      <c r="T21" s="12">
        <f t="shared" si="6"/>
        <v>0.31854304635761588</v>
      </c>
      <c r="U21" s="12">
        <f t="shared" si="7"/>
        <v>0.21197594014378179</v>
      </c>
      <c r="V21" s="12">
        <f t="shared" si="8"/>
        <v>0.40353200883002205</v>
      </c>
      <c r="W21" s="12">
        <f t="shared" si="9"/>
        <v>0.12273730684326711</v>
      </c>
      <c r="X21" s="12">
        <f t="shared" si="10"/>
        <v>0.45342163355408388</v>
      </c>
      <c r="Y21" s="12">
        <f t="shared" si="11"/>
        <v>0.35761589403973509</v>
      </c>
      <c r="Z21" s="12">
        <f t="shared" si="12"/>
        <v>0.20264900662251656</v>
      </c>
      <c r="AA21" s="12">
        <f t="shared" si="13"/>
        <v>0.48520971302428256</v>
      </c>
      <c r="AB21" s="12">
        <f t="shared" si="14"/>
        <v>0.33752759381898456</v>
      </c>
      <c r="AC21" s="12">
        <f t="shared" si="15"/>
        <v>0.14444975600465595</v>
      </c>
      <c r="AD21" s="12">
        <f t="shared" si="16"/>
        <v>0.45430463576158941</v>
      </c>
      <c r="AE21" s="12">
        <f t="shared" si="17"/>
        <v>0.34628403237674765</v>
      </c>
      <c r="AF21" s="12">
        <f t="shared" si="18"/>
        <v>0.14271040865701215</v>
      </c>
    </row>
    <row r="22" spans="1:32" ht="15.75" x14ac:dyDescent="0.25">
      <c r="A22" s="8">
        <v>0.47499999999999998</v>
      </c>
      <c r="B22" s="9">
        <v>1963</v>
      </c>
      <c r="C22" s="9">
        <v>370</v>
      </c>
      <c r="D22" s="9">
        <v>930</v>
      </c>
      <c r="E22" s="11">
        <f t="shared" si="0"/>
        <v>650</v>
      </c>
      <c r="F22" s="11">
        <f t="shared" si="1"/>
        <v>395.97979746446663</v>
      </c>
      <c r="G22" s="9">
        <v>1173</v>
      </c>
      <c r="H22" s="9">
        <v>120</v>
      </c>
      <c r="I22" s="9">
        <v>1262</v>
      </c>
      <c r="J22" s="9">
        <v>773</v>
      </c>
      <c r="K22" s="9">
        <v>544</v>
      </c>
      <c r="L22" s="9">
        <v>1169</v>
      </c>
      <c r="M22" s="11">
        <f t="shared" si="2"/>
        <v>840.16666666666663</v>
      </c>
      <c r="N22" s="11">
        <f t="shared" si="3"/>
        <v>448.93626125171335</v>
      </c>
      <c r="O22" s="9">
        <v>1295</v>
      </c>
      <c r="P22" s="11">
        <v>848.44444444444446</v>
      </c>
      <c r="Q22" s="11">
        <v>424.72082333902318</v>
      </c>
      <c r="R22" s="12">
        <f t="shared" si="4"/>
        <v>0.18848700967906265</v>
      </c>
      <c r="S22" s="12">
        <f t="shared" si="5"/>
        <v>0.47376464595007639</v>
      </c>
      <c r="T22" s="12">
        <f t="shared" si="6"/>
        <v>0.33112582781456956</v>
      </c>
      <c r="U22" s="12">
        <f t="shared" si="7"/>
        <v>0.20172175112810323</v>
      </c>
      <c r="V22" s="12">
        <f t="shared" si="8"/>
        <v>0.59755476311767708</v>
      </c>
      <c r="W22" s="12">
        <f t="shared" si="9"/>
        <v>6.1130922058074376E-2</v>
      </c>
      <c r="X22" s="12">
        <f t="shared" si="10"/>
        <v>0.64289353031074881</v>
      </c>
      <c r="Y22" s="12">
        <f t="shared" si="11"/>
        <v>0.39378502292409578</v>
      </c>
      <c r="Z22" s="12">
        <f t="shared" si="12"/>
        <v>0.27712684666327053</v>
      </c>
      <c r="AA22" s="12">
        <f t="shared" si="13"/>
        <v>0.59551706571574126</v>
      </c>
      <c r="AB22" s="12">
        <f t="shared" si="14"/>
        <v>0.42800135846493459</v>
      </c>
      <c r="AC22" s="12">
        <f t="shared" si="15"/>
        <v>0.22869906329684836</v>
      </c>
      <c r="AD22" s="12">
        <f t="shared" si="16"/>
        <v>0.65970453387671935</v>
      </c>
      <c r="AE22" s="12">
        <f t="shared" si="17"/>
        <v>0.43221826003282959</v>
      </c>
      <c r="AF22" s="12">
        <f t="shared" si="18"/>
        <v>0.2163631295664917</v>
      </c>
    </row>
    <row r="23" spans="1:32" ht="15.75" x14ac:dyDescent="0.25">
      <c r="A23" s="13">
        <v>0.5</v>
      </c>
      <c r="B23" s="14">
        <v>2108</v>
      </c>
      <c r="C23" s="14">
        <v>193</v>
      </c>
      <c r="D23" s="14">
        <v>439</v>
      </c>
      <c r="E23" s="15">
        <f t="shared" si="0"/>
        <v>316</v>
      </c>
      <c r="F23" s="15">
        <f>STDEV(C23:D23)</f>
        <v>173.9482681718907</v>
      </c>
      <c r="G23" s="14">
        <v>1681</v>
      </c>
      <c r="H23" s="14">
        <v>97</v>
      </c>
      <c r="I23" s="14">
        <v>764</v>
      </c>
      <c r="J23" s="14">
        <v>385</v>
      </c>
      <c r="K23" s="14">
        <v>1261</v>
      </c>
      <c r="L23" s="14">
        <v>787</v>
      </c>
      <c r="M23" s="15">
        <f>AVERAGE(G23:L23)</f>
        <v>829.16666666666663</v>
      </c>
      <c r="N23" s="15">
        <f>STDEV(G23:L23)</f>
        <v>574.71329083871615</v>
      </c>
      <c r="O23" s="14">
        <v>705</v>
      </c>
      <c r="P23" s="15">
        <v>701.33333333333337</v>
      </c>
      <c r="Q23" s="15">
        <v>509.50466141145364</v>
      </c>
      <c r="R23" s="16">
        <f t="shared" si="4"/>
        <v>9.1555977229601515E-2</v>
      </c>
      <c r="S23" s="16">
        <f t="shared" si="5"/>
        <v>0.20825426944971537</v>
      </c>
      <c r="T23" s="16">
        <f t="shared" si="6"/>
        <v>0.14990512333965844</v>
      </c>
      <c r="U23" s="16">
        <f t="shared" si="7"/>
        <v>8.2518153781731829E-2</v>
      </c>
      <c r="V23" s="16">
        <f t="shared" si="8"/>
        <v>0.79743833017077803</v>
      </c>
      <c r="W23" s="16">
        <f t="shared" si="9"/>
        <v>4.6015180265654647E-2</v>
      </c>
      <c r="X23" s="16">
        <f t="shared" si="10"/>
        <v>0.36242884250474383</v>
      </c>
      <c r="Y23" s="16">
        <f t="shared" si="11"/>
        <v>0.18263757115749527</v>
      </c>
      <c r="Z23" s="16">
        <f t="shared" si="12"/>
        <v>0.59819734345351039</v>
      </c>
      <c r="AA23" s="16">
        <f t="shared" si="13"/>
        <v>0.37333965844402278</v>
      </c>
      <c r="AB23" s="16">
        <f t="shared" si="14"/>
        <v>0.39334282099936746</v>
      </c>
      <c r="AC23" s="16">
        <f t="shared" si="15"/>
        <v>0.27263438844341376</v>
      </c>
      <c r="AD23" s="16">
        <f t="shared" si="16"/>
        <v>0.33444022770398479</v>
      </c>
      <c r="AE23" s="16">
        <f t="shared" si="17"/>
        <v>0.33270082226438963</v>
      </c>
      <c r="AF23" s="16">
        <f>Q23/B23</f>
        <v>0.24170050351586986</v>
      </c>
    </row>
    <row r="24" spans="1:32" ht="15.75" x14ac:dyDescent="0.25">
      <c r="A24" s="17" t="s">
        <v>19</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row>
  </sheetData>
  <mergeCells count="11">
    <mergeCell ref="AE3:AF3"/>
    <mergeCell ref="A1:V1"/>
    <mergeCell ref="A2:A4"/>
    <mergeCell ref="B2:B4"/>
    <mergeCell ref="C2:Q2"/>
    <mergeCell ref="R2:AF2"/>
    <mergeCell ref="C3:D3"/>
    <mergeCell ref="E3:N3"/>
    <mergeCell ref="P3:Q3"/>
    <mergeCell ref="R3:S3"/>
    <mergeCell ref="T3:A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2019-02-26T07:19:51Z</dcterms:modified>
</cp:coreProperties>
</file>