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A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15" i="1" l="1"/>
  <c r="K115" i="1"/>
  <c r="T115" i="1" s="1"/>
  <c r="T114" i="1"/>
  <c r="S114" i="1"/>
  <c r="K114" i="1"/>
  <c r="S113" i="1"/>
  <c r="K113" i="1"/>
  <c r="T113" i="1" s="1"/>
  <c r="S112" i="1"/>
  <c r="K112" i="1"/>
  <c r="T112" i="1" s="1"/>
  <c r="T111" i="1"/>
  <c r="S111" i="1"/>
  <c r="K111" i="1"/>
  <c r="T110" i="1"/>
  <c r="S110" i="1"/>
  <c r="K110" i="1"/>
  <c r="S109" i="1"/>
  <c r="K109" i="1"/>
  <c r="T109" i="1" s="1"/>
  <c r="S108" i="1"/>
  <c r="K108" i="1"/>
  <c r="T108" i="1" s="1"/>
  <c r="T107" i="1"/>
  <c r="S107" i="1"/>
  <c r="K107" i="1"/>
  <c r="T106" i="1"/>
  <c r="S106" i="1"/>
  <c r="K106" i="1"/>
  <c r="T105" i="1"/>
  <c r="S105" i="1"/>
  <c r="T101" i="1"/>
  <c r="S101" i="1"/>
  <c r="K101" i="1"/>
  <c r="T100" i="1"/>
  <c r="S100" i="1"/>
  <c r="K100" i="1"/>
  <c r="S99" i="1"/>
  <c r="K99" i="1"/>
  <c r="T99" i="1" s="1"/>
  <c r="S98" i="1"/>
  <c r="K98" i="1"/>
  <c r="T98" i="1" s="1"/>
  <c r="T97" i="1"/>
  <c r="S97" i="1"/>
  <c r="K97" i="1"/>
  <c r="T96" i="1"/>
  <c r="S96" i="1"/>
  <c r="K96" i="1"/>
  <c r="S95" i="1"/>
  <c r="K95" i="1"/>
  <c r="T95" i="1" s="1"/>
  <c r="S94" i="1"/>
  <c r="K94" i="1"/>
  <c r="T94" i="1" s="1"/>
  <c r="T93" i="1"/>
  <c r="S93" i="1"/>
  <c r="K93" i="1"/>
  <c r="T92" i="1"/>
  <c r="S92" i="1"/>
  <c r="K92" i="1"/>
  <c r="T91" i="1"/>
  <c r="S91" i="1"/>
  <c r="T87" i="1"/>
  <c r="S87" i="1"/>
  <c r="K87" i="1"/>
  <c r="T86" i="1"/>
  <c r="S86" i="1"/>
  <c r="K86" i="1"/>
  <c r="S85" i="1"/>
  <c r="K85" i="1"/>
  <c r="T85" i="1" s="1"/>
  <c r="S84" i="1"/>
  <c r="K84" i="1"/>
  <c r="T84" i="1" s="1"/>
  <c r="T83" i="1"/>
  <c r="S83" i="1"/>
  <c r="K83" i="1"/>
  <c r="T82" i="1"/>
  <c r="S82" i="1"/>
  <c r="K82" i="1"/>
  <c r="S81" i="1"/>
  <c r="K81" i="1"/>
  <c r="T81" i="1" s="1"/>
  <c r="S80" i="1"/>
  <c r="K80" i="1"/>
  <c r="T80" i="1" s="1"/>
  <c r="T79" i="1"/>
  <c r="S79" i="1"/>
  <c r="K79" i="1"/>
  <c r="T78" i="1"/>
  <c r="S78" i="1"/>
  <c r="K78" i="1"/>
  <c r="T77" i="1"/>
  <c r="S77" i="1"/>
  <c r="T73" i="1"/>
  <c r="S73" i="1"/>
  <c r="K73" i="1"/>
  <c r="T72" i="1"/>
  <c r="S72" i="1"/>
  <c r="K72" i="1"/>
  <c r="S71" i="1"/>
  <c r="K71" i="1"/>
  <c r="T71" i="1" s="1"/>
  <c r="S70" i="1"/>
  <c r="K70" i="1"/>
  <c r="T70" i="1" s="1"/>
  <c r="T69" i="1"/>
  <c r="S69" i="1"/>
  <c r="K69" i="1"/>
  <c r="T68" i="1"/>
  <c r="S68" i="1"/>
  <c r="K68" i="1"/>
  <c r="S67" i="1"/>
  <c r="K67" i="1"/>
  <c r="T67" i="1" s="1"/>
  <c r="S66" i="1"/>
  <c r="K66" i="1"/>
  <c r="T66" i="1" s="1"/>
  <c r="T65" i="1"/>
  <c r="S65" i="1"/>
  <c r="K65" i="1"/>
  <c r="T64" i="1"/>
  <c r="S64" i="1"/>
  <c r="K64" i="1"/>
  <c r="T63" i="1"/>
  <c r="S63" i="1"/>
  <c r="T59" i="1"/>
  <c r="S59" i="1"/>
  <c r="K59" i="1"/>
  <c r="T58" i="1"/>
  <c r="S58" i="1"/>
  <c r="K58" i="1"/>
  <c r="S57" i="1"/>
  <c r="K57" i="1"/>
  <c r="T57" i="1" s="1"/>
  <c r="S56" i="1"/>
  <c r="K56" i="1"/>
  <c r="T56" i="1" s="1"/>
  <c r="T55" i="1"/>
  <c r="S55" i="1"/>
  <c r="K55" i="1"/>
  <c r="T54" i="1"/>
  <c r="S54" i="1"/>
  <c r="K54" i="1"/>
  <c r="S53" i="1"/>
  <c r="K53" i="1"/>
  <c r="T53" i="1" s="1"/>
  <c r="S52" i="1"/>
  <c r="K52" i="1"/>
  <c r="T52" i="1" s="1"/>
  <c r="T51" i="1"/>
  <c r="S51" i="1"/>
  <c r="K51" i="1"/>
  <c r="T50" i="1"/>
  <c r="S50" i="1"/>
  <c r="K50" i="1"/>
  <c r="T49" i="1"/>
  <c r="S49" i="1"/>
  <c r="T45" i="1"/>
  <c r="S45" i="1"/>
  <c r="K45" i="1"/>
  <c r="T44" i="1"/>
  <c r="S44" i="1"/>
  <c r="K44" i="1"/>
  <c r="S43" i="1"/>
  <c r="K43" i="1"/>
  <c r="T43" i="1" s="1"/>
  <c r="S42" i="1"/>
  <c r="K42" i="1"/>
  <c r="T42" i="1" s="1"/>
  <c r="T41" i="1"/>
  <c r="S41" i="1"/>
  <c r="K41" i="1"/>
  <c r="T40" i="1"/>
  <c r="S40" i="1"/>
  <c r="K40" i="1"/>
  <c r="S39" i="1"/>
  <c r="K39" i="1"/>
  <c r="T39" i="1" s="1"/>
  <c r="S38" i="1"/>
  <c r="K38" i="1"/>
  <c r="T38" i="1" s="1"/>
  <c r="T37" i="1"/>
  <c r="S37" i="1"/>
  <c r="K37" i="1"/>
  <c r="T36" i="1"/>
  <c r="S36" i="1"/>
  <c r="K36" i="1"/>
  <c r="T35" i="1"/>
  <c r="S35" i="1"/>
  <c r="T31" i="1"/>
  <c r="S31" i="1"/>
  <c r="K31" i="1"/>
  <c r="T30" i="1"/>
  <c r="S30" i="1"/>
  <c r="K30" i="1"/>
  <c r="S29" i="1"/>
  <c r="K29" i="1"/>
  <c r="T29" i="1" s="1"/>
  <c r="S28" i="1"/>
  <c r="K28" i="1"/>
  <c r="T28" i="1" s="1"/>
  <c r="T27" i="1"/>
  <c r="S27" i="1"/>
  <c r="K27" i="1"/>
  <c r="T26" i="1"/>
  <c r="S26" i="1"/>
  <c r="K26" i="1"/>
  <c r="S25" i="1"/>
  <c r="K25" i="1"/>
  <c r="T25" i="1" s="1"/>
  <c r="S24" i="1"/>
  <c r="K24" i="1"/>
  <c r="T24" i="1" s="1"/>
  <c r="T23" i="1"/>
  <c r="S23" i="1"/>
  <c r="K23" i="1"/>
  <c r="T22" i="1"/>
  <c r="S22" i="1"/>
  <c r="K22" i="1"/>
  <c r="T21" i="1"/>
  <c r="S21" i="1"/>
  <c r="T17" i="1"/>
  <c r="S17" i="1"/>
  <c r="K17" i="1"/>
  <c r="T16" i="1"/>
  <c r="S16" i="1"/>
  <c r="K16" i="1"/>
  <c r="S15" i="1"/>
  <c r="K15" i="1"/>
  <c r="T15" i="1" s="1"/>
  <c r="S14" i="1"/>
  <c r="K14" i="1"/>
  <c r="T14" i="1" s="1"/>
  <c r="T13" i="1"/>
  <c r="S13" i="1"/>
  <c r="K13" i="1"/>
  <c r="T12" i="1"/>
  <c r="S12" i="1"/>
  <c r="K12" i="1"/>
  <c r="S11" i="1"/>
  <c r="K11" i="1"/>
  <c r="T11" i="1" s="1"/>
  <c r="S10" i="1"/>
  <c r="K10" i="1"/>
  <c r="T10" i="1" s="1"/>
  <c r="T9" i="1"/>
  <c r="S9" i="1"/>
  <c r="K9" i="1"/>
  <c r="T8" i="1"/>
  <c r="S8" i="1"/>
  <c r="K8" i="1"/>
  <c r="T7" i="1"/>
  <c r="S7" i="1"/>
</calcChain>
</file>

<file path=xl/sharedStrings.xml><?xml version="1.0" encoding="utf-8"?>
<sst xmlns="http://schemas.openxmlformats.org/spreadsheetml/2006/main" count="154" uniqueCount="20">
  <si>
    <t>All units in Mt CO2</t>
  </si>
  <si>
    <t>RCP2.6</t>
  </si>
  <si>
    <t>Red Mud</t>
  </si>
  <si>
    <t>St.Error±</t>
  </si>
  <si>
    <t>Coal Ash</t>
  </si>
  <si>
    <t>Biomass Ash</t>
  </si>
  <si>
    <t>CKD</t>
  </si>
  <si>
    <t>Cement</t>
  </si>
  <si>
    <t>Lime</t>
  </si>
  <si>
    <t>Slag</t>
  </si>
  <si>
    <t>Mine Waste</t>
  </si>
  <si>
    <t>Total</t>
  </si>
  <si>
    <t>RCP4.5</t>
  </si>
  <si>
    <t>RCP6.0</t>
  </si>
  <si>
    <t>SSP1</t>
  </si>
  <si>
    <t>SSP2</t>
  </si>
  <si>
    <t>SSP3</t>
  </si>
  <si>
    <t>SSP4</t>
  </si>
  <si>
    <t>SSP5</t>
  </si>
  <si>
    <t>Supplementary Data 1: Total CO2 draw-down for alkaline materials: Mineral Carbonation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</si>
</sst>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/>
    <xf numFmtId="1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Papers\2017%20Production%20of%20Alkaline%20Material\Tota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bonation Summary"/>
      <sheetName val="En Wrth Summary"/>
      <sheetName val="Sheet2"/>
    </sheetNames>
    <sheetDataSet>
      <sheetData sheetId="0">
        <row r="4">
          <cell r="J4">
            <v>819.11322469353559</v>
          </cell>
          <cell r="K4">
            <v>1595.689967584625</v>
          </cell>
        </row>
        <row r="5">
          <cell r="J5">
            <v>850.27110002331528</v>
          </cell>
          <cell r="K5">
            <v>1202.4245207145693</v>
          </cell>
        </row>
        <row r="6">
          <cell r="J6">
            <v>1122.6952277562661</v>
          </cell>
          <cell r="K6">
            <v>584.31948242720841</v>
          </cell>
        </row>
        <row r="7">
          <cell r="J7">
            <v>1404.4396282332962</v>
          </cell>
          <cell r="K7">
            <v>388.65428649944573</v>
          </cell>
        </row>
        <row r="8">
          <cell r="J8">
            <v>1679.125540399921</v>
          </cell>
          <cell r="K8">
            <v>218.16650387868091</v>
          </cell>
        </row>
        <row r="9">
          <cell r="J9">
            <v>1922.292717745383</v>
          </cell>
          <cell r="K9">
            <v>186.35329268453455</v>
          </cell>
        </row>
        <row r="10">
          <cell r="J10">
            <v>2106.3306543388776</v>
          </cell>
          <cell r="K10">
            <v>184.8342400582772</v>
          </cell>
        </row>
        <row r="11">
          <cell r="J11">
            <v>2226.1432109140674</v>
          </cell>
          <cell r="K11">
            <v>159.51096465735151</v>
          </cell>
        </row>
        <row r="12">
          <cell r="J12">
            <v>2285.5732076239242</v>
          </cell>
          <cell r="K12">
            <v>238.85759415137827</v>
          </cell>
        </row>
        <row r="13">
          <cell r="J13">
            <v>2289.6340324303446</v>
          </cell>
          <cell r="K13">
            <v>359.09184396569486</v>
          </cell>
        </row>
        <row r="32">
          <cell r="J32">
            <v>813.30098974185978</v>
          </cell>
          <cell r="K32">
            <v>1584.3673289172473</v>
          </cell>
        </row>
        <row r="33">
          <cell r="J33">
            <v>838.94236928494661</v>
          </cell>
          <cell r="K33">
            <v>1186.4038093339889</v>
          </cell>
        </row>
        <row r="34">
          <cell r="J34">
            <v>1097.1295083009263</v>
          </cell>
          <cell r="K34">
            <v>571.01350739332281</v>
          </cell>
        </row>
        <row r="35">
          <cell r="J35">
            <v>1368.6361832481123</v>
          </cell>
          <cell r="K35">
            <v>378.74621372725244</v>
          </cell>
        </row>
        <row r="36">
          <cell r="J36">
            <v>1640.4802063787949</v>
          </cell>
          <cell r="K36">
            <v>213.14550437200089</v>
          </cell>
        </row>
        <row r="37">
          <cell r="J37">
            <v>1888.0435461044583</v>
          </cell>
          <cell r="K37">
            <v>183.03361117643428</v>
          </cell>
        </row>
        <row r="38">
          <cell r="J38">
            <v>2080.4779105898851</v>
          </cell>
          <cell r="K38">
            <v>187.21624855314528</v>
          </cell>
        </row>
        <row r="39">
          <cell r="J39">
            <v>2209.1443097754691</v>
          </cell>
          <cell r="K39">
            <v>168.79598779365026</v>
          </cell>
        </row>
        <row r="40">
          <cell r="J40">
            <v>2280.2430633879389</v>
          </cell>
          <cell r="K40">
            <v>279.21113844192661</v>
          </cell>
        </row>
        <row r="41">
          <cell r="J41">
            <v>2301.5670344104301</v>
          </cell>
          <cell r="K41">
            <v>447.7404758458469</v>
          </cell>
        </row>
        <row r="46">
          <cell r="J46">
            <v>817.44291811505775</v>
          </cell>
          <cell r="K46">
            <v>1592.4361085659984</v>
          </cell>
        </row>
        <row r="47">
          <cell r="J47">
            <v>839.41780602444987</v>
          </cell>
          <cell r="K47">
            <v>1187.0761944277201</v>
          </cell>
        </row>
        <row r="48">
          <cell r="J48">
            <v>1090.7581963038599</v>
          </cell>
          <cell r="K48">
            <v>567.69757618537119</v>
          </cell>
        </row>
        <row r="49">
          <cell r="J49">
            <v>1361.0084468401856</v>
          </cell>
          <cell r="K49">
            <v>376.63538679487391</v>
          </cell>
        </row>
        <row r="50">
          <cell r="J50">
            <v>1639.1681691175745</v>
          </cell>
          <cell r="K50">
            <v>212.97493458647412</v>
          </cell>
        </row>
        <row r="51">
          <cell r="J51">
            <v>1893.0369594424508</v>
          </cell>
          <cell r="K51">
            <v>183.51807123143126</v>
          </cell>
        </row>
        <row r="52">
          <cell r="J52">
            <v>2087.8321066726926</v>
          </cell>
          <cell r="K52">
            <v>189.29969581586965</v>
          </cell>
        </row>
        <row r="53">
          <cell r="J53">
            <v>2223.6659476717377</v>
          </cell>
          <cell r="K53">
            <v>168.00559555911477</v>
          </cell>
        </row>
        <row r="54">
          <cell r="J54">
            <v>2308.3284982878117</v>
          </cell>
          <cell r="K54">
            <v>299.23948179211715</v>
          </cell>
        </row>
        <row r="55">
          <cell r="J55">
            <v>2348.317745520837</v>
          </cell>
          <cell r="K55">
            <v>502.59072197372643</v>
          </cell>
        </row>
        <row r="60">
          <cell r="J60">
            <v>815.87712565129459</v>
          </cell>
          <cell r="K60">
            <v>1589.3858429880663</v>
          </cell>
        </row>
        <row r="61">
          <cell r="J61">
            <v>859.59309355805794</v>
          </cell>
          <cell r="K61">
            <v>1215.6073939773685</v>
          </cell>
        </row>
        <row r="62">
          <cell r="J62">
            <v>1147.3948041934968</v>
          </cell>
          <cell r="K62">
            <v>597.17464968959905</v>
          </cell>
        </row>
        <row r="63">
          <cell r="J63">
            <v>1423.0100449323968</v>
          </cell>
          <cell r="K63">
            <v>393.79336147552141</v>
          </cell>
        </row>
        <row r="64">
          <cell r="J64">
            <v>1681.6383202767677</v>
          </cell>
          <cell r="K64">
            <v>218.49369796425651</v>
          </cell>
        </row>
        <row r="65">
          <cell r="J65">
            <v>1903.3223528048261</v>
          </cell>
          <cell r="K65">
            <v>184.5148042422849</v>
          </cell>
        </row>
        <row r="66">
          <cell r="J66">
            <v>2064.3180615593733</v>
          </cell>
          <cell r="K66">
            <v>175.4615890905792</v>
          </cell>
        </row>
        <row r="67">
          <cell r="J67">
            <v>2150.1414251693222</v>
          </cell>
          <cell r="K67">
            <v>142.30912733413459</v>
          </cell>
        </row>
        <row r="68">
          <cell r="J68">
            <v>2159.4900058420849</v>
          </cell>
          <cell r="K68">
            <v>116.77646588284296</v>
          </cell>
        </row>
        <row r="69">
          <cell r="J69">
            <v>2105.5512084139264</v>
          </cell>
          <cell r="K69">
            <v>106.18594712712608</v>
          </cell>
        </row>
        <row r="74">
          <cell r="J74">
            <v>815.52226466383615</v>
          </cell>
          <cell r="K74">
            <v>1588.6945341561373</v>
          </cell>
        </row>
        <row r="75">
          <cell r="J75">
            <v>855.86172918372358</v>
          </cell>
          <cell r="K75">
            <v>1210.3305924518465</v>
          </cell>
        </row>
        <row r="76">
          <cell r="J76">
            <v>1199.0187479718531</v>
          </cell>
          <cell r="K76">
            <v>624.04248755832577</v>
          </cell>
        </row>
        <row r="77">
          <cell r="J77">
            <v>1593.3184789021795</v>
          </cell>
          <cell r="K77">
            <v>440.9217097241571</v>
          </cell>
        </row>
        <row r="78">
          <cell r="J78">
            <v>1999.4259458183403</v>
          </cell>
          <cell r="K78">
            <v>259.78153883874637</v>
          </cell>
        </row>
        <row r="79">
          <cell r="J79">
            <v>2394.2248567402594</v>
          </cell>
          <cell r="K79">
            <v>232.10733096391328</v>
          </cell>
        </row>
        <row r="80">
          <cell r="J80">
            <v>2750.1041192916337</v>
          </cell>
          <cell r="K80">
            <v>234.98977953521802</v>
          </cell>
        </row>
        <row r="81">
          <cell r="J81">
            <v>3043.2932689773902</v>
          </cell>
          <cell r="K81">
            <v>202.92937053106772</v>
          </cell>
        </row>
        <row r="82">
          <cell r="J82">
            <v>3270.29912603103</v>
          </cell>
          <cell r="K82">
            <v>185.52433008343877</v>
          </cell>
        </row>
        <row r="83">
          <cell r="J83">
            <v>3422.3875007738934</v>
          </cell>
          <cell r="K83">
            <v>179.59743758390672</v>
          </cell>
        </row>
        <row r="88">
          <cell r="J88">
            <v>814.41355725858034</v>
          </cell>
          <cell r="K88">
            <v>1586.5346858923058</v>
          </cell>
        </row>
        <row r="89">
          <cell r="J89">
            <v>821.87879373673582</v>
          </cell>
          <cell r="K89">
            <v>1162.2730999817293</v>
          </cell>
        </row>
        <row r="90">
          <cell r="J90">
            <v>1033.059877083535</v>
          </cell>
          <cell r="K90">
            <v>537.66786163441895</v>
          </cell>
        </row>
        <row r="91">
          <cell r="J91">
            <v>1270.7474558506131</v>
          </cell>
          <cell r="K91">
            <v>351.65677452322979</v>
          </cell>
        </row>
        <row r="92">
          <cell r="J92">
            <v>1525.0350118402876</v>
          </cell>
          <cell r="K92">
            <v>198.14221092076883</v>
          </cell>
        </row>
        <row r="93">
          <cell r="J93">
            <v>1763.3674659964147</v>
          </cell>
          <cell r="K93">
            <v>170.93996100438059</v>
          </cell>
        </row>
        <row r="94">
          <cell r="J94">
            <v>1959.1116395854849</v>
          </cell>
          <cell r="K94">
            <v>174.03686348808264</v>
          </cell>
        </row>
        <row r="95">
          <cell r="J95">
            <v>2103.3279692940423</v>
          </cell>
          <cell r="K95">
            <v>145.4907545399322</v>
          </cell>
        </row>
        <row r="96">
          <cell r="J96">
            <v>2197.5733020721982</v>
          </cell>
          <cell r="K96">
            <v>133.36376861122889</v>
          </cell>
        </row>
        <row r="97">
          <cell r="J97">
            <v>2277.9378591171608</v>
          </cell>
          <cell r="K97">
            <v>131.62753521045738</v>
          </cell>
        </row>
        <row r="102">
          <cell r="J102">
            <v>815.95172676005711</v>
          </cell>
          <cell r="K102">
            <v>1589.5311356953273</v>
          </cell>
        </row>
        <row r="103">
          <cell r="J103">
            <v>841.04071224786139</v>
          </cell>
          <cell r="K103">
            <v>1189.37118955136</v>
          </cell>
        </row>
        <row r="104">
          <cell r="J104">
            <v>1084.3059411354268</v>
          </cell>
          <cell r="K104">
            <v>564.33922858456356</v>
          </cell>
        </row>
        <row r="105">
          <cell r="J105">
            <v>1337.2942263626762</v>
          </cell>
          <cell r="K105">
            <v>370.07237914396433</v>
          </cell>
        </row>
        <row r="106">
          <cell r="J106">
            <v>1597.3562942073897</v>
          </cell>
          <cell r="K106">
            <v>207.53977130797259</v>
          </cell>
        </row>
        <row r="107">
          <cell r="J107">
            <v>1834.1218869754746</v>
          </cell>
          <cell r="K107">
            <v>177.80068374561645</v>
          </cell>
        </row>
        <row r="108">
          <cell r="J108">
            <v>2017.4196105232161</v>
          </cell>
          <cell r="K108">
            <v>174.39907161463879</v>
          </cell>
        </row>
        <row r="109">
          <cell r="J109">
            <v>2135.8255708326164</v>
          </cell>
          <cell r="K109">
            <v>144.09228658841374</v>
          </cell>
        </row>
        <row r="110">
          <cell r="J110">
            <v>2195.5938015241468</v>
          </cell>
          <cell r="K110">
            <v>125.31319919278334</v>
          </cell>
        </row>
        <row r="111">
          <cell r="J111">
            <v>2208.4616861299637</v>
          </cell>
          <cell r="K111">
            <v>116.4605270028478</v>
          </cell>
        </row>
        <row r="116">
          <cell r="J116">
            <v>816.82971804070803</v>
          </cell>
          <cell r="K116">
            <v>1591.2415677306228</v>
          </cell>
        </row>
        <row r="117">
          <cell r="J117">
            <v>832.07616755430433</v>
          </cell>
          <cell r="K117">
            <v>1176.6939247965402</v>
          </cell>
        </row>
        <row r="118">
          <cell r="J118">
            <v>1036.1276472231648</v>
          </cell>
          <cell r="K118">
            <v>539.26468913906228</v>
          </cell>
        </row>
        <row r="119">
          <cell r="J119">
            <v>1225.9305934283332</v>
          </cell>
          <cell r="K119">
            <v>339.25525124236788</v>
          </cell>
        </row>
        <row r="120">
          <cell r="J120">
            <v>1412.8720531111599</v>
          </cell>
          <cell r="K120">
            <v>183.57075134215222</v>
          </cell>
        </row>
        <row r="121">
          <cell r="J121">
            <v>1577.3934399746181</v>
          </cell>
          <cell r="K121">
            <v>152.9118461405491</v>
          </cell>
        </row>
        <row r="122">
          <cell r="J122">
            <v>1673.4136676984394</v>
          </cell>
          <cell r="K122">
            <v>143.39783871214021</v>
          </cell>
        </row>
        <row r="123">
          <cell r="J123">
            <v>1713.6047124604661</v>
          </cell>
          <cell r="K123">
            <v>113.08748918137552</v>
          </cell>
        </row>
        <row r="124">
          <cell r="J124">
            <v>1707.1416837685972</v>
          </cell>
          <cell r="K124">
            <v>90.328834111322664</v>
          </cell>
        </row>
        <row r="125">
          <cell r="J125">
            <v>1660.5577199330971</v>
          </cell>
          <cell r="K125">
            <v>83.598353492493672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abSelected="1" workbookViewId="0"/>
  </sheetViews>
  <sheetFormatPr defaultColWidth="8.7109375" defaultRowHeight="14.25" x14ac:dyDescent="0.2"/>
  <cols>
    <col min="1" max="16384" width="8.7109375" style="2"/>
  </cols>
  <sheetData>
    <row r="1" spans="1:20" ht="18" x14ac:dyDescent="0.4">
      <c r="A1" s="1" t="s">
        <v>19</v>
      </c>
    </row>
    <row r="2" spans="1:20" ht="18" x14ac:dyDescent="0.4">
      <c r="A2" s="1"/>
    </row>
    <row r="3" spans="1:20" ht="14.45" x14ac:dyDescent="0.35">
      <c r="A3" s="3" t="s">
        <v>0</v>
      </c>
    </row>
    <row r="5" spans="1:20" ht="14.1" x14ac:dyDescent="0.3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T5" s="4"/>
    </row>
    <row r="6" spans="1:20" x14ac:dyDescent="0.2">
      <c r="A6" s="5"/>
      <c r="B6" s="6" t="s">
        <v>2</v>
      </c>
      <c r="C6" s="6" t="s">
        <v>3</v>
      </c>
      <c r="D6" s="5" t="s">
        <v>4</v>
      </c>
      <c r="E6" s="6" t="s">
        <v>3</v>
      </c>
      <c r="F6" s="6" t="s">
        <v>5</v>
      </c>
      <c r="G6" s="6" t="s">
        <v>3</v>
      </c>
      <c r="H6" s="6" t="s">
        <v>6</v>
      </c>
      <c r="I6" s="6" t="s">
        <v>3</v>
      </c>
      <c r="J6" s="6" t="s">
        <v>7</v>
      </c>
      <c r="K6" s="6" t="s">
        <v>3</v>
      </c>
      <c r="L6" s="6" t="s">
        <v>8</v>
      </c>
      <c r="M6" s="6" t="s">
        <v>3</v>
      </c>
      <c r="N6" s="6" t="s">
        <v>9</v>
      </c>
      <c r="O6" s="6" t="s">
        <v>3</v>
      </c>
      <c r="P6" s="6" t="s">
        <v>10</v>
      </c>
      <c r="Q6" s="6" t="s">
        <v>3</v>
      </c>
      <c r="S6" s="6" t="s">
        <v>11</v>
      </c>
      <c r="T6" s="7" t="s">
        <v>3</v>
      </c>
    </row>
    <row r="7" spans="1:20" ht="14.1" x14ac:dyDescent="0.3">
      <c r="A7" s="5">
        <v>2005</v>
      </c>
      <c r="B7" s="8">
        <v>16.416981394078469</v>
      </c>
      <c r="C7" s="8">
        <v>10.098874721150827</v>
      </c>
      <c r="D7" s="8">
        <v>52.738441587197521</v>
      </c>
      <c r="E7" s="8">
        <v>9.401360345371371</v>
      </c>
      <c r="F7" s="8">
        <v>81.553169375894868</v>
      </c>
      <c r="G7" s="8">
        <v>47.962517512662075</v>
      </c>
      <c r="H7" s="8">
        <v>194.51766338499689</v>
      </c>
      <c r="I7" s="8">
        <v>34.831551981370353</v>
      </c>
      <c r="J7" s="8"/>
      <c r="K7" s="8"/>
      <c r="L7" s="8">
        <v>42.274942771026211</v>
      </c>
      <c r="M7" s="8">
        <v>5.5293103493431852</v>
      </c>
      <c r="N7" s="8">
        <v>227.41638503741873</v>
      </c>
      <c r="O7" s="8">
        <v>24.483512282231359</v>
      </c>
      <c r="P7" s="8">
        <v>85.0325048055943</v>
      </c>
      <c r="Q7" s="8">
        <v>108.57061763104802</v>
      </c>
      <c r="S7" s="5">
        <f>B7+D7+F7+H7+J7+L7+N7</f>
        <v>614.91758355061268</v>
      </c>
      <c r="T7" s="9">
        <f>C7+E7+G7+I7+K7+M7+O7</f>
        <v>132.30712719212917</v>
      </c>
    </row>
    <row r="8" spans="1:20" ht="14.1" x14ac:dyDescent="0.3">
      <c r="A8" s="5">
        <v>2010</v>
      </c>
      <c r="B8" s="8">
        <v>18.77319882507895</v>
      </c>
      <c r="C8" s="8">
        <v>10.003301277813359</v>
      </c>
      <c r="D8" s="8">
        <v>59.929527331916375</v>
      </c>
      <c r="E8" s="8">
        <v>10.632620521772068</v>
      </c>
      <c r="F8" s="8">
        <v>91.83531108558779</v>
      </c>
      <c r="G8" s="8">
        <v>53.913140190768665</v>
      </c>
      <c r="H8" s="8">
        <v>215.44258407095052</v>
      </c>
      <c r="I8" s="8">
        <v>37.544246115508003</v>
      </c>
      <c r="J8" s="8">
        <v>695.0337659471445</v>
      </c>
      <c r="K8" s="8">
        <f>('[1]Carbonation Summary'!K4/'[1]Carbonation Summary'!J4)*J8</f>
        <v>1353.9744860905694</v>
      </c>
      <c r="L8" s="8">
        <v>46.627493249392046</v>
      </c>
      <c r="M8" s="8">
        <v>5.1177950210223289</v>
      </c>
      <c r="N8" s="8">
        <v>251.05269875740908</v>
      </c>
      <c r="O8" s="8">
        <v>26.017794966061199</v>
      </c>
      <c r="P8" s="8">
        <v>98.932659913066814</v>
      </c>
      <c r="Q8" s="8">
        <v>110.92242139958411</v>
      </c>
      <c r="S8" s="5">
        <f t="shared" ref="S8:T17" si="0">B8+D8+F8+H8+J8+L8+N8</f>
        <v>1378.6945792674792</v>
      </c>
      <c r="T8" s="9">
        <f t="shared" si="0"/>
        <v>1497.203384183515</v>
      </c>
    </row>
    <row r="9" spans="1:20" ht="14.1" x14ac:dyDescent="0.3">
      <c r="A9" s="5">
        <v>2020</v>
      </c>
      <c r="B9" s="8">
        <v>25.601046115295439</v>
      </c>
      <c r="C9" s="8">
        <v>9.5792142402771692</v>
      </c>
      <c r="D9" s="8">
        <v>61.58945393839447</v>
      </c>
      <c r="E9" s="8">
        <v>14.457523589529496</v>
      </c>
      <c r="F9" s="8">
        <v>100.30689804597569</v>
      </c>
      <c r="G9" s="8">
        <v>59.644419171931887</v>
      </c>
      <c r="H9" s="8">
        <v>253.73874030395615</v>
      </c>
      <c r="I9" s="8">
        <v>42.309229215635305</v>
      </c>
      <c r="J9" s="8">
        <v>732.66421342855392</v>
      </c>
      <c r="K9" s="8">
        <f>('[1]Carbonation Summary'!K5/'[1]Carbonation Summary'!J5)*J9</f>
        <v>1036.1088547551349</v>
      </c>
      <c r="L9" s="8">
        <v>55.920880436872203</v>
      </c>
      <c r="M9" s="8">
        <v>4.2123851785437365</v>
      </c>
      <c r="N9" s="8">
        <v>311.08512089941291</v>
      </c>
      <c r="O9" s="8">
        <v>29.50591592904054</v>
      </c>
      <c r="P9" s="8">
        <v>144.3963249961493</v>
      </c>
      <c r="Q9" s="8">
        <v>115.86419074090041</v>
      </c>
      <c r="S9" s="5">
        <f t="shared" si="0"/>
        <v>1540.9063531684608</v>
      </c>
      <c r="T9" s="9">
        <f t="shared" si="0"/>
        <v>1195.8175420800931</v>
      </c>
    </row>
    <row r="10" spans="1:20" ht="14.1" x14ac:dyDescent="0.3">
      <c r="A10" s="5">
        <v>2030</v>
      </c>
      <c r="B10" s="8">
        <v>37.932683439719384</v>
      </c>
      <c r="C10" s="8">
        <v>10.993608621771726</v>
      </c>
      <c r="D10" s="8">
        <v>40.081628956069764</v>
      </c>
      <c r="E10" s="8">
        <v>12.479655432329455</v>
      </c>
      <c r="F10" s="8">
        <v>118.33111106405337</v>
      </c>
      <c r="G10" s="8">
        <v>72.887670604656464</v>
      </c>
      <c r="H10" s="8">
        <v>293.88685448589126</v>
      </c>
      <c r="I10" s="8">
        <v>53.863267330831356</v>
      </c>
      <c r="J10" s="8">
        <v>949.51119252804915</v>
      </c>
      <c r="K10" s="8">
        <f>('[1]Carbonation Summary'!K6/'[1]Carbonation Summary'!J6)*J10</f>
        <v>494.18388433488605</v>
      </c>
      <c r="L10" s="8">
        <v>68.255194302800135</v>
      </c>
      <c r="M10" s="8">
        <v>8.9064282210567942</v>
      </c>
      <c r="N10" s="8">
        <v>413.88945153781685</v>
      </c>
      <c r="O10" s="8">
        <v>56.220255080732386</v>
      </c>
      <c r="P10" s="8">
        <v>238.05645575970092</v>
      </c>
      <c r="Q10" s="8">
        <v>140.00579874959317</v>
      </c>
      <c r="S10" s="5">
        <f t="shared" si="0"/>
        <v>1921.8881163144001</v>
      </c>
      <c r="T10" s="9">
        <f t="shared" si="0"/>
        <v>709.53476962626428</v>
      </c>
    </row>
    <row r="11" spans="1:20" ht="14.1" x14ac:dyDescent="0.3">
      <c r="A11" s="5">
        <v>2040</v>
      </c>
      <c r="B11" s="8">
        <v>52.311653449983453</v>
      </c>
      <c r="C11" s="8">
        <v>14.533250152650757</v>
      </c>
      <c r="D11" s="8">
        <v>25.880923755906259</v>
      </c>
      <c r="E11" s="8">
        <v>12.042123789764315</v>
      </c>
      <c r="F11" s="8">
        <v>148.19496722664456</v>
      </c>
      <c r="G11" s="8">
        <v>91.175129149831548</v>
      </c>
      <c r="H11" s="8">
        <v>314.37635171495828</v>
      </c>
      <c r="I11" s="8">
        <v>68.348090574742841</v>
      </c>
      <c r="J11" s="8">
        <v>1115.875133854157</v>
      </c>
      <c r="K11" s="8">
        <f>('[1]Carbonation Summary'!K7/'[1]Carbonation Summary'!J7)*J11</f>
        <v>308.79907206557351</v>
      </c>
      <c r="L11" s="8">
        <v>77.836120651116246</v>
      </c>
      <c r="M11" s="8">
        <v>13.008038674073171</v>
      </c>
      <c r="N11" s="8">
        <v>526.12022884917997</v>
      </c>
      <c r="O11" s="8">
        <v>97.530682056709992</v>
      </c>
      <c r="P11" s="8">
        <v>366.4394585651882</v>
      </c>
      <c r="Q11" s="8">
        <v>185.57822775760812</v>
      </c>
      <c r="S11" s="5">
        <f t="shared" si="0"/>
        <v>2260.5953795019459</v>
      </c>
      <c r="T11" s="9">
        <f t="shared" si="0"/>
        <v>605.43638646334614</v>
      </c>
    </row>
    <row r="12" spans="1:20" ht="14.1" x14ac:dyDescent="0.3">
      <c r="A12" s="5">
        <v>2050</v>
      </c>
      <c r="B12" s="8">
        <v>65.847709612872521</v>
      </c>
      <c r="C12" s="8">
        <v>17.815534794764858</v>
      </c>
      <c r="D12" s="8">
        <v>20.953767601539518</v>
      </c>
      <c r="E12" s="8">
        <v>10.590372145954909</v>
      </c>
      <c r="F12" s="8">
        <v>220.87158636000169</v>
      </c>
      <c r="G12" s="8">
        <v>135.07884639560464</v>
      </c>
      <c r="H12" s="8">
        <v>322.34429112426278</v>
      </c>
      <c r="I12" s="8">
        <v>77.940883590061716</v>
      </c>
      <c r="J12" s="8">
        <v>1336.2833965206291</v>
      </c>
      <c r="K12" s="8">
        <f>('[1]Carbonation Summary'!K8/'[1]Carbonation Summary'!J8)*J12</f>
        <v>173.62148915952994</v>
      </c>
      <c r="L12" s="8">
        <v>84.587186791404179</v>
      </c>
      <c r="M12" s="8">
        <v>12.956312283010693</v>
      </c>
      <c r="N12" s="8">
        <v>628.80100876886377</v>
      </c>
      <c r="O12" s="8">
        <v>127.45998688199577</v>
      </c>
      <c r="P12" s="8">
        <v>506.88870644901289</v>
      </c>
      <c r="Q12" s="8">
        <v>240.58941148557869</v>
      </c>
      <c r="S12" s="5">
        <f t="shared" si="0"/>
        <v>2679.6889467795736</v>
      </c>
      <c r="T12" s="9">
        <f t="shared" si="0"/>
        <v>555.46342525092246</v>
      </c>
    </row>
    <row r="13" spans="1:20" ht="14.1" x14ac:dyDescent="0.3">
      <c r="A13" s="5">
        <v>2060</v>
      </c>
      <c r="B13" s="8">
        <v>76.974062839794144</v>
      </c>
      <c r="C13" s="8">
        <v>20.003321008228287</v>
      </c>
      <c r="D13" s="8">
        <v>20.66030953785603</v>
      </c>
      <c r="E13" s="8">
        <v>10.483568036545369</v>
      </c>
      <c r="F13" s="8">
        <v>318.72167966436314</v>
      </c>
      <c r="G13" s="8">
        <v>200.09639507720925</v>
      </c>
      <c r="H13" s="8">
        <v>319.7139824418781</v>
      </c>
      <c r="I13" s="8">
        <v>80.613943972571974</v>
      </c>
      <c r="J13" s="8">
        <v>1958.1004403342231</v>
      </c>
      <c r="K13" s="8">
        <f>('[1]Carbonation Summary'!K9/'[1]Carbonation Summary'!J9)*J13</f>
        <v>189.82460948575056</v>
      </c>
      <c r="L13" s="8">
        <v>88.336471980994887</v>
      </c>
      <c r="M13" s="8">
        <v>11.825763571012033</v>
      </c>
      <c r="N13" s="8">
        <v>709.89632173361258</v>
      </c>
      <c r="O13" s="8">
        <v>143.83655233285262</v>
      </c>
      <c r="P13" s="8">
        <v>644.79281156146158</v>
      </c>
      <c r="Q13" s="8">
        <v>294.81643407113722</v>
      </c>
      <c r="S13" s="5">
        <f t="shared" si="0"/>
        <v>3492.403268532722</v>
      </c>
      <c r="T13" s="9">
        <f t="shared" si="0"/>
        <v>656.68415348417011</v>
      </c>
    </row>
    <row r="14" spans="1:20" ht="14.1" x14ac:dyDescent="0.3">
      <c r="A14" s="5">
        <v>2070</v>
      </c>
      <c r="B14" s="8">
        <v>84.769768678476339</v>
      </c>
      <c r="C14" s="8">
        <v>21.376939583748516</v>
      </c>
      <c r="D14" s="8">
        <v>21.510237451143858</v>
      </c>
      <c r="E14" s="8">
        <v>12.873158346046676</v>
      </c>
      <c r="F14" s="8">
        <v>388.88400685584514</v>
      </c>
      <c r="G14" s="8">
        <v>242.43071573317749</v>
      </c>
      <c r="H14" s="8">
        <v>308.09667197618853</v>
      </c>
      <c r="I14" s="8">
        <v>78.156581806787571</v>
      </c>
      <c r="J14" s="8">
        <v>2637.7859952254112</v>
      </c>
      <c r="K14" s="8">
        <f>('[1]Carbonation Summary'!K10/'[1]Carbonation Summary'!J10)*J14</f>
        <v>231.4703861236286</v>
      </c>
      <c r="L14" s="8">
        <v>89.102424925654816</v>
      </c>
      <c r="M14" s="8">
        <v>12.206815611105661</v>
      </c>
      <c r="N14" s="8">
        <v>762.65633428786577</v>
      </c>
      <c r="O14" s="8">
        <v>152.05819326565455</v>
      </c>
      <c r="P14" s="8">
        <v>769.9051826473966</v>
      </c>
      <c r="Q14" s="8">
        <v>343.89568652172323</v>
      </c>
      <c r="S14" s="5">
        <f t="shared" si="0"/>
        <v>4292.8054394005858</v>
      </c>
      <c r="T14" s="9">
        <f t="shared" si="0"/>
        <v>750.57279047014913</v>
      </c>
    </row>
    <row r="15" spans="1:20" ht="14.1" x14ac:dyDescent="0.3">
      <c r="A15" s="5">
        <v>2080</v>
      </c>
      <c r="B15" s="8">
        <v>90.712993455996838</v>
      </c>
      <c r="C15" s="8">
        <v>21.986777308891185</v>
      </c>
      <c r="D15" s="8">
        <v>18.122470931850284</v>
      </c>
      <c r="E15" s="8">
        <v>12.851273404068184</v>
      </c>
      <c r="F15" s="8">
        <v>459.99316630304094</v>
      </c>
      <c r="G15" s="8">
        <v>282.47951420425113</v>
      </c>
      <c r="H15" s="8">
        <v>299.97952760240952</v>
      </c>
      <c r="I15" s="8">
        <v>72.822102175804815</v>
      </c>
      <c r="J15" s="8">
        <v>2855.8004533889844</v>
      </c>
      <c r="K15" s="8">
        <f>('[1]Carbonation Summary'!K11/'[1]Carbonation Summary'!J11)*J15</f>
        <v>204.62811330180992</v>
      </c>
      <c r="L15" s="8">
        <v>89.794004661819201</v>
      </c>
      <c r="M15" s="8">
        <v>12.838311064607387</v>
      </c>
      <c r="N15" s="8">
        <v>803.1660660744426</v>
      </c>
      <c r="O15" s="8">
        <v>151.53471093190655</v>
      </c>
      <c r="P15" s="8">
        <v>884.73543675913402</v>
      </c>
      <c r="Q15" s="8">
        <v>387.85049145142381</v>
      </c>
      <c r="S15" s="5">
        <f t="shared" si="0"/>
        <v>4617.5686824185432</v>
      </c>
      <c r="T15" s="9">
        <f t="shared" si="0"/>
        <v>759.14080239133909</v>
      </c>
    </row>
    <row r="16" spans="1:20" ht="14.1" x14ac:dyDescent="0.3">
      <c r="A16" s="5">
        <v>2090</v>
      </c>
      <c r="B16" s="8">
        <v>93.458394662837819</v>
      </c>
      <c r="C16" s="8">
        <v>22.5297261335276</v>
      </c>
      <c r="D16" s="8">
        <v>14.202956957182558</v>
      </c>
      <c r="E16" s="8">
        <v>10.428865799117656</v>
      </c>
      <c r="F16" s="8">
        <v>524.84452181621134</v>
      </c>
      <c r="G16" s="8">
        <v>320.17545505613447</v>
      </c>
      <c r="H16" s="8">
        <v>290.3770740746981</v>
      </c>
      <c r="I16" s="8">
        <v>68.779804423683615</v>
      </c>
      <c r="J16" s="8">
        <v>2745.0135896122492</v>
      </c>
      <c r="K16" s="8">
        <f>('[1]Carbonation Summary'!K12/'[1]Carbonation Summary'!J12)*J16</f>
        <v>286.872168321071</v>
      </c>
      <c r="L16" s="8">
        <v>88.992278245001003</v>
      </c>
      <c r="M16" s="8">
        <v>14.114714123261502</v>
      </c>
      <c r="N16" s="8">
        <v>819.20389856003749</v>
      </c>
      <c r="O16" s="8">
        <v>152.93818926795507</v>
      </c>
      <c r="P16" s="8">
        <v>969.59716099438924</v>
      </c>
      <c r="Q16" s="8">
        <v>420.14600718260391</v>
      </c>
      <c r="S16" s="5">
        <f t="shared" si="0"/>
        <v>4576.0927139282176</v>
      </c>
      <c r="T16" s="9">
        <f t="shared" si="0"/>
        <v>875.83892312475098</v>
      </c>
    </row>
    <row r="17" spans="1:20" ht="14.1" x14ac:dyDescent="0.3">
      <c r="A17" s="5">
        <v>2100</v>
      </c>
      <c r="B17" s="8">
        <v>92.514553031056309</v>
      </c>
      <c r="C17" s="8">
        <v>22.441983643363304</v>
      </c>
      <c r="D17" s="8">
        <v>10.430371474918752</v>
      </c>
      <c r="E17" s="8">
        <v>6.0852088153979045</v>
      </c>
      <c r="F17" s="8">
        <v>568.69962132638818</v>
      </c>
      <c r="G17" s="8">
        <v>349.24098804494707</v>
      </c>
      <c r="H17" s="8">
        <v>276.90248031908408</v>
      </c>
      <c r="I17" s="8">
        <v>65.205922126770119</v>
      </c>
      <c r="J17" s="8">
        <v>2714.6574774007177</v>
      </c>
      <c r="K17" s="8">
        <f>('[1]Carbonation Summary'!K13/'[1]Carbonation Summary'!J13)*J17</f>
        <v>425.74985586686375</v>
      </c>
      <c r="L17" s="8">
        <v>86.080503460609179</v>
      </c>
      <c r="M17" s="8">
        <v>14.678785053972588</v>
      </c>
      <c r="N17" s="8">
        <v>806.14396699887448</v>
      </c>
      <c r="O17" s="8">
        <v>151.58788329593256</v>
      </c>
      <c r="P17" s="8">
        <v>1010.7059669902628</v>
      </c>
      <c r="Q17" s="8">
        <v>434.15457737358338</v>
      </c>
      <c r="S17" s="5">
        <f>B17+D17+F17+H17+J17+L17+N17</f>
        <v>4555.4289740116492</v>
      </c>
      <c r="T17" s="9">
        <f t="shared" si="0"/>
        <v>1034.9906268472473</v>
      </c>
    </row>
    <row r="18" spans="1:20" ht="14.1" x14ac:dyDescent="0.3">
      <c r="T18" s="4"/>
    </row>
    <row r="19" spans="1:20" ht="14.1" x14ac:dyDescent="0.3">
      <c r="A19" s="10" t="s">
        <v>12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T19" s="4"/>
    </row>
    <row r="20" spans="1:20" x14ac:dyDescent="0.2">
      <c r="A20" s="5"/>
      <c r="B20" s="6" t="s">
        <v>2</v>
      </c>
      <c r="C20" s="6" t="s">
        <v>3</v>
      </c>
      <c r="D20" s="5" t="s">
        <v>4</v>
      </c>
      <c r="E20" s="6" t="s">
        <v>3</v>
      </c>
      <c r="F20" s="6" t="s">
        <v>5</v>
      </c>
      <c r="G20" s="6" t="s">
        <v>3</v>
      </c>
      <c r="H20" s="6" t="s">
        <v>6</v>
      </c>
      <c r="I20" s="6" t="s">
        <v>3</v>
      </c>
      <c r="J20" s="6" t="s">
        <v>7</v>
      </c>
      <c r="K20" s="6" t="s">
        <v>3</v>
      </c>
      <c r="L20" s="6" t="s">
        <v>8</v>
      </c>
      <c r="M20" s="6" t="s">
        <v>3</v>
      </c>
      <c r="N20" s="6" t="s">
        <v>9</v>
      </c>
      <c r="O20" s="6" t="s">
        <v>3</v>
      </c>
      <c r="P20" s="6" t="s">
        <v>10</v>
      </c>
      <c r="Q20" s="6" t="s">
        <v>3</v>
      </c>
      <c r="S20" s="6" t="s">
        <v>11</v>
      </c>
      <c r="T20" s="7" t="s">
        <v>3</v>
      </c>
    </row>
    <row r="21" spans="1:20" ht="14.1" x14ac:dyDescent="0.3">
      <c r="A21" s="5">
        <v>2005</v>
      </c>
      <c r="B21" s="8">
        <v>16.416981394078469</v>
      </c>
      <c r="C21" s="8">
        <v>10.098874721150827</v>
      </c>
      <c r="D21" s="8">
        <v>52.467130214038271</v>
      </c>
      <c r="E21" s="8">
        <v>9.3218953999341974</v>
      </c>
      <c r="F21" s="8">
        <v>80.710109916271776</v>
      </c>
      <c r="G21" s="8">
        <v>47.423585160719789</v>
      </c>
      <c r="H21" s="8">
        <v>194.51766338499689</v>
      </c>
      <c r="I21" s="8">
        <v>34.831551981370353</v>
      </c>
      <c r="J21" s="8"/>
      <c r="K21" s="8"/>
      <c r="L21" s="8">
        <v>42.274942771026211</v>
      </c>
      <c r="M21" s="8">
        <v>5.5293103493431852</v>
      </c>
      <c r="N21" s="8">
        <v>227.41638503741873</v>
      </c>
      <c r="O21" s="8">
        <v>24.483512282231359</v>
      </c>
      <c r="P21" s="8">
        <v>85.0325048055943</v>
      </c>
      <c r="Q21" s="8">
        <v>108.57061763104802</v>
      </c>
      <c r="S21" s="9">
        <f>B21+D21+F21+H21+J21+L21+N21+P21</f>
        <v>698.83571752342459</v>
      </c>
      <c r="T21" s="9">
        <f>C21+E21+G21+I21+K21+M21+O21</f>
        <v>131.68872989474971</v>
      </c>
    </row>
    <row r="22" spans="1:20" ht="14.1" x14ac:dyDescent="0.3">
      <c r="A22" s="5">
        <v>2010</v>
      </c>
      <c r="B22" s="8">
        <v>18.489480663863965</v>
      </c>
      <c r="C22" s="8">
        <v>9.9638974664038695</v>
      </c>
      <c r="D22" s="8">
        <v>59.30000821242227</v>
      </c>
      <c r="E22" s="8">
        <v>10.58306255694049</v>
      </c>
      <c r="F22" s="8">
        <v>90.027896161329352</v>
      </c>
      <c r="G22" s="8">
        <v>52.855779477820683</v>
      </c>
      <c r="H22" s="8">
        <v>212.71054202515307</v>
      </c>
      <c r="I22" s="8">
        <v>37.309777353828721</v>
      </c>
      <c r="J22" s="8">
        <v>695.0337659471445</v>
      </c>
      <c r="K22" s="8">
        <f>('[1]Carbonation Summary'!K32/'[1]Carbonation Summary'!J32)*J22</f>
        <v>1353.9744881049362</v>
      </c>
      <c r="L22" s="8">
        <v>46.037325011126946</v>
      </c>
      <c r="M22" s="8">
        <v>5.728342773803047</v>
      </c>
      <c r="N22" s="8">
        <v>247.8104598485105</v>
      </c>
      <c r="O22" s="8">
        <v>26.5749373618305</v>
      </c>
      <c r="P22" s="8">
        <v>97.316388990748891</v>
      </c>
      <c r="Q22" s="8">
        <v>110.04723650167102</v>
      </c>
      <c r="S22" s="9">
        <f t="shared" ref="S22:S31" si="1">B22+D22+F22+H22+J22+L22+N22+P22</f>
        <v>1466.7258668602997</v>
      </c>
      <c r="T22" s="9">
        <f t="shared" ref="T22:T31" si="2">C22+E22+G22+I22+K22+M22+O22</f>
        <v>1496.9902850955634</v>
      </c>
    </row>
    <row r="23" spans="1:20" ht="14.1" x14ac:dyDescent="0.3">
      <c r="A23" s="5">
        <v>2020</v>
      </c>
      <c r="B23" s="8">
        <v>24.967629508373882</v>
      </c>
      <c r="C23" s="8">
        <v>9.5062583177131383</v>
      </c>
      <c r="D23" s="8">
        <v>63.649215421961586</v>
      </c>
      <c r="E23" s="8">
        <v>13.918721349270069</v>
      </c>
      <c r="F23" s="8">
        <v>99.707829278923242</v>
      </c>
      <c r="G23" s="8">
        <v>58.934934385694007</v>
      </c>
      <c r="H23" s="8">
        <v>248.98851577026153</v>
      </c>
      <c r="I23" s="8">
        <v>42.039342013831281</v>
      </c>
      <c r="J23" s="8">
        <v>718.21343517358878</v>
      </c>
      <c r="K23" s="8">
        <f>('[1]Carbonation Summary'!K33/'[1]Carbonation Summary'!J33)*J23</f>
        <v>1015.673050499352</v>
      </c>
      <c r="L23" s="8">
        <v>54.81323285146631</v>
      </c>
      <c r="M23" s="8">
        <v>4.9296616818205568</v>
      </c>
      <c r="N23" s="8">
        <v>304.38252063785779</v>
      </c>
      <c r="O23" s="8">
        <v>30.71126680430865</v>
      </c>
      <c r="P23" s="8">
        <v>140.43874774563304</v>
      </c>
      <c r="Q23" s="8">
        <v>114.0420163036241</v>
      </c>
      <c r="S23" s="9">
        <f t="shared" si="1"/>
        <v>1655.1611263880664</v>
      </c>
      <c r="T23" s="9">
        <f t="shared" si="2"/>
        <v>1175.7132350519898</v>
      </c>
    </row>
    <row r="24" spans="1:20" ht="14.1" x14ac:dyDescent="0.3">
      <c r="A24" s="5">
        <v>2030</v>
      </c>
      <c r="B24" s="8">
        <v>35.742438992153744</v>
      </c>
      <c r="C24" s="8">
        <v>11.23663113603021</v>
      </c>
      <c r="D24" s="8">
        <v>62.352696065655813</v>
      </c>
      <c r="E24" s="8">
        <v>16.388227536643313</v>
      </c>
      <c r="F24" s="8">
        <v>108.94950242725463</v>
      </c>
      <c r="G24" s="8">
        <v>64.908227929903234</v>
      </c>
      <c r="H24" s="8">
        <v>285.03140856733359</v>
      </c>
      <c r="I24" s="8">
        <v>55.315827726524603</v>
      </c>
      <c r="J24" s="8">
        <v>929.8113571996571</v>
      </c>
      <c r="K24" s="8">
        <f>('[1]Carbonation Summary'!K34/'[1]Carbonation Summary'!J34)*J24</f>
        <v>483.93087622896599</v>
      </c>
      <c r="L24" s="8">
        <v>65.754818677505199</v>
      </c>
      <c r="M24" s="8">
        <v>11.021417378339564</v>
      </c>
      <c r="N24" s="8">
        <v>394.23807005654373</v>
      </c>
      <c r="O24" s="8">
        <v>63.478053840948775</v>
      </c>
      <c r="P24" s="8">
        <v>221.55295967443715</v>
      </c>
      <c r="Q24" s="8">
        <v>135.63580966338117</v>
      </c>
      <c r="S24" s="9">
        <f t="shared" si="1"/>
        <v>2103.4332516605409</v>
      </c>
      <c r="T24" s="9">
        <f t="shared" si="2"/>
        <v>706.27926177735571</v>
      </c>
    </row>
    <row r="25" spans="1:20" ht="14.1" x14ac:dyDescent="0.3">
      <c r="A25" s="5">
        <v>2040</v>
      </c>
      <c r="B25" s="8">
        <v>48.092303693934738</v>
      </c>
      <c r="C25" s="8">
        <v>15.712319721176575</v>
      </c>
      <c r="D25" s="8">
        <v>53.231493463710088</v>
      </c>
      <c r="E25" s="8">
        <v>15.290243871820852</v>
      </c>
      <c r="F25" s="8">
        <v>124.63717573737249</v>
      </c>
      <c r="G25" s="8">
        <v>74.811994691264317</v>
      </c>
      <c r="H25" s="8">
        <v>306.74682151627121</v>
      </c>
      <c r="I25" s="8">
        <v>75.45859131707806</v>
      </c>
      <c r="J25" s="8">
        <v>1074.8508351951718</v>
      </c>
      <c r="K25" s="8">
        <f>('[1]Carbonation Summary'!K35/'[1]Carbonation Summary'!J35)*J25</f>
        <v>297.44623818552537</v>
      </c>
      <c r="L25" s="8">
        <v>74.760425210691736</v>
      </c>
      <c r="M25" s="8">
        <v>17.054663935346234</v>
      </c>
      <c r="N25" s="8">
        <v>492.05131222804562</v>
      </c>
      <c r="O25" s="8">
        <v>115.92524885205199</v>
      </c>
      <c r="P25" s="8">
        <v>328.1903195482879</v>
      </c>
      <c r="Q25" s="8">
        <v>178.26671485382315</v>
      </c>
      <c r="S25" s="9">
        <f t="shared" si="1"/>
        <v>2502.5606865934856</v>
      </c>
      <c r="T25" s="9">
        <f t="shared" si="2"/>
        <v>611.69930057426336</v>
      </c>
    </row>
    <row r="26" spans="1:20" ht="14.1" x14ac:dyDescent="0.3">
      <c r="A26" s="5">
        <v>2050</v>
      </c>
      <c r="B26" s="8">
        <v>60.117904157874477</v>
      </c>
      <c r="C26" s="8">
        <v>20.013748412456199</v>
      </c>
      <c r="D26" s="8">
        <v>48.846693873059017</v>
      </c>
      <c r="E26" s="8">
        <v>11.826536224450646</v>
      </c>
      <c r="F26" s="8">
        <v>153.16564760545918</v>
      </c>
      <c r="G26" s="8">
        <v>91.750888287026328</v>
      </c>
      <c r="H26" s="8">
        <v>318.08580862747073</v>
      </c>
      <c r="I26" s="8">
        <v>91.830285024767903</v>
      </c>
      <c r="J26" s="8">
        <v>1461.5057608505867</v>
      </c>
      <c r="K26" s="8">
        <f>('[1]Carbonation Summary'!K36/'[1]Carbonation Summary'!J36)*J26</f>
        <v>189.89158255479325</v>
      </c>
      <c r="L26" s="8">
        <v>81.588984705758023</v>
      </c>
      <c r="M26" s="8">
        <v>18.032628009898485</v>
      </c>
      <c r="N26" s="8">
        <v>584.76733261583195</v>
      </c>
      <c r="O26" s="8">
        <v>158.1248166751559</v>
      </c>
      <c r="P26" s="8">
        <v>446.07675495974314</v>
      </c>
      <c r="Q26" s="8">
        <v>230.27233329542688</v>
      </c>
      <c r="S26" s="9">
        <f t="shared" si="1"/>
        <v>3154.1548873957831</v>
      </c>
      <c r="T26" s="9">
        <f t="shared" si="2"/>
        <v>581.47048518854876</v>
      </c>
    </row>
    <row r="27" spans="1:20" ht="14.1" x14ac:dyDescent="0.3">
      <c r="A27" s="5">
        <v>2060</v>
      </c>
      <c r="B27" s="8">
        <v>70.649340793622457</v>
      </c>
      <c r="C27" s="8">
        <v>23.06328483278519</v>
      </c>
      <c r="D27" s="8">
        <v>47.623377291821242</v>
      </c>
      <c r="E27" s="8">
        <v>10.42408482946049</v>
      </c>
      <c r="F27" s="8">
        <v>198.1931674572526</v>
      </c>
      <c r="G27" s="8">
        <v>119.13543863272893</v>
      </c>
      <c r="H27" s="8">
        <v>319.29323194782882</v>
      </c>
      <c r="I27" s="8">
        <v>100.3797297668697</v>
      </c>
      <c r="J27" s="8">
        <v>1975.8323055709907</v>
      </c>
      <c r="K27" s="8">
        <f>('[1]Carbonation Summary'!K37/'[1]Carbonation Summary'!J37)*J27</f>
        <v>191.54416364701262</v>
      </c>
      <c r="L27" s="8">
        <v>85.861880194120175</v>
      </c>
      <c r="M27" s="8">
        <v>16.20657905589286</v>
      </c>
      <c r="N27" s="8">
        <v>662.89244288676036</v>
      </c>
      <c r="O27" s="8">
        <v>185.30417463552288</v>
      </c>
      <c r="P27" s="8">
        <v>565.85970082750725</v>
      </c>
      <c r="Q27" s="8">
        <v>282.21096181434945</v>
      </c>
      <c r="S27" s="9">
        <f t="shared" si="1"/>
        <v>3926.2054469699037</v>
      </c>
      <c r="T27" s="9">
        <f t="shared" si="2"/>
        <v>646.05745540027272</v>
      </c>
    </row>
    <row r="28" spans="1:20" ht="14.1" x14ac:dyDescent="0.3">
      <c r="A28" s="5">
        <v>2070</v>
      </c>
      <c r="B28" s="8">
        <v>79.076257623593591</v>
      </c>
      <c r="C28" s="8">
        <v>24.68700871295032</v>
      </c>
      <c r="D28" s="8">
        <v>45.181638874859601</v>
      </c>
      <c r="E28" s="8">
        <v>10.464468352330559</v>
      </c>
      <c r="F28" s="8">
        <v>238.52992524664162</v>
      </c>
      <c r="G28" s="8">
        <v>143.50987530932301</v>
      </c>
      <c r="H28" s="8">
        <v>311.29632325686777</v>
      </c>
      <c r="I28" s="8">
        <v>99.909407719415</v>
      </c>
      <c r="J28" s="8">
        <v>2553.653687224999</v>
      </c>
      <c r="K28" s="8">
        <f>('[1]Carbonation Summary'!K38/'[1]Carbonation Summary'!J38)*J28</f>
        <v>229.79598148707001</v>
      </c>
      <c r="L28" s="8">
        <v>87.565401882470439</v>
      </c>
      <c r="M28" s="8">
        <v>14.775046236894603</v>
      </c>
      <c r="N28" s="8">
        <v>721.81483419976189</v>
      </c>
      <c r="O28" s="8">
        <v>196.9250064932657</v>
      </c>
      <c r="P28" s="8">
        <v>683.02064634439682</v>
      </c>
      <c r="Q28" s="8">
        <v>330.12564934449995</v>
      </c>
      <c r="S28" s="9">
        <f t="shared" si="1"/>
        <v>4720.1387146535899</v>
      </c>
      <c r="T28" s="9">
        <f t="shared" si="2"/>
        <v>720.06679431124917</v>
      </c>
    </row>
    <row r="29" spans="1:20" ht="14.1" x14ac:dyDescent="0.3">
      <c r="A29" s="5">
        <v>2080</v>
      </c>
      <c r="B29" s="8">
        <v>86.392261751147899</v>
      </c>
      <c r="C29" s="8">
        <v>25.504269519584373</v>
      </c>
      <c r="D29" s="8">
        <v>41.559533770018334</v>
      </c>
      <c r="E29" s="8">
        <v>10.419956643339869</v>
      </c>
      <c r="F29" s="8">
        <v>274.34399920039459</v>
      </c>
      <c r="G29" s="8">
        <v>165.26080560712248</v>
      </c>
      <c r="H29" s="8">
        <v>304.96707247533152</v>
      </c>
      <c r="I29" s="8">
        <v>94.128552581072611</v>
      </c>
      <c r="J29" s="8">
        <v>3041.680892113859</v>
      </c>
      <c r="K29" s="8">
        <f>('[1]Carbonation Summary'!K39/'[1]Carbonation Summary'!J39)*J29</f>
        <v>232.40832591403367</v>
      </c>
      <c r="L29" s="8">
        <v>89.123609698282962</v>
      </c>
      <c r="M29" s="8">
        <v>15.074182647705719</v>
      </c>
      <c r="N29" s="8">
        <v>773.32831314938244</v>
      </c>
      <c r="O29" s="8">
        <v>198.60269189058866</v>
      </c>
      <c r="P29" s="8">
        <v>800.68320506552834</v>
      </c>
      <c r="Q29" s="8">
        <v>376.59958811831422</v>
      </c>
      <c r="S29" s="9">
        <f t="shared" si="1"/>
        <v>5412.0788872239455</v>
      </c>
      <c r="T29" s="9">
        <f t="shared" si="2"/>
        <v>741.39878480344737</v>
      </c>
    </row>
    <row r="30" spans="1:20" x14ac:dyDescent="0.2">
      <c r="A30" s="5">
        <v>2090</v>
      </c>
      <c r="B30" s="8">
        <v>91.276328771101092</v>
      </c>
      <c r="C30" s="8">
        <v>26.026678207042391</v>
      </c>
      <c r="D30" s="8">
        <v>38.876962614633548</v>
      </c>
      <c r="E30" s="8">
        <v>11.548500956491011</v>
      </c>
      <c r="F30" s="8">
        <v>308.1166272440542</v>
      </c>
      <c r="G30" s="8">
        <v>186.05503993231079</v>
      </c>
      <c r="H30" s="8">
        <v>297.18351161225422</v>
      </c>
      <c r="I30" s="8">
        <v>86.509160190364767</v>
      </c>
      <c r="J30" s="8">
        <v>3221.1558553530144</v>
      </c>
      <c r="K30" s="8">
        <f>('[1]Carbonation Summary'!K40/'[1]Carbonation Summary'!J40)*J30</f>
        <v>394.42400150785181</v>
      </c>
      <c r="L30" s="8">
        <v>89.476962119800518</v>
      </c>
      <c r="M30" s="8">
        <v>16.776929716626313</v>
      </c>
      <c r="N30" s="8">
        <v>806.10577610318228</v>
      </c>
      <c r="O30" s="8">
        <v>197.20530093846742</v>
      </c>
      <c r="P30" s="8">
        <v>902.6022258512894</v>
      </c>
      <c r="Q30" s="8">
        <v>415.60987258361422</v>
      </c>
      <c r="S30" s="9">
        <f t="shared" si="1"/>
        <v>5754.7942496693295</v>
      </c>
      <c r="T30" s="9">
        <f t="shared" si="2"/>
        <v>918.54561144915453</v>
      </c>
    </row>
    <row r="31" spans="1:20" x14ac:dyDescent="0.2">
      <c r="A31" s="5">
        <v>2100</v>
      </c>
      <c r="B31" s="8">
        <v>93.108622042942727</v>
      </c>
      <c r="C31" s="8">
        <v>26.184042167085455</v>
      </c>
      <c r="D31" s="8">
        <v>38.239797893537414</v>
      </c>
      <c r="E31" s="8">
        <v>12.353999499370904</v>
      </c>
      <c r="F31" s="8">
        <v>340.2983618566829</v>
      </c>
      <c r="G31" s="8">
        <v>205.63934374977126</v>
      </c>
      <c r="H31" s="8">
        <v>286.97255579638886</v>
      </c>
      <c r="I31" s="8">
        <v>79.36345763162079</v>
      </c>
      <c r="J31" s="8">
        <v>3401.8960854325387</v>
      </c>
      <c r="K31" s="8">
        <f>('[1]Carbonation Summary'!K41/'[1]Carbonation Summary'!J41)*J31</f>
        <v>661.79544166953337</v>
      </c>
      <c r="L31" s="8">
        <v>88.219352316588044</v>
      </c>
      <c r="M31" s="8">
        <v>18.202482593649925</v>
      </c>
      <c r="N31" s="8">
        <v>815.0970240850038</v>
      </c>
      <c r="O31" s="8">
        <v>194.04697442625866</v>
      </c>
      <c r="P31" s="8">
        <v>975.36476497023773</v>
      </c>
      <c r="Q31" s="8">
        <v>441.23933959222694</v>
      </c>
      <c r="S31" s="9">
        <f t="shared" si="1"/>
        <v>6039.1965643939202</v>
      </c>
      <c r="T31" s="9">
        <f t="shared" si="2"/>
        <v>1197.5857417372904</v>
      </c>
    </row>
    <row r="32" spans="1:20" x14ac:dyDescent="0.2">
      <c r="T32" s="4"/>
    </row>
    <row r="33" spans="1:20" ht="15" x14ac:dyDescent="0.25">
      <c r="A33" s="10" t="s">
        <v>13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T33" s="4"/>
    </row>
    <row r="34" spans="1:20" x14ac:dyDescent="0.2">
      <c r="A34" s="5"/>
      <c r="B34" s="6" t="s">
        <v>2</v>
      </c>
      <c r="C34" s="6" t="s">
        <v>3</v>
      </c>
      <c r="D34" s="5" t="s">
        <v>4</v>
      </c>
      <c r="E34" s="6" t="s">
        <v>3</v>
      </c>
      <c r="F34" s="6" t="s">
        <v>5</v>
      </c>
      <c r="G34" s="6" t="s">
        <v>3</v>
      </c>
      <c r="H34" s="6" t="s">
        <v>6</v>
      </c>
      <c r="I34" s="6" t="s">
        <v>3</v>
      </c>
      <c r="J34" s="6" t="s">
        <v>7</v>
      </c>
      <c r="K34" s="6" t="s">
        <v>3</v>
      </c>
      <c r="L34" s="6" t="s">
        <v>8</v>
      </c>
      <c r="M34" s="6" t="s">
        <v>3</v>
      </c>
      <c r="N34" s="6" t="s">
        <v>9</v>
      </c>
      <c r="O34" s="6" t="s">
        <v>3</v>
      </c>
      <c r="P34" s="6" t="s">
        <v>10</v>
      </c>
      <c r="Q34" s="6" t="s">
        <v>3</v>
      </c>
      <c r="S34" s="6" t="s">
        <v>11</v>
      </c>
      <c r="T34" s="7" t="s">
        <v>3</v>
      </c>
    </row>
    <row r="35" spans="1:20" x14ac:dyDescent="0.2">
      <c r="A35" s="5">
        <v>2005</v>
      </c>
      <c r="B35" s="5">
        <v>16.416981394078469</v>
      </c>
      <c r="C35" s="5">
        <v>10.098874721150827</v>
      </c>
      <c r="D35" s="5">
        <v>52.807771860614437</v>
      </c>
      <c r="E35" s="5">
        <v>9.3663051742087795</v>
      </c>
      <c r="F35" s="5">
        <v>82.430919309796295</v>
      </c>
      <c r="G35" s="5">
        <v>48.44664585420373</v>
      </c>
      <c r="H35" s="5">
        <v>194.51766338499689</v>
      </c>
      <c r="I35" s="5">
        <v>34.831551981370353</v>
      </c>
      <c r="J35" s="5"/>
      <c r="K35" s="5"/>
      <c r="L35" s="5">
        <v>42.274942771026211</v>
      </c>
      <c r="M35" s="5">
        <v>5.5293103493431852</v>
      </c>
      <c r="N35" s="5">
        <v>227.41638503741873</v>
      </c>
      <c r="O35" s="5">
        <v>24.483512282231359</v>
      </c>
      <c r="P35" s="5">
        <v>85.0325048055943</v>
      </c>
      <c r="Q35" s="5">
        <v>108.57061763104802</v>
      </c>
      <c r="S35" s="9">
        <f>B35+D35+F35+H35+J35+L35+N35+P35</f>
        <v>700.89716856352527</v>
      </c>
      <c r="T35" s="9">
        <f>C35+E35+G35+I35+K35+M35+O35</f>
        <v>132.75620036250825</v>
      </c>
    </row>
    <row r="36" spans="1:20" x14ac:dyDescent="0.2">
      <c r="A36" s="5">
        <v>2010</v>
      </c>
      <c r="B36" s="5">
        <v>18.372582714744045</v>
      </c>
      <c r="C36" s="5">
        <v>9.9467784173582334</v>
      </c>
      <c r="D36" s="5">
        <v>58.692616654183148</v>
      </c>
      <c r="E36" s="5">
        <v>10.459474319756493</v>
      </c>
      <c r="F36" s="5">
        <v>90.386439269541825</v>
      </c>
      <c r="G36" s="5">
        <v>53.101854915647934</v>
      </c>
      <c r="H36" s="5">
        <v>211.63141822713885</v>
      </c>
      <c r="I36" s="5">
        <v>37.194545742727506</v>
      </c>
      <c r="J36" s="5">
        <v>695.0337659471445</v>
      </c>
      <c r="K36" s="8">
        <f>('[1]Carbonation Summary'!K46/'[1]Carbonation Summary'!J46)*J36</f>
        <v>1353.9744990622778</v>
      </c>
      <c r="L36" s="5">
        <v>45.804843756500439</v>
      </c>
      <c r="M36" s="5">
        <v>5.7270896006510492</v>
      </c>
      <c r="N36" s="5">
        <v>246.52819981030353</v>
      </c>
      <c r="O36" s="5">
        <v>26.540177713700324</v>
      </c>
      <c r="P36" s="5">
        <v>96.639545751500009</v>
      </c>
      <c r="Q36" s="5">
        <v>109.74202713395395</v>
      </c>
      <c r="S36" s="9">
        <f t="shared" ref="S36:S45" si="3">B36+D36+F36+H36+J36+L36+N36+P36</f>
        <v>1463.0894121310564</v>
      </c>
      <c r="T36" s="9">
        <f t="shared" ref="T36:T45" si="4">C36+E36+G36+I36+K36+M36+O36</f>
        <v>1496.9444197721193</v>
      </c>
    </row>
    <row r="37" spans="1:20" x14ac:dyDescent="0.2">
      <c r="A37" s="5">
        <v>2020</v>
      </c>
      <c r="B37" s="5">
        <v>24.436813874089395</v>
      </c>
      <c r="C37" s="5">
        <v>9.351079042139677</v>
      </c>
      <c r="D37" s="5">
        <v>63.171786602182024</v>
      </c>
      <c r="E37" s="5">
        <v>14.71408899723513</v>
      </c>
      <c r="F37" s="5">
        <v>107.37963383589521</v>
      </c>
      <c r="G37" s="5">
        <v>63.066469867682123</v>
      </c>
      <c r="H37" s="5">
        <v>244.38427679036926</v>
      </c>
      <c r="I37" s="5">
        <v>41.167724159077025</v>
      </c>
      <c r="J37" s="5">
        <v>700.5659810192077</v>
      </c>
      <c r="K37" s="8">
        <f>('[1]Carbonation Summary'!K47/'[1]Carbonation Summary'!J47)*J37</f>
        <v>990.716652333654</v>
      </c>
      <c r="L37" s="5">
        <v>53.772581600819557</v>
      </c>
      <c r="M37" s="5">
        <v>4.8561663198757739</v>
      </c>
      <c r="N37" s="5">
        <v>298.36301989406348</v>
      </c>
      <c r="O37" s="5">
        <v>29.964963180110058</v>
      </c>
      <c r="P37" s="5">
        <v>137.28017001228355</v>
      </c>
      <c r="Q37" s="5">
        <v>112.04475801757985</v>
      </c>
      <c r="S37" s="9">
        <f t="shared" si="3"/>
        <v>1629.3542636289103</v>
      </c>
      <c r="T37" s="9">
        <f t="shared" si="4"/>
        <v>1153.8371438997738</v>
      </c>
    </row>
    <row r="38" spans="1:20" x14ac:dyDescent="0.2">
      <c r="A38" s="5">
        <v>2030</v>
      </c>
      <c r="B38" s="5">
        <v>34.479026210462827</v>
      </c>
      <c r="C38" s="5">
        <v>11.214763343275882</v>
      </c>
      <c r="D38" s="5">
        <v>69.159460942627419</v>
      </c>
      <c r="E38" s="5">
        <v>18.838217805156461</v>
      </c>
      <c r="F38" s="5">
        <v>112.42955199995454</v>
      </c>
      <c r="G38" s="5">
        <v>66.513020711360923</v>
      </c>
      <c r="H38" s="5">
        <v>279.33939569455413</v>
      </c>
      <c r="I38" s="5">
        <v>55.499508324066618</v>
      </c>
      <c r="J38" s="5">
        <v>893.55765076926411</v>
      </c>
      <c r="K38" s="8">
        <f>('[1]Carbonation Summary'!K48/'[1]Carbonation Summary'!J48)*J38</f>
        <v>465.06229725574474</v>
      </c>
      <c r="L38" s="5">
        <v>64.208126196468854</v>
      </c>
      <c r="M38" s="5">
        <v>11.636779134325483</v>
      </c>
      <c r="N38" s="5">
        <v>382.62788824059862</v>
      </c>
      <c r="O38" s="5">
        <v>65.136708646019798</v>
      </c>
      <c r="P38" s="5">
        <v>212.27730878714144</v>
      </c>
      <c r="Q38" s="5">
        <v>132.62830203067435</v>
      </c>
      <c r="S38" s="9">
        <f t="shared" si="3"/>
        <v>2048.0784088410719</v>
      </c>
      <c r="T38" s="9">
        <f t="shared" si="4"/>
        <v>693.90129521994982</v>
      </c>
    </row>
    <row r="39" spans="1:20" x14ac:dyDescent="0.2">
      <c r="A39" s="5">
        <v>2040</v>
      </c>
      <c r="B39" s="5">
        <v>45.960002888866278</v>
      </c>
      <c r="C39" s="5">
        <v>16.290550766266254</v>
      </c>
      <c r="D39" s="5">
        <v>68.786521257408893</v>
      </c>
      <c r="E39" s="5">
        <v>18.581214540013928</v>
      </c>
      <c r="F39" s="5">
        <v>118.80467915828781</v>
      </c>
      <c r="G39" s="5">
        <v>71.568303008426497</v>
      </c>
      <c r="H39" s="5">
        <v>302.53582919915118</v>
      </c>
      <c r="I39" s="5">
        <v>79.166424116619154</v>
      </c>
      <c r="J39" s="5">
        <v>1064.5486214060384</v>
      </c>
      <c r="K39" s="8">
        <f>('[1]Carbonation Summary'!K49/'[1]Carbonation Summary'!J49)*J39</f>
        <v>294.59529271554447</v>
      </c>
      <c r="L39" s="5">
        <v>73.13560743590152</v>
      </c>
      <c r="M39" s="5">
        <v>19.15678481643209</v>
      </c>
      <c r="N39" s="5">
        <v>474.73432274285295</v>
      </c>
      <c r="O39" s="5">
        <v>124.34552309554869</v>
      </c>
      <c r="P39" s="5">
        <v>309.36800416520157</v>
      </c>
      <c r="Q39" s="5">
        <v>174.73550494631968</v>
      </c>
      <c r="S39" s="9">
        <f t="shared" si="3"/>
        <v>2457.8735882537085</v>
      </c>
      <c r="T39" s="9">
        <f t="shared" si="4"/>
        <v>623.70409305885107</v>
      </c>
    </row>
    <row r="40" spans="1:20" x14ac:dyDescent="0.2">
      <c r="A40" s="5">
        <v>2050</v>
      </c>
      <c r="B40" s="5">
        <v>57.558717817547603</v>
      </c>
      <c r="C40" s="5">
        <v>21.455708651405153</v>
      </c>
      <c r="D40" s="5">
        <v>74.103726994099503</v>
      </c>
      <c r="E40" s="5">
        <v>16.247034525521077</v>
      </c>
      <c r="F40" s="5">
        <v>136.19186122252628</v>
      </c>
      <c r="G40" s="5">
        <v>83.188323479951791</v>
      </c>
      <c r="H40" s="5">
        <v>317.41653182208859</v>
      </c>
      <c r="I40" s="5">
        <v>100.40814486369804</v>
      </c>
      <c r="J40" s="5">
        <v>1452.4604506667029</v>
      </c>
      <c r="K40" s="8">
        <f>('[1]Carbonation Summary'!K50/'[1]Carbonation Summary'!J50)*J40</f>
        <v>188.71624967968344</v>
      </c>
      <c r="L40" s="5">
        <v>80.466103673275839</v>
      </c>
      <c r="M40" s="5">
        <v>21.472705612196428</v>
      </c>
      <c r="N40" s="5">
        <v>565.72623221033268</v>
      </c>
      <c r="O40" s="5">
        <v>175.57499200104536</v>
      </c>
      <c r="P40" s="5">
        <v>419.04291831634202</v>
      </c>
      <c r="Q40" s="5">
        <v>227.87424685818786</v>
      </c>
      <c r="S40" s="9">
        <f t="shared" si="3"/>
        <v>3102.9665427229152</v>
      </c>
      <c r="T40" s="9">
        <f t="shared" si="4"/>
        <v>607.06315881350133</v>
      </c>
    </row>
    <row r="41" spans="1:20" x14ac:dyDescent="0.2">
      <c r="A41" s="5">
        <v>2060</v>
      </c>
      <c r="B41" s="5">
        <v>68.529193916601983</v>
      </c>
      <c r="C41" s="5">
        <v>25.434556000863235</v>
      </c>
      <c r="D41" s="5">
        <v>85.245104363966036</v>
      </c>
      <c r="E41" s="5">
        <v>18.625275509635046</v>
      </c>
      <c r="F41" s="5">
        <v>158.64151642001679</v>
      </c>
      <c r="G41" s="5">
        <v>97.906607197529794</v>
      </c>
      <c r="H41" s="5">
        <v>323.36106378420459</v>
      </c>
      <c r="I41" s="5">
        <v>114.03276109077963</v>
      </c>
      <c r="J41" s="5">
        <v>2000.5533813868649</v>
      </c>
      <c r="K41" s="8">
        <f>('[1]Carbonation Summary'!K51/'[1]Carbonation Summary'!J51)*J41</f>
        <v>193.94111462872181</v>
      </c>
      <c r="L41" s="5">
        <v>85.803089227639262</v>
      </c>
      <c r="M41" s="5">
        <v>19.903407648177083</v>
      </c>
      <c r="N41" s="5">
        <v>649.02691946676532</v>
      </c>
      <c r="O41" s="5">
        <v>212.29484651136895</v>
      </c>
      <c r="P41" s="5">
        <v>537.10094201575771</v>
      </c>
      <c r="Q41" s="5">
        <v>283.45328334012851</v>
      </c>
      <c r="S41" s="9">
        <f t="shared" si="3"/>
        <v>3908.2612105818171</v>
      </c>
      <c r="T41" s="9">
        <f t="shared" si="4"/>
        <v>682.13856858707561</v>
      </c>
    </row>
    <row r="42" spans="1:20" x14ac:dyDescent="0.2">
      <c r="A42" s="5">
        <v>2070</v>
      </c>
      <c r="B42" s="5">
        <v>77.766218704101718</v>
      </c>
      <c r="C42" s="5">
        <v>27.724041304222236</v>
      </c>
      <c r="D42" s="5">
        <v>85.266024676402964</v>
      </c>
      <c r="E42" s="5">
        <v>20.703876462646502</v>
      </c>
      <c r="F42" s="5">
        <v>178.80218339204708</v>
      </c>
      <c r="G42" s="5">
        <v>112.30252997949341</v>
      </c>
      <c r="H42" s="5">
        <v>318.42722486858173</v>
      </c>
      <c r="I42" s="5">
        <v>117.07278335183204</v>
      </c>
      <c r="J42" s="5">
        <v>2544.9453389296509</v>
      </c>
      <c r="K42" s="8">
        <f>('[1]Carbonation Summary'!K52/'[1]Carbonation Summary'!J52)*J42</f>
        <v>230.74526777689931</v>
      </c>
      <c r="L42" s="5">
        <v>88.39657867555367</v>
      </c>
      <c r="M42" s="5">
        <v>17.55786085250643</v>
      </c>
      <c r="N42" s="5">
        <v>715.20603817979611</v>
      </c>
      <c r="O42" s="5">
        <v>230.98890368111165</v>
      </c>
      <c r="P42" s="5">
        <v>656.63843385607959</v>
      </c>
      <c r="Q42" s="5">
        <v>335.57245950977847</v>
      </c>
      <c r="S42" s="9">
        <f t="shared" si="3"/>
        <v>4665.448041282214</v>
      </c>
      <c r="T42" s="9">
        <f t="shared" si="4"/>
        <v>757.09526340871162</v>
      </c>
    </row>
    <row r="43" spans="1:20" x14ac:dyDescent="0.2">
      <c r="A43" s="5">
        <v>2080</v>
      </c>
      <c r="B43" s="5">
        <v>86.63958528381572</v>
      </c>
      <c r="C43" s="5">
        <v>28.923142480187416</v>
      </c>
      <c r="D43" s="5">
        <v>76.497611153624973</v>
      </c>
      <c r="E43" s="5">
        <v>18.492661314086938</v>
      </c>
      <c r="F43" s="5">
        <v>192.98458957521009</v>
      </c>
      <c r="G43" s="5">
        <v>123.28084275245348</v>
      </c>
      <c r="H43" s="5">
        <v>315.69359881780957</v>
      </c>
      <c r="I43" s="5">
        <v>112.6747132940783</v>
      </c>
      <c r="J43" s="5">
        <v>3103.9360070257208</v>
      </c>
      <c r="K43" s="8">
        <f>('[1]Carbonation Summary'!K53/'[1]Carbonation Summary'!J53)*J43</f>
        <v>234.51302025996517</v>
      </c>
      <c r="L43" s="5">
        <v>91.217165598005138</v>
      </c>
      <c r="M43" s="5">
        <v>17.077981209184848</v>
      </c>
      <c r="N43" s="5">
        <v>779.82680687101015</v>
      </c>
      <c r="O43" s="5">
        <v>236.37277000055727</v>
      </c>
      <c r="P43" s="5">
        <v>785.54599837884098</v>
      </c>
      <c r="Q43" s="5">
        <v>388.57881525567757</v>
      </c>
      <c r="S43" s="9">
        <f t="shared" si="3"/>
        <v>5432.3413627040372</v>
      </c>
      <c r="T43" s="9">
        <f t="shared" si="4"/>
        <v>771.33513131051336</v>
      </c>
    </row>
    <row r="44" spans="1:20" x14ac:dyDescent="0.2">
      <c r="A44" s="5">
        <v>2090</v>
      </c>
      <c r="B44" s="5">
        <v>93.367959202705876</v>
      </c>
      <c r="C44" s="5">
        <v>29.382494668806551</v>
      </c>
      <c r="D44" s="5">
        <v>70.40540901244961</v>
      </c>
      <c r="E44" s="5">
        <v>17.283735469390663</v>
      </c>
      <c r="F44" s="5">
        <v>208.35453601944474</v>
      </c>
      <c r="G44" s="5">
        <v>134.51658141056922</v>
      </c>
      <c r="H44" s="5">
        <v>310.68861459052192</v>
      </c>
      <c r="I44" s="5">
        <v>103.36010750016835</v>
      </c>
      <c r="J44" s="5">
        <v>3464.1931091783176</v>
      </c>
      <c r="K44" s="8">
        <f>('[1]Carbonation Summary'!K54/'[1]Carbonation Summary'!J54)*J44</f>
        <v>449.0796485800231</v>
      </c>
      <c r="L44" s="5">
        <v>92.783887214667033</v>
      </c>
      <c r="M44" s="5">
        <v>18.670161586033952</v>
      </c>
      <c r="N44" s="5">
        <v>827.51911565549312</v>
      </c>
      <c r="O44" s="5">
        <v>233.05064376034096</v>
      </c>
      <c r="P44" s="5">
        <v>905.80594204741556</v>
      </c>
      <c r="Q44" s="5">
        <v>434.95546995735532</v>
      </c>
      <c r="S44" s="9">
        <f t="shared" si="3"/>
        <v>5973.1185729210147</v>
      </c>
      <c r="T44" s="9">
        <f t="shared" si="4"/>
        <v>985.34337297533284</v>
      </c>
    </row>
    <row r="45" spans="1:20" x14ac:dyDescent="0.2">
      <c r="A45" s="5">
        <v>2100</v>
      </c>
      <c r="B45" s="5">
        <v>96.959964819619643</v>
      </c>
      <c r="C45" s="5">
        <v>29.14565676727997</v>
      </c>
      <c r="D45" s="5">
        <v>65.771736006861929</v>
      </c>
      <c r="E45" s="5">
        <v>16.387009056593392</v>
      </c>
      <c r="F45" s="5">
        <v>233.97633519805404</v>
      </c>
      <c r="G45" s="5">
        <v>151.73862763588033</v>
      </c>
      <c r="H45" s="5">
        <v>302.63297368097449</v>
      </c>
      <c r="I45" s="5">
        <v>92.632641063849377</v>
      </c>
      <c r="J45" s="5">
        <v>3340.4063619387057</v>
      </c>
      <c r="K45" s="8">
        <f>('[1]Carbonation Summary'!K55/'[1]Carbonation Summary'!J55)*J45</f>
        <v>714.91911532612744</v>
      </c>
      <c r="L45" s="5">
        <v>92.587265239320033</v>
      </c>
      <c r="M45" s="5">
        <v>20.166294574647623</v>
      </c>
      <c r="N45" s="5">
        <v>850.51276572462109</v>
      </c>
      <c r="O45" s="5">
        <v>223.50846870618318</v>
      </c>
      <c r="P45" s="5">
        <v>1000.6603707044254</v>
      </c>
      <c r="Q45" s="5">
        <v>467.06903981935369</v>
      </c>
      <c r="S45" s="9">
        <f t="shared" si="3"/>
        <v>5983.5077733125827</v>
      </c>
      <c r="T45" s="9">
        <f t="shared" si="4"/>
        <v>1248.4978131305611</v>
      </c>
    </row>
    <row r="47" spans="1:20" ht="15" x14ac:dyDescent="0.25">
      <c r="A47" s="10" t="s">
        <v>14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20" x14ac:dyDescent="0.2">
      <c r="A48" s="5"/>
      <c r="B48" s="6" t="s">
        <v>2</v>
      </c>
      <c r="C48" s="6" t="s">
        <v>3</v>
      </c>
      <c r="D48" s="5" t="s">
        <v>4</v>
      </c>
      <c r="E48" s="6" t="s">
        <v>3</v>
      </c>
      <c r="F48" s="6" t="s">
        <v>5</v>
      </c>
      <c r="G48" s="6" t="s">
        <v>3</v>
      </c>
      <c r="H48" s="6" t="s">
        <v>6</v>
      </c>
      <c r="I48" s="6" t="s">
        <v>3</v>
      </c>
      <c r="J48" s="6" t="s">
        <v>7</v>
      </c>
      <c r="K48" s="6" t="s">
        <v>3</v>
      </c>
      <c r="L48" s="6" t="s">
        <v>8</v>
      </c>
      <c r="M48" s="6" t="s">
        <v>3</v>
      </c>
      <c r="N48" s="6" t="s">
        <v>9</v>
      </c>
      <c r="O48" s="6" t="s">
        <v>3</v>
      </c>
      <c r="P48" s="6" t="s">
        <v>10</v>
      </c>
      <c r="Q48" s="6" t="s">
        <v>3</v>
      </c>
      <c r="S48" s="6" t="s">
        <v>11</v>
      </c>
      <c r="T48" s="6" t="s">
        <v>3</v>
      </c>
    </row>
    <row r="49" spans="1:20" x14ac:dyDescent="0.2">
      <c r="A49" s="5">
        <v>2005</v>
      </c>
      <c r="B49" s="5">
        <v>16.416981394078469</v>
      </c>
      <c r="C49" s="5">
        <v>8.4745269999946835</v>
      </c>
      <c r="D49" s="5">
        <v>51.104129092455089</v>
      </c>
      <c r="E49" s="5">
        <v>8.4714890441986146</v>
      </c>
      <c r="F49" s="5">
        <v>73.826872342173601</v>
      </c>
      <c r="G49" s="5">
        <v>43.268807142042618</v>
      </c>
      <c r="H49" s="5">
        <v>194.51766338499689</v>
      </c>
      <c r="I49" s="5">
        <v>34.831551981370353</v>
      </c>
      <c r="J49" s="5"/>
      <c r="K49" s="5"/>
      <c r="L49" s="5">
        <v>42.274942771026211</v>
      </c>
      <c r="M49" s="5">
        <v>5.5293103493431826</v>
      </c>
      <c r="N49" s="5">
        <v>227.40648302834984</v>
      </c>
      <c r="O49" s="5">
        <v>24.482998353523147</v>
      </c>
      <c r="P49" s="5">
        <v>85.0325048055943</v>
      </c>
      <c r="Q49" s="5">
        <v>108.57061763104802</v>
      </c>
      <c r="S49" s="9">
        <f>B49+D49+F49+H49+J49+L49+N49+P49</f>
        <v>690.57957681867435</v>
      </c>
      <c r="T49" s="9">
        <f>C49+E49+G49+I49+K49+M49+O49</f>
        <v>125.05868387047259</v>
      </c>
    </row>
    <row r="50" spans="1:20" x14ac:dyDescent="0.2">
      <c r="A50" s="5">
        <v>2010</v>
      </c>
      <c r="B50" s="5">
        <v>18.962103899469895</v>
      </c>
      <c r="C50" s="5">
        <v>8.9034491092029473</v>
      </c>
      <c r="D50" s="5">
        <v>61.729149028110697</v>
      </c>
      <c r="E50" s="5">
        <v>10.11343499528269</v>
      </c>
      <c r="F50" s="5">
        <v>88.570311372378782</v>
      </c>
      <c r="G50" s="5">
        <v>51.909712543692606</v>
      </c>
      <c r="H50" s="5">
        <v>217.02154652379355</v>
      </c>
      <c r="I50" s="5">
        <v>37.52203685912307</v>
      </c>
      <c r="J50" s="5">
        <v>695.0337659471445</v>
      </c>
      <c r="K50" s="8">
        <f>('[1]Carbonation Summary'!K60/'[1]Carbonation Summary'!J60)*J50</f>
        <v>1353.9745057973485</v>
      </c>
      <c r="L50" s="5">
        <v>46.96941335869839</v>
      </c>
      <c r="M50" s="5">
        <v>4.8954575771343425</v>
      </c>
      <c r="N50" s="5">
        <v>252.96487506991832</v>
      </c>
      <c r="O50" s="5">
        <v>25.579956451935487</v>
      </c>
      <c r="P50" s="5">
        <v>100.06391498733309</v>
      </c>
      <c r="Q50" s="5">
        <v>111.20243459070424</v>
      </c>
      <c r="S50" s="9">
        <f t="shared" ref="S50:S59" si="5">B50+D50+F50+H50+J50+L50+N50+P50</f>
        <v>1481.3150801868474</v>
      </c>
      <c r="T50" s="9">
        <f t="shared" ref="T50:T59" si="6">C50+E50+G50+I50+K50+M50+O50</f>
        <v>1492.8985533337195</v>
      </c>
    </row>
    <row r="51" spans="1:20" x14ac:dyDescent="0.2">
      <c r="A51" s="5">
        <v>2020</v>
      </c>
      <c r="B51" s="5">
        <v>27.136082137446042</v>
      </c>
      <c r="C51" s="5">
        <v>10.155167888167222</v>
      </c>
      <c r="D51" s="5">
        <v>66.065443308933098</v>
      </c>
      <c r="E51" s="5">
        <v>10.690539838449684</v>
      </c>
      <c r="F51" s="5">
        <v>68.980738851152665</v>
      </c>
      <c r="G51" s="5">
        <v>40.428562001550667</v>
      </c>
      <c r="H51" s="5">
        <v>267.5189417063466</v>
      </c>
      <c r="I51" s="5">
        <v>43.998480362844411</v>
      </c>
      <c r="J51" s="5">
        <v>743.09796335101396</v>
      </c>
      <c r="K51" s="8">
        <f>('[1]Carbonation Summary'!K61/'[1]Carbonation Summary'!J61)*J51</f>
        <v>1050.8639325613719</v>
      </c>
      <c r="L51" s="5">
        <v>59.01535997196283</v>
      </c>
      <c r="M51" s="5">
        <v>3.8788527630803298</v>
      </c>
      <c r="N51" s="5">
        <v>328.81400171823441</v>
      </c>
      <c r="O51" s="5">
        <v>29.554691692051698</v>
      </c>
      <c r="P51" s="5">
        <v>153.41794601660385</v>
      </c>
      <c r="Q51" s="5">
        <v>121.89376589952751</v>
      </c>
      <c r="S51" s="9">
        <f t="shared" si="5"/>
        <v>1714.0464770616936</v>
      </c>
      <c r="T51" s="9">
        <f t="shared" si="6"/>
        <v>1189.5702271075161</v>
      </c>
    </row>
    <row r="52" spans="1:20" x14ac:dyDescent="0.2">
      <c r="A52" s="5">
        <v>2030</v>
      </c>
      <c r="B52" s="5">
        <v>40.963800842854056</v>
      </c>
      <c r="C52" s="5">
        <v>11.535726633491178</v>
      </c>
      <c r="D52" s="5">
        <v>69.338283850804075</v>
      </c>
      <c r="E52" s="5">
        <v>11.073935058485036</v>
      </c>
      <c r="F52" s="5">
        <v>82.389509918081544</v>
      </c>
      <c r="G52" s="5">
        <v>48.287238807168471</v>
      </c>
      <c r="H52" s="5">
        <v>306.13681814070117</v>
      </c>
      <c r="I52" s="5">
        <v>48.976159532093639</v>
      </c>
      <c r="J52" s="5">
        <v>961.97614632248519</v>
      </c>
      <c r="K52" s="8">
        <f>('[1]Carbonation Summary'!K62/'[1]Carbonation Summary'!J62)*J52</f>
        <v>500.67140455082824</v>
      </c>
      <c r="L52" s="5">
        <v>71.711208383697141</v>
      </c>
      <c r="M52" s="5">
        <v>3.3897547530247771</v>
      </c>
      <c r="N52" s="5">
        <v>441.20061346211486</v>
      </c>
      <c r="O52" s="5">
        <v>36.235735617075022</v>
      </c>
      <c r="P52" s="5">
        <v>261.07807242598642</v>
      </c>
      <c r="Q52" s="5">
        <v>146.01555498394166</v>
      </c>
      <c r="S52" s="9">
        <f t="shared" si="5"/>
        <v>2234.7944533467244</v>
      </c>
      <c r="T52" s="9">
        <f t="shared" si="6"/>
        <v>660.16995495216634</v>
      </c>
    </row>
    <row r="53" spans="1:20" x14ac:dyDescent="0.2">
      <c r="A53" s="5">
        <v>2040</v>
      </c>
      <c r="B53" s="5">
        <v>56.963307571268956</v>
      </c>
      <c r="C53" s="5">
        <v>12.996269188115559</v>
      </c>
      <c r="D53" s="5">
        <v>71.776536242803019</v>
      </c>
      <c r="E53" s="5">
        <v>11.305063158925751</v>
      </c>
      <c r="F53" s="5">
        <v>114.35443816358286</v>
      </c>
      <c r="G53" s="5">
        <v>67.02139713848031</v>
      </c>
      <c r="H53" s="5">
        <v>319.63948853737514</v>
      </c>
      <c r="I53" s="5">
        <v>50.754429794558433</v>
      </c>
      <c r="J53" s="5">
        <v>1150.2471891225041</v>
      </c>
      <c r="K53" s="8">
        <f>('[1]Carbonation Summary'!K63/'[1]Carbonation Summary'!J63)*J53</f>
        <v>318.31096958548841</v>
      </c>
      <c r="L53" s="5">
        <v>80.637002572987697</v>
      </c>
      <c r="M53" s="5">
        <v>3.4627421424491729</v>
      </c>
      <c r="N53" s="5">
        <v>562.41735923860301</v>
      </c>
      <c r="O53" s="5">
        <v>44.406224865855904</v>
      </c>
      <c r="P53" s="5">
        <v>411.45040893275893</v>
      </c>
      <c r="Q53" s="5">
        <v>191.37585678699432</v>
      </c>
      <c r="S53" s="9">
        <f t="shared" si="5"/>
        <v>2767.4857303818835</v>
      </c>
      <c r="T53" s="9">
        <f t="shared" si="6"/>
        <v>508.25709587387354</v>
      </c>
    </row>
    <row r="54" spans="1:20" x14ac:dyDescent="0.2">
      <c r="A54" s="5">
        <v>2050</v>
      </c>
      <c r="B54" s="5">
        <v>70.143288858727701</v>
      </c>
      <c r="C54" s="5">
        <v>14.232715356281307</v>
      </c>
      <c r="D54" s="5">
        <v>70.094815402560513</v>
      </c>
      <c r="E54" s="5">
        <v>10.878364996413902</v>
      </c>
      <c r="F54" s="5">
        <v>130.50068239643369</v>
      </c>
      <c r="G54" s="5">
        <v>76.48446533594543</v>
      </c>
      <c r="H54" s="5">
        <v>316.24259360382092</v>
      </c>
      <c r="I54" s="5">
        <v>50.239947543665082</v>
      </c>
      <c r="J54" s="5">
        <v>1461.5997775481637</v>
      </c>
      <c r="K54" s="8">
        <f>('[1]Carbonation Summary'!K64/'[1]Carbonation Summary'!J64)*J54</f>
        <v>189.9042954062046</v>
      </c>
      <c r="L54" s="5">
        <v>85.105833112595548</v>
      </c>
      <c r="M54" s="5">
        <v>3.5677173741707335</v>
      </c>
      <c r="N54" s="5">
        <v>657.83641377860556</v>
      </c>
      <c r="O54" s="5">
        <v>51.145721822088859</v>
      </c>
      <c r="P54" s="5">
        <v>562.50041872747818</v>
      </c>
      <c r="Q54" s="5">
        <v>243.44145377595058</v>
      </c>
      <c r="S54" s="9">
        <f t="shared" si="5"/>
        <v>3354.0238234283856</v>
      </c>
      <c r="T54" s="9">
        <f t="shared" si="6"/>
        <v>396.4532278347699</v>
      </c>
    </row>
    <row r="55" spans="1:20" x14ac:dyDescent="0.2">
      <c r="A55" s="5">
        <v>2060</v>
      </c>
      <c r="B55" s="5">
        <v>78.07581481959734</v>
      </c>
      <c r="C55" s="5">
        <v>14.815239669604102</v>
      </c>
      <c r="D55" s="5">
        <v>70.189066579042589</v>
      </c>
      <c r="E55" s="5">
        <v>10.723173954492474</v>
      </c>
      <c r="F55" s="5">
        <v>148.46220337312695</v>
      </c>
      <c r="G55" s="5">
        <v>87.011439626773324</v>
      </c>
      <c r="H55" s="5">
        <v>300.73787034088684</v>
      </c>
      <c r="I55" s="5">
        <v>47.905793375963547</v>
      </c>
      <c r="J55" s="5">
        <v>1997.0067060071683</v>
      </c>
      <c r="K55" s="8">
        <f>('[1]Carbonation Summary'!K65/'[1]Carbonation Summary'!J65)*J55</f>
        <v>193.59689696621135</v>
      </c>
      <c r="L55" s="5">
        <v>85.226706138925863</v>
      </c>
      <c r="M55" s="5">
        <v>3.5463369032845402</v>
      </c>
      <c r="N55" s="5">
        <v>709.83620176648492</v>
      </c>
      <c r="O55" s="5">
        <v>54.795595722430576</v>
      </c>
      <c r="P55" s="5">
        <v>683.25153593462062</v>
      </c>
      <c r="Q55" s="5">
        <v>286.60047702755588</v>
      </c>
      <c r="S55" s="9">
        <f t="shared" si="5"/>
        <v>4072.7861049598532</v>
      </c>
      <c r="T55" s="9">
        <f t="shared" si="6"/>
        <v>412.39447621875991</v>
      </c>
    </row>
    <row r="56" spans="1:20" x14ac:dyDescent="0.2">
      <c r="A56" s="5">
        <v>2070</v>
      </c>
      <c r="B56" s="5">
        <v>82.262410069409995</v>
      </c>
      <c r="C56" s="5">
        <v>14.976272571839917</v>
      </c>
      <c r="D56" s="5">
        <v>67.741210810703706</v>
      </c>
      <c r="E56" s="5">
        <v>10.17724310061346</v>
      </c>
      <c r="F56" s="5">
        <v>176.78497097054739</v>
      </c>
      <c r="G56" s="5">
        <v>103.61098299116988</v>
      </c>
      <c r="H56" s="5">
        <v>283.00846019995646</v>
      </c>
      <c r="I56" s="5">
        <v>45.217811537060619</v>
      </c>
      <c r="J56" s="5">
        <v>2603.3334207803437</v>
      </c>
      <c r="K56" s="8">
        <f>('[1]Carbonation Summary'!K66/'[1]Carbonation Summary'!J66)*J56</f>
        <v>221.27647257888154</v>
      </c>
      <c r="L56" s="5">
        <v>83.484174854339614</v>
      </c>
      <c r="M56" s="5">
        <v>3.4653811285756562</v>
      </c>
      <c r="N56" s="5">
        <v>733.17754301071022</v>
      </c>
      <c r="O56" s="5">
        <v>56.379382578122247</v>
      </c>
      <c r="P56" s="5">
        <v>777.04560790818425</v>
      </c>
      <c r="Q56" s="5">
        <v>320.74768794964922</v>
      </c>
      <c r="S56" s="9">
        <f t="shared" si="5"/>
        <v>4806.8377986041951</v>
      </c>
      <c r="T56" s="9">
        <f t="shared" si="6"/>
        <v>455.10354648626333</v>
      </c>
    </row>
    <row r="57" spans="1:20" x14ac:dyDescent="0.2">
      <c r="A57" s="5">
        <v>2080</v>
      </c>
      <c r="B57" s="5">
        <v>82.849338560551558</v>
      </c>
      <c r="C57" s="5">
        <v>14.70838542387618</v>
      </c>
      <c r="D57" s="5">
        <v>57.489711895900399</v>
      </c>
      <c r="E57" s="5">
        <v>8.4837924122073609</v>
      </c>
      <c r="F57" s="5">
        <v>212.82728091597281</v>
      </c>
      <c r="G57" s="5">
        <v>124.73483272916654</v>
      </c>
      <c r="H57" s="5">
        <v>264.81685714170931</v>
      </c>
      <c r="I57" s="5">
        <v>42.413916576699449</v>
      </c>
      <c r="J57" s="5">
        <v>2943.7221901362377</v>
      </c>
      <c r="K57" s="8">
        <f>('[1]Carbonation Summary'!K67/'[1]Carbonation Summary'!J67)*J57</f>
        <v>194.83301474433284</v>
      </c>
      <c r="L57" s="5">
        <v>80.288652866165904</v>
      </c>
      <c r="M57" s="5">
        <v>3.330404794960641</v>
      </c>
      <c r="N57" s="5">
        <v>729.53843131815597</v>
      </c>
      <c r="O57" s="5">
        <v>55.981969400381729</v>
      </c>
      <c r="P57" s="5">
        <v>833.77736040905472</v>
      </c>
      <c r="Q57" s="5">
        <v>341.1733192312505</v>
      </c>
      <c r="S57" s="9">
        <f t="shared" si="5"/>
        <v>5205.3098232437487</v>
      </c>
      <c r="T57" s="9">
        <f t="shared" si="6"/>
        <v>444.48631608162475</v>
      </c>
    </row>
    <row r="58" spans="1:20" x14ac:dyDescent="0.2">
      <c r="A58" s="5">
        <v>2090</v>
      </c>
      <c r="B58" s="5">
        <v>80.536295027730048</v>
      </c>
      <c r="C58" s="5">
        <v>14.078720388020784</v>
      </c>
      <c r="D58" s="5">
        <v>48.406519392915996</v>
      </c>
      <c r="E58" s="5">
        <v>7.0076270106779184</v>
      </c>
      <c r="F58" s="5">
        <v>232.68697850796644</v>
      </c>
      <c r="G58" s="5">
        <v>136.37429946730143</v>
      </c>
      <c r="H58" s="5">
        <v>245.77538598009698</v>
      </c>
      <c r="I58" s="5">
        <v>39.430852749216172</v>
      </c>
      <c r="J58" s="5">
        <v>2976.201392578821</v>
      </c>
      <c r="K58" s="8">
        <f>('[1]Carbonation Summary'!K68/'[1]Carbonation Summary'!J68)*J58</f>
        <v>160.9409070848765</v>
      </c>
      <c r="L58" s="5">
        <v>75.841247957114931</v>
      </c>
      <c r="M58" s="5">
        <v>3.1453455860104977</v>
      </c>
      <c r="N58" s="5">
        <v>703.96071213642881</v>
      </c>
      <c r="O58" s="5">
        <v>53.955040656514619</v>
      </c>
      <c r="P58" s="5">
        <v>854.53929510193279</v>
      </c>
      <c r="Q58" s="5">
        <v>347.83635163650121</v>
      </c>
      <c r="S58" s="9">
        <f t="shared" si="5"/>
        <v>5217.9478266830065</v>
      </c>
      <c r="T58" s="9">
        <f t="shared" si="6"/>
        <v>414.93279294261788</v>
      </c>
    </row>
    <row r="59" spans="1:20" x14ac:dyDescent="0.2">
      <c r="A59" s="5">
        <v>2100</v>
      </c>
      <c r="B59" s="5">
        <v>76.024963441845514</v>
      </c>
      <c r="C59" s="5">
        <v>13.17159313828442</v>
      </c>
      <c r="D59" s="5">
        <v>39.859793783633968</v>
      </c>
      <c r="E59" s="5">
        <v>5.6526288723288518</v>
      </c>
      <c r="F59" s="5">
        <v>230.24386682492778</v>
      </c>
      <c r="G59" s="5">
        <v>134.94242886400778</v>
      </c>
      <c r="H59" s="5">
        <v>225.96813106180196</v>
      </c>
      <c r="I59" s="5">
        <v>36.289515888847561</v>
      </c>
      <c r="J59" s="5">
        <v>2920.3636032394179</v>
      </c>
      <c r="K59" s="8">
        <f>('[1]Carbonation Summary'!K69/'[1]Carbonation Summary'!J69)*J59</f>
        <v>147.2780970257941</v>
      </c>
      <c r="L59" s="5">
        <v>70.431802926197378</v>
      </c>
      <c r="M59" s="5">
        <v>2.9208841821778382</v>
      </c>
      <c r="N59" s="5">
        <v>661.75324976855427</v>
      </c>
      <c r="O59" s="5">
        <v>50.687504781174511</v>
      </c>
      <c r="P59" s="5">
        <v>841.03701700034162</v>
      </c>
      <c r="Q59" s="5">
        <v>341.2410481055432</v>
      </c>
      <c r="S59" s="9">
        <f t="shared" si="5"/>
        <v>5065.6824280467199</v>
      </c>
      <c r="T59" s="9">
        <f t="shared" si="6"/>
        <v>390.94265275261512</v>
      </c>
    </row>
    <row r="60" spans="1:20" x14ac:dyDescent="0.2">
      <c r="T60" s="4"/>
    </row>
    <row r="61" spans="1:20" ht="15" x14ac:dyDescent="0.25">
      <c r="A61" s="11" t="s">
        <v>15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T61" s="4"/>
    </row>
    <row r="62" spans="1:20" x14ac:dyDescent="0.2">
      <c r="A62" s="5"/>
      <c r="B62" s="6" t="s">
        <v>2</v>
      </c>
      <c r="C62" s="6" t="s">
        <v>3</v>
      </c>
      <c r="D62" s="5" t="s">
        <v>4</v>
      </c>
      <c r="E62" s="6" t="s">
        <v>3</v>
      </c>
      <c r="F62" s="6" t="s">
        <v>5</v>
      </c>
      <c r="G62" s="6" t="s">
        <v>3</v>
      </c>
      <c r="H62" s="6" t="s">
        <v>6</v>
      </c>
      <c r="I62" s="6" t="s">
        <v>3</v>
      </c>
      <c r="J62" s="6" t="s">
        <v>7</v>
      </c>
      <c r="K62" s="6" t="s">
        <v>3</v>
      </c>
      <c r="L62" s="6" t="s">
        <v>8</v>
      </c>
      <c r="M62" s="6" t="s">
        <v>3</v>
      </c>
      <c r="N62" s="6" t="s">
        <v>9</v>
      </c>
      <c r="O62" s="6" t="s">
        <v>3</v>
      </c>
      <c r="P62" s="6" t="s">
        <v>10</v>
      </c>
      <c r="Q62" s="6" t="s">
        <v>3</v>
      </c>
      <c r="S62" s="6" t="s">
        <v>11</v>
      </c>
      <c r="T62" s="7" t="s">
        <v>3</v>
      </c>
    </row>
    <row r="63" spans="1:20" x14ac:dyDescent="0.2">
      <c r="A63" s="5">
        <v>2005</v>
      </c>
      <c r="B63" s="5">
        <v>16.416981394078469</v>
      </c>
      <c r="C63" s="5">
        <v>10.098874721150827</v>
      </c>
      <c r="D63" s="5">
        <v>52.708694740618242</v>
      </c>
      <c r="E63" s="5">
        <v>8.7374765593076127</v>
      </c>
      <c r="F63" s="5">
        <v>81.202410992750529</v>
      </c>
      <c r="G63" s="5">
        <v>47.591498180088813</v>
      </c>
      <c r="H63" s="5">
        <v>194.51766338499689</v>
      </c>
      <c r="I63" s="5">
        <v>34.831551981370353</v>
      </c>
      <c r="J63" s="5"/>
      <c r="K63" s="5"/>
      <c r="L63" s="5">
        <v>42.274942771026211</v>
      </c>
      <c r="M63" s="5">
        <v>5.5293103493431826</v>
      </c>
      <c r="N63" s="5">
        <v>227.41638503741873</v>
      </c>
      <c r="O63" s="5">
        <v>24.483512282231359</v>
      </c>
      <c r="P63" s="5">
        <v>85.0325048055943</v>
      </c>
      <c r="Q63" s="5">
        <v>108.57061763104802</v>
      </c>
      <c r="S63" s="9">
        <f>B63+D63+F63+H63+J63+L63+N63+P63</f>
        <v>699.56958312648339</v>
      </c>
      <c r="T63" s="9">
        <f>C63+E63+G63+I63+K63+M63+O63</f>
        <v>131.27222407349214</v>
      </c>
    </row>
    <row r="64" spans="1:20" x14ac:dyDescent="0.2">
      <c r="A64" s="5">
        <v>2010</v>
      </c>
      <c r="B64" s="5">
        <v>19.616375451718131</v>
      </c>
      <c r="C64" s="5">
        <v>10.411480942454391</v>
      </c>
      <c r="D64" s="5">
        <v>59.445256541418779</v>
      </c>
      <c r="E64" s="5">
        <v>9.7392519948033751</v>
      </c>
      <c r="F64" s="5">
        <v>92.17978637462366</v>
      </c>
      <c r="G64" s="5">
        <v>54.025170950657262</v>
      </c>
      <c r="H64" s="5">
        <v>224.9323587316679</v>
      </c>
      <c r="I64" s="5">
        <v>38.939295327561055</v>
      </c>
      <c r="J64" s="5">
        <v>695.0337659471445</v>
      </c>
      <c r="K64" s="8">
        <f>('[1]Carbonation Summary'!K74/'[1]Carbonation Summary'!J74)*J64</f>
        <v>1353.9744932277745</v>
      </c>
      <c r="L64" s="5">
        <v>48.681233023678573</v>
      </c>
      <c r="M64" s="5">
        <v>5.1216241135156748</v>
      </c>
      <c r="N64" s="5">
        <v>262.13460196462557</v>
      </c>
      <c r="O64" s="5">
        <v>26.573509884197158</v>
      </c>
      <c r="P64" s="5">
        <v>103.41915368797305</v>
      </c>
      <c r="Q64" s="5">
        <v>115.62557874708645</v>
      </c>
      <c r="S64" s="9">
        <f t="shared" ref="S64:S73" si="7">B64+D64+F64+H64+J64+L64+N64+P64</f>
        <v>1505.4425317228499</v>
      </c>
      <c r="T64" s="9">
        <f t="shared" ref="T64:T73" si="8">C64+E64+G64+I64+K64+M64+O64</f>
        <v>1498.7848264409633</v>
      </c>
    </row>
    <row r="65" spans="1:20" x14ac:dyDescent="0.2">
      <c r="A65" s="5">
        <v>2020</v>
      </c>
      <c r="B65" s="5">
        <v>26.558450635269924</v>
      </c>
      <c r="C65" s="5">
        <v>9.9195037380608042</v>
      </c>
      <c r="D65" s="5">
        <v>59.851760587589055</v>
      </c>
      <c r="E65" s="5">
        <v>9.6850577081718576</v>
      </c>
      <c r="F65" s="5">
        <v>104.34372385884274</v>
      </c>
      <c r="G65" s="5">
        <v>61.154269724517661</v>
      </c>
      <c r="H65" s="5">
        <v>263.51866506479161</v>
      </c>
      <c r="I65" s="5">
        <v>43.392717222798048</v>
      </c>
      <c r="J65" s="5">
        <v>711.93521147529509</v>
      </c>
      <c r="K65" s="8">
        <f>('[1]Carbonation Summary'!K75/'[1]Carbonation Summary'!J75)*J65</f>
        <v>1006.794598835547</v>
      </c>
      <c r="L65" s="5">
        <v>58.064645748231143</v>
      </c>
      <c r="M65" s="5">
        <v>3.8682163590083789</v>
      </c>
      <c r="N65" s="5">
        <v>322.90733485601396</v>
      </c>
      <c r="O65" s="5">
        <v>29.121944352801428</v>
      </c>
      <c r="P65" s="5">
        <v>149.72283886049775</v>
      </c>
      <c r="Q65" s="5">
        <v>120.30885267509018</v>
      </c>
      <c r="S65" s="9">
        <f t="shared" si="7"/>
        <v>1696.9026310865315</v>
      </c>
      <c r="T65" s="9">
        <f t="shared" si="8"/>
        <v>1163.9363079409052</v>
      </c>
    </row>
    <row r="66" spans="1:20" x14ac:dyDescent="0.2">
      <c r="A66" s="5">
        <v>2030</v>
      </c>
      <c r="B66" s="5">
        <v>42.144397839504286</v>
      </c>
      <c r="C66" s="5">
        <v>11.838813487973942</v>
      </c>
      <c r="D66" s="5">
        <v>67.377095372619138</v>
      </c>
      <c r="E66" s="5">
        <v>10.760715973172799</v>
      </c>
      <c r="F66" s="5">
        <v>102.79515975917087</v>
      </c>
      <c r="G66" s="5">
        <v>60.246679855814577</v>
      </c>
      <c r="H66" s="5">
        <v>345.37922984959783</v>
      </c>
      <c r="I66" s="5">
        <v>55.570365138983441</v>
      </c>
      <c r="J66" s="5">
        <v>983.37104256252428</v>
      </c>
      <c r="K66" s="8">
        <f>('[1]Carbonation Summary'!K76/'[1]Carbonation Summary'!J76)*J66</f>
        <v>511.80626877733158</v>
      </c>
      <c r="L66" s="5">
        <v>79.181025666555669</v>
      </c>
      <c r="M66" s="5">
        <v>4.0084590556649298</v>
      </c>
      <c r="N66" s="5">
        <v>469.80051204169519</v>
      </c>
      <c r="O66" s="5">
        <v>39.419078817704637</v>
      </c>
      <c r="P66" s="5">
        <v>258.19758542881698</v>
      </c>
      <c r="Q66" s="5">
        <v>158.42307622799621</v>
      </c>
      <c r="S66" s="9">
        <f t="shared" si="7"/>
        <v>2348.2460485204842</v>
      </c>
      <c r="T66" s="9">
        <f t="shared" si="8"/>
        <v>693.65038110664591</v>
      </c>
    </row>
    <row r="67" spans="1:20" x14ac:dyDescent="0.2">
      <c r="A67" s="5">
        <v>2040</v>
      </c>
      <c r="B67" s="5">
        <v>58.143417779040561</v>
      </c>
      <c r="C67" s="5">
        <v>13.762397563796092</v>
      </c>
      <c r="D67" s="5">
        <v>72.076514210366142</v>
      </c>
      <c r="E67" s="5">
        <v>11.352310770012966</v>
      </c>
      <c r="F67" s="5">
        <v>97.588029177265568</v>
      </c>
      <c r="G67" s="5">
        <v>57.19485981029456</v>
      </c>
      <c r="H67" s="5">
        <v>401.4068906699946</v>
      </c>
      <c r="I67" s="5">
        <v>64.003528952818371</v>
      </c>
      <c r="J67" s="5">
        <v>1302.4313323243809</v>
      </c>
      <c r="K67" s="8">
        <f>('[1]Carbonation Summary'!K77/'[1]Carbonation Summary'!J77)*J67</f>
        <v>360.42401908403065</v>
      </c>
      <c r="L67" s="5">
        <v>95.872825387943763</v>
      </c>
      <c r="M67" s="5">
        <v>4.3554079723927899</v>
      </c>
      <c r="N67" s="5">
        <v>609.66228571369936</v>
      </c>
      <c r="O67" s="5">
        <v>49.365027703606373</v>
      </c>
      <c r="P67" s="5">
        <v>383.40292328708466</v>
      </c>
      <c r="Q67" s="5">
        <v>200.96235366241518</v>
      </c>
      <c r="S67" s="9">
        <f t="shared" si="7"/>
        <v>3020.5842185497759</v>
      </c>
      <c r="T67" s="9">
        <f t="shared" si="8"/>
        <v>560.4575518569518</v>
      </c>
    </row>
    <row r="68" spans="1:20" x14ac:dyDescent="0.2">
      <c r="A68" s="5">
        <v>2050</v>
      </c>
      <c r="B68" s="5">
        <v>74.977796380983492</v>
      </c>
      <c r="C68" s="5">
        <v>15.893325230016739</v>
      </c>
      <c r="D68" s="5">
        <v>80.579338402385773</v>
      </c>
      <c r="E68" s="5">
        <v>12.505510561322964</v>
      </c>
      <c r="F68" s="5">
        <v>99.704735300518351</v>
      </c>
      <c r="G68" s="5">
        <v>58.435429078878975</v>
      </c>
      <c r="H68" s="5">
        <v>441.60847426199103</v>
      </c>
      <c r="I68" s="5">
        <v>70.156280705317613</v>
      </c>
      <c r="J68" s="5">
        <v>1755.8684770813952</v>
      </c>
      <c r="K68" s="8">
        <f>('[1]Carbonation Summary'!K78/'[1]Carbonation Summary'!J78)*J68</f>
        <v>228.13658886874026</v>
      </c>
      <c r="L68" s="5">
        <v>109.93349801593025</v>
      </c>
      <c r="M68" s="5">
        <v>4.7635743078835899</v>
      </c>
      <c r="N68" s="5">
        <v>749.89487414067025</v>
      </c>
      <c r="O68" s="5">
        <v>59.488120909683914</v>
      </c>
      <c r="P68" s="5">
        <v>529.9288165768163</v>
      </c>
      <c r="Q68" s="5">
        <v>252.08781646643928</v>
      </c>
      <c r="S68" s="9">
        <f t="shared" si="7"/>
        <v>3842.4960101606907</v>
      </c>
      <c r="T68" s="9">
        <f t="shared" si="8"/>
        <v>449.37882966184401</v>
      </c>
    </row>
    <row r="69" spans="1:20" x14ac:dyDescent="0.2">
      <c r="A69" s="5">
        <v>2060</v>
      </c>
      <c r="B69" s="5">
        <v>92.069559153700553</v>
      </c>
      <c r="C69" s="5">
        <v>18.10747887475166</v>
      </c>
      <c r="D69" s="5">
        <v>95.281936193508301</v>
      </c>
      <c r="E69" s="5">
        <v>14.556751162565165</v>
      </c>
      <c r="F69" s="5">
        <v>106.43696688967626</v>
      </c>
      <c r="G69" s="5">
        <v>62.381087631455067</v>
      </c>
      <c r="H69" s="5">
        <v>465.39414083889062</v>
      </c>
      <c r="I69" s="5">
        <v>73.87760096862425</v>
      </c>
      <c r="J69" s="5">
        <v>2382.3852193380249</v>
      </c>
      <c r="K69" s="8">
        <f>('[1]Carbonation Summary'!K79/'[1]Carbonation Summary'!J79)*J69</f>
        <v>230.95954126100517</v>
      </c>
      <c r="L69" s="5">
        <v>120.96848001706468</v>
      </c>
      <c r="M69" s="5">
        <v>5.1214036957059221</v>
      </c>
      <c r="N69" s="5">
        <v>885.76609182782875</v>
      </c>
      <c r="O69" s="5">
        <v>69.353663786093534</v>
      </c>
      <c r="P69" s="5">
        <v>697.9448888218684</v>
      </c>
      <c r="Q69" s="5">
        <v>312.00877346762235</v>
      </c>
      <c r="S69" s="9">
        <f t="shared" si="7"/>
        <v>4846.2472830805627</v>
      </c>
      <c r="T69" s="9">
        <f t="shared" si="8"/>
        <v>474.35752738020074</v>
      </c>
    </row>
    <row r="70" spans="1:20" x14ac:dyDescent="0.2">
      <c r="A70" s="5">
        <v>2070</v>
      </c>
      <c r="B70" s="5">
        <v>109.68814111405341</v>
      </c>
      <c r="C70" s="5">
        <v>20.475109850350357</v>
      </c>
      <c r="D70" s="5">
        <v>108.19667171198164</v>
      </c>
      <c r="E70" s="5">
        <v>16.255154248233694</v>
      </c>
      <c r="F70" s="5">
        <v>108.75478523366566</v>
      </c>
      <c r="G70" s="5">
        <v>63.739525714156777</v>
      </c>
      <c r="H70" s="5">
        <v>477.76666629187815</v>
      </c>
      <c r="I70" s="5">
        <v>75.933554044608215</v>
      </c>
      <c r="J70" s="5">
        <v>3201.3054724275617</v>
      </c>
      <c r="K70" s="8">
        <f>('[1]Carbonation Summary'!K80/'[1]Carbonation Summary'!J80)*J70</f>
        <v>273.5438494541105</v>
      </c>
      <c r="L70" s="5">
        <v>129.98687994510786</v>
      </c>
      <c r="M70" s="5">
        <v>5.4375369066306831</v>
      </c>
      <c r="N70" s="5">
        <v>1021.2992249351962</v>
      </c>
      <c r="O70" s="5">
        <v>79.263173057605087</v>
      </c>
      <c r="P70" s="5">
        <v>895.53728160366336</v>
      </c>
      <c r="Q70" s="5">
        <v>384.49328691296921</v>
      </c>
      <c r="S70" s="9">
        <f t="shared" si="7"/>
        <v>6052.5351232631083</v>
      </c>
      <c r="T70" s="9">
        <f t="shared" si="8"/>
        <v>534.64790327569528</v>
      </c>
    </row>
    <row r="71" spans="1:20" x14ac:dyDescent="0.2">
      <c r="A71" s="5">
        <v>2080</v>
      </c>
      <c r="B71" s="5">
        <v>125.71046911655044</v>
      </c>
      <c r="C71" s="5">
        <v>22.687989279726537</v>
      </c>
      <c r="D71" s="5">
        <v>122.21673937202711</v>
      </c>
      <c r="E71" s="5">
        <v>18.035599969723744</v>
      </c>
      <c r="F71" s="5">
        <v>102.68287210259294</v>
      </c>
      <c r="G71" s="5">
        <v>60.180869767932435</v>
      </c>
      <c r="H71" s="5">
        <v>481.03740373730903</v>
      </c>
      <c r="I71" s="5">
        <v>76.638092323373058</v>
      </c>
      <c r="J71" s="5">
        <v>3931.3396682722623</v>
      </c>
      <c r="K71" s="8">
        <f>('[1]Carbonation Summary'!K81/'[1]Carbonation Summary'!J81)*J71</f>
        <v>262.14505593618941</v>
      </c>
      <c r="L71" s="5">
        <v>136.63203777202125</v>
      </c>
      <c r="M71" s="5">
        <v>5.6842221780163236</v>
      </c>
      <c r="N71" s="5">
        <v>1141.4793983275922</v>
      </c>
      <c r="O71" s="5">
        <v>88.094373517406112</v>
      </c>
      <c r="P71" s="5">
        <v>1104.5634401803266</v>
      </c>
      <c r="Q71" s="5">
        <v>462.8369066041015</v>
      </c>
      <c r="S71" s="9">
        <f t="shared" si="7"/>
        <v>7145.6620288806816</v>
      </c>
      <c r="T71" s="9">
        <f t="shared" si="8"/>
        <v>533.46620297236768</v>
      </c>
    </row>
    <row r="72" spans="1:20" x14ac:dyDescent="0.2">
      <c r="A72" s="5">
        <v>2090</v>
      </c>
      <c r="B72" s="5">
        <v>140.15968234227364</v>
      </c>
      <c r="C72" s="5">
        <v>24.758626526635883</v>
      </c>
      <c r="D72" s="5">
        <v>127.41376940735086</v>
      </c>
      <c r="E72" s="5">
        <v>18.445204968856029</v>
      </c>
      <c r="F72" s="5">
        <v>100.75889852421273</v>
      </c>
      <c r="G72" s="5">
        <v>59.053258112877074</v>
      </c>
      <c r="H72" s="5">
        <v>483.11108017971418</v>
      </c>
      <c r="I72" s="5">
        <v>77.184827381712751</v>
      </c>
      <c r="J72" s="5">
        <v>4405.7198584316593</v>
      </c>
      <c r="K72" s="8">
        <f>('[1]Carbonation Summary'!K82/'[1]Carbonation Summary'!J82)*J72</f>
        <v>249.9368387328006</v>
      </c>
      <c r="L72" s="5">
        <v>142.41297008410299</v>
      </c>
      <c r="M72" s="5">
        <v>5.9116365830094875</v>
      </c>
      <c r="N72" s="5">
        <v>1249.5419953694006</v>
      </c>
      <c r="O72" s="5">
        <v>96.092255211571285</v>
      </c>
      <c r="P72" s="5">
        <v>1322.024467503971</v>
      </c>
      <c r="Q72" s="5">
        <v>545.83405078143301</v>
      </c>
      <c r="S72" s="9">
        <f t="shared" si="7"/>
        <v>7971.1427218426861</v>
      </c>
      <c r="T72" s="9">
        <f t="shared" si="8"/>
        <v>531.38264751746306</v>
      </c>
    </row>
    <row r="73" spans="1:20" x14ac:dyDescent="0.2">
      <c r="A73" s="5">
        <v>2100</v>
      </c>
      <c r="B73" s="5">
        <v>147.72635134880284</v>
      </c>
      <c r="C73" s="5">
        <v>25.755092078752309</v>
      </c>
      <c r="D73" s="5">
        <v>123.29437972846982</v>
      </c>
      <c r="E73" s="5">
        <v>17.484720930372227</v>
      </c>
      <c r="F73" s="5">
        <v>110.04190344637993</v>
      </c>
      <c r="G73" s="5">
        <v>64.493886124507398</v>
      </c>
      <c r="H73" s="5">
        <v>472.0726541128725</v>
      </c>
      <c r="I73" s="5">
        <v>75.609318512977097</v>
      </c>
      <c r="J73" s="5">
        <v>4702.8241495576158</v>
      </c>
      <c r="K73" s="8">
        <f>('[1]Carbonation Summary'!K83/'[1]Carbonation Summary'!J83)*J73</f>
        <v>246.79121416767478</v>
      </c>
      <c r="L73" s="5">
        <v>143.13881279679293</v>
      </c>
      <c r="M73" s="5">
        <v>5.9374456375198408</v>
      </c>
      <c r="N73" s="5">
        <v>1300.7117475514033</v>
      </c>
      <c r="O73" s="5">
        <v>99.811199930138471</v>
      </c>
      <c r="P73" s="5">
        <v>1487.0445835599505</v>
      </c>
      <c r="Q73" s="5">
        <v>608.4668921178926</v>
      </c>
      <c r="S73" s="9">
        <f t="shared" si="7"/>
        <v>8486.8545821022872</v>
      </c>
      <c r="T73" s="9">
        <f t="shared" si="8"/>
        <v>535.88287738194208</v>
      </c>
    </row>
    <row r="75" spans="1:20" ht="15" x14ac:dyDescent="0.25">
      <c r="A75" s="10" t="s">
        <v>16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spans="1:20" x14ac:dyDescent="0.2">
      <c r="A76" s="5"/>
      <c r="B76" s="6" t="s">
        <v>2</v>
      </c>
      <c r="C76" s="6" t="s">
        <v>3</v>
      </c>
      <c r="D76" s="5" t="s">
        <v>4</v>
      </c>
      <c r="E76" s="6" t="s">
        <v>3</v>
      </c>
      <c r="F76" s="6" t="s">
        <v>5</v>
      </c>
      <c r="G76" s="6" t="s">
        <v>3</v>
      </c>
      <c r="H76" s="6" t="s">
        <v>6</v>
      </c>
      <c r="I76" s="6" t="s">
        <v>3</v>
      </c>
      <c r="J76" s="6" t="s">
        <v>7</v>
      </c>
      <c r="K76" s="6" t="s">
        <v>3</v>
      </c>
      <c r="L76" s="6" t="s">
        <v>8</v>
      </c>
      <c r="M76" s="6" t="s">
        <v>3</v>
      </c>
      <c r="N76" s="6" t="s">
        <v>9</v>
      </c>
      <c r="O76" s="6" t="s">
        <v>3</v>
      </c>
      <c r="P76" s="6" t="s">
        <v>10</v>
      </c>
      <c r="Q76" s="6" t="s">
        <v>3</v>
      </c>
      <c r="S76" s="6" t="s">
        <v>11</v>
      </c>
      <c r="T76" s="6" t="s">
        <v>3</v>
      </c>
    </row>
    <row r="77" spans="1:20" x14ac:dyDescent="0.2">
      <c r="A77" s="5">
        <v>2005</v>
      </c>
      <c r="B77" s="8">
        <v>16.416981394078469</v>
      </c>
      <c r="C77" s="8">
        <v>10.098874721150827</v>
      </c>
      <c r="D77" s="8">
        <v>51.381884721401242</v>
      </c>
      <c r="E77" s="8">
        <v>7.5145322514066457</v>
      </c>
      <c r="F77" s="8">
        <v>77.337872077779366</v>
      </c>
      <c r="G77" s="8">
        <v>45.326550692813441</v>
      </c>
      <c r="H77" s="8">
        <v>194.51766338499689</v>
      </c>
      <c r="I77" s="8">
        <v>34.831551981370353</v>
      </c>
      <c r="J77" s="8"/>
      <c r="K77" s="8"/>
      <c r="L77" s="8">
        <v>42.274942771026211</v>
      </c>
      <c r="M77" s="8">
        <v>5.5293103493431826</v>
      </c>
      <c r="N77" s="8">
        <v>227.41638503741873</v>
      </c>
      <c r="O77" s="8">
        <v>24.483512282231359</v>
      </c>
      <c r="P77" s="8">
        <v>85.0325048055943</v>
      </c>
      <c r="Q77" s="8">
        <v>108.57061763104802</v>
      </c>
      <c r="S77" s="9">
        <f>B77+D77+F77+H77+J77+L77+N77+P77</f>
        <v>694.37823419229517</v>
      </c>
      <c r="T77" s="9">
        <f>C77+E77+G77+I77+K77+M77+O77</f>
        <v>127.7843322783158</v>
      </c>
    </row>
    <row r="78" spans="1:20" x14ac:dyDescent="0.2">
      <c r="A78" s="5">
        <v>2010</v>
      </c>
      <c r="B78" s="8">
        <v>17.387665697238692</v>
      </c>
      <c r="C78" s="8">
        <v>9.556606194660958</v>
      </c>
      <c r="D78" s="8">
        <v>57.18148363265032</v>
      </c>
      <c r="E78" s="8">
        <v>8.3422437519327772</v>
      </c>
      <c r="F78" s="8">
        <v>82.759689955320994</v>
      </c>
      <c r="G78" s="8">
        <v>48.504195697403659</v>
      </c>
      <c r="H78" s="8">
        <v>201.91053627637316</v>
      </c>
      <c r="I78" s="8">
        <v>35.297032929466859</v>
      </c>
      <c r="J78" s="8">
        <v>695.0337659471445</v>
      </c>
      <c r="K78" s="8">
        <f>('[1]Carbonation Summary'!K88/'[1]Carbonation Summary'!J88)*J78</f>
        <v>1353.9744859519672</v>
      </c>
      <c r="L78" s="8">
        <v>43.71670720349654</v>
      </c>
      <c r="M78" s="8">
        <v>4.9269037877804749</v>
      </c>
      <c r="N78" s="8">
        <v>235.13369848298817</v>
      </c>
      <c r="O78" s="8">
        <v>24.284650205044905</v>
      </c>
      <c r="P78" s="8">
        <v>91.079443906504878</v>
      </c>
      <c r="Q78" s="8">
        <v>106.35241209533238</v>
      </c>
      <c r="S78" s="9">
        <f t="shared" ref="S78:S87" si="9">B78+D78+F78+H78+J78+L78+N78+P78</f>
        <v>1424.2029911017173</v>
      </c>
      <c r="T78" s="9">
        <f t="shared" ref="T78:T87" si="10">C78+E78+G78+I78+K78+M78+O78</f>
        <v>1484.8861185182568</v>
      </c>
    </row>
    <row r="79" spans="1:20" x14ac:dyDescent="0.2">
      <c r="A79" s="5">
        <v>2020</v>
      </c>
      <c r="B79" s="8">
        <v>22.386370213755793</v>
      </c>
      <c r="C79" s="8">
        <v>8.7369353809151331</v>
      </c>
      <c r="D79" s="8">
        <v>73.054441767931635</v>
      </c>
      <c r="E79" s="8">
        <v>10.630659234988791</v>
      </c>
      <c r="F79" s="8">
        <v>97.167704635926071</v>
      </c>
      <c r="G79" s="8">
        <v>56.948513988789443</v>
      </c>
      <c r="H79" s="8">
        <v>228.85684551307912</v>
      </c>
      <c r="I79" s="8">
        <v>37.920039648133489</v>
      </c>
      <c r="J79" s="8">
        <v>708.91147594980384</v>
      </c>
      <c r="K79" s="8">
        <f>('[1]Carbonation Summary'!K89/'[1]Carbonation Summary'!J89)*J79</f>
        <v>1002.5185526671819</v>
      </c>
      <c r="L79" s="8">
        <v>50.165518211348029</v>
      </c>
      <c r="M79" s="8">
        <v>3.5765531816960578</v>
      </c>
      <c r="N79" s="8">
        <v>276.6590164158626</v>
      </c>
      <c r="O79" s="8">
        <v>25.377012778750057</v>
      </c>
      <c r="P79" s="8">
        <v>124.52958370085611</v>
      </c>
      <c r="Q79" s="8">
        <v>105.71693064999897</v>
      </c>
      <c r="S79" s="9">
        <f t="shared" si="9"/>
        <v>1581.7309564085631</v>
      </c>
      <c r="T79" s="9">
        <f t="shared" si="10"/>
        <v>1145.7082668804549</v>
      </c>
    </row>
    <row r="80" spans="1:20" x14ac:dyDescent="0.2">
      <c r="A80" s="5">
        <v>2030</v>
      </c>
      <c r="B80" s="8">
        <v>27.47112438812287</v>
      </c>
      <c r="C80" s="8">
        <v>8.4274053754310447</v>
      </c>
      <c r="D80" s="8">
        <v>90.495787929724514</v>
      </c>
      <c r="E80" s="8">
        <v>13.133337492542525</v>
      </c>
      <c r="F80" s="8">
        <v>113.88113574024176</v>
      </c>
      <c r="G80" s="8">
        <v>66.744001786006351</v>
      </c>
      <c r="H80" s="8">
        <v>247.59203213986808</v>
      </c>
      <c r="I80" s="8">
        <v>40.192939665131817</v>
      </c>
      <c r="J80" s="8">
        <v>854.68258880419557</v>
      </c>
      <c r="K80" s="8">
        <f>('[1]Carbonation Summary'!K90/'[1]Carbonation Summary'!J90)*J80</f>
        <v>444.82935606390072</v>
      </c>
      <c r="L80" s="8">
        <v>55.595528229235398</v>
      </c>
      <c r="M80" s="8">
        <v>3.1357209843215963</v>
      </c>
      <c r="N80" s="8">
        <v>318.74084881022156</v>
      </c>
      <c r="O80" s="8">
        <v>27.553140043985444</v>
      </c>
      <c r="P80" s="8">
        <v>161.53850830396959</v>
      </c>
      <c r="Q80" s="8">
        <v>111.63290721659952</v>
      </c>
      <c r="S80" s="9">
        <f t="shared" si="9"/>
        <v>1869.9975543455794</v>
      </c>
      <c r="T80" s="9">
        <f t="shared" si="10"/>
        <v>604.01590141131942</v>
      </c>
    </row>
    <row r="81" spans="1:20" x14ac:dyDescent="0.2">
      <c r="A81" s="5">
        <v>2040</v>
      </c>
      <c r="B81" s="8">
        <v>31.249022276024274</v>
      </c>
      <c r="C81" s="8">
        <v>8.5439934240204174</v>
      </c>
      <c r="D81" s="8">
        <v>104.97580385328496</v>
      </c>
      <c r="E81" s="8">
        <v>15.19190718813557</v>
      </c>
      <c r="F81" s="8">
        <v>130.73501021203853</v>
      </c>
      <c r="G81" s="8">
        <v>76.621801305081846</v>
      </c>
      <c r="H81" s="8">
        <v>263.65890477965814</v>
      </c>
      <c r="I81" s="8">
        <v>42.521035687276857</v>
      </c>
      <c r="J81" s="8">
        <v>1048.3014677176982</v>
      </c>
      <c r="K81" s="8">
        <f>('[1]Carbonation Summary'!K91/'[1]Carbonation Summary'!J91)*J81</f>
        <v>290.09880064549225</v>
      </c>
      <c r="L81" s="8">
        <v>60.052358801394981</v>
      </c>
      <c r="M81" s="8">
        <v>3.1275534367474465</v>
      </c>
      <c r="N81" s="8">
        <v>352.45196229901887</v>
      </c>
      <c r="O81" s="8">
        <v>29.814806600718246</v>
      </c>
      <c r="P81" s="8">
        <v>189.06603948477218</v>
      </c>
      <c r="Q81" s="8">
        <v>119.97893357911747</v>
      </c>
      <c r="S81" s="9">
        <f t="shared" si="9"/>
        <v>2180.4905694238905</v>
      </c>
      <c r="T81" s="9">
        <f t="shared" si="10"/>
        <v>465.91989828747268</v>
      </c>
    </row>
    <row r="82" spans="1:20" x14ac:dyDescent="0.2">
      <c r="A82" s="5">
        <v>2050</v>
      </c>
      <c r="B82" s="8">
        <v>34.11464806846363</v>
      </c>
      <c r="C82" s="8">
        <v>8.8063336708054454</v>
      </c>
      <c r="D82" s="8">
        <v>119.27343759996764</v>
      </c>
      <c r="E82" s="8">
        <v>17.21004872719552</v>
      </c>
      <c r="F82" s="8">
        <v>150.7728263251303</v>
      </c>
      <c r="G82" s="8">
        <v>88.365660599657446</v>
      </c>
      <c r="H82" s="8">
        <v>277.96385979303767</v>
      </c>
      <c r="I82" s="8">
        <v>44.704282252751746</v>
      </c>
      <c r="J82" s="8">
        <v>1387.2881767736576</v>
      </c>
      <c r="K82" s="8">
        <f>('[1]Carbonation Summary'!K92/'[1]Carbonation Summary'!J92)*J82</f>
        <v>180.24526938464959</v>
      </c>
      <c r="L82" s="8">
        <v>63.809154280561543</v>
      </c>
      <c r="M82" s="8">
        <v>3.2135366220772714</v>
      </c>
      <c r="N82" s="8">
        <v>379.42628803222755</v>
      </c>
      <c r="O82" s="8">
        <v>31.787539120959575</v>
      </c>
      <c r="P82" s="8">
        <v>209.52209709123574</v>
      </c>
      <c r="Q82" s="8">
        <v>127.73536996892088</v>
      </c>
      <c r="S82" s="9">
        <f t="shared" si="9"/>
        <v>2622.1704879642816</v>
      </c>
      <c r="T82" s="9">
        <f t="shared" si="10"/>
        <v>374.33267037809662</v>
      </c>
    </row>
    <row r="83" spans="1:20" x14ac:dyDescent="0.2">
      <c r="A83" s="5">
        <v>2060</v>
      </c>
      <c r="B83" s="8">
        <v>36.445218923779279</v>
      </c>
      <c r="C83" s="8">
        <v>9.0730425351268131</v>
      </c>
      <c r="D83" s="8">
        <v>131.76627744610363</v>
      </c>
      <c r="E83" s="8">
        <v>18.953618812969815</v>
      </c>
      <c r="F83" s="8">
        <v>173.18695091974243</v>
      </c>
      <c r="G83" s="8">
        <v>101.50223815704057</v>
      </c>
      <c r="H83" s="8">
        <v>289.65672165152426</v>
      </c>
      <c r="I83" s="8">
        <v>46.504384381362421</v>
      </c>
      <c r="J83" s="8">
        <v>1915.8212569194468</v>
      </c>
      <c r="K83" s="8">
        <f>('[1]Carbonation Summary'!K93/'[1]Carbonation Summary'!J93)*J83</f>
        <v>185.71875531576782</v>
      </c>
      <c r="L83" s="8">
        <v>66.873960852436724</v>
      </c>
      <c r="M83" s="8">
        <v>3.2983129085598577</v>
      </c>
      <c r="N83" s="8">
        <v>401.47340989421241</v>
      </c>
      <c r="O83" s="8">
        <v>33.424368447720909</v>
      </c>
      <c r="P83" s="8">
        <v>226.23613557971194</v>
      </c>
      <c r="Q83" s="8">
        <v>134.29819712907897</v>
      </c>
      <c r="S83" s="9">
        <f t="shared" si="9"/>
        <v>3241.4599321869573</v>
      </c>
      <c r="T83" s="9">
        <f t="shared" si="10"/>
        <v>398.4747205585482</v>
      </c>
    </row>
    <row r="84" spans="1:20" x14ac:dyDescent="0.2">
      <c r="A84" s="5">
        <v>2070</v>
      </c>
      <c r="B84" s="8">
        <v>38.800330778882547</v>
      </c>
      <c r="C84" s="8">
        <v>9.3290000919799017</v>
      </c>
      <c r="D84" s="8">
        <v>145.3419565828242</v>
      </c>
      <c r="E84" s="8">
        <v>20.838065848757985</v>
      </c>
      <c r="F84" s="8">
        <v>199.20299538774711</v>
      </c>
      <c r="G84" s="8">
        <v>116.74984617526421</v>
      </c>
      <c r="H84" s="8">
        <v>298.32449500302522</v>
      </c>
      <c r="I84" s="8">
        <v>47.798916489490736</v>
      </c>
      <c r="J84" s="8">
        <v>2477.5307224212293</v>
      </c>
      <c r="K84" s="8">
        <f>('[1]Carbonation Summary'!K94/'[1]Carbonation Summary'!J94)*J84</f>
        <v>220.09040598461507</v>
      </c>
      <c r="L84" s="8">
        <v>69.410405343626593</v>
      </c>
      <c r="M84" s="8">
        <v>3.3410301029297451</v>
      </c>
      <c r="N84" s="8">
        <v>422.1732515610102</v>
      </c>
      <c r="O84" s="8">
        <v>34.880450315973206</v>
      </c>
      <c r="P84" s="8">
        <v>244.29848035669542</v>
      </c>
      <c r="Q84" s="8">
        <v>140.29051905954813</v>
      </c>
      <c r="S84" s="9">
        <f t="shared" si="9"/>
        <v>3895.0826374350409</v>
      </c>
      <c r="T84" s="9">
        <f t="shared" si="10"/>
        <v>453.02771500901088</v>
      </c>
    </row>
    <row r="85" spans="1:20" x14ac:dyDescent="0.2">
      <c r="A85" s="5">
        <v>2080</v>
      </c>
      <c r="B85" s="8">
        <v>41.035547348200879</v>
      </c>
      <c r="C85" s="8">
        <v>9.5741233039450435</v>
      </c>
      <c r="D85" s="8">
        <v>158.49117037404326</v>
      </c>
      <c r="E85" s="8">
        <v>22.645050793330384</v>
      </c>
      <c r="F85" s="8">
        <v>225.46758104187884</v>
      </c>
      <c r="G85" s="8">
        <v>132.1431204029345</v>
      </c>
      <c r="H85" s="8">
        <v>304.53069608991302</v>
      </c>
      <c r="I85" s="8">
        <v>48.702334897040068</v>
      </c>
      <c r="J85" s="8">
        <v>2796.4511657959924</v>
      </c>
      <c r="K85" s="8">
        <f>('[1]Carbonation Summary'!K95/'[1]Carbonation Summary'!J95)*J85</f>
        <v>193.43525883045672</v>
      </c>
      <c r="L85" s="8">
        <v>71.455271231170087</v>
      </c>
      <c r="M85" s="8">
        <v>3.3637634474885671</v>
      </c>
      <c r="N85" s="8">
        <v>440.8718910380997</v>
      </c>
      <c r="O85" s="8">
        <v>36.158471577650097</v>
      </c>
      <c r="P85" s="8">
        <v>262.32211981602632</v>
      </c>
      <c r="Q85" s="8">
        <v>145.79714937459167</v>
      </c>
      <c r="S85" s="9">
        <f t="shared" si="9"/>
        <v>4300.6254427353251</v>
      </c>
      <c r="T85" s="9">
        <f t="shared" si="10"/>
        <v>446.0221232528454</v>
      </c>
    </row>
    <row r="86" spans="1:20" x14ac:dyDescent="0.2">
      <c r="A86" s="5">
        <v>2090</v>
      </c>
      <c r="B86" s="8">
        <v>43.328260439053977</v>
      </c>
      <c r="C86" s="8">
        <v>9.832896455191257</v>
      </c>
      <c r="D86" s="8">
        <v>172.18308055033265</v>
      </c>
      <c r="E86" s="8">
        <v>24.511924786023975</v>
      </c>
      <c r="F86" s="8">
        <v>250.9647559803831</v>
      </c>
      <c r="G86" s="8">
        <v>147.08662688073557</v>
      </c>
      <c r="H86" s="8">
        <v>309.50140753300701</v>
      </c>
      <c r="I86" s="8">
        <v>49.41293587811775</v>
      </c>
      <c r="J86" s="8">
        <v>2916.8792371615691</v>
      </c>
      <c r="K86" s="8">
        <f>('[1]Carbonation Summary'!K96/'[1]Carbonation Summary'!J96)*J86</f>
        <v>177.01616928313643</v>
      </c>
      <c r="L86" s="8">
        <v>73.299372198549293</v>
      </c>
      <c r="M86" s="8">
        <v>3.3813688389719103</v>
      </c>
      <c r="N86" s="8">
        <v>459.44902519749508</v>
      </c>
      <c r="O86" s="8">
        <v>37.415256559588698</v>
      </c>
      <c r="P86" s="8">
        <v>281.55133611940914</v>
      </c>
      <c r="Q86" s="8">
        <v>151.51929467127988</v>
      </c>
      <c r="S86" s="9">
        <f t="shared" si="9"/>
        <v>4507.1564751797996</v>
      </c>
      <c r="T86" s="9">
        <f t="shared" si="10"/>
        <v>448.65717868176557</v>
      </c>
    </row>
    <row r="87" spans="1:20" x14ac:dyDescent="0.2">
      <c r="A87" s="5">
        <v>2100</v>
      </c>
      <c r="B87" s="8">
        <v>45.869992881801124</v>
      </c>
      <c r="C87" s="8">
        <v>10.121513339099936</v>
      </c>
      <c r="D87" s="8">
        <v>186.37857967115252</v>
      </c>
      <c r="E87" s="8">
        <v>26.430867815110684</v>
      </c>
      <c r="F87" s="8">
        <v>281.87620708815143</v>
      </c>
      <c r="G87" s="8">
        <v>165.20335828259746</v>
      </c>
      <c r="H87" s="8">
        <v>313.33481485001403</v>
      </c>
      <c r="I87" s="8">
        <v>49.942690655555694</v>
      </c>
      <c r="J87" s="8">
        <v>2987.2636756829743</v>
      </c>
      <c r="K87" s="8">
        <f>('[1]Carbonation Summary'!K97/'[1]Carbonation Summary'!J97)*J87</f>
        <v>172.61496097451592</v>
      </c>
      <c r="L87" s="8">
        <v>75.036892748018246</v>
      </c>
      <c r="M87" s="8">
        <v>3.3942163599179738</v>
      </c>
      <c r="N87" s="8">
        <v>479.3333264088821</v>
      </c>
      <c r="O87" s="8">
        <v>38.747541179230417</v>
      </c>
      <c r="P87" s="8">
        <v>303.85643557281327</v>
      </c>
      <c r="Q87" s="8">
        <v>158.0370392835095</v>
      </c>
      <c r="S87" s="9">
        <f t="shared" si="9"/>
        <v>4672.9499249038063</v>
      </c>
      <c r="T87" s="9">
        <f t="shared" si="10"/>
        <v>466.4551486060281</v>
      </c>
    </row>
    <row r="89" spans="1:20" ht="15" x14ac:dyDescent="0.25">
      <c r="A89" s="10" t="s">
        <v>17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spans="1:20" x14ac:dyDescent="0.2">
      <c r="A90" s="5"/>
      <c r="B90" s="6" t="s">
        <v>2</v>
      </c>
      <c r="C90" s="6" t="s">
        <v>3</v>
      </c>
      <c r="D90" s="5" t="s">
        <v>4</v>
      </c>
      <c r="E90" s="6" t="s">
        <v>3</v>
      </c>
      <c r="F90" s="6" t="s">
        <v>5</v>
      </c>
      <c r="G90" s="6" t="s">
        <v>3</v>
      </c>
      <c r="H90" s="6" t="s">
        <v>6</v>
      </c>
      <c r="I90" s="6" t="s">
        <v>3</v>
      </c>
      <c r="J90" s="6" t="s">
        <v>7</v>
      </c>
      <c r="K90" s="6" t="s">
        <v>3</v>
      </c>
      <c r="L90" s="6" t="s">
        <v>8</v>
      </c>
      <c r="M90" s="6" t="s">
        <v>3</v>
      </c>
      <c r="N90" s="6" t="s">
        <v>9</v>
      </c>
      <c r="O90" s="6" t="s">
        <v>3</v>
      </c>
      <c r="P90" s="6" t="s">
        <v>10</v>
      </c>
      <c r="Q90" s="6" t="s">
        <v>3</v>
      </c>
      <c r="S90" s="6" t="s">
        <v>11</v>
      </c>
      <c r="T90" s="6" t="s">
        <v>3</v>
      </c>
    </row>
    <row r="91" spans="1:20" x14ac:dyDescent="0.2">
      <c r="A91" s="5">
        <v>2005</v>
      </c>
      <c r="B91" s="8">
        <v>16.416981394078469</v>
      </c>
      <c r="C91" s="8">
        <v>8.4745269999946835</v>
      </c>
      <c r="D91" s="8">
        <v>54.039862418658814</v>
      </c>
      <c r="E91" s="8">
        <v>8.9581431199315169</v>
      </c>
      <c r="F91" s="8">
        <v>77.615933470949116</v>
      </c>
      <c r="G91" s="8">
        <v>45.48951824667305</v>
      </c>
      <c r="H91" s="8">
        <v>194.51766338499689</v>
      </c>
      <c r="I91" s="8">
        <v>34.831551981370353</v>
      </c>
      <c r="J91" s="8"/>
      <c r="K91" s="8"/>
      <c r="L91" s="8">
        <v>42.274942771026211</v>
      </c>
      <c r="M91" s="8">
        <v>5.5293103493431826</v>
      </c>
      <c r="N91" s="8">
        <v>227.41638503741873</v>
      </c>
      <c r="O91" s="8">
        <v>24.483512282231359</v>
      </c>
      <c r="P91" s="8">
        <v>85.0325048055943</v>
      </c>
      <c r="Q91" s="8">
        <v>108.57061763104802</v>
      </c>
      <c r="S91" s="9">
        <f>B91+D91+F91+H91+J91+L91+N91+P91</f>
        <v>697.31427328272252</v>
      </c>
      <c r="T91" s="9">
        <f>C91+E91+G91+I91+K91+M91+O91</f>
        <v>127.76656297954413</v>
      </c>
    </row>
    <row r="92" spans="1:20" x14ac:dyDescent="0.2">
      <c r="A92" s="5">
        <v>2010</v>
      </c>
      <c r="B92" s="8">
        <v>18.714001942105266</v>
      </c>
      <c r="C92" s="8">
        <v>8.9242594216468003</v>
      </c>
      <c r="D92" s="8">
        <v>60.945183577562133</v>
      </c>
      <c r="E92" s="8">
        <v>9.9849935094125435</v>
      </c>
      <c r="F92" s="8">
        <v>86.36105635447467</v>
      </c>
      <c r="G92" s="8">
        <v>50.614901775409848</v>
      </c>
      <c r="H92" s="8">
        <v>215.45322721323157</v>
      </c>
      <c r="I92" s="8">
        <v>37.405620273397268</v>
      </c>
      <c r="J92" s="8">
        <v>695.0337659471445</v>
      </c>
      <c r="K92" s="8">
        <f>('[1]Carbonation Summary'!K102/'[1]Carbonation Summary'!J102)*J92</f>
        <v>1353.9744755726726</v>
      </c>
      <c r="L92" s="8">
        <v>46.631531446062162</v>
      </c>
      <c r="M92" s="8">
        <v>5.0090691539290386</v>
      </c>
      <c r="N92" s="8">
        <v>250.99025991683993</v>
      </c>
      <c r="O92" s="8">
        <v>25.586544243942836</v>
      </c>
      <c r="P92" s="8">
        <v>98.461129346599748</v>
      </c>
      <c r="Q92" s="8">
        <v>111.55412692356278</v>
      </c>
      <c r="S92" s="9">
        <f t="shared" ref="S92:S101" si="11">B92+D92+F92+H92+J92+L92+N92+P92</f>
        <v>1472.59015574402</v>
      </c>
      <c r="T92" s="9">
        <f t="shared" ref="T92:T101" si="12">C92+E92+G92+I92+K92+M92+O92</f>
        <v>1491.4998639504108</v>
      </c>
    </row>
    <row r="93" spans="1:20" x14ac:dyDescent="0.2">
      <c r="A93" s="5">
        <v>2020</v>
      </c>
      <c r="B93" s="8">
        <v>24.686287074032197</v>
      </c>
      <c r="C93" s="8">
        <v>9.4715935286540844</v>
      </c>
      <c r="D93" s="8">
        <v>82.099616778580014</v>
      </c>
      <c r="E93" s="8">
        <v>13.285148482068601</v>
      </c>
      <c r="F93" s="8">
        <v>112.55390290131761</v>
      </c>
      <c r="G93" s="8">
        <v>65.966130803285751</v>
      </c>
      <c r="H93" s="8">
        <v>247.39535367640801</v>
      </c>
      <c r="I93" s="8">
        <v>40.817230268814647</v>
      </c>
      <c r="J93" s="8">
        <v>698.33494850950603</v>
      </c>
      <c r="K93" s="8">
        <f>('[1]Carbonation Summary'!K103/'[1]Carbonation Summary'!J103)*J93</f>
        <v>987.56154882697342</v>
      </c>
      <c r="L93" s="8">
        <v>54.41499349524458</v>
      </c>
      <c r="M93" s="8">
        <v>3.7043121102531531</v>
      </c>
      <c r="N93" s="8">
        <v>301.74857686234736</v>
      </c>
      <c r="O93" s="8">
        <v>27.361062122843542</v>
      </c>
      <c r="P93" s="8">
        <v>138.55257432086529</v>
      </c>
      <c r="Q93" s="8">
        <v>113.33581561161857</v>
      </c>
      <c r="S93" s="9">
        <f t="shared" si="11"/>
        <v>1659.7862536183011</v>
      </c>
      <c r="T93" s="9">
        <f t="shared" si="12"/>
        <v>1148.1670261428933</v>
      </c>
    </row>
    <row r="94" spans="1:20" x14ac:dyDescent="0.2">
      <c r="A94" s="5">
        <v>2030</v>
      </c>
      <c r="B94" s="8">
        <v>32.787466791549463</v>
      </c>
      <c r="C94" s="8">
        <v>10.301959261812737</v>
      </c>
      <c r="D94" s="8">
        <v>102.19032001114473</v>
      </c>
      <c r="E94" s="8">
        <v>16.32069478160437</v>
      </c>
      <c r="F94" s="8">
        <v>140.50846297183548</v>
      </c>
      <c r="G94" s="8">
        <v>82.349873335758204</v>
      </c>
      <c r="H94" s="8">
        <v>271.39192293982836</v>
      </c>
      <c r="I94" s="8">
        <v>43.69954018233954</v>
      </c>
      <c r="J94" s="8">
        <v>897.95116849089732</v>
      </c>
      <c r="K94" s="8">
        <f>('[1]Carbonation Summary'!K104/'[1]Carbonation Summary'!J104)*J94</f>
        <v>467.34879014138767</v>
      </c>
      <c r="L94" s="8">
        <v>62.078796064450984</v>
      </c>
      <c r="M94" s="8">
        <v>3.1720319645730686</v>
      </c>
      <c r="N94" s="8">
        <v>366.94698558796819</v>
      </c>
      <c r="O94" s="8">
        <v>30.872463636488703</v>
      </c>
      <c r="P94" s="8">
        <v>200.01380607386878</v>
      </c>
      <c r="Q94" s="8">
        <v>124.11509080748645</v>
      </c>
      <c r="S94" s="9">
        <f t="shared" si="11"/>
        <v>2073.868928931543</v>
      </c>
      <c r="T94" s="9">
        <f t="shared" si="12"/>
        <v>654.06535330396423</v>
      </c>
    </row>
    <row r="95" spans="1:20" x14ac:dyDescent="0.2">
      <c r="A95" s="5">
        <v>2040</v>
      </c>
      <c r="B95" s="8">
        <v>41.003213056343689</v>
      </c>
      <c r="C95" s="8">
        <v>11.284344051125935</v>
      </c>
      <c r="D95" s="8">
        <v>110.70431836385501</v>
      </c>
      <c r="E95" s="8">
        <v>17.436329148506296</v>
      </c>
      <c r="F95" s="8">
        <v>162.04244680266245</v>
      </c>
      <c r="G95" s="8">
        <v>94.970613776412819</v>
      </c>
      <c r="H95" s="8">
        <v>287.30977900409704</v>
      </c>
      <c r="I95" s="8">
        <v>45.835478199031627</v>
      </c>
      <c r="J95" s="8">
        <v>1096.9312460542799</v>
      </c>
      <c r="K95" s="8">
        <f>('[1]Carbonation Summary'!K105/'[1]Carbonation Summary'!J105)*J95</f>
        <v>303.55620175583414</v>
      </c>
      <c r="L95" s="8">
        <v>68.368097051351654</v>
      </c>
      <c r="M95" s="8">
        <v>3.1257906848298114</v>
      </c>
      <c r="N95" s="8">
        <v>432.02426535952685</v>
      </c>
      <c r="O95" s="8">
        <v>35.066220548427722</v>
      </c>
      <c r="P95" s="8">
        <v>268.65618067036104</v>
      </c>
      <c r="Q95" s="8">
        <v>142.40496714726217</v>
      </c>
      <c r="S95" s="9">
        <f t="shared" si="11"/>
        <v>2467.0395463624777</v>
      </c>
      <c r="T95" s="9">
        <f t="shared" si="12"/>
        <v>511.27497816416837</v>
      </c>
    </row>
    <row r="96" spans="1:20" x14ac:dyDescent="0.2">
      <c r="A96" s="5">
        <v>2050</v>
      </c>
      <c r="B96" s="8">
        <v>48.199530462607811</v>
      </c>
      <c r="C96" s="8">
        <v>12.213555516328958</v>
      </c>
      <c r="D96" s="8">
        <v>111.92976666354676</v>
      </c>
      <c r="E96" s="8">
        <v>17.370940328990784</v>
      </c>
      <c r="F96" s="8">
        <v>176.84262451329226</v>
      </c>
      <c r="G96" s="8">
        <v>103.64477285579424</v>
      </c>
      <c r="H96" s="8">
        <v>297.55801292751607</v>
      </c>
      <c r="I96" s="8">
        <v>47.306389946856527</v>
      </c>
      <c r="J96" s="8">
        <v>1400.2966089813308</v>
      </c>
      <c r="K96" s="8">
        <f>('[1]Carbonation Summary'!K106/'[1]Carbonation Summary'!J106)*J96</f>
        <v>181.93639017494186</v>
      </c>
      <c r="L96" s="8">
        <v>73.145565887324295</v>
      </c>
      <c r="M96" s="8">
        <v>3.2037244118822765</v>
      </c>
      <c r="N96" s="8">
        <v>488.46907067483693</v>
      </c>
      <c r="O96" s="8">
        <v>38.950637102710033</v>
      </c>
      <c r="P96" s="8">
        <v>333.65550041705399</v>
      </c>
      <c r="Q96" s="8">
        <v>162.6948853131363</v>
      </c>
      <c r="S96" s="9">
        <f t="shared" si="11"/>
        <v>2930.0966805275089</v>
      </c>
      <c r="T96" s="9">
        <f t="shared" si="12"/>
        <v>404.62641033750469</v>
      </c>
    </row>
    <row r="97" spans="1:20" x14ac:dyDescent="0.2">
      <c r="A97" s="5">
        <v>2060</v>
      </c>
      <c r="B97" s="8">
        <v>54.228187811152544</v>
      </c>
      <c r="C97" s="8">
        <v>12.97051957874436</v>
      </c>
      <c r="D97" s="8">
        <v>113.88535136945669</v>
      </c>
      <c r="E97" s="8">
        <v>17.398898334513792</v>
      </c>
      <c r="F97" s="8">
        <v>191.60505024229425</v>
      </c>
      <c r="G97" s="8">
        <v>112.29680607286483</v>
      </c>
      <c r="H97" s="8">
        <v>301.96057492873626</v>
      </c>
      <c r="I97" s="8">
        <v>47.944562011017474</v>
      </c>
      <c r="J97" s="8">
        <v>1907.7562301446187</v>
      </c>
      <c r="K97" s="8">
        <f>('[1]Carbonation Summary'!K107/'[1]Carbonation Summary'!J107)*J97</f>
        <v>184.93883342672771</v>
      </c>
      <c r="L97" s="8">
        <v>76.340577826964477</v>
      </c>
      <c r="M97" s="8">
        <v>3.2740840824244506</v>
      </c>
      <c r="N97" s="8">
        <v>534.32288383380137</v>
      </c>
      <c r="O97" s="8">
        <v>42.15889761930314</v>
      </c>
      <c r="P97" s="8">
        <v>393.06145529716611</v>
      </c>
      <c r="Q97" s="8">
        <v>182.21819323263196</v>
      </c>
      <c r="S97" s="9">
        <f t="shared" si="11"/>
        <v>3573.1603114541904</v>
      </c>
      <c r="T97" s="9">
        <f t="shared" si="12"/>
        <v>420.98260112559581</v>
      </c>
    </row>
    <row r="98" spans="1:20" x14ac:dyDescent="0.2">
      <c r="A98" s="5">
        <v>2070</v>
      </c>
      <c r="B98" s="8">
        <v>59.238500776690451</v>
      </c>
      <c r="C98" s="8">
        <v>13.539529239882018</v>
      </c>
      <c r="D98" s="8">
        <v>109.59941940714535</v>
      </c>
      <c r="E98" s="8">
        <v>16.465898994772097</v>
      </c>
      <c r="F98" s="8">
        <v>195.6497043588281</v>
      </c>
      <c r="G98" s="8">
        <v>114.66731634063623</v>
      </c>
      <c r="H98" s="8">
        <v>300.70996312672344</v>
      </c>
      <c r="I98" s="8">
        <v>47.734923479356368</v>
      </c>
      <c r="J98" s="8">
        <v>2457.8840812114063</v>
      </c>
      <c r="K98" s="8">
        <f>('[1]Carbonation Summary'!K108/'[1]Carbonation Summary'!J108)*J98</f>
        <v>212.47572872977972</v>
      </c>
      <c r="L98" s="8">
        <v>78.065425512114757</v>
      </c>
      <c r="M98" s="8">
        <v>3.3065649930698466</v>
      </c>
      <c r="N98" s="8">
        <v>570.48084569101297</v>
      </c>
      <c r="O98" s="8">
        <v>44.68084048177068</v>
      </c>
      <c r="P98" s="8">
        <v>448.16481114090112</v>
      </c>
      <c r="Q98" s="8">
        <v>200.6282162594558</v>
      </c>
      <c r="S98" s="9">
        <f t="shared" si="11"/>
        <v>4219.7927512248225</v>
      </c>
      <c r="T98" s="9">
        <f t="shared" si="12"/>
        <v>452.87080225926695</v>
      </c>
    </row>
    <row r="99" spans="1:20" x14ac:dyDescent="0.2">
      <c r="A99" s="5">
        <v>2080</v>
      </c>
      <c r="B99" s="8">
        <v>63.133414692515231</v>
      </c>
      <c r="C99" s="8">
        <v>13.958036721632972</v>
      </c>
      <c r="D99" s="8">
        <v>95.130418033189727</v>
      </c>
      <c r="E99" s="8">
        <v>14.03845474371983</v>
      </c>
      <c r="F99" s="8">
        <v>194.95115469550808</v>
      </c>
      <c r="G99" s="8">
        <v>114.25790700630546</v>
      </c>
      <c r="H99" s="8">
        <v>297.09962128911678</v>
      </c>
      <c r="I99" s="8">
        <v>47.179268184570432</v>
      </c>
      <c r="J99" s="8">
        <v>2823.2068853157657</v>
      </c>
      <c r="K99" s="8">
        <f>('[1]Carbonation Summary'!K109/'[1]Carbonation Summary'!J109)*J99</f>
        <v>190.46608542041054</v>
      </c>
      <c r="L99" s="8">
        <v>78.899630096443133</v>
      </c>
      <c r="M99" s="8">
        <v>3.3179827856204795</v>
      </c>
      <c r="N99" s="8">
        <v>597.56978193628436</v>
      </c>
      <c r="O99" s="8">
        <v>46.572792333607246</v>
      </c>
      <c r="P99" s="8">
        <v>495.47182577428521</v>
      </c>
      <c r="Q99" s="8">
        <v>216.80296350422879</v>
      </c>
      <c r="S99" s="9">
        <f t="shared" si="11"/>
        <v>4645.4627318331086</v>
      </c>
      <c r="T99" s="9">
        <f t="shared" si="12"/>
        <v>429.79052719586696</v>
      </c>
    </row>
    <row r="100" spans="1:20" x14ac:dyDescent="0.2">
      <c r="A100" s="5">
        <v>2090</v>
      </c>
      <c r="B100" s="8">
        <v>66.034012618527285</v>
      </c>
      <c r="C100" s="8">
        <v>14.218345577654519</v>
      </c>
      <c r="D100" s="8">
        <v>83.90580893622429</v>
      </c>
      <c r="E100" s="8">
        <v>12.146723632030305</v>
      </c>
      <c r="F100" s="8">
        <v>190.85562071222887</v>
      </c>
      <c r="G100" s="8">
        <v>111.85757682240087</v>
      </c>
      <c r="H100" s="8">
        <v>290.81338164357334</v>
      </c>
      <c r="I100" s="8">
        <v>46.213361907827299</v>
      </c>
      <c r="J100" s="8">
        <v>2973.6587272576521</v>
      </c>
      <c r="K100" s="8">
        <f>('[1]Carbonation Summary'!K110/'[1]Carbonation Summary'!J110)*J100</f>
        <v>169.72114248159966</v>
      </c>
      <c r="L100" s="8">
        <v>78.844297121704116</v>
      </c>
      <c r="M100" s="8">
        <v>3.3003074741488692</v>
      </c>
      <c r="N100" s="8">
        <v>616.2376019444514</v>
      </c>
      <c r="O100" s="8">
        <v>47.852853534428462</v>
      </c>
      <c r="P100" s="8">
        <v>536.01319739861401</v>
      </c>
      <c r="Q100" s="8">
        <v>230.7039799776187</v>
      </c>
      <c r="S100" s="9">
        <f t="shared" si="11"/>
        <v>4836.3626476329755</v>
      </c>
      <c r="T100" s="9">
        <f t="shared" si="12"/>
        <v>405.31031143009</v>
      </c>
    </row>
    <row r="101" spans="1:20" x14ac:dyDescent="0.2">
      <c r="A101" s="5">
        <v>2100</v>
      </c>
      <c r="B101" s="8">
        <v>67.724611107253068</v>
      </c>
      <c r="C101" s="8">
        <v>14.267146994252613</v>
      </c>
      <c r="D101" s="8">
        <v>74.917908580955171</v>
      </c>
      <c r="E101" s="8">
        <v>10.624318213936133</v>
      </c>
      <c r="F101" s="8">
        <v>185.67154768330161</v>
      </c>
      <c r="G101" s="8">
        <v>108.8192704580287</v>
      </c>
      <c r="H101" s="8">
        <v>280.99136264662582</v>
      </c>
      <c r="I101" s="8">
        <v>44.693311720716423</v>
      </c>
      <c r="J101" s="8">
        <v>2979.9217416744923</v>
      </c>
      <c r="K101" s="8">
        <f>('[1]Carbonation Summary'!K111/'[1]Carbonation Summary'!J111)*J101</f>
        <v>157.14252986240515</v>
      </c>
      <c r="L101" s="8">
        <v>77.665163710977765</v>
      </c>
      <c r="M101" s="8">
        <v>3.2407667693669215</v>
      </c>
      <c r="N101" s="8">
        <v>624.45992164962308</v>
      </c>
      <c r="O101" s="8">
        <v>48.353456999994307</v>
      </c>
      <c r="P101" s="8">
        <v>567.65325388603276</v>
      </c>
      <c r="Q101" s="8">
        <v>241.27184175755113</v>
      </c>
      <c r="S101" s="9">
        <f t="shared" si="11"/>
        <v>4859.0055109392615</v>
      </c>
      <c r="T101" s="9">
        <f t="shared" si="12"/>
        <v>387.14080101870024</v>
      </c>
    </row>
    <row r="103" spans="1:20" ht="15" x14ac:dyDescent="0.25">
      <c r="A103" s="10" t="s">
        <v>18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spans="1:20" x14ac:dyDescent="0.2">
      <c r="A104" s="5"/>
      <c r="B104" s="6" t="s">
        <v>2</v>
      </c>
      <c r="C104" s="6" t="s">
        <v>3</v>
      </c>
      <c r="D104" s="5" t="s">
        <v>4</v>
      </c>
      <c r="E104" s="6" t="s">
        <v>3</v>
      </c>
      <c r="F104" s="6" t="s">
        <v>5</v>
      </c>
      <c r="G104" s="6" t="s">
        <v>3</v>
      </c>
      <c r="H104" s="6" t="s">
        <v>6</v>
      </c>
      <c r="I104" s="6" t="s">
        <v>3</v>
      </c>
      <c r="J104" s="6" t="s">
        <v>7</v>
      </c>
      <c r="K104" s="6" t="s">
        <v>3</v>
      </c>
      <c r="L104" s="6" t="s">
        <v>8</v>
      </c>
      <c r="M104" s="6" t="s">
        <v>3</v>
      </c>
      <c r="N104" s="6" t="s">
        <v>9</v>
      </c>
      <c r="O104" s="6" t="s">
        <v>3</v>
      </c>
      <c r="P104" s="6" t="s">
        <v>10</v>
      </c>
      <c r="Q104" s="6" t="s">
        <v>3</v>
      </c>
      <c r="S104" s="6" t="s">
        <v>11</v>
      </c>
      <c r="T104" s="6" t="s">
        <v>3</v>
      </c>
    </row>
    <row r="105" spans="1:20" x14ac:dyDescent="0.2">
      <c r="A105" s="5">
        <v>2005</v>
      </c>
      <c r="B105" s="8">
        <v>16.416981394078469</v>
      </c>
      <c r="C105" s="8">
        <v>7.8698759331584709</v>
      </c>
      <c r="D105" s="8">
        <v>53.100211026501043</v>
      </c>
      <c r="E105" s="8">
        <v>8.8023778889140907</v>
      </c>
      <c r="F105" s="8">
        <v>93.567460697706224</v>
      </c>
      <c r="G105" s="8">
        <v>54.838465768066513</v>
      </c>
      <c r="H105" s="8">
        <v>194.51766338499689</v>
      </c>
      <c r="I105" s="8">
        <v>34.831551981370353</v>
      </c>
      <c r="J105" s="8"/>
      <c r="K105" s="8"/>
      <c r="L105" s="8">
        <v>42.274942771026211</v>
      </c>
      <c r="M105" s="8">
        <v>5.5293103493431826</v>
      </c>
      <c r="N105" s="8">
        <v>227.41638503741873</v>
      </c>
      <c r="O105" s="8">
        <v>24.483512282231359</v>
      </c>
      <c r="P105" s="8">
        <v>85.0325048055943</v>
      </c>
      <c r="Q105" s="8">
        <v>108.57061763104802</v>
      </c>
      <c r="S105" s="9">
        <f>B105+D105+F105+H105+J105+L105+N105+P105</f>
        <v>712.32614911732185</v>
      </c>
      <c r="T105" s="9">
        <f>C105+E105+G105+I105+K105+M105+O105</f>
        <v>136.35509420308398</v>
      </c>
    </row>
    <row r="106" spans="1:20" x14ac:dyDescent="0.2">
      <c r="A106" s="5">
        <v>2010</v>
      </c>
      <c r="B106" s="8">
        <v>17.78843820739025</v>
      </c>
      <c r="C106" s="8">
        <v>7.8357853473145482</v>
      </c>
      <c r="D106" s="8">
        <v>57.601498101450638</v>
      </c>
      <c r="E106" s="8">
        <v>9.4371786401046069</v>
      </c>
      <c r="F106" s="8">
        <v>100.27120138892646</v>
      </c>
      <c r="G106" s="8">
        <v>58.767426238642663</v>
      </c>
      <c r="H106" s="8">
        <v>204.1831999214395</v>
      </c>
      <c r="I106" s="8">
        <v>35.372635244319213</v>
      </c>
      <c r="J106" s="8">
        <v>695.0337659471445</v>
      </c>
      <c r="K106" s="8">
        <f>('[1]Carbonation Summary'!K116/'[1]Carbonation Summary'!J116)*J106</f>
        <v>1353.9745125878676</v>
      </c>
      <c r="L106" s="8">
        <v>44.190706336886969</v>
      </c>
      <c r="M106" s="8">
        <v>4.673581795078519</v>
      </c>
      <c r="N106" s="8">
        <v>237.9271735784248</v>
      </c>
      <c r="O106" s="8">
        <v>24.153436414946889</v>
      </c>
      <c r="P106" s="8">
        <v>93.733432250478955</v>
      </c>
      <c r="Q106" s="8">
        <v>105.14876887139697</v>
      </c>
      <c r="S106" s="9">
        <f t="shared" ref="S106:S115" si="13">B106+D106+F106+H106+J106+L106+N106+P106</f>
        <v>1450.7294157321421</v>
      </c>
      <c r="T106" s="9">
        <f t="shared" ref="T106:T115" si="14">C106+E106+G106+I106+K106+M106+O106</f>
        <v>1494.2145562682738</v>
      </c>
    </row>
    <row r="107" spans="1:20" x14ac:dyDescent="0.2">
      <c r="A107" s="5">
        <v>2020</v>
      </c>
      <c r="B107" s="8">
        <v>24.167441699324026</v>
      </c>
      <c r="C107" s="8">
        <v>8.4668402932800557</v>
      </c>
      <c r="D107" s="8">
        <v>56.991368387511677</v>
      </c>
      <c r="E107" s="8">
        <v>9.2221964112980181</v>
      </c>
      <c r="F107" s="8">
        <v>110.5279246464934</v>
      </c>
      <c r="G107" s="8">
        <v>64.778735758624165</v>
      </c>
      <c r="H107" s="8">
        <v>237.6453102157023</v>
      </c>
      <c r="I107" s="8">
        <v>39.067075967998569</v>
      </c>
      <c r="J107" s="8">
        <v>686.13186544315249</v>
      </c>
      <c r="K107" s="8">
        <f>('[1]Carbonation Summary'!K117/'[1]Carbonation Summary'!J117)*J107</f>
        <v>970.30443745233561</v>
      </c>
      <c r="L107" s="8">
        <v>52.449776837781464</v>
      </c>
      <c r="M107" s="8">
        <v>3.4293183327985748</v>
      </c>
      <c r="N107" s="8">
        <v>292.45143945037074</v>
      </c>
      <c r="O107" s="8">
        <v>26.251924546097733</v>
      </c>
      <c r="P107" s="8">
        <v>136.78903283803689</v>
      </c>
      <c r="Q107" s="8">
        <v>108.20271871720105</v>
      </c>
      <c r="S107" s="9">
        <f t="shared" si="13"/>
        <v>1597.154159518373</v>
      </c>
      <c r="T107" s="9">
        <f t="shared" si="14"/>
        <v>1121.5205287624328</v>
      </c>
    </row>
    <row r="108" spans="1:20" x14ac:dyDescent="0.2">
      <c r="A108" s="5">
        <v>2030</v>
      </c>
      <c r="B108" s="8">
        <v>35.066675466930533</v>
      </c>
      <c r="C108" s="8">
        <v>9.1828167517859711</v>
      </c>
      <c r="D108" s="8">
        <v>66.696288326937562</v>
      </c>
      <c r="E108" s="8">
        <v>10.651985087541725</v>
      </c>
      <c r="F108" s="8">
        <v>92.712733759575656</v>
      </c>
      <c r="G108" s="8">
        <v>54.337523308068057</v>
      </c>
      <c r="H108" s="8">
        <v>248.08633922901146</v>
      </c>
      <c r="I108" s="8">
        <v>39.592569916691069</v>
      </c>
      <c r="J108" s="8">
        <v>846.88552620729342</v>
      </c>
      <c r="K108" s="8">
        <f>('[1]Carbonation Summary'!K118/'[1]Carbonation Summary'!J118)*J108</f>
        <v>440.77142546142545</v>
      </c>
      <c r="L108" s="8">
        <v>58.89406107915547</v>
      </c>
      <c r="M108" s="8">
        <v>2.7044342776627781</v>
      </c>
      <c r="N108" s="8">
        <v>370.65011119959411</v>
      </c>
      <c r="O108" s="8">
        <v>30.133506684327774</v>
      </c>
      <c r="P108" s="8">
        <v>228.81162185722116</v>
      </c>
      <c r="Q108" s="8">
        <v>122.19563891047524</v>
      </c>
      <c r="S108" s="9">
        <f t="shared" si="13"/>
        <v>1947.8033571257195</v>
      </c>
      <c r="T108" s="9">
        <f t="shared" si="14"/>
        <v>587.37426148750296</v>
      </c>
    </row>
    <row r="109" spans="1:20" x14ac:dyDescent="0.2">
      <c r="A109" s="5">
        <v>2040</v>
      </c>
      <c r="B109" s="8">
        <v>49.543354357477838</v>
      </c>
      <c r="C109" s="8">
        <v>10.667224118545944</v>
      </c>
      <c r="D109" s="8">
        <v>92.987572180294293</v>
      </c>
      <c r="E109" s="8">
        <v>14.645877768987496</v>
      </c>
      <c r="F109" s="8">
        <v>77.2103334111289</v>
      </c>
      <c r="G109" s="8">
        <v>45.251802219860728</v>
      </c>
      <c r="H109" s="8">
        <v>242.78566755577216</v>
      </c>
      <c r="I109" s="8">
        <v>38.54433031325582</v>
      </c>
      <c r="J109" s="8">
        <v>997.13842917593615</v>
      </c>
      <c r="K109" s="8">
        <f>('[1]Carbonation Summary'!K119/'[1]Carbonation Summary'!J119)*J109</f>
        <v>275.9409465159726</v>
      </c>
      <c r="L109" s="8">
        <v>63.689881272696645</v>
      </c>
      <c r="M109" s="8">
        <v>2.6879086756576611</v>
      </c>
      <c r="N109" s="8">
        <v>473.21960376664686</v>
      </c>
      <c r="O109" s="8">
        <v>36.97439207464862</v>
      </c>
      <c r="P109" s="8">
        <v>381.18509582444125</v>
      </c>
      <c r="Q109" s="8">
        <v>168.74447859323877</v>
      </c>
      <c r="S109" s="9">
        <f t="shared" si="13"/>
        <v>2377.7599375443942</v>
      </c>
      <c r="T109" s="9">
        <f t="shared" si="14"/>
        <v>424.71248168692887</v>
      </c>
    </row>
    <row r="110" spans="1:20" x14ac:dyDescent="0.2">
      <c r="A110" s="5">
        <v>2050</v>
      </c>
      <c r="B110" s="8">
        <v>61.832787315189577</v>
      </c>
      <c r="C110" s="8">
        <v>12.217280308039847</v>
      </c>
      <c r="D110" s="8">
        <v>137.45324312608307</v>
      </c>
      <c r="E110" s="8">
        <v>21.332056302294376</v>
      </c>
      <c r="F110" s="8">
        <v>79.992385797985278</v>
      </c>
      <c r="G110" s="8">
        <v>46.882320815149825</v>
      </c>
      <c r="H110" s="8">
        <v>236.03770015949812</v>
      </c>
      <c r="I110" s="8">
        <v>37.607251198267043</v>
      </c>
      <c r="J110" s="8">
        <v>1250.296562560346</v>
      </c>
      <c r="K110" s="8">
        <f>('[1]Carbonation Summary'!K120/'[1]Carbonation Summary'!J120)*J110</f>
        <v>162.44774527481948</v>
      </c>
      <c r="L110" s="8">
        <v>67.098952958756627</v>
      </c>
      <c r="M110" s="8">
        <v>2.7912823796806756</v>
      </c>
      <c r="N110" s="8">
        <v>561.20862430733439</v>
      </c>
      <c r="O110" s="8">
        <v>43.30770345537789</v>
      </c>
      <c r="P110" s="8">
        <v>544.10498521191369</v>
      </c>
      <c r="Q110" s="8">
        <v>227.90528968978788</v>
      </c>
      <c r="S110" s="9">
        <f t="shared" si="13"/>
        <v>2938.0252414371066</v>
      </c>
      <c r="T110" s="9">
        <f t="shared" si="14"/>
        <v>326.58563973362914</v>
      </c>
    </row>
    <row r="111" spans="1:20" x14ac:dyDescent="0.2">
      <c r="A111" s="5">
        <v>2060</v>
      </c>
      <c r="B111" s="8">
        <v>69.673935774185566</v>
      </c>
      <c r="C111" s="8">
        <v>13.238461654993062</v>
      </c>
      <c r="D111" s="8">
        <v>201.80220006541981</v>
      </c>
      <c r="E111" s="8">
        <v>30.830444129982428</v>
      </c>
      <c r="F111" s="8">
        <v>88.908360917308187</v>
      </c>
      <c r="G111" s="8">
        <v>52.107838241016104</v>
      </c>
      <c r="H111" s="8">
        <v>228.86938379642498</v>
      </c>
      <c r="I111" s="8">
        <v>36.621996740106347</v>
      </c>
      <c r="J111" s="8">
        <v>1727.2417582508131</v>
      </c>
      <c r="K111" s="8">
        <f>('[1]Carbonation Summary'!K121/'[1]Carbonation Summary'!J121)*J111</f>
        <v>167.43807809257135</v>
      </c>
      <c r="L111" s="8">
        <v>68.679872583027645</v>
      </c>
      <c r="M111" s="8">
        <v>2.8494212105266978</v>
      </c>
      <c r="N111" s="8">
        <v>616.21331688887381</v>
      </c>
      <c r="O111" s="8">
        <v>47.321262149254181</v>
      </c>
      <c r="P111" s="8">
        <v>683.51576801206159</v>
      </c>
      <c r="Q111" s="8">
        <v>280.567161328108</v>
      </c>
      <c r="S111" s="9">
        <f t="shared" si="13"/>
        <v>3684.904596288115</v>
      </c>
      <c r="T111" s="9">
        <f t="shared" si="14"/>
        <v>350.40750221845019</v>
      </c>
    </row>
    <row r="112" spans="1:20" x14ac:dyDescent="0.2">
      <c r="A112" s="5">
        <v>2070</v>
      </c>
      <c r="B112" s="8">
        <v>68.995062960242819</v>
      </c>
      <c r="C112" s="8">
        <v>12.877863394146747</v>
      </c>
      <c r="D112" s="8">
        <v>260.94221013233522</v>
      </c>
      <c r="E112" s="8">
        <v>39.203201063960272</v>
      </c>
      <c r="F112" s="8">
        <v>97.304796133061515</v>
      </c>
      <c r="G112" s="8">
        <v>57.028861230412723</v>
      </c>
      <c r="H112" s="8">
        <v>209.42360991768365</v>
      </c>
      <c r="I112" s="8">
        <v>33.60561309802226</v>
      </c>
      <c r="J112" s="8">
        <v>2198.8412525247049</v>
      </c>
      <c r="K112" s="8">
        <f>('[1]Carbonation Summary'!K122/'[1]Carbonation Summary'!J122)*J112</f>
        <v>188.42267717151145</v>
      </c>
      <c r="L112" s="8">
        <v>64.756828395848999</v>
      </c>
      <c r="M112" s="8">
        <v>2.6856134490925783</v>
      </c>
      <c r="N112" s="8">
        <v>602.53968675002523</v>
      </c>
      <c r="O112" s="8">
        <v>46.17560109131658</v>
      </c>
      <c r="P112" s="8">
        <v>737.56516628118629</v>
      </c>
      <c r="Q112" s="8">
        <v>300.03400232870968</v>
      </c>
      <c r="S112" s="9">
        <f t="shared" si="13"/>
        <v>4240.3686130950891</v>
      </c>
      <c r="T112" s="9">
        <f t="shared" si="14"/>
        <v>379.99943049846263</v>
      </c>
    </row>
    <row r="113" spans="1:20" x14ac:dyDescent="0.2">
      <c r="A113" s="5">
        <v>2080</v>
      </c>
      <c r="B113" s="8">
        <v>70.872155167637928</v>
      </c>
      <c r="C113" s="8">
        <v>13.137367278587199</v>
      </c>
      <c r="D113" s="8">
        <v>299.93989683073067</v>
      </c>
      <c r="E113" s="8">
        <v>44.262316455133757</v>
      </c>
      <c r="F113" s="8">
        <v>105.66771264535872</v>
      </c>
      <c r="G113" s="8">
        <v>61.930239417456448</v>
      </c>
      <c r="H113" s="8">
        <v>208.39687800938628</v>
      </c>
      <c r="I113" s="8">
        <v>33.481380528814881</v>
      </c>
      <c r="J113" s="8">
        <v>2377.1265897829062</v>
      </c>
      <c r="K113" s="8">
        <f>('[1]Carbonation Summary'!K123/'[1]Carbonation Summary'!J123)*J113</f>
        <v>156.87589766186312</v>
      </c>
      <c r="L113" s="8">
        <v>65.216390148577659</v>
      </c>
      <c r="M113" s="8">
        <v>2.7045784652621592</v>
      </c>
      <c r="N113" s="8">
        <v>615.8081133193059</v>
      </c>
      <c r="O113" s="8">
        <v>47.156262684864593</v>
      </c>
      <c r="P113" s="8">
        <v>802.61909403857521</v>
      </c>
      <c r="Q113" s="8">
        <v>325.15780862430199</v>
      </c>
      <c r="S113" s="9">
        <f t="shared" si="13"/>
        <v>4545.6468299424787</v>
      </c>
      <c r="T113" s="9">
        <f t="shared" si="14"/>
        <v>359.54804249198219</v>
      </c>
    </row>
    <row r="114" spans="1:20" x14ac:dyDescent="0.2">
      <c r="A114" s="5">
        <v>2090</v>
      </c>
      <c r="B114" s="8">
        <v>68.33034267368582</v>
      </c>
      <c r="C114" s="8">
        <v>12.637266899970317</v>
      </c>
      <c r="D114" s="8">
        <v>309.04848891756285</v>
      </c>
      <c r="E114" s="8">
        <v>44.739769884484723</v>
      </c>
      <c r="F114" s="8">
        <v>115.45517405454025</v>
      </c>
      <c r="G114" s="8">
        <v>67.666521704497626</v>
      </c>
      <c r="H114" s="8">
        <v>198.91411685435077</v>
      </c>
      <c r="I114" s="8">
        <v>31.969726561358424</v>
      </c>
      <c r="J114" s="8">
        <v>2304.8170159780102</v>
      </c>
      <c r="K114" s="8">
        <f>('[1]Carbonation Summary'!K124/'[1]Carbonation Summary'!J124)*J114</f>
        <v>121.95322501506659</v>
      </c>
      <c r="L114" s="8">
        <v>62.473091382356877</v>
      </c>
      <c r="M114" s="8">
        <v>2.5908065968195153</v>
      </c>
      <c r="N114" s="8">
        <v>592.73593314537152</v>
      </c>
      <c r="O114" s="8">
        <v>45.378511362155876</v>
      </c>
      <c r="P114" s="8">
        <v>800.12064761496754</v>
      </c>
      <c r="Q114" s="8">
        <v>323.53921464026286</v>
      </c>
      <c r="S114" s="9">
        <f t="shared" si="13"/>
        <v>4451.8948106208454</v>
      </c>
      <c r="T114" s="9">
        <f t="shared" si="14"/>
        <v>326.9358280243531</v>
      </c>
    </row>
    <row r="115" spans="1:20" x14ac:dyDescent="0.2">
      <c r="A115" s="5">
        <v>2100</v>
      </c>
      <c r="B115" s="8">
        <v>64.376695866012511</v>
      </c>
      <c r="C115" s="8">
        <v>11.89837073377864</v>
      </c>
      <c r="D115" s="8">
        <v>304.96806644302603</v>
      </c>
      <c r="E115" s="8">
        <v>43.248374712414012</v>
      </c>
      <c r="F115" s="8">
        <v>125.52754444309865</v>
      </c>
      <c r="G115" s="8">
        <v>73.569784811538284</v>
      </c>
      <c r="H115" s="8">
        <v>186.96722888975697</v>
      </c>
      <c r="I115" s="8">
        <v>30.05197965584971</v>
      </c>
      <c r="J115" s="8">
        <v>2232.4923861974989</v>
      </c>
      <c r="K115" s="8">
        <f>('[1]Carbonation Summary'!K125/'[1]Carbonation Summary'!J125)*J115</f>
        <v>112.39156906762538</v>
      </c>
      <c r="L115" s="8">
        <v>58.765612229484269</v>
      </c>
      <c r="M115" s="8">
        <v>2.4370544808715637</v>
      </c>
      <c r="N115" s="8">
        <v>558.21044155342906</v>
      </c>
      <c r="O115" s="8">
        <v>42.732826696039311</v>
      </c>
      <c r="P115" s="8">
        <v>765.76068480618255</v>
      </c>
      <c r="Q115" s="8">
        <v>309.40799030518366</v>
      </c>
      <c r="S115" s="9">
        <f t="shared" si="13"/>
        <v>4297.0686604284892</v>
      </c>
      <c r="T115" s="9">
        <f t="shared" si="14"/>
        <v>316.32996015811688</v>
      </c>
    </row>
  </sheetData>
  <mergeCells count="8">
    <mergeCell ref="A89:Q89"/>
    <mergeCell ref="A103:Q103"/>
    <mergeCell ref="A5:Q5"/>
    <mergeCell ref="A19:Q19"/>
    <mergeCell ref="A33:Q33"/>
    <mergeCell ref="A47:Q47"/>
    <mergeCell ref="A61:Q61"/>
    <mergeCell ref="A75:Q75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Jessica Watson</cp:lastModifiedBy>
  <dcterms:created xsi:type="dcterms:W3CDTF">2019-03-07T13:31:09Z</dcterms:created>
  <dcterms:modified xsi:type="dcterms:W3CDTF">2019-03-07T15:21:31Z</dcterms:modified>
</cp:coreProperties>
</file>