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5125" windowHeight="12345" tabRatio="744"/>
  </bookViews>
  <sheets>
    <sheet name="Supplemtary-Table2" sheetId="70" r:id="rId1"/>
    <sheet name="Fig2D" sheetId="79" r:id="rId2"/>
    <sheet name="Fig3D" sheetId="80" r:id="rId3"/>
    <sheet name="Fig4C" sheetId="74" r:id="rId4"/>
    <sheet name="Fig4E" sheetId="78" r:id="rId5"/>
    <sheet name="Fig5A" sheetId="76" r:id="rId6"/>
    <sheet name="Fig5B" sheetId="73" r:id="rId7"/>
    <sheet name="Fig5D" sheetId="72" r:id="rId8"/>
    <sheet name="Fig6B" sheetId="75" r:id="rId9"/>
    <sheet name="Fig6C" sheetId="77" r:id="rId10"/>
  </sheets>
  <calcPr calcId="162913"/>
</workbook>
</file>

<file path=xl/calcChain.xml><?xml version="1.0" encoding="utf-8"?>
<calcChain xmlns="http://schemas.openxmlformats.org/spreadsheetml/2006/main">
  <c r="I23" i="80" l="1"/>
  <c r="H23" i="80"/>
  <c r="I22" i="80"/>
  <c r="H22" i="80"/>
  <c r="I21" i="80"/>
  <c r="H21" i="80"/>
  <c r="I20" i="80"/>
  <c r="H20" i="80"/>
  <c r="I19" i="80"/>
  <c r="H19" i="80"/>
  <c r="I18" i="80"/>
  <c r="H18" i="80"/>
  <c r="I17" i="80"/>
  <c r="H17" i="80"/>
  <c r="I16" i="80"/>
  <c r="H16" i="80"/>
  <c r="I15" i="80"/>
  <c r="H15" i="80"/>
  <c r="I14" i="80"/>
  <c r="H14" i="80"/>
  <c r="I13" i="80"/>
  <c r="H13" i="80"/>
  <c r="I12" i="80"/>
  <c r="H12" i="80"/>
  <c r="I11" i="80"/>
  <c r="H11" i="80"/>
  <c r="I10" i="80"/>
  <c r="H10" i="80"/>
  <c r="I9" i="80"/>
  <c r="H9" i="80"/>
  <c r="I8" i="80"/>
  <c r="H8" i="80"/>
  <c r="I7" i="80"/>
  <c r="H7" i="80"/>
  <c r="W45" i="70"/>
  <c r="W43" i="70"/>
  <c r="W41" i="70"/>
  <c r="O22" i="70"/>
  <c r="O13" i="70"/>
  <c r="H25" i="79"/>
  <c r="G25" i="79"/>
  <c r="H24" i="79"/>
  <c r="G24" i="79"/>
  <c r="H23" i="79"/>
  <c r="G23" i="79"/>
  <c r="H22" i="79"/>
  <c r="G22" i="79"/>
  <c r="H21" i="79"/>
  <c r="G21" i="79"/>
  <c r="H20" i="79"/>
  <c r="G20" i="79"/>
  <c r="H19" i="79"/>
  <c r="G19" i="79"/>
  <c r="H18" i="79"/>
  <c r="G18" i="79"/>
  <c r="H17" i="79"/>
  <c r="G17" i="79"/>
  <c r="H16" i="79"/>
  <c r="G16" i="79"/>
  <c r="H15" i="79"/>
  <c r="G15" i="79"/>
  <c r="H14" i="79"/>
  <c r="G14" i="79"/>
  <c r="H13" i="79"/>
  <c r="G13" i="79"/>
  <c r="H12" i="79"/>
  <c r="G12" i="79"/>
  <c r="H11" i="79"/>
  <c r="G11" i="79"/>
  <c r="H10" i="79"/>
  <c r="G10" i="79"/>
  <c r="H9" i="79"/>
  <c r="G9" i="79"/>
  <c r="H8" i="79"/>
  <c r="G8" i="79"/>
  <c r="H7" i="79"/>
  <c r="G7" i="79"/>
  <c r="J24" i="78"/>
  <c r="I24" i="78"/>
  <c r="J23" i="78"/>
  <c r="I23" i="78"/>
  <c r="J22" i="78"/>
  <c r="I22" i="78"/>
  <c r="J21" i="78"/>
  <c r="I21" i="78"/>
  <c r="J20" i="78"/>
  <c r="I20" i="78"/>
  <c r="J19" i="78"/>
  <c r="I19" i="78"/>
  <c r="J18" i="78"/>
  <c r="I18" i="78"/>
  <c r="J17" i="78"/>
  <c r="I17" i="78"/>
  <c r="J16" i="78"/>
  <c r="I16" i="78"/>
  <c r="J15" i="78"/>
  <c r="I15" i="78"/>
  <c r="J14" i="78"/>
  <c r="I14" i="78"/>
  <c r="J13" i="78"/>
  <c r="I13" i="78"/>
  <c r="J12" i="78"/>
  <c r="I12" i="78"/>
  <c r="J11" i="78"/>
  <c r="I11" i="78"/>
  <c r="J10" i="78"/>
  <c r="I10" i="78"/>
  <c r="J9" i="78"/>
  <c r="I9" i="78"/>
  <c r="J8" i="78"/>
  <c r="I8" i="78"/>
  <c r="J7" i="78"/>
  <c r="I7" i="78"/>
  <c r="J24" i="77"/>
  <c r="I24" i="77"/>
  <c r="J23" i="77"/>
  <c r="I23" i="77"/>
  <c r="J22" i="77"/>
  <c r="I22" i="77"/>
  <c r="J21" i="77"/>
  <c r="I21" i="77"/>
  <c r="J20" i="77"/>
  <c r="I20" i="77"/>
  <c r="J19" i="77"/>
  <c r="I19" i="77"/>
  <c r="J18" i="77"/>
  <c r="I18" i="77"/>
  <c r="J17" i="77"/>
  <c r="I17" i="77"/>
  <c r="J16" i="77"/>
  <c r="I16" i="77"/>
  <c r="J15" i="77"/>
  <c r="I15" i="77"/>
  <c r="J14" i="77"/>
  <c r="I14" i="77"/>
  <c r="J13" i="77"/>
  <c r="I13" i="77"/>
  <c r="J12" i="77"/>
  <c r="I12" i="77"/>
  <c r="J11" i="77"/>
  <c r="I11" i="77"/>
  <c r="J10" i="77"/>
  <c r="I10" i="77"/>
  <c r="J9" i="77"/>
  <c r="I9" i="77"/>
  <c r="J8" i="77"/>
  <c r="I8" i="77"/>
  <c r="G22" i="70" l="1"/>
  <c r="AF48" i="70" l="1"/>
  <c r="AE48" i="70"/>
  <c r="X48" i="70"/>
  <c r="W48" i="70"/>
  <c r="P48" i="70"/>
  <c r="O48" i="70"/>
  <c r="H48" i="70"/>
  <c r="G48" i="70"/>
  <c r="AF47" i="70"/>
  <c r="AE47" i="70"/>
  <c r="X47" i="70"/>
  <c r="W47" i="70"/>
  <c r="P47" i="70"/>
  <c r="O47" i="70"/>
  <c r="H47" i="70"/>
  <c r="G47" i="70"/>
  <c r="AF46" i="70"/>
  <c r="AE46" i="70"/>
  <c r="X46" i="70"/>
  <c r="W46" i="70"/>
  <c r="P46" i="70"/>
  <c r="O46" i="70"/>
  <c r="H46" i="70"/>
  <c r="G46" i="70"/>
  <c r="AF45" i="70"/>
  <c r="AE45" i="70"/>
  <c r="X45" i="70"/>
  <c r="P45" i="70"/>
  <c r="O45" i="70"/>
  <c r="H45" i="70"/>
  <c r="G45" i="70"/>
  <c r="AF44" i="70"/>
  <c r="AE44" i="70"/>
  <c r="X44" i="70"/>
  <c r="W44" i="70"/>
  <c r="P44" i="70"/>
  <c r="O44" i="70"/>
  <c r="H44" i="70"/>
  <c r="G44" i="70"/>
  <c r="AF43" i="70"/>
  <c r="AE43" i="70"/>
  <c r="X43" i="70"/>
  <c r="P43" i="70"/>
  <c r="O43" i="70"/>
  <c r="H43" i="70"/>
  <c r="G43" i="70"/>
  <c r="AF42" i="70"/>
  <c r="AE42" i="70"/>
  <c r="X42" i="70"/>
  <c r="W42" i="70"/>
  <c r="P42" i="70"/>
  <c r="O42" i="70"/>
  <c r="H42" i="70"/>
  <c r="G42" i="70"/>
  <c r="AF41" i="70"/>
  <c r="AE41" i="70"/>
  <c r="X41" i="70"/>
  <c r="P41" i="70"/>
  <c r="O41" i="70"/>
  <c r="H41" i="70"/>
  <c r="G41" i="70"/>
  <c r="AF40" i="70"/>
  <c r="AE40" i="70"/>
  <c r="X40" i="70"/>
  <c r="W40" i="70"/>
  <c r="P40" i="70"/>
  <c r="O40" i="70"/>
  <c r="H40" i="70"/>
  <c r="G40" i="70"/>
  <c r="AF39" i="70"/>
  <c r="AE39" i="70"/>
  <c r="X39" i="70"/>
  <c r="W39" i="70"/>
  <c r="P39" i="70"/>
  <c r="O39" i="70"/>
  <c r="H39" i="70"/>
  <c r="G39" i="70"/>
  <c r="AF38" i="70"/>
  <c r="AE38" i="70"/>
  <c r="X38" i="70"/>
  <c r="W38" i="70"/>
  <c r="P38" i="70"/>
  <c r="O38" i="70"/>
  <c r="H38" i="70"/>
  <c r="G38" i="70"/>
  <c r="AF37" i="70"/>
  <c r="AE37" i="70"/>
  <c r="X37" i="70"/>
  <c r="W37" i="70"/>
  <c r="P37" i="70"/>
  <c r="O37" i="70"/>
  <c r="H37" i="70"/>
  <c r="G37" i="70"/>
  <c r="AF36" i="70"/>
  <c r="AE36" i="70"/>
  <c r="X36" i="70"/>
  <c r="W36" i="70"/>
  <c r="P36" i="70"/>
  <c r="O36" i="70"/>
  <c r="H36" i="70"/>
  <c r="G36" i="70"/>
  <c r="AF35" i="70"/>
  <c r="AE35" i="70"/>
  <c r="X35" i="70"/>
  <c r="W35" i="70"/>
  <c r="P35" i="70"/>
  <c r="O35" i="70"/>
  <c r="H35" i="70"/>
  <c r="G35" i="70"/>
  <c r="AF34" i="70"/>
  <c r="AE34" i="70"/>
  <c r="X34" i="70"/>
  <c r="W34" i="70"/>
  <c r="P34" i="70"/>
  <c r="O34" i="70"/>
  <c r="H34" i="70"/>
  <c r="G34" i="70"/>
  <c r="AF33" i="70"/>
  <c r="AE33" i="70"/>
  <c r="X33" i="70"/>
  <c r="W33" i="70"/>
  <c r="P33" i="70"/>
  <c r="O33" i="70"/>
  <c r="H33" i="70"/>
  <c r="G33" i="70"/>
  <c r="AF32" i="70"/>
  <c r="AE32" i="70"/>
  <c r="X32" i="70"/>
  <c r="W32" i="70"/>
  <c r="P32" i="70"/>
  <c r="O32" i="70"/>
  <c r="H32" i="70"/>
  <c r="G32" i="70"/>
  <c r="AF31" i="70"/>
  <c r="AE31" i="70"/>
  <c r="X31" i="70"/>
  <c r="W31" i="70"/>
  <c r="P31" i="70"/>
  <c r="O31" i="70"/>
  <c r="H31" i="70"/>
  <c r="G31" i="70"/>
  <c r="AF30" i="70"/>
  <c r="AE30" i="70"/>
  <c r="X30" i="70"/>
  <c r="W30" i="70"/>
  <c r="P30" i="70"/>
  <c r="O30" i="70"/>
  <c r="H30" i="70"/>
  <c r="G30" i="70"/>
  <c r="AF29" i="70"/>
  <c r="AE29" i="70"/>
  <c r="X29" i="70"/>
  <c r="W29" i="70"/>
  <c r="P29" i="70"/>
  <c r="O29" i="70"/>
  <c r="H29" i="70"/>
  <c r="G29" i="70"/>
  <c r="AF28" i="70"/>
  <c r="AE28" i="70"/>
  <c r="X28" i="70"/>
  <c r="W28" i="70"/>
  <c r="P28" i="70"/>
  <c r="O28" i="70"/>
  <c r="H28" i="70"/>
  <c r="G28" i="70"/>
  <c r="AF27" i="70"/>
  <c r="AE27" i="70"/>
  <c r="X27" i="70"/>
  <c r="W27" i="70"/>
  <c r="P27" i="70"/>
  <c r="O27" i="70"/>
  <c r="H27" i="70"/>
  <c r="G27" i="70"/>
  <c r="AF26" i="70"/>
  <c r="AE26" i="70"/>
  <c r="X26" i="70"/>
  <c r="W26" i="70"/>
  <c r="P26" i="70"/>
  <c r="O26" i="70"/>
  <c r="H26" i="70"/>
  <c r="G26" i="70"/>
  <c r="AF25" i="70"/>
  <c r="AE25" i="70"/>
  <c r="X25" i="70"/>
  <c r="W25" i="70"/>
  <c r="P25" i="70"/>
  <c r="O25" i="70"/>
  <c r="H25" i="70"/>
  <c r="G25" i="70"/>
  <c r="AF24" i="70"/>
  <c r="AE24" i="70"/>
  <c r="X24" i="70"/>
  <c r="W24" i="70"/>
  <c r="P24" i="70"/>
  <c r="O24" i="70"/>
  <c r="H24" i="70"/>
  <c r="G24" i="70"/>
  <c r="AF23" i="70"/>
  <c r="AE23" i="70"/>
  <c r="X23" i="70"/>
  <c r="W23" i="70"/>
  <c r="P23" i="70"/>
  <c r="O23" i="70"/>
  <c r="H23" i="70"/>
  <c r="G23" i="70"/>
  <c r="AF22" i="70"/>
  <c r="AE22" i="70"/>
  <c r="X22" i="70"/>
  <c r="W22" i="70"/>
  <c r="P22" i="70"/>
  <c r="H22" i="70"/>
  <c r="AF21" i="70"/>
  <c r="AE21" i="70"/>
  <c r="X21" i="70"/>
  <c r="W21" i="70"/>
  <c r="P21" i="70"/>
  <c r="O21" i="70"/>
  <c r="H21" i="70"/>
  <c r="G21" i="70"/>
  <c r="AF20" i="70"/>
  <c r="AE20" i="70"/>
  <c r="X20" i="70"/>
  <c r="W20" i="70"/>
  <c r="P20" i="70"/>
  <c r="O20" i="70"/>
  <c r="H20" i="70"/>
  <c r="G20" i="70"/>
  <c r="AF19" i="70"/>
  <c r="AE19" i="70"/>
  <c r="X19" i="70"/>
  <c r="W19" i="70"/>
  <c r="P19" i="70"/>
  <c r="O19" i="70"/>
  <c r="H19" i="70"/>
  <c r="G19" i="70"/>
  <c r="AF18" i="70"/>
  <c r="AE18" i="70"/>
  <c r="X18" i="70"/>
  <c r="W18" i="70"/>
  <c r="P18" i="70"/>
  <c r="O18" i="70"/>
  <c r="H18" i="70"/>
  <c r="G18" i="70"/>
  <c r="AF17" i="70"/>
  <c r="AE17" i="70"/>
  <c r="X17" i="70"/>
  <c r="W17" i="70"/>
  <c r="P17" i="70"/>
  <c r="O17" i="70"/>
  <c r="H17" i="70"/>
  <c r="G17" i="70"/>
  <c r="AF16" i="70"/>
  <c r="AE16" i="70"/>
  <c r="X16" i="70"/>
  <c r="W16" i="70"/>
  <c r="P16" i="70"/>
  <c r="O16" i="70"/>
  <c r="H16" i="70"/>
  <c r="G16" i="70"/>
  <c r="AF15" i="70"/>
  <c r="AE15" i="70"/>
  <c r="X15" i="70"/>
  <c r="W15" i="70"/>
  <c r="P15" i="70"/>
  <c r="O15" i="70"/>
  <c r="H15" i="70"/>
  <c r="G15" i="70"/>
  <c r="AF14" i="70"/>
  <c r="AE14" i="70"/>
  <c r="X14" i="70"/>
  <c r="W14" i="70"/>
  <c r="P14" i="70"/>
  <c r="O14" i="70"/>
  <c r="H14" i="70"/>
  <c r="G14" i="70"/>
  <c r="AF13" i="70"/>
  <c r="AE13" i="70"/>
  <c r="X13" i="70"/>
  <c r="W13" i="70"/>
  <c r="P13" i="70"/>
  <c r="H13" i="70"/>
  <c r="G13" i="70"/>
  <c r="AF12" i="70"/>
  <c r="AE12" i="70"/>
  <c r="X12" i="70"/>
  <c r="W12" i="70"/>
  <c r="P12" i="70"/>
  <c r="O12" i="70"/>
  <c r="H12" i="70"/>
  <c r="G12" i="70"/>
  <c r="AF11" i="70"/>
  <c r="AE11" i="70"/>
  <c r="X11" i="70"/>
  <c r="W11" i="70"/>
  <c r="P11" i="70"/>
  <c r="O11" i="70"/>
  <c r="H11" i="70"/>
  <c r="G11" i="70"/>
  <c r="AF10" i="70"/>
  <c r="AE10" i="70"/>
  <c r="X10" i="70"/>
  <c r="W10" i="70"/>
  <c r="P10" i="70"/>
  <c r="O10" i="70"/>
  <c r="H10" i="70"/>
  <c r="G10" i="70"/>
  <c r="X9" i="70"/>
  <c r="W9" i="70"/>
</calcChain>
</file>

<file path=xl/sharedStrings.xml><?xml version="1.0" encoding="utf-8"?>
<sst xmlns="http://schemas.openxmlformats.org/spreadsheetml/2006/main" count="249" uniqueCount="105">
  <si>
    <t>DMSO</t>
  </si>
  <si>
    <t>Paromomycin</t>
  </si>
  <si>
    <t>Tegaserod</t>
  </si>
  <si>
    <t>Floxuridine</t>
  </si>
  <si>
    <t>Atorvastatin</t>
  </si>
  <si>
    <t>Pyrvinium</t>
  </si>
  <si>
    <t>Torkinib</t>
  </si>
  <si>
    <t>Itraconazole</t>
  </si>
  <si>
    <t>Clofazimine</t>
  </si>
  <si>
    <t>Wiskostatin (MMV672987)</t>
  </si>
  <si>
    <t>ATG8-inhibitor_MMV665909</t>
  </si>
  <si>
    <t>ATG8-inhibitor_MMV001246</t>
  </si>
  <si>
    <t>Asexual to sexual differentiation</t>
  </si>
  <si>
    <t>Nitazoxanide</t>
  </si>
  <si>
    <t>Nilotinib</t>
  </si>
  <si>
    <t>DNA Synthesis Assay</t>
  </si>
  <si>
    <t>AN6426_LeuRS inhibitor</t>
  </si>
  <si>
    <t>STDEV</t>
  </si>
  <si>
    <t>Oryzalin</t>
  </si>
  <si>
    <t>Docetaxel</t>
  </si>
  <si>
    <t>Average</t>
  </si>
  <si>
    <t>2,4-diaminoquinazoline_B-13</t>
  </si>
  <si>
    <t>2,4-diaminoquinazoline_B-23</t>
  </si>
  <si>
    <t>Allopurinol-based_C-1</t>
  </si>
  <si>
    <t>Piperazine_D-1</t>
  </si>
  <si>
    <t>BK1-1294</t>
  </si>
  <si>
    <t>Piperazine_D-28</t>
  </si>
  <si>
    <t>Quinolinol_A-6</t>
  </si>
  <si>
    <t>Piperazine_D-44</t>
  </si>
  <si>
    <t>Quinolinol_A-5</t>
  </si>
  <si>
    <t>2,4-diaminoquinazoline_B-1</t>
  </si>
  <si>
    <t>Quinolinol_A-2</t>
  </si>
  <si>
    <t>2,4-diaminoquinazoline_B-5</t>
  </si>
  <si>
    <t>Allopurinol-based_C-4</t>
  </si>
  <si>
    <t>Allopurinol-based_C-5</t>
  </si>
  <si>
    <t>BK1-1553</t>
  </si>
  <si>
    <t>Allopurinol-based_C-2</t>
  </si>
  <si>
    <t>BK1-1369</t>
  </si>
  <si>
    <t>IMPDH_P257</t>
  </si>
  <si>
    <t>Gentian Violet (MMV665941)</t>
  </si>
  <si>
    <t>BRD7929_PheRS inhibitor</t>
  </si>
  <si>
    <t>Cladosporin_LysRS inhibitor</t>
  </si>
  <si>
    <t>UW2093_MetRS inhibitor</t>
  </si>
  <si>
    <t>Halofuginone_ProRS inhibitor</t>
  </si>
  <si>
    <t>SD</t>
  </si>
  <si>
    <t>Invasion Assay</t>
  </si>
  <si>
    <t>Fig.2D</t>
  </si>
  <si>
    <t>Fig.3D</t>
  </si>
  <si>
    <t>Fig.4E</t>
  </si>
  <si>
    <t>Fig.6C</t>
  </si>
  <si>
    <t>Heat Killed oocysts</t>
  </si>
  <si>
    <t>Fixed HCT-8 cells</t>
  </si>
  <si>
    <t>log[MMV006169] (µM)</t>
  </si>
  <si>
    <t>36 h</t>
  </si>
  <si>
    <t>42 h</t>
  </si>
  <si>
    <t>48 h</t>
  </si>
  <si>
    <t>72 h</t>
  </si>
  <si>
    <t>96 h</t>
  </si>
  <si>
    <t>% Trophozoites</t>
  </si>
  <si>
    <t>% Meronts</t>
  </si>
  <si>
    <t>% Gamonts</t>
  </si>
  <si>
    <t>Relative DMC1 expression (normalized to 18s RNA)</t>
  </si>
  <si>
    <t>Time post-infection</t>
  </si>
  <si>
    <t>DMC1 mRNA Timecourse</t>
  </si>
  <si>
    <t>C1 (2*EC90)</t>
  </si>
  <si>
    <t>C1 (EC90)</t>
  </si>
  <si>
    <t>Time post-infection (h)</t>
  </si>
  <si>
    <t>Parasites Detected</t>
  </si>
  <si>
    <t>Replicate 1</t>
  </si>
  <si>
    <t>Replicate 2</t>
  </si>
  <si>
    <t>Replicate 3</t>
  </si>
  <si>
    <t>Replicate 4</t>
  </si>
  <si>
    <t>Replicate 5</t>
  </si>
  <si>
    <t>Replicate 6</t>
  </si>
  <si>
    <t>Quantification of Invasion Assay</t>
  </si>
  <si>
    <t>Quantification of DNA Synthesis Assay</t>
  </si>
  <si>
    <t>Fig.4C</t>
  </si>
  <si>
    <t>Parasites vs. Time</t>
  </si>
  <si>
    <t>Quantification of PV ratio</t>
  </si>
  <si>
    <t>Fig.5A</t>
  </si>
  <si>
    <r>
      <rPr>
        <b/>
        <i/>
        <u/>
        <sz val="11"/>
        <color theme="1"/>
        <rFont val="Calibri"/>
        <family val="2"/>
        <scheme val="minor"/>
      </rPr>
      <t>In vitro</t>
    </r>
    <r>
      <rPr>
        <b/>
        <u/>
        <sz val="11"/>
        <color theme="1"/>
        <rFont val="Calibri"/>
        <family val="2"/>
        <scheme val="minor"/>
      </rPr>
      <t xml:space="preserve"> parasite morphology vs. time</t>
    </r>
  </si>
  <si>
    <r>
      <t>DMC1 Inhibition at Asexual EC</t>
    </r>
    <r>
      <rPr>
        <b/>
        <u/>
        <vertAlign val="subscript"/>
        <sz val="11"/>
        <color theme="1"/>
        <rFont val="Calibri"/>
        <family val="2"/>
        <scheme val="minor"/>
      </rPr>
      <t>90</t>
    </r>
    <r>
      <rPr>
        <b/>
        <u/>
        <sz val="11"/>
        <color theme="1"/>
        <rFont val="Calibri"/>
        <family val="2"/>
        <scheme val="minor"/>
      </rPr>
      <t xml:space="preserve"> concentration</t>
    </r>
  </si>
  <si>
    <t>Fig.6B</t>
  </si>
  <si>
    <t>DMC1 Dose Response Inhibition</t>
  </si>
  <si>
    <t>Piperazine D-1 (MMV665917)</t>
  </si>
  <si>
    <t>2,4-diaminoquinazoline B-1 (MMV006169)</t>
  </si>
  <si>
    <t>DMC1 Protein Timecourse</t>
  </si>
  <si>
    <t>Fig.5D</t>
  </si>
  <si>
    <t>Fig.5B</t>
  </si>
  <si>
    <t>% of parasites DMC1 positive</t>
  </si>
  <si>
    <t>48 - 72 h DMC1
(asexual to sexual
conversion)</t>
  </si>
  <si>
    <r>
      <t xml:space="preserve">0 - 48 h </t>
    </r>
    <r>
      <rPr>
        <i/>
        <sz val="11"/>
        <rFont val="Calibri"/>
        <family val="2"/>
        <scheme val="minor"/>
      </rPr>
      <t>V. villosa</t>
    </r>
    <r>
      <rPr>
        <sz val="11"/>
        <rFont val="Calibri"/>
        <family val="2"/>
        <scheme val="minor"/>
      </rPr>
      <t xml:space="preserve"> 
lectin (asexual)</t>
    </r>
  </si>
  <si>
    <t>Supplemental Table 2</t>
  </si>
  <si>
    <t>Compiled assay data for all compounds</t>
  </si>
  <si>
    <t>Egress and Reinvasion Assay: PV Ratio</t>
  </si>
  <si>
    <t>Mean PV ratios (19.5h:6h)</t>
  </si>
  <si>
    <t>Mean % Inhibition (parasites)</t>
  </si>
  <si>
    <t>Mean % Inhibition of EdU-labeling (normalized to parasite numbers)</t>
  </si>
  <si>
    <t>Mean % DMC1 inhibition (normalized to host nuclei)</t>
  </si>
  <si>
    <r>
      <t>Replicate 1</t>
    </r>
    <r>
      <rPr>
        <vertAlign val="superscript"/>
        <sz val="11"/>
        <color theme="1"/>
        <rFont val="Calibri"/>
        <family val="2"/>
        <scheme val="minor"/>
      </rPr>
      <t>a</t>
    </r>
  </si>
  <si>
    <r>
      <t>Replicate 2</t>
    </r>
    <r>
      <rPr>
        <vertAlign val="superscript"/>
        <sz val="11"/>
        <color theme="1"/>
        <rFont val="Calibri"/>
        <family val="2"/>
        <scheme val="minor"/>
      </rPr>
      <t>a</t>
    </r>
  </si>
  <si>
    <r>
      <t>Replicate 3</t>
    </r>
    <r>
      <rPr>
        <vertAlign val="superscript"/>
        <sz val="11"/>
        <color theme="1"/>
        <rFont val="Calibri"/>
        <family val="2"/>
        <scheme val="minor"/>
      </rPr>
      <t>a</t>
    </r>
  </si>
  <si>
    <r>
      <t>Replicate 4</t>
    </r>
    <r>
      <rPr>
        <vertAlign val="superscript"/>
        <sz val="11"/>
        <color theme="1"/>
        <rFont val="Calibri"/>
        <family val="2"/>
        <scheme val="minor"/>
      </rPr>
      <t>a</t>
    </r>
  </si>
  <si>
    <r>
      <t>Replicate 5</t>
    </r>
    <r>
      <rPr>
        <vertAlign val="superscript"/>
        <sz val="11"/>
        <color theme="1"/>
        <rFont val="Calibri"/>
        <family val="2"/>
        <scheme val="minor"/>
      </rPr>
      <t>a</t>
    </r>
  </si>
  <si>
    <r>
      <t>Replicate 6</t>
    </r>
    <r>
      <rPr>
        <vertAlign val="superscript"/>
        <sz val="11"/>
        <color theme="1"/>
        <rFont val="Calibri"/>
        <family val="2"/>
        <scheme val="minor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</si>
</sst>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7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i/>
      <u/>
      <sz val="11"/>
      <color theme="1"/>
      <name val="Calibri"/>
      <family val="2"/>
      <scheme val="minor"/>
    </font>
    <font>
      <b/>
      <u/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/>
    <xf numFmtId="2" fontId="0" fillId="0" borderId="0" xfId="0" applyNumberFormat="1"/>
    <xf numFmtId="0" fontId="0" fillId="0" borderId="0" xfId="0" applyBorder="1"/>
    <xf numFmtId="0" fontId="0" fillId="0" borderId="0" xfId="0" applyFill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Fill="1" applyBorder="1"/>
    <xf numFmtId="0" fontId="8" fillId="0" borderId="0" xfId="0" applyFont="1"/>
    <xf numFmtId="2" fontId="1" fillId="0" borderId="0" xfId="0" applyNumberFormat="1" applyFont="1" applyBorder="1"/>
    <xf numFmtId="0" fontId="8" fillId="0" borderId="0" xfId="0" applyFont="1" applyFill="1"/>
    <xf numFmtId="2" fontId="4" fillId="0" borderId="1" xfId="0" applyNumberFormat="1" applyFont="1" applyBorder="1" applyAlignment="1">
      <alignment wrapText="1"/>
    </xf>
    <xf numFmtId="2" fontId="7" fillId="0" borderId="0" xfId="0" applyNumberFormat="1" applyFont="1" applyBorder="1"/>
    <xf numFmtId="0" fontId="8" fillId="0" borderId="0" xfId="0" applyFont="1" applyBorder="1"/>
    <xf numFmtId="0" fontId="2" fillId="0" borderId="0" xfId="0" applyFont="1" applyBorder="1"/>
    <xf numFmtId="0" fontId="1" fillId="0" borderId="0" xfId="0" applyFont="1" applyBorder="1"/>
    <xf numFmtId="0" fontId="9" fillId="0" borderId="0" xfId="0" applyFont="1" applyBorder="1"/>
    <xf numFmtId="0" fontId="2" fillId="0" borderId="0" xfId="0" applyFont="1" applyAlignment="1"/>
    <xf numFmtId="2" fontId="0" fillId="0" borderId="0" xfId="0" applyNumberFormat="1" applyBorder="1"/>
    <xf numFmtId="0" fontId="0" fillId="0" borderId="0" xfId="0" applyFont="1"/>
    <xf numFmtId="2" fontId="0" fillId="0" borderId="0" xfId="0" applyNumberFormat="1" applyFont="1" applyBorder="1"/>
    <xf numFmtId="2" fontId="0" fillId="0" borderId="1" xfId="0" applyNumberFormat="1" applyBorder="1"/>
    <xf numFmtId="0" fontId="0" fillId="0" borderId="1" xfId="0" applyBorder="1" applyAlignment="1">
      <alignment horizontal="center" wrapText="1"/>
    </xf>
    <xf numFmtId="0" fontId="0" fillId="0" borderId="2" xfId="0" applyFont="1" applyBorder="1"/>
    <xf numFmtId="0" fontId="0" fillId="0" borderId="0" xfId="0" applyFont="1" applyBorder="1"/>
    <xf numFmtId="2" fontId="1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1" fontId="1" fillId="0" borderId="0" xfId="0" applyNumberFormat="1" applyFont="1" applyFill="1" applyBorder="1"/>
    <xf numFmtId="2" fontId="1" fillId="0" borderId="0" xfId="0" applyNumberFormat="1" applyFont="1" applyFill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Font="1" applyAlignment="1">
      <alignment horizontal="left"/>
    </xf>
    <xf numFmtId="2" fontId="3" fillId="0" borderId="0" xfId="0" applyNumberFormat="1" applyFont="1" applyBorder="1"/>
    <xf numFmtId="2" fontId="10" fillId="0" borderId="0" xfId="0" applyNumberFormat="1" applyFont="1"/>
    <xf numFmtId="0" fontId="12" fillId="0" borderId="0" xfId="0" applyFont="1"/>
    <xf numFmtId="2" fontId="11" fillId="0" borderId="0" xfId="0" applyNumberFormat="1" applyFont="1"/>
    <xf numFmtId="2" fontId="12" fillId="0" borderId="0" xfId="0" applyNumberFormat="1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0" fillId="0" borderId="0" xfId="0" applyNumberFormat="1" applyFont="1"/>
    <xf numFmtId="164" fontId="0" fillId="0" borderId="0" xfId="0" applyNumberFormat="1"/>
    <xf numFmtId="164" fontId="1" fillId="0" borderId="0" xfId="0" applyNumberFormat="1" applyFont="1"/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8" xfId="0" applyNumberFormat="1" applyFont="1" applyBorder="1"/>
    <xf numFmtId="1" fontId="1" fillId="0" borderId="7" xfId="0" applyNumberFormat="1" applyFont="1" applyBorder="1"/>
    <xf numFmtId="1" fontId="1" fillId="0" borderId="0" xfId="0" applyNumberFormat="1" applyFont="1"/>
    <xf numFmtId="2" fontId="3" fillId="0" borderId="0" xfId="0" applyNumberFormat="1" applyFont="1" applyFill="1" applyBorder="1"/>
    <xf numFmtId="2" fontId="3" fillId="0" borderId="0" xfId="0" applyNumberFormat="1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2" fontId="4" fillId="0" borderId="0" xfId="0" applyNumberFormat="1" applyFont="1" applyFill="1" applyBorder="1" applyAlignment="1">
      <alignment wrapText="1"/>
    </xf>
    <xf numFmtId="1" fontId="0" fillId="0" borderId="0" xfId="0" applyNumberFormat="1" applyBorder="1"/>
    <xf numFmtId="0" fontId="0" fillId="0" borderId="10" xfId="0" applyBorder="1"/>
    <xf numFmtId="0" fontId="2" fillId="0" borderId="5" xfId="0" applyFont="1" applyBorder="1" applyAlignment="1">
      <alignment wrapText="1"/>
    </xf>
    <xf numFmtId="0" fontId="0" fillId="0" borderId="4" xfId="0" applyBorder="1"/>
    <xf numFmtId="0" fontId="0" fillId="0" borderId="7" xfId="0" applyBorder="1"/>
    <xf numFmtId="2" fontId="0" fillId="0" borderId="7" xfId="0" applyNumberFormat="1" applyBorder="1"/>
    <xf numFmtId="0" fontId="0" fillId="0" borderId="10" xfId="0" applyBorder="1" applyAlignment="1">
      <alignment horizontal="center" wrapText="1"/>
    </xf>
    <xf numFmtId="2" fontId="4" fillId="0" borderId="10" xfId="0" applyNumberFormat="1" applyFont="1" applyBorder="1" applyAlignment="1">
      <alignment wrapText="1"/>
    </xf>
    <xf numFmtId="2" fontId="1" fillId="0" borderId="8" xfId="0" applyNumberFormat="1" applyFont="1" applyBorder="1"/>
    <xf numFmtId="0" fontId="2" fillId="0" borderId="7" xfId="0" applyFont="1" applyBorder="1" applyAlignment="1">
      <alignment horizontal="center" wrapText="1"/>
    </xf>
    <xf numFmtId="0" fontId="2" fillId="0" borderId="4" xfId="0" applyFont="1" applyBorder="1"/>
    <xf numFmtId="2" fontId="1" fillId="0" borderId="7" xfId="0" applyNumberFormat="1" applyFont="1" applyBorder="1"/>
    <xf numFmtId="0" fontId="2" fillId="0" borderId="0" xfId="0" applyFont="1" applyBorder="1" applyAlignment="1">
      <alignment wrapText="1"/>
    </xf>
    <xf numFmtId="2" fontId="1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/>
    <xf numFmtId="2" fontId="0" fillId="0" borderId="0" xfId="0" applyNumberFormat="1" applyFill="1" applyBorder="1"/>
    <xf numFmtId="2" fontId="8" fillId="0" borderId="0" xfId="0" applyNumberFormat="1" applyFont="1"/>
    <xf numFmtId="2" fontId="0" fillId="0" borderId="0" xfId="0" applyNumberFormat="1" applyBorder="1" applyAlignment="1">
      <alignment horizontal="left"/>
    </xf>
    <xf numFmtId="0" fontId="6" fillId="0" borderId="0" xfId="0" applyFont="1" applyBorder="1"/>
    <xf numFmtId="0" fontId="0" fillId="0" borderId="1" xfId="0" applyFont="1" applyBorder="1"/>
    <xf numFmtId="0" fontId="0" fillId="0" borderId="7" xfId="0" applyFont="1" applyBorder="1"/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2" fillId="0" borderId="9" xfId="0" applyFont="1" applyBorder="1"/>
    <xf numFmtId="2" fontId="8" fillId="0" borderId="0" xfId="0" applyNumberFormat="1" applyFont="1" applyBorder="1"/>
    <xf numFmtId="2" fontId="0" fillId="0" borderId="0" xfId="0" applyNumberFormat="1" applyFont="1" applyFill="1" applyBorder="1"/>
    <xf numFmtId="2" fontId="4" fillId="0" borderId="5" xfId="0" applyNumberFormat="1" applyFont="1" applyBorder="1" applyAlignment="1">
      <alignment wrapText="1"/>
    </xf>
    <xf numFmtId="2" fontId="4" fillId="0" borderId="7" xfId="0" applyNumberFormat="1" applyFont="1" applyFill="1" applyBorder="1" applyAlignment="1">
      <alignment wrapText="1"/>
    </xf>
    <xf numFmtId="2" fontId="1" fillId="0" borderId="7" xfId="0" applyNumberFormat="1" applyFont="1" applyFill="1" applyBorder="1"/>
    <xf numFmtId="0" fontId="2" fillId="0" borderId="3" xfId="0" applyFont="1" applyBorder="1" applyAlignment="1">
      <alignment wrapText="1"/>
    </xf>
    <xf numFmtId="2" fontId="0" fillId="0" borderId="2" xfId="0" applyNumberForma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9" xfId="0" applyBorder="1"/>
    <xf numFmtId="0" fontId="0" fillId="0" borderId="11" xfId="0" applyBorder="1" applyAlignment="1">
      <alignment horizontal="center" wrapText="1"/>
    </xf>
    <xf numFmtId="2" fontId="4" fillId="0" borderId="8" xfId="0" applyNumberFormat="1" applyFont="1" applyFill="1" applyBorder="1" applyAlignment="1">
      <alignment wrapText="1"/>
    </xf>
    <xf numFmtId="1" fontId="1" fillId="0" borderId="8" xfId="0" applyNumberFormat="1" applyFont="1" applyFill="1" applyBorder="1"/>
    <xf numFmtId="0" fontId="8" fillId="0" borderId="0" xfId="0" applyFont="1" applyFill="1" applyBorder="1"/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1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2" fontId="11" fillId="0" borderId="1" xfId="0" applyNumberFormat="1" applyFont="1" applyBorder="1" applyAlignment="1">
      <alignment horizontal="center"/>
    </xf>
    <xf numFmtId="2" fontId="11" fillId="0" borderId="4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B9FA"/>
      <color rgb="FF00ADEA"/>
      <color rgb="FFCC00CC"/>
      <color rgb="FF008000"/>
      <color rgb="FF0000FF"/>
      <color rgb="FF0099FF"/>
      <color rgb="FF0F95B9"/>
      <color rgb="FF0A71BE"/>
      <color rgb="FF0471DE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O51"/>
  <sheetViews>
    <sheetView tabSelected="1" topLeftCell="P2" zoomScale="83" zoomScaleNormal="70" workbookViewId="0">
      <selection activeCell="T8" sqref="T8"/>
    </sheetView>
  </sheetViews>
  <sheetFormatPr defaultRowHeight="15" x14ac:dyDescent="0.25"/>
  <cols>
    <col min="2" max="2" width="36.42578125" bestFit="1" customWidth="1"/>
    <col min="3" max="14" width="12.7109375" customWidth="1"/>
    <col min="15" max="15" width="12.7109375" style="2" customWidth="1"/>
    <col min="16" max="32" width="12.7109375" customWidth="1"/>
  </cols>
  <sheetData>
    <row r="1" spans="2:41" x14ac:dyDescent="0.25">
      <c r="C1" s="3"/>
      <c r="D1" s="3"/>
      <c r="E1" s="3"/>
      <c r="F1" s="3"/>
      <c r="G1" s="3"/>
      <c r="H1" s="3"/>
    </row>
    <row r="2" spans="2:41" x14ac:dyDescent="0.25">
      <c r="C2" s="3"/>
      <c r="D2" s="3"/>
      <c r="E2" s="3"/>
      <c r="F2" s="3"/>
      <c r="G2" s="3"/>
      <c r="H2" s="3"/>
    </row>
    <row r="3" spans="2:41" x14ac:dyDescent="0.25">
      <c r="B3" s="1" t="s">
        <v>92</v>
      </c>
      <c r="C3" s="16" t="s">
        <v>93</v>
      </c>
      <c r="D3" s="3"/>
      <c r="E3" s="3"/>
      <c r="F3" s="3"/>
      <c r="G3" s="3"/>
      <c r="H3" s="3"/>
    </row>
    <row r="4" spans="2:41" x14ac:dyDescent="0.25">
      <c r="B4" s="3"/>
      <c r="C4" s="3"/>
      <c r="D4" s="3"/>
      <c r="E4" s="3"/>
      <c r="F4" s="3"/>
      <c r="G4" s="3"/>
      <c r="H4" s="3"/>
      <c r="I4" s="3"/>
      <c r="P4" s="3"/>
      <c r="Q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2:41" ht="15" customHeight="1" x14ac:dyDescent="0.25">
      <c r="C5" s="92" t="s">
        <v>45</v>
      </c>
      <c r="D5" s="93"/>
      <c r="E5" s="94"/>
      <c r="F5" s="95"/>
      <c r="G5" s="95"/>
      <c r="H5" s="91"/>
      <c r="I5" s="1" t="s">
        <v>15</v>
      </c>
      <c r="M5" s="36"/>
      <c r="P5" s="61"/>
      <c r="Q5" s="19" t="s">
        <v>94</v>
      </c>
      <c r="R5" s="19"/>
      <c r="S5" s="28"/>
      <c r="T5" s="28"/>
      <c r="U5" s="36"/>
      <c r="V5" s="28"/>
      <c r="W5" s="28"/>
      <c r="X5" s="66"/>
      <c r="Y5" s="16" t="s">
        <v>12</v>
      </c>
      <c r="Z5" s="3"/>
      <c r="AA5" s="3"/>
      <c r="AB5" s="3"/>
      <c r="AC5" s="3"/>
      <c r="AD5" s="36"/>
      <c r="AE5" s="3"/>
      <c r="AF5" s="5"/>
      <c r="AG5" s="3"/>
    </row>
    <row r="6" spans="2:41" x14ac:dyDescent="0.25">
      <c r="B6" s="7"/>
      <c r="C6" s="96"/>
      <c r="D6" s="7"/>
      <c r="E6" s="7"/>
      <c r="F6" s="7"/>
      <c r="G6" s="7"/>
      <c r="H6" s="60"/>
      <c r="I6" s="7"/>
      <c r="J6" s="7"/>
      <c r="K6" s="7"/>
      <c r="L6" s="7"/>
      <c r="M6" s="7"/>
      <c r="N6" s="7"/>
      <c r="O6" s="23"/>
      <c r="P6" s="60"/>
      <c r="Q6" s="7"/>
      <c r="R6" s="7"/>
      <c r="S6" s="7"/>
      <c r="T6" s="7"/>
      <c r="U6" s="7"/>
      <c r="V6" s="7"/>
      <c r="W6" s="7"/>
      <c r="X6" s="60"/>
      <c r="Y6" s="83"/>
      <c r="Z6" s="7"/>
      <c r="AA6" s="7"/>
      <c r="AB6" s="7"/>
      <c r="AC6" s="7"/>
      <c r="AD6" s="7"/>
      <c r="AE6" s="7"/>
      <c r="AF6" s="6"/>
      <c r="AG6" s="3"/>
    </row>
    <row r="7" spans="2:41" x14ac:dyDescent="0.25">
      <c r="B7" s="7"/>
      <c r="C7" s="103" t="s">
        <v>96</v>
      </c>
      <c r="D7" s="104"/>
      <c r="E7" s="104"/>
      <c r="F7" s="104"/>
      <c r="G7" s="104"/>
      <c r="H7" s="105"/>
      <c r="I7" s="103" t="s">
        <v>97</v>
      </c>
      <c r="J7" s="104"/>
      <c r="K7" s="104"/>
      <c r="L7" s="104"/>
      <c r="M7" s="104"/>
      <c r="N7" s="104"/>
      <c r="O7" s="104"/>
      <c r="P7" s="105"/>
      <c r="Q7" s="103" t="s">
        <v>95</v>
      </c>
      <c r="R7" s="104"/>
      <c r="S7" s="104"/>
      <c r="T7" s="104"/>
      <c r="U7" s="104"/>
      <c r="V7" s="104"/>
      <c r="W7" s="104"/>
      <c r="X7" s="105"/>
      <c r="Y7" s="106" t="s">
        <v>98</v>
      </c>
      <c r="Z7" s="107"/>
      <c r="AA7" s="107"/>
      <c r="AB7" s="107"/>
      <c r="AC7" s="107"/>
      <c r="AD7" s="107"/>
      <c r="AE7" s="107"/>
      <c r="AF7" s="108"/>
      <c r="AG7" s="3"/>
    </row>
    <row r="8" spans="2:41" ht="17.25" x14ac:dyDescent="0.25">
      <c r="B8" s="7"/>
      <c r="C8" s="97" t="s">
        <v>99</v>
      </c>
      <c r="D8" s="63" t="s">
        <v>100</v>
      </c>
      <c r="E8" s="63" t="s">
        <v>101</v>
      </c>
      <c r="F8" s="63" t="s">
        <v>102</v>
      </c>
      <c r="G8" s="64" t="s">
        <v>20</v>
      </c>
      <c r="H8" s="86" t="s">
        <v>44</v>
      </c>
      <c r="I8" s="24" t="s">
        <v>68</v>
      </c>
      <c r="J8" s="24" t="s">
        <v>69</v>
      </c>
      <c r="K8" s="24" t="s">
        <v>70</v>
      </c>
      <c r="L8" s="24" t="s">
        <v>71</v>
      </c>
      <c r="M8" s="8" t="s">
        <v>72</v>
      </c>
      <c r="N8" s="8" t="s">
        <v>73</v>
      </c>
      <c r="O8" s="35" t="s">
        <v>20</v>
      </c>
      <c r="P8" s="59" t="s">
        <v>44</v>
      </c>
      <c r="Q8" s="101" t="s">
        <v>99</v>
      </c>
      <c r="R8" s="102" t="s">
        <v>100</v>
      </c>
      <c r="S8" s="102" t="s">
        <v>101</v>
      </c>
      <c r="T8" s="102" t="s">
        <v>102</v>
      </c>
      <c r="U8" s="8" t="s">
        <v>103</v>
      </c>
      <c r="V8" s="8" t="s">
        <v>104</v>
      </c>
      <c r="W8" s="34" t="s">
        <v>20</v>
      </c>
      <c r="X8" s="67" t="s">
        <v>44</v>
      </c>
      <c r="Y8" s="101" t="s">
        <v>99</v>
      </c>
      <c r="Z8" s="102" t="s">
        <v>100</v>
      </c>
      <c r="AA8" s="102" t="s">
        <v>101</v>
      </c>
      <c r="AB8" s="102" t="s">
        <v>102</v>
      </c>
      <c r="AC8" s="8" t="s">
        <v>103</v>
      </c>
      <c r="AD8" s="8" t="s">
        <v>104</v>
      </c>
      <c r="AE8" s="33" t="s">
        <v>20</v>
      </c>
      <c r="AF8" s="89" t="s">
        <v>17</v>
      </c>
      <c r="AG8" s="3"/>
    </row>
    <row r="9" spans="2:41" ht="31.5" customHeight="1" x14ac:dyDescent="0.25">
      <c r="B9" s="78" t="s">
        <v>0</v>
      </c>
      <c r="C9" s="98"/>
      <c r="D9" s="56"/>
      <c r="E9" s="56"/>
      <c r="F9" s="56"/>
      <c r="G9" s="56"/>
      <c r="H9" s="87"/>
      <c r="P9" s="61"/>
      <c r="Q9" s="27">
        <v>2.9853509481441534</v>
      </c>
      <c r="R9" s="27">
        <v>2.8216550284934598</v>
      </c>
      <c r="S9" s="27">
        <v>3.04</v>
      </c>
      <c r="T9" s="27">
        <v>2.5099999999999998</v>
      </c>
      <c r="U9" s="27">
        <v>2.5627108433734924</v>
      </c>
      <c r="V9" s="27">
        <v>2.4613938498724313</v>
      </c>
      <c r="W9" s="27">
        <f t="shared" ref="W9:W19" si="0">AVERAGE(Q9:V9)</f>
        <v>2.7301851116472569</v>
      </c>
      <c r="X9" s="68">
        <f>STDEV(Q9:V9)</f>
        <v>0.25228534288756677</v>
      </c>
      <c r="Y9" s="3"/>
      <c r="Z9" s="3"/>
      <c r="AA9" s="3"/>
      <c r="AB9" s="3"/>
      <c r="AC9" s="3"/>
      <c r="AD9" s="3"/>
      <c r="AE9" s="3"/>
      <c r="AF9" s="5"/>
      <c r="AG9" s="3"/>
    </row>
    <row r="10" spans="2:41" x14ac:dyDescent="0.25">
      <c r="B10" s="53" t="s">
        <v>13</v>
      </c>
      <c r="C10" s="99">
        <v>10.703501445550938</v>
      </c>
      <c r="D10" s="31">
        <v>16.958598726114673</v>
      </c>
      <c r="E10" s="9"/>
      <c r="F10" s="9"/>
      <c r="G10" s="32">
        <f>AVERAGE(C10:D10)</f>
        <v>13.831050085832805</v>
      </c>
      <c r="H10" s="88">
        <f>STDEV(C10:D10)</f>
        <v>4.4230217040681516</v>
      </c>
      <c r="I10" s="11">
        <v>-33.806266767592177</v>
      </c>
      <c r="J10" s="11">
        <v>15.495442446628532</v>
      </c>
      <c r="K10" s="11"/>
      <c r="L10" s="11"/>
      <c r="O10" s="2">
        <f>AVERAGE(I10:L10)</f>
        <v>-9.1554121604818235</v>
      </c>
      <c r="P10" s="62">
        <f>STDEV(I10:L10)</f>
        <v>34.861572909462751</v>
      </c>
      <c r="Q10" s="27">
        <v>1.3349425670051607</v>
      </c>
      <c r="R10" s="27">
        <v>1.7725490196078431</v>
      </c>
      <c r="S10" s="27">
        <v>1.3728052266231114</v>
      </c>
      <c r="T10" s="27">
        <v>1.1228</v>
      </c>
      <c r="W10" s="27">
        <f>AVERAGE(Q10:T10)</f>
        <v>1.4007742033090289</v>
      </c>
      <c r="X10" s="68">
        <f>STDEV(Q10:T10)</f>
        <v>0.27117167977415318</v>
      </c>
      <c r="Y10" s="20">
        <v>79.141252921393146</v>
      </c>
      <c r="Z10" s="20">
        <v>81.572374407948814</v>
      </c>
      <c r="AA10" s="20">
        <v>59.72325444024144</v>
      </c>
      <c r="AB10" s="20">
        <v>95.07343775405127</v>
      </c>
      <c r="AC10" s="20">
        <v>93.414932400772557</v>
      </c>
      <c r="AD10" s="2"/>
      <c r="AE10" s="20">
        <f>AVERAGE(Y10:AC10)</f>
        <v>81.785050384881444</v>
      </c>
      <c r="AF10" s="90">
        <f>STDEV(Y10:AC10)</f>
        <v>14.191486276802587</v>
      </c>
      <c r="AG10" s="3"/>
    </row>
    <row r="11" spans="2:41" x14ac:dyDescent="0.25">
      <c r="B11" s="53" t="s">
        <v>39</v>
      </c>
      <c r="C11" s="99">
        <v>-1.2683950050801651</v>
      </c>
      <c r="D11" s="31">
        <v>-11.97008147455589</v>
      </c>
      <c r="E11" s="31"/>
      <c r="F11" s="31"/>
      <c r="G11" s="32">
        <f t="shared" ref="G11:G38" si="1">AVERAGE(C11:F11)</f>
        <v>-6.6192382398180278</v>
      </c>
      <c r="H11" s="88">
        <f t="shared" ref="H11:H38" si="2">STDEV(C11:F11)</f>
        <v>7.5672350726986082</v>
      </c>
      <c r="I11" s="11">
        <v>62.131798719499265</v>
      </c>
      <c r="J11" s="11">
        <v>74.234850828076077</v>
      </c>
      <c r="K11" s="11">
        <v>5.8228970129899036</v>
      </c>
      <c r="L11" s="11"/>
      <c r="O11" s="2">
        <f>AVERAGE(I11:L11)</f>
        <v>47.396515520188416</v>
      </c>
      <c r="P11" s="62">
        <f>STDEV(I11:L11)</f>
        <v>36.508838442523619</v>
      </c>
      <c r="Q11" s="27">
        <v>1.0082690187431091</v>
      </c>
      <c r="R11" s="27">
        <v>1.725392296718973</v>
      </c>
      <c r="S11" s="27"/>
      <c r="T11" s="27"/>
      <c r="U11" s="27"/>
      <c r="V11" s="27"/>
      <c r="W11" s="27">
        <f t="shared" si="0"/>
        <v>1.366830657731041</v>
      </c>
      <c r="X11" s="68">
        <f t="shared" ref="X11:X38" si="3">STDEV(Q11:V11)</f>
        <v>0.50708273280346006</v>
      </c>
      <c r="Y11" s="20">
        <v>8.1556746280567776</v>
      </c>
      <c r="Z11" s="20">
        <v>38.89942731197948</v>
      </c>
      <c r="AA11" s="20">
        <v>55.959360464451834</v>
      </c>
      <c r="AB11" s="20"/>
      <c r="AC11" s="2"/>
      <c r="AD11" s="2"/>
      <c r="AE11" s="20">
        <f>AVERAGE(Y11:AB11)</f>
        <v>34.33815413482936</v>
      </c>
      <c r="AF11" s="90">
        <f>STDEV(Y11:AB11)</f>
        <v>24.226060443944064</v>
      </c>
      <c r="AG11" s="3"/>
      <c r="AH11" s="4"/>
      <c r="AI11" s="4"/>
      <c r="AJ11" s="4"/>
      <c r="AK11" s="4"/>
      <c r="AL11" s="4"/>
      <c r="AM11" s="4"/>
      <c r="AN11" s="4"/>
      <c r="AO11" s="4"/>
    </row>
    <row r="12" spans="2:41" s="10" customFormat="1" x14ac:dyDescent="0.25">
      <c r="B12" s="53" t="s">
        <v>5</v>
      </c>
      <c r="C12" s="99">
        <v>29.617732091230337</v>
      </c>
      <c r="D12" s="31">
        <v>21.756111206748177</v>
      </c>
      <c r="E12" s="100"/>
      <c r="F12" s="100"/>
      <c r="G12" s="32">
        <f>AVERAGE(C12:D12)</f>
        <v>25.686921648989255</v>
      </c>
      <c r="H12" s="88">
        <f>STDEV(C12:D12)</f>
        <v>5.5590054385351602</v>
      </c>
      <c r="I12" s="11">
        <v>94.571505219228243</v>
      </c>
      <c r="J12" s="11">
        <v>70.333855803465468</v>
      </c>
      <c r="L12" s="11"/>
      <c r="O12" s="2">
        <f>AVERAGE(I12:L12)</f>
        <v>82.452680511346855</v>
      </c>
      <c r="P12" s="62">
        <f>STDEV(I12:L12)</f>
        <v>17.138606261908013</v>
      </c>
      <c r="Q12" s="27">
        <v>0.96664125047655358</v>
      </c>
      <c r="R12" s="27">
        <v>0.84650894402769761</v>
      </c>
      <c r="S12" s="27">
        <v>0.33421750663129973</v>
      </c>
      <c r="T12" s="27">
        <v>0.3</v>
      </c>
      <c r="W12" s="27">
        <f>AVERAGE(Q12:T12)</f>
        <v>0.6118419252838877</v>
      </c>
      <c r="X12" s="68">
        <f>STDEV(Q12:T12)</f>
        <v>0.34412782268619724</v>
      </c>
      <c r="Y12" s="2">
        <v>51.938094966653374</v>
      </c>
      <c r="Z12" s="2">
        <v>84.211764630711983</v>
      </c>
      <c r="AA12" s="2"/>
      <c r="AB12" s="76"/>
      <c r="AC12" s="84"/>
      <c r="AD12" s="84"/>
      <c r="AE12" s="20">
        <f>AVERAGE(Y12:AD12)</f>
        <v>68.074929798682675</v>
      </c>
      <c r="AF12" s="90">
        <f>STDEV(Y12:AD12)</f>
        <v>22.820930673230439</v>
      </c>
      <c r="AG12" s="15"/>
      <c r="AH12" s="12"/>
      <c r="AI12" s="12"/>
      <c r="AJ12" s="12"/>
      <c r="AK12" s="12"/>
      <c r="AL12" s="12"/>
      <c r="AM12" s="12"/>
      <c r="AN12" s="12"/>
      <c r="AO12" s="12"/>
    </row>
    <row r="13" spans="2:41" x14ac:dyDescent="0.25">
      <c r="B13" s="53" t="s">
        <v>21</v>
      </c>
      <c r="C13" s="99">
        <v>91.970109140965548</v>
      </c>
      <c r="D13" s="31">
        <v>73.054628021904648</v>
      </c>
      <c r="E13" s="31"/>
      <c r="F13" s="31"/>
      <c r="G13" s="32">
        <f t="shared" si="1"/>
        <v>82.512368581435098</v>
      </c>
      <c r="H13" s="88">
        <f t="shared" si="2"/>
        <v>13.375264968694125</v>
      </c>
      <c r="I13" s="11">
        <v>5.9433696707023174</v>
      </c>
      <c r="J13" s="11">
        <v>-6.5968704534696707</v>
      </c>
      <c r="K13" s="11">
        <v>-9.7288340611362933</v>
      </c>
      <c r="O13" s="2">
        <f>AVERAGE(I13:K13)</f>
        <v>-3.4607782813012151</v>
      </c>
      <c r="P13" s="62">
        <f>STDEV(I13:K13)</f>
        <v>8.2934189594711896</v>
      </c>
      <c r="Q13" s="27">
        <v>1.3717878622197923</v>
      </c>
      <c r="R13" s="27">
        <v>1.4773363178511472</v>
      </c>
      <c r="S13" s="27"/>
      <c r="T13" s="27"/>
      <c r="U13" s="27"/>
      <c r="V13" s="27"/>
      <c r="W13" s="27">
        <f t="shared" si="0"/>
        <v>1.4245620900354696</v>
      </c>
      <c r="X13" s="68">
        <f t="shared" si="3"/>
        <v>7.463402872069845E-2</v>
      </c>
      <c r="Y13" s="20">
        <v>30.331186228125176</v>
      </c>
      <c r="Z13" s="20">
        <v>-7.8153340608660677</v>
      </c>
      <c r="AA13" s="20"/>
      <c r="AB13" s="2"/>
      <c r="AC13" s="20"/>
      <c r="AD13" s="20"/>
      <c r="AE13" s="20">
        <f>AVERAGE(Y13:AD13)</f>
        <v>11.257926083629554</v>
      </c>
      <c r="AF13" s="90">
        <f>STDEV(Y13:AD13)</f>
        <v>26.973663175015929</v>
      </c>
      <c r="AG13" s="3"/>
    </row>
    <row r="14" spans="2:41" x14ac:dyDescent="0.25">
      <c r="B14" s="53" t="s">
        <v>6</v>
      </c>
      <c r="C14" s="99">
        <v>-31.483727180361221</v>
      </c>
      <c r="D14" s="31">
        <v>-11.334312808868701</v>
      </c>
      <c r="E14" s="31"/>
      <c r="F14" s="31"/>
      <c r="G14" s="32">
        <f t="shared" si="1"/>
        <v>-21.409019994614962</v>
      </c>
      <c r="H14" s="88">
        <f t="shared" si="2"/>
        <v>14.247787539020038</v>
      </c>
      <c r="I14" s="11">
        <v>10.860968977507842</v>
      </c>
      <c r="J14" s="11">
        <v>-50.4170276268257</v>
      </c>
      <c r="K14" s="11">
        <v>-8.9202729032479233</v>
      </c>
      <c r="O14" s="2">
        <f>AVERAGE(I14:K14)</f>
        <v>-16.158777184188594</v>
      </c>
      <c r="P14" s="62">
        <f>STDEV(I14:K14)</f>
        <v>31.273713804552784</v>
      </c>
      <c r="Q14" s="27">
        <v>1.7646408839779006</v>
      </c>
      <c r="R14" s="27">
        <v>1.4653130287648055</v>
      </c>
      <c r="S14" s="27"/>
      <c r="T14" s="27"/>
      <c r="U14" s="27"/>
      <c r="V14" s="27"/>
      <c r="W14" s="27">
        <f t="shared" si="0"/>
        <v>1.6149769563713532</v>
      </c>
      <c r="X14" s="68">
        <f t="shared" si="3"/>
        <v>0.21165675621920463</v>
      </c>
      <c r="Y14" s="75">
        <v>5.761557316308501</v>
      </c>
      <c r="Z14" s="75">
        <v>16.613687149958704</v>
      </c>
      <c r="AA14" s="75"/>
      <c r="AB14" s="2"/>
      <c r="AC14" s="75"/>
      <c r="AD14" s="75"/>
      <c r="AE14" s="20">
        <f>AVERAGE(Y14:AD14)</f>
        <v>11.187622233133602</v>
      </c>
      <c r="AF14" s="90">
        <f>STDEV(Y14:AD14)</f>
        <v>7.6736145956908954</v>
      </c>
      <c r="AG14" s="3"/>
    </row>
    <row r="15" spans="2:41" x14ac:dyDescent="0.25">
      <c r="B15" s="53" t="s">
        <v>22</v>
      </c>
      <c r="C15" s="99">
        <v>84.490839369407752</v>
      </c>
      <c r="D15" s="31">
        <v>83.114732202484319</v>
      </c>
      <c r="E15" s="31"/>
      <c r="F15" s="31"/>
      <c r="G15" s="32">
        <f t="shared" si="1"/>
        <v>83.802785785946043</v>
      </c>
      <c r="H15" s="88">
        <f t="shared" si="2"/>
        <v>0.9730547093709675</v>
      </c>
      <c r="I15" s="11">
        <v>-16.138238863553841</v>
      </c>
      <c r="J15" s="11">
        <v>17.172223803994111</v>
      </c>
      <c r="K15" s="11">
        <v>3.7420734029803455</v>
      </c>
      <c r="O15" s="2">
        <f>AVERAGE(I15:K15)</f>
        <v>1.5920194478068719</v>
      </c>
      <c r="P15" s="62">
        <f>STDEV(I15:K15)</f>
        <v>16.758991013457354</v>
      </c>
      <c r="Q15" s="27">
        <v>1.734375</v>
      </c>
      <c r="R15" s="27">
        <v>1.3649897330595482</v>
      </c>
      <c r="S15" s="27"/>
      <c r="T15" s="27"/>
      <c r="U15" s="27"/>
      <c r="V15" s="27"/>
      <c r="W15" s="27">
        <f t="shared" si="0"/>
        <v>1.5496823665297741</v>
      </c>
      <c r="X15" s="68">
        <f t="shared" si="3"/>
        <v>0.261194827123997</v>
      </c>
      <c r="Y15" s="75">
        <v>-17.012483611696968</v>
      </c>
      <c r="Z15" s="75">
        <v>2.1903421452840246</v>
      </c>
      <c r="AA15" s="75">
        <v>-4.3843752899830237</v>
      </c>
      <c r="AB15" s="2"/>
      <c r="AC15" s="75"/>
      <c r="AD15" s="75"/>
      <c r="AE15" s="20">
        <f>AVERAGE(Y15:AD15)</f>
        <v>-6.4021722521319893</v>
      </c>
      <c r="AF15" s="90">
        <f>STDEV(Y15:AD15)</f>
        <v>9.7591371390398205</v>
      </c>
      <c r="AG15" s="3"/>
    </row>
    <row r="16" spans="2:41" x14ac:dyDescent="0.25">
      <c r="B16" s="53" t="s">
        <v>2</v>
      </c>
      <c r="C16" s="99">
        <v>25.780865917210164</v>
      </c>
      <c r="D16" s="31">
        <v>2.0729264057700063</v>
      </c>
      <c r="E16" s="31"/>
      <c r="F16" s="31"/>
      <c r="G16" s="32">
        <f t="shared" si="1"/>
        <v>13.926896161490085</v>
      </c>
      <c r="H16" s="88">
        <f t="shared" si="2"/>
        <v>16.764044796499824</v>
      </c>
      <c r="I16" s="11">
        <v>-11.686685458086204</v>
      </c>
      <c r="J16" s="11">
        <v>-25.631318254272983</v>
      </c>
      <c r="K16" s="11">
        <v>17.146552072723882</v>
      </c>
      <c r="O16" s="2">
        <f>AVERAGE(I16:K16)</f>
        <v>-6.7238172132117677</v>
      </c>
      <c r="P16" s="62">
        <f>STDEV(I16:K16)</f>
        <v>21.816486732293242</v>
      </c>
      <c r="Q16" s="27">
        <v>0.96444695259593682</v>
      </c>
      <c r="R16" s="27">
        <v>1.0617164898746383</v>
      </c>
      <c r="S16" s="27"/>
      <c r="T16" s="27"/>
      <c r="U16" s="27"/>
      <c r="V16" s="27"/>
      <c r="W16" s="27">
        <f t="shared" si="0"/>
        <v>1.0130817212352876</v>
      </c>
      <c r="X16" s="68">
        <f t="shared" si="3"/>
        <v>6.8779949412647493E-2</v>
      </c>
      <c r="Y16" s="75">
        <v>41.942655190104318</v>
      </c>
      <c r="Z16" s="75">
        <v>-17.832858608412629</v>
      </c>
      <c r="AA16" s="75"/>
      <c r="AB16" s="2"/>
      <c r="AC16" s="75"/>
      <c r="AD16" s="75"/>
      <c r="AE16" s="20">
        <f>AVERAGE(Y16:AD16)</f>
        <v>12.054898290845845</v>
      </c>
      <c r="AF16" s="90">
        <f>STDEV(Y16:AD16)</f>
        <v>42.267671155841377</v>
      </c>
      <c r="AG16" s="3"/>
    </row>
    <row r="17" spans="2:40" x14ac:dyDescent="0.25">
      <c r="B17" s="53" t="s">
        <v>23</v>
      </c>
      <c r="C17" s="99">
        <v>-29.327127921077686</v>
      </c>
      <c r="D17" s="31">
        <v>-22.47896353679711</v>
      </c>
      <c r="E17" s="31">
        <v>9.0395117250241146</v>
      </c>
      <c r="F17" s="31">
        <v>-0.41637975555169859</v>
      </c>
      <c r="G17" s="32">
        <f t="shared" si="1"/>
        <v>-10.795739872100597</v>
      </c>
      <c r="H17" s="88">
        <f t="shared" si="2"/>
        <v>18.083863714845709</v>
      </c>
      <c r="I17" s="3">
        <v>100</v>
      </c>
      <c r="J17" s="3">
        <v>100</v>
      </c>
      <c r="K17" s="20">
        <v>74.322710292614175</v>
      </c>
      <c r="L17" s="3"/>
      <c r="M17" s="3"/>
      <c r="N17" s="3"/>
      <c r="O17" s="2">
        <f t="shared" ref="O17:O36" si="4">AVERAGE(I17:N17)</f>
        <v>91.440903430871387</v>
      </c>
      <c r="P17" s="62">
        <f t="shared" ref="P17:P36" si="5">STDEV(I17:N17)</f>
        <v>14.824790124619264</v>
      </c>
      <c r="Q17" s="27">
        <v>0.80379934698723654</v>
      </c>
      <c r="R17" s="27">
        <v>1.0832509066930431</v>
      </c>
      <c r="S17" s="27">
        <v>0.56369426751592355</v>
      </c>
      <c r="T17" s="27">
        <v>0.76391055642225691</v>
      </c>
      <c r="W17" s="27">
        <f>AVERAGE(Q17:T17)</f>
        <v>0.80366376940461504</v>
      </c>
      <c r="X17" s="68">
        <f>STDEV(Q17:T17)</f>
        <v>0.21395845819344381</v>
      </c>
      <c r="Y17" s="75">
        <v>26.210305572198948</v>
      </c>
      <c r="Z17" s="75">
        <v>37.12449410021091</v>
      </c>
      <c r="AA17" s="75">
        <v>27.728082611709652</v>
      </c>
      <c r="AB17" s="2"/>
      <c r="AC17" s="75"/>
      <c r="AD17" s="75"/>
      <c r="AE17" s="20">
        <f t="shared" ref="AE17:AE37" si="6">AVERAGE(Y17:AD17)</f>
        <v>30.354294094706503</v>
      </c>
      <c r="AF17" s="90">
        <f t="shared" ref="AF17:AF37" si="7">STDEV(Y17:AD17)</f>
        <v>5.9120739061107122</v>
      </c>
      <c r="AG17" s="3"/>
    </row>
    <row r="18" spans="2:40" s="21" customFormat="1" x14ac:dyDescent="0.25">
      <c r="B18" s="37" t="s">
        <v>16</v>
      </c>
      <c r="C18" s="99">
        <v>-18.0393956278064</v>
      </c>
      <c r="D18" s="31">
        <v>-14.831040470148253</v>
      </c>
      <c r="E18" s="31"/>
      <c r="F18" s="31"/>
      <c r="G18" s="32">
        <f t="shared" si="1"/>
        <v>-16.435218048977326</v>
      </c>
      <c r="H18" s="88">
        <f t="shared" si="2"/>
        <v>2.2686496884349108</v>
      </c>
      <c r="I18" s="11">
        <v>80.795868183344098</v>
      </c>
      <c r="J18" s="11">
        <v>89.131019491688832</v>
      </c>
      <c r="K18" s="11">
        <v>90.498566642109807</v>
      </c>
      <c r="L18" s="11"/>
      <c r="O18" s="2">
        <f>AVERAGE(I18:L18)</f>
        <v>86.808484772380908</v>
      </c>
      <c r="P18" s="62">
        <f>STDEV(I18:L18)</f>
        <v>5.2517820772787838</v>
      </c>
      <c r="Q18" s="27">
        <v>1.0741286205203731</v>
      </c>
      <c r="R18" s="27">
        <v>1.0465489566613162</v>
      </c>
      <c r="S18" s="27">
        <v>0.8629207383279045</v>
      </c>
      <c r="T18" s="27">
        <v>0.74901445466491456</v>
      </c>
      <c r="W18" s="27">
        <f>AVERAGE(Q18:T18)</f>
        <v>0.93315319254362705</v>
      </c>
      <c r="X18" s="68">
        <f>STDEV(Q18:T18)</f>
        <v>0.15445856297163779</v>
      </c>
      <c r="Y18" s="85">
        <v>60.826255486518846</v>
      </c>
      <c r="Z18" s="85">
        <v>64.1200860252696</v>
      </c>
      <c r="AA18" s="85"/>
      <c r="AB18" s="45"/>
      <c r="AC18" s="85"/>
      <c r="AD18" s="85"/>
      <c r="AE18" s="22">
        <f>AVERAGE(Y18:AD18)</f>
        <v>62.473170755894223</v>
      </c>
      <c r="AF18" s="90">
        <f>STDEV(Y18:AD18)</f>
        <v>2.3290899100299973</v>
      </c>
      <c r="AG18" s="26"/>
    </row>
    <row r="19" spans="2:40" x14ac:dyDescent="0.25">
      <c r="B19" s="53" t="s">
        <v>11</v>
      </c>
      <c r="C19" s="99">
        <v>-15.332175281046215</v>
      </c>
      <c r="D19" s="31">
        <v>0.52090289835715708</v>
      </c>
      <c r="E19" s="31"/>
      <c r="F19" s="31"/>
      <c r="G19" s="32">
        <f t="shared" si="1"/>
        <v>-7.405636191344529</v>
      </c>
      <c r="H19" s="88">
        <f t="shared" si="2"/>
        <v>11.20981908333661</v>
      </c>
      <c r="I19" s="11">
        <v>57.686531993533819</v>
      </c>
      <c r="J19" s="11">
        <v>70.621639667181796</v>
      </c>
      <c r="K19" s="11">
        <v>88.016722818226128</v>
      </c>
      <c r="O19" s="2">
        <f>AVERAGE(I19:K19)</f>
        <v>72.108298159647248</v>
      </c>
      <c r="P19" s="62">
        <f>STDEV(I19:K19)</f>
        <v>15.219649600778489</v>
      </c>
      <c r="Q19" s="27">
        <v>0.60220729366602688</v>
      </c>
      <c r="R19" s="27">
        <v>0.24893203883495146</v>
      </c>
      <c r="S19" s="27"/>
      <c r="T19" s="27"/>
      <c r="U19" s="27"/>
      <c r="V19" s="27"/>
      <c r="W19" s="27">
        <f t="shared" si="0"/>
        <v>0.4255696662504892</v>
      </c>
      <c r="X19" s="68">
        <f t="shared" si="3"/>
        <v>0.24980332831645904</v>
      </c>
      <c r="Y19" s="75">
        <v>48.077580801459277</v>
      </c>
      <c r="Z19" s="75">
        <v>43.239173021158102</v>
      </c>
      <c r="AA19" s="75"/>
      <c r="AB19" s="2"/>
      <c r="AC19" s="75"/>
      <c r="AD19" s="75"/>
      <c r="AE19" s="20">
        <f>AVERAGE(Y19:AD19)</f>
        <v>45.658376911308693</v>
      </c>
      <c r="AF19" s="90">
        <f>STDEV(Y19:AD19)</f>
        <v>3.4212709515967119</v>
      </c>
      <c r="AG19" s="3"/>
      <c r="AH19" s="3"/>
      <c r="AI19" s="3"/>
      <c r="AJ19" s="3"/>
      <c r="AK19" s="3"/>
      <c r="AL19" s="3"/>
      <c r="AM19" s="3"/>
      <c r="AN19" s="3"/>
    </row>
    <row r="20" spans="2:40" x14ac:dyDescent="0.25">
      <c r="B20" s="53" t="s">
        <v>3</v>
      </c>
      <c r="C20" s="99">
        <v>-29.64832355543906</v>
      </c>
      <c r="D20" s="31">
        <v>-26.40577000133564</v>
      </c>
      <c r="E20" s="31"/>
      <c r="F20" s="31"/>
      <c r="G20" s="32">
        <f t="shared" si="1"/>
        <v>-28.027046778387351</v>
      </c>
      <c r="H20" s="88">
        <f t="shared" si="2"/>
        <v>2.2928316064670691</v>
      </c>
      <c r="I20" s="11">
        <v>15.134815863088367</v>
      </c>
      <c r="J20" s="11">
        <v>27.542511602827041</v>
      </c>
      <c r="K20" s="11">
        <v>-10.472833007295341</v>
      </c>
      <c r="L20" s="11">
        <v>28.259217693410356</v>
      </c>
      <c r="M20" s="11">
        <v>37.170060169580708</v>
      </c>
      <c r="N20" s="11">
        <v>24.871216505294651</v>
      </c>
      <c r="O20" s="2">
        <f t="shared" si="4"/>
        <v>20.417498137817631</v>
      </c>
      <c r="P20" s="62">
        <f t="shared" si="5"/>
        <v>16.702464576585562</v>
      </c>
      <c r="Q20" s="27">
        <v>0.67446125630444753</v>
      </c>
      <c r="R20" s="27">
        <v>0.80272550292018174</v>
      </c>
      <c r="S20" s="27"/>
      <c r="T20" s="27"/>
      <c r="W20" s="27">
        <f>AVERAGE(Q20:T20)</f>
        <v>0.73859337961231464</v>
      </c>
      <c r="X20" s="68">
        <f>STDEV(Q20:T20)</f>
        <v>9.0696518565769338E-2</v>
      </c>
      <c r="Y20" s="75">
        <v>-14.019836972011623</v>
      </c>
      <c r="Z20" s="75">
        <v>-1.0499387738963679</v>
      </c>
      <c r="AA20" s="75"/>
      <c r="AB20" s="2"/>
      <c r="AC20" s="75"/>
      <c r="AD20" s="75"/>
      <c r="AE20" s="20">
        <f>AVERAGE(Y20:AD20)</f>
        <v>-7.5348878729539956</v>
      </c>
      <c r="AF20" s="90">
        <f>STDEV(Y20:AD20)</f>
        <v>9.1711029671864797</v>
      </c>
      <c r="AG20" s="3"/>
      <c r="AH20" s="3"/>
      <c r="AI20" s="3"/>
      <c r="AJ20" s="3"/>
      <c r="AK20" s="3"/>
      <c r="AL20" s="3"/>
      <c r="AM20" s="3"/>
      <c r="AN20" s="3"/>
    </row>
    <row r="21" spans="2:40" x14ac:dyDescent="0.25">
      <c r="B21" s="53" t="s">
        <v>24</v>
      </c>
      <c r="C21" s="99">
        <v>-21.687260332339193</v>
      </c>
      <c r="D21" s="31">
        <v>-28.630960331240811</v>
      </c>
      <c r="E21" s="31"/>
      <c r="F21" s="31"/>
      <c r="G21" s="32">
        <f t="shared" si="1"/>
        <v>-25.159110331790004</v>
      </c>
      <c r="H21" s="88">
        <f t="shared" si="2"/>
        <v>4.909937355748319</v>
      </c>
      <c r="I21" s="11">
        <v>20.678442288181895</v>
      </c>
      <c r="J21" s="11">
        <v>7.9521043024027644</v>
      </c>
      <c r="K21" s="11">
        <v>36.518668320152095</v>
      </c>
      <c r="L21" s="11">
        <v>30.776389269420012</v>
      </c>
      <c r="O21" s="2">
        <f>AVERAGE(I21:L21)</f>
        <v>23.981401045039192</v>
      </c>
      <c r="P21" s="62">
        <f>STDEV(I21:L21)</f>
        <v>12.532661679389125</v>
      </c>
      <c r="Q21" s="27">
        <v>1.1223581757508343</v>
      </c>
      <c r="R21" s="27">
        <v>1.6991304347826086</v>
      </c>
      <c r="S21" s="27">
        <v>3.1246312684365782</v>
      </c>
      <c r="T21" s="27">
        <v>1.4968044311887516</v>
      </c>
      <c r="W21" s="27">
        <f>AVERAGE(Q21:T21)</f>
        <v>1.8607310775396932</v>
      </c>
      <c r="X21" s="68">
        <f>STDEV(Q21:T21)</f>
        <v>0.87582258597447049</v>
      </c>
      <c r="Y21" s="75">
        <v>87.549430796884366</v>
      </c>
      <c r="Z21" s="75">
        <v>90.872427748959709</v>
      </c>
      <c r="AA21" s="75">
        <v>72.731328366971113</v>
      </c>
      <c r="AB21" s="75">
        <v>66.31438207837077</v>
      </c>
      <c r="AC21" s="75">
        <v>89.268874315755227</v>
      </c>
      <c r="AD21" s="75">
        <v>91.318956354784518</v>
      </c>
      <c r="AE21" s="20">
        <f t="shared" si="6"/>
        <v>83.009233276954291</v>
      </c>
      <c r="AF21" s="90">
        <f t="shared" si="7"/>
        <v>10.72409632809137</v>
      </c>
      <c r="AG21" s="3"/>
      <c r="AH21" s="3"/>
      <c r="AI21" s="3"/>
      <c r="AJ21" s="3"/>
      <c r="AK21" s="3"/>
      <c r="AL21" s="3"/>
      <c r="AM21" s="3"/>
      <c r="AN21" s="3"/>
    </row>
    <row r="22" spans="2:40" x14ac:dyDescent="0.25">
      <c r="B22" s="53" t="s">
        <v>25</v>
      </c>
      <c r="C22" s="99">
        <v>12.476710568583378</v>
      </c>
      <c r="D22" s="31">
        <v>-25.759597176794589</v>
      </c>
      <c r="E22" s="9"/>
      <c r="F22" s="9"/>
      <c r="G22" s="32">
        <f>AVERAGE(C22:D22)</f>
        <v>-6.6414433041056053</v>
      </c>
      <c r="H22" s="88">
        <f>STDEV(C22:D22)</f>
        <v>27.037152494292471</v>
      </c>
      <c r="I22" s="11">
        <v>-9.5463459531621577</v>
      </c>
      <c r="J22" s="11">
        <v>-1.9233239094243011</v>
      </c>
      <c r="K22" s="11"/>
      <c r="L22" s="11"/>
      <c r="O22" s="2">
        <f>AVERAGE(I22:L22)</f>
        <v>-5.7348349312932294</v>
      </c>
      <c r="P22" s="62">
        <f>STDEV(I22:L22)</f>
        <v>5.3902905802615724</v>
      </c>
      <c r="Q22" s="27">
        <v>1.8064889918887601</v>
      </c>
      <c r="R22" s="27">
        <v>1.1811362689262397</v>
      </c>
      <c r="U22" s="27"/>
      <c r="V22" s="27"/>
      <c r="W22" s="27">
        <f>AVERAGE(Q22:V22)</f>
        <v>1.4938126304074999</v>
      </c>
      <c r="X22" s="68">
        <f>STDEV(Q22:V22)</f>
        <v>0.44219115104027129</v>
      </c>
      <c r="Y22" s="2">
        <v>58.940888103517068</v>
      </c>
      <c r="Z22" s="2">
        <v>32.177656470594037</v>
      </c>
      <c r="AA22" s="2"/>
      <c r="AB22" s="2"/>
      <c r="AC22" s="2"/>
      <c r="AD22" s="2"/>
      <c r="AE22" s="20">
        <f>AVERAGE(Y22:AD22)</f>
        <v>45.559272287055549</v>
      </c>
      <c r="AF22" s="90">
        <f>STDEV(Y22:AD22)</f>
        <v>18.924462574106219</v>
      </c>
      <c r="AG22" s="3"/>
    </row>
    <row r="23" spans="2:40" x14ac:dyDescent="0.25">
      <c r="B23" s="53" t="s">
        <v>40</v>
      </c>
      <c r="C23" s="99">
        <v>-20.347268598904762</v>
      </c>
      <c r="D23" s="31">
        <v>19.691615804690027</v>
      </c>
      <c r="E23" s="31">
        <v>1.8505766913410535</v>
      </c>
      <c r="F23" s="9"/>
      <c r="G23" s="32">
        <f>AVERAGE(C23:E23)</f>
        <v>0.39830796570877292</v>
      </c>
      <c r="H23" s="88">
        <f>STDEV(C23:E23)</f>
        <v>20.058910224877465</v>
      </c>
      <c r="I23" s="11">
        <v>85.08388186473897</v>
      </c>
      <c r="J23" s="11">
        <v>95.716008912408412</v>
      </c>
      <c r="K23" s="11">
        <v>99.383310610328564</v>
      </c>
      <c r="L23" s="11"/>
      <c r="O23" s="2">
        <f>AVERAGE(I23:L23)</f>
        <v>93.394400462491987</v>
      </c>
      <c r="P23" s="62">
        <f>STDEV(I23:L23)</f>
        <v>7.4270327155998865</v>
      </c>
      <c r="Q23" s="27">
        <v>0.45517241379310347</v>
      </c>
      <c r="R23" s="27">
        <v>0.98845307917888559</v>
      </c>
      <c r="S23" s="27">
        <v>0.97762332598745549</v>
      </c>
      <c r="T23" s="27">
        <v>0.40606060606060607</v>
      </c>
      <c r="U23" s="27">
        <v>0.77552314521242871</v>
      </c>
      <c r="W23" s="27">
        <f>AVERAGE(Q23:U23)</f>
        <v>0.72056651404649585</v>
      </c>
      <c r="X23" s="68">
        <f>STDEV(Q23:U23)</f>
        <v>0.27848233438592002</v>
      </c>
      <c r="Y23" s="75">
        <v>38.813660874775337</v>
      </c>
      <c r="Z23" s="75">
        <v>78.931767656615165</v>
      </c>
      <c r="AA23" s="75">
        <v>84.425373657628484</v>
      </c>
      <c r="AB23" s="75">
        <v>50.270658053584413</v>
      </c>
      <c r="AC23" s="75"/>
      <c r="AD23" s="75"/>
      <c r="AE23" s="20">
        <f t="shared" si="6"/>
        <v>63.11036506065085</v>
      </c>
      <c r="AF23" s="90">
        <f t="shared" si="7"/>
        <v>22.059270779093207</v>
      </c>
      <c r="AG23" s="3"/>
      <c r="AH23" s="3"/>
      <c r="AI23" s="3"/>
      <c r="AJ23" s="3"/>
      <c r="AK23" s="11"/>
      <c r="AL23" s="3"/>
      <c r="AM23" s="3"/>
      <c r="AN23" s="3"/>
    </row>
    <row r="24" spans="2:40" x14ac:dyDescent="0.25">
      <c r="B24" s="53" t="s">
        <v>41</v>
      </c>
      <c r="C24" s="99">
        <v>5.4078856805741911</v>
      </c>
      <c r="D24" s="31">
        <v>-18.683050621076529</v>
      </c>
      <c r="E24" s="31"/>
      <c r="F24" s="31"/>
      <c r="G24" s="32">
        <f t="shared" si="1"/>
        <v>-6.6375824702511688</v>
      </c>
      <c r="H24" s="88">
        <f t="shared" si="2"/>
        <v>17.034864424030388</v>
      </c>
      <c r="I24" s="11">
        <v>89.745278685398816</v>
      </c>
      <c r="J24" s="11">
        <v>94.02055066845584</v>
      </c>
      <c r="K24" s="11">
        <v>89.084106472121547</v>
      </c>
      <c r="L24" s="11">
        <v>93.500258657213436</v>
      </c>
      <c r="M24" s="11">
        <v>99.401450345800967</v>
      </c>
      <c r="O24" s="2">
        <f>AVERAGE(I24:M24)</f>
        <v>93.150328965798124</v>
      </c>
      <c r="P24" s="62">
        <f>STDEV(I24:M24)</f>
        <v>4.1256753352744537</v>
      </c>
      <c r="Q24" s="27">
        <v>0.52263374485596703</v>
      </c>
      <c r="R24" s="27">
        <v>0.83471074380165289</v>
      </c>
      <c r="S24" s="27"/>
      <c r="T24" s="27"/>
      <c r="W24" s="27">
        <f>AVERAGE(Q24:T24)</f>
        <v>0.67867224432881001</v>
      </c>
      <c r="X24" s="68">
        <f>STDEV(Q24:T24)</f>
        <v>0.22067176220684098</v>
      </c>
      <c r="Y24" s="75">
        <v>91.919854072849574</v>
      </c>
      <c r="Z24" s="75">
        <v>96.403375102116584</v>
      </c>
      <c r="AA24" s="75"/>
      <c r="AB24" s="2"/>
      <c r="AC24" s="75"/>
      <c r="AD24" s="75"/>
      <c r="AE24" s="20">
        <f>AVERAGE(Y24:AD24)</f>
        <v>94.161614587483086</v>
      </c>
      <c r="AF24" s="90">
        <f>STDEV(Y24:AD24)</f>
        <v>3.1703281233871921</v>
      </c>
      <c r="AG24" s="3"/>
      <c r="AH24" s="3"/>
      <c r="AI24" s="3"/>
      <c r="AJ24" s="3"/>
      <c r="AK24" s="11"/>
      <c r="AL24" s="3"/>
      <c r="AM24" s="3"/>
      <c r="AN24" s="3"/>
    </row>
    <row r="25" spans="2:40" x14ac:dyDescent="0.25">
      <c r="B25" s="54" t="s">
        <v>26</v>
      </c>
      <c r="C25" s="99">
        <v>-4.8015469830553226</v>
      </c>
      <c r="D25" s="31">
        <v>-21.656204087084273</v>
      </c>
      <c r="E25" s="31"/>
      <c r="F25" s="31"/>
      <c r="G25" s="32">
        <f t="shared" si="1"/>
        <v>-13.228875535069797</v>
      </c>
      <c r="H25" s="88">
        <f t="shared" si="2"/>
        <v>11.91804233283289</v>
      </c>
      <c r="I25" s="11">
        <v>14.863714500428955</v>
      </c>
      <c r="J25" s="11">
        <v>-8.0990992437773563</v>
      </c>
      <c r="K25" s="11"/>
      <c r="L25" s="11"/>
      <c r="O25" s="2">
        <f>AVERAGE(I25:L25)</f>
        <v>3.3823076283257993</v>
      </c>
      <c r="P25" s="62">
        <f>STDEV(I25:L25)</f>
        <v>16.237161313651939</v>
      </c>
      <c r="Q25" s="27">
        <v>1.0097309673726389</v>
      </c>
      <c r="R25" s="27">
        <v>1.1922563417890522</v>
      </c>
      <c r="S25" s="27">
        <v>1.911259012756517</v>
      </c>
      <c r="T25" s="27">
        <v>1.013562686073437</v>
      </c>
      <c r="W25" s="27">
        <f>AVERAGE(Q25:T25)</f>
        <v>1.2817022519979111</v>
      </c>
      <c r="X25" s="68">
        <f>STDEV(Q25:T25)</f>
        <v>0.4282559563099495</v>
      </c>
      <c r="Y25" s="75">
        <v>86.89934092270822</v>
      </c>
      <c r="Z25" s="75">
        <v>86.802428318987637</v>
      </c>
      <c r="AA25" s="75">
        <v>70.509383083321211</v>
      </c>
      <c r="AB25" s="2"/>
      <c r="AC25" s="75"/>
      <c r="AD25" s="75"/>
      <c r="AE25" s="20">
        <f t="shared" si="6"/>
        <v>81.403717441672356</v>
      </c>
      <c r="AF25" s="90">
        <f t="shared" si="7"/>
        <v>9.4348947448740876</v>
      </c>
      <c r="AG25" s="3"/>
      <c r="AH25" s="3"/>
      <c r="AI25" s="3"/>
      <c r="AJ25" s="3"/>
      <c r="AK25" s="17"/>
      <c r="AL25" s="3"/>
      <c r="AM25" s="3"/>
      <c r="AN25" s="3"/>
    </row>
    <row r="26" spans="2:40" x14ac:dyDescent="0.25">
      <c r="B26" s="53" t="s">
        <v>8</v>
      </c>
      <c r="C26" s="99">
        <v>65.094763893350475</v>
      </c>
      <c r="D26" s="31">
        <v>67.795661903942175</v>
      </c>
      <c r="E26" s="9"/>
      <c r="F26" s="9"/>
      <c r="G26" s="32">
        <f>AVERAGE(C26:D26)</f>
        <v>66.445212898646332</v>
      </c>
      <c r="H26" s="88">
        <f>STDEV(C26:D26)</f>
        <v>1.9098232985826469</v>
      </c>
      <c r="I26" s="11">
        <v>99.917188971519494</v>
      </c>
      <c r="J26" s="11">
        <v>100</v>
      </c>
      <c r="K26" s="11">
        <v>87.221515309947023</v>
      </c>
      <c r="L26" s="11">
        <v>73.506220081956641</v>
      </c>
      <c r="M26" s="11">
        <v>82.278793211600075</v>
      </c>
      <c r="O26" s="2">
        <f>AVERAGE(I26:M26)</f>
        <v>88.584743515004646</v>
      </c>
      <c r="P26" s="62">
        <f>STDEV(I26:M26)</f>
        <v>11.486053172567123</v>
      </c>
      <c r="Q26" s="27">
        <v>1.0292847756711094</v>
      </c>
      <c r="R26" s="27">
        <v>1.029797377830751</v>
      </c>
      <c r="S26" s="27">
        <v>0.51218161683277963</v>
      </c>
      <c r="T26" s="27">
        <v>0.49205414949970572</v>
      </c>
      <c r="W26" s="27">
        <f>AVERAGE(Q26:T26)</f>
        <v>0.7658294799585863</v>
      </c>
      <c r="X26" s="68">
        <f>STDEV(Q26:T26)</f>
        <v>0.30461884051066207</v>
      </c>
      <c r="Y26" s="2">
        <v>91.441030610499922</v>
      </c>
      <c r="Z26" s="2">
        <v>86.928107003282719</v>
      </c>
      <c r="AA26" s="2"/>
      <c r="AB26" s="2"/>
      <c r="AC26" s="20"/>
      <c r="AD26" s="20"/>
      <c r="AE26" s="20">
        <f t="shared" ref="AE26:AE32" si="8">AVERAGE(Y26:AD26)</f>
        <v>89.18456880689132</v>
      </c>
      <c r="AF26" s="90">
        <f t="shared" ref="AF26:AF32" si="9">STDEV(Y26:AD26)</f>
        <v>3.1911188856401398</v>
      </c>
      <c r="AG26" s="3"/>
      <c r="AH26" s="3"/>
      <c r="AI26" s="3"/>
      <c r="AJ26" s="3"/>
      <c r="AK26" s="11"/>
      <c r="AL26" s="3"/>
      <c r="AM26" s="3"/>
      <c r="AN26" s="3"/>
    </row>
    <row r="27" spans="2:40" x14ac:dyDescent="0.25">
      <c r="B27" s="53" t="s">
        <v>10</v>
      </c>
      <c r="C27" s="99">
        <v>-8.541181868834224</v>
      </c>
      <c r="D27" s="31">
        <v>-15.485508214238004</v>
      </c>
      <c r="E27" s="31"/>
      <c r="F27" s="31"/>
      <c r="G27" s="32">
        <f t="shared" si="1"/>
        <v>-12.013345041536114</v>
      </c>
      <c r="H27" s="88">
        <f t="shared" si="2"/>
        <v>4.9103802496074129</v>
      </c>
      <c r="I27" s="11">
        <v>100</v>
      </c>
      <c r="J27" s="11">
        <v>100</v>
      </c>
      <c r="K27" s="11">
        <v>80.229304700365631</v>
      </c>
      <c r="L27" s="11">
        <v>80.985231507835181</v>
      </c>
      <c r="M27" s="11">
        <v>92.799345018569184</v>
      </c>
      <c r="O27" s="2">
        <f>AVERAGE(I27:M27)</f>
        <v>90.802776245353996</v>
      </c>
      <c r="P27" s="20">
        <f>STDEV(I27:M27)</f>
        <v>9.7640491298191634</v>
      </c>
      <c r="Q27" s="65">
        <v>0.61445086705202312</v>
      </c>
      <c r="R27" s="27">
        <v>0.20957498778700537</v>
      </c>
      <c r="S27" s="27"/>
      <c r="T27" s="27"/>
      <c r="U27" s="27"/>
      <c r="V27" s="27"/>
      <c r="W27" s="27">
        <f t="shared" ref="W27:W38" si="10">AVERAGE(Q27:V27)</f>
        <v>0.41201292741951423</v>
      </c>
      <c r="X27" s="68">
        <f t="shared" si="3"/>
        <v>0.28629047976716004</v>
      </c>
      <c r="Y27" s="75">
        <v>56.127800262212858</v>
      </c>
      <c r="Z27" s="75">
        <v>49.962785722621724</v>
      </c>
      <c r="AA27" s="75"/>
      <c r="AB27" s="2"/>
      <c r="AC27" s="75"/>
      <c r="AD27" s="75"/>
      <c r="AE27" s="20">
        <f t="shared" si="8"/>
        <v>53.045292992417288</v>
      </c>
      <c r="AF27" s="90">
        <f t="shared" si="9"/>
        <v>4.3593235870585518</v>
      </c>
      <c r="AG27" s="3"/>
      <c r="AH27" s="18"/>
      <c r="AI27" s="3"/>
      <c r="AJ27" s="3"/>
      <c r="AK27" s="14"/>
      <c r="AL27" s="3"/>
      <c r="AM27" s="3"/>
      <c r="AN27" s="3"/>
    </row>
    <row r="28" spans="2:40" x14ac:dyDescent="0.25">
      <c r="B28" s="53" t="s">
        <v>27</v>
      </c>
      <c r="C28" s="99">
        <v>-17.51171708564128</v>
      </c>
      <c r="D28" s="31">
        <v>-22.909042340056093</v>
      </c>
      <c r="E28" s="31"/>
      <c r="F28" s="31"/>
      <c r="G28" s="32">
        <f t="shared" si="1"/>
        <v>-20.210379712848685</v>
      </c>
      <c r="H28" s="88">
        <f t="shared" si="2"/>
        <v>3.8164852876661404</v>
      </c>
      <c r="I28" s="11">
        <v>97.999387810292504</v>
      </c>
      <c r="J28" s="11">
        <v>97.316280211017059</v>
      </c>
      <c r="K28" s="11">
        <v>80.447202248623711</v>
      </c>
      <c r="L28" s="11">
        <v>78.020682853490513</v>
      </c>
      <c r="M28" s="11">
        <v>93.677552998927865</v>
      </c>
      <c r="O28" s="2">
        <f>AVERAGE(I28:M28)</f>
        <v>89.492221224470327</v>
      </c>
      <c r="P28" s="20">
        <f>STDEV(I28:M28)</f>
        <v>9.5461162950760166</v>
      </c>
      <c r="Q28" s="65">
        <v>0.65252525252525251</v>
      </c>
      <c r="R28" s="27">
        <v>0.93304994686503717</v>
      </c>
      <c r="S28" s="27"/>
      <c r="T28" s="27"/>
      <c r="U28" s="27"/>
      <c r="V28" s="27"/>
      <c r="W28" s="27">
        <f t="shared" si="10"/>
        <v>0.79278759969514478</v>
      </c>
      <c r="X28" s="68">
        <f t="shared" si="3"/>
        <v>0.19836091365794575</v>
      </c>
      <c r="Y28" s="75">
        <v>31.049421421649662</v>
      </c>
      <c r="Z28" s="75">
        <v>3.3872099454085358</v>
      </c>
      <c r="AA28" s="75"/>
      <c r="AB28" s="2"/>
      <c r="AC28" s="75"/>
      <c r="AD28" s="75"/>
      <c r="AE28" s="20">
        <f t="shared" si="8"/>
        <v>17.218315683529099</v>
      </c>
      <c r="AF28" s="90">
        <f t="shared" si="9"/>
        <v>19.560137317466438</v>
      </c>
      <c r="AG28" s="3"/>
      <c r="AH28" s="18"/>
      <c r="AI28" s="3"/>
      <c r="AJ28" s="3"/>
      <c r="AK28" s="11"/>
      <c r="AL28" s="3"/>
      <c r="AM28" s="3"/>
      <c r="AN28" s="3"/>
    </row>
    <row r="29" spans="2:40" x14ac:dyDescent="0.25">
      <c r="B29" s="53" t="s">
        <v>7</v>
      </c>
      <c r="C29" s="99">
        <v>-31.139589000688318</v>
      </c>
      <c r="D29" s="31">
        <v>-28.294376919994651</v>
      </c>
      <c r="E29" s="31"/>
      <c r="F29" s="31"/>
      <c r="G29" s="32">
        <f t="shared" si="1"/>
        <v>-29.716982960341483</v>
      </c>
      <c r="H29" s="88">
        <f t="shared" si="2"/>
        <v>2.0118687561723783</v>
      </c>
      <c r="I29" s="11">
        <v>6.0113714896408119</v>
      </c>
      <c r="J29" s="11">
        <v>-18.486534658706457</v>
      </c>
      <c r="K29" s="11">
        <v>-2.1855074807606214</v>
      </c>
      <c r="O29" s="2">
        <f>AVERAGE(I29:K29)</f>
        <v>-4.886890216608756</v>
      </c>
      <c r="P29" s="20">
        <f>STDEV(I29:K29)</f>
        <v>12.470362982987362</v>
      </c>
      <c r="Q29" s="65">
        <v>2.2080679405520169</v>
      </c>
      <c r="R29" s="27">
        <v>1.3327645051194539</v>
      </c>
      <c r="S29" s="27"/>
      <c r="T29" s="27"/>
      <c r="U29" s="27"/>
      <c r="V29" s="27"/>
      <c r="W29" s="27">
        <f t="shared" si="10"/>
        <v>1.7704162228357354</v>
      </c>
      <c r="X29" s="68">
        <f t="shared" si="3"/>
        <v>0.61893299479024644</v>
      </c>
      <c r="Y29" s="20">
        <v>87.849854642877489</v>
      </c>
      <c r="Z29" s="20">
        <v>40.002239940806525</v>
      </c>
      <c r="AA29" s="20"/>
      <c r="AB29" s="2"/>
      <c r="AC29" s="20"/>
      <c r="AD29" s="20"/>
      <c r="AE29" s="20">
        <f t="shared" si="8"/>
        <v>63.926047291842011</v>
      </c>
      <c r="AF29" s="90">
        <f t="shared" si="9"/>
        <v>33.833372819435532</v>
      </c>
      <c r="AG29" s="3"/>
      <c r="AH29" s="3"/>
      <c r="AI29" s="3"/>
      <c r="AJ29" s="3"/>
      <c r="AK29" s="11"/>
      <c r="AL29" s="3"/>
      <c r="AM29" s="3"/>
      <c r="AN29" s="3"/>
    </row>
    <row r="30" spans="2:40" x14ac:dyDescent="0.25">
      <c r="B30" s="53" t="s">
        <v>4</v>
      </c>
      <c r="C30" s="99">
        <v>-50.755465242043897</v>
      </c>
      <c r="D30" s="31">
        <v>-26.106584746894612</v>
      </c>
      <c r="E30" s="31"/>
      <c r="F30" s="31"/>
      <c r="G30" s="32">
        <f t="shared" si="1"/>
        <v>-38.431024994469254</v>
      </c>
      <c r="H30" s="88">
        <f t="shared" si="2"/>
        <v>17.42939054677689</v>
      </c>
      <c r="I30" s="11">
        <v>-2.4524353484586485</v>
      </c>
      <c r="J30" s="11">
        <v>-19.783738001477978</v>
      </c>
      <c r="K30" s="11">
        <v>8.4490149614421242</v>
      </c>
      <c r="O30" s="2">
        <f>AVERAGE(I30:K30)</f>
        <v>-4.595719462831501</v>
      </c>
      <c r="P30" s="62">
        <f>STDEV(I30:K30)</f>
        <v>14.23788379860261</v>
      </c>
      <c r="Q30" s="27">
        <v>1.9418125643666324</v>
      </c>
      <c r="R30" s="27">
        <v>1.8203266787658803</v>
      </c>
      <c r="S30" s="27"/>
      <c r="T30" s="27"/>
      <c r="U30" s="27"/>
      <c r="V30" s="27"/>
      <c r="W30" s="27">
        <f t="shared" si="10"/>
        <v>1.8810696215662563</v>
      </c>
      <c r="X30" s="68">
        <f t="shared" si="3"/>
        <v>8.5903493526744978E-2</v>
      </c>
      <c r="Y30" s="75">
        <v>55.768682665450605</v>
      </c>
      <c r="Z30" s="75">
        <v>16.914035049510684</v>
      </c>
      <c r="AA30" s="75"/>
      <c r="AB30" s="2"/>
      <c r="AC30" s="75"/>
      <c r="AD30" s="75"/>
      <c r="AE30" s="20">
        <f t="shared" si="8"/>
        <v>36.341358857480643</v>
      </c>
      <c r="AF30" s="90">
        <f t="shared" si="9"/>
        <v>27.474384809844842</v>
      </c>
      <c r="AG30" s="3"/>
      <c r="AH30" s="3"/>
      <c r="AI30" s="3"/>
      <c r="AJ30" s="3"/>
      <c r="AK30" s="11"/>
      <c r="AL30" s="3"/>
      <c r="AM30" s="3"/>
      <c r="AN30" s="3"/>
    </row>
    <row r="31" spans="2:40" x14ac:dyDescent="0.25">
      <c r="B31" s="54" t="s">
        <v>28</v>
      </c>
      <c r="C31" s="99">
        <v>-24.555078496280068</v>
      </c>
      <c r="D31" s="31">
        <v>-14.40096166688927</v>
      </c>
      <c r="E31" s="31">
        <v>1.9916479280437107</v>
      </c>
      <c r="F31" s="31">
        <v>-8.9570063694267184</v>
      </c>
      <c r="G31" s="32">
        <f t="shared" si="1"/>
        <v>-11.480349651138084</v>
      </c>
      <c r="H31" s="88">
        <f t="shared" si="2"/>
        <v>11.065569559243606</v>
      </c>
      <c r="I31" s="11">
        <v>29.162732209492379</v>
      </c>
      <c r="J31" s="11">
        <v>10.8987753844858</v>
      </c>
      <c r="K31" s="11">
        <v>-3.8436397166963285</v>
      </c>
      <c r="O31" s="2">
        <f>AVERAGE(I31:K31)</f>
        <v>12.072622625760616</v>
      </c>
      <c r="P31" s="62">
        <f>STDEV(I31:K31)</f>
        <v>16.534466575667356</v>
      </c>
      <c r="Q31" s="27">
        <v>2.215224534501643</v>
      </c>
      <c r="R31" s="27">
        <v>2.3164039696438996</v>
      </c>
      <c r="S31" s="27">
        <v>1.728868778280543</v>
      </c>
      <c r="T31" s="27">
        <v>2.7500450531627321</v>
      </c>
      <c r="U31" s="27">
        <v>1.9585635359116023</v>
      </c>
      <c r="V31" s="27">
        <v>2.2852348993288589</v>
      </c>
      <c r="W31" s="27">
        <f t="shared" si="10"/>
        <v>2.209056795138213</v>
      </c>
      <c r="X31" s="68">
        <f t="shared" si="3"/>
        <v>0.34737883073479625</v>
      </c>
      <c r="Y31" s="75">
        <v>86.323604856637971</v>
      </c>
      <c r="Z31" s="75">
        <v>62.36927253381603</v>
      </c>
      <c r="AA31" s="75"/>
      <c r="AB31" s="2"/>
      <c r="AC31" s="75"/>
      <c r="AD31" s="75"/>
      <c r="AE31" s="20">
        <f t="shared" si="8"/>
        <v>74.346438695226993</v>
      </c>
      <c r="AF31" s="90">
        <f t="shared" si="9"/>
        <v>16.938270824263601</v>
      </c>
      <c r="AG31" s="3"/>
      <c r="AH31" s="3"/>
      <c r="AI31" s="3"/>
      <c r="AJ31" s="3"/>
      <c r="AK31" s="11"/>
      <c r="AL31" s="3"/>
      <c r="AM31" s="3"/>
      <c r="AN31" s="3"/>
    </row>
    <row r="32" spans="2:40" x14ac:dyDescent="0.25">
      <c r="B32" s="53" t="s">
        <v>29</v>
      </c>
      <c r="C32" s="99">
        <v>-13.106748385828094</v>
      </c>
      <c r="D32" s="31">
        <v>-13.821290236409771</v>
      </c>
      <c r="E32" s="31"/>
      <c r="F32" s="31"/>
      <c r="G32" s="32">
        <f t="shared" si="1"/>
        <v>-13.464019311118932</v>
      </c>
      <c r="H32" s="88">
        <f t="shared" si="2"/>
        <v>0.50525738798788844</v>
      </c>
      <c r="I32" s="11">
        <v>100</v>
      </c>
      <c r="J32" s="11">
        <v>100</v>
      </c>
      <c r="K32" s="11">
        <v>99.797645187272678</v>
      </c>
      <c r="L32" s="11">
        <v>100</v>
      </c>
      <c r="O32" s="2">
        <f>AVERAGE(I32:L32)</f>
        <v>99.94941129681817</v>
      </c>
      <c r="P32" s="62">
        <f>STDEV(I32:L32)</f>
        <v>0.10117740636366079</v>
      </c>
      <c r="Q32" s="27">
        <v>0.54923547400611616</v>
      </c>
      <c r="R32" s="27">
        <v>0.10066090493136756</v>
      </c>
      <c r="S32" s="27"/>
      <c r="T32" s="27"/>
      <c r="U32" s="27"/>
      <c r="V32" s="27"/>
      <c r="W32" s="27">
        <f t="shared" si="10"/>
        <v>0.32494818946874188</v>
      </c>
      <c r="X32" s="68">
        <f t="shared" si="3"/>
        <v>0.31719011966058802</v>
      </c>
      <c r="Y32" s="75">
        <v>63.040813999885998</v>
      </c>
      <c r="Z32" s="75">
        <v>67.668235811825809</v>
      </c>
      <c r="AA32" s="75"/>
      <c r="AB32" s="2"/>
      <c r="AC32" s="75"/>
      <c r="AD32" s="75"/>
      <c r="AE32" s="20">
        <f t="shared" si="8"/>
        <v>65.354524905855897</v>
      </c>
      <c r="AF32" s="90">
        <f t="shared" si="9"/>
        <v>3.2720813426331814</v>
      </c>
      <c r="AG32" s="3"/>
      <c r="AH32" s="3"/>
      <c r="AI32" s="3"/>
      <c r="AJ32" s="3"/>
      <c r="AK32" s="17"/>
      <c r="AL32" s="3"/>
      <c r="AM32" s="3"/>
      <c r="AN32" s="3"/>
    </row>
    <row r="33" spans="2:40" x14ac:dyDescent="0.25">
      <c r="B33" s="53" t="s">
        <v>42</v>
      </c>
      <c r="C33" s="99">
        <v>12.497132181836033</v>
      </c>
      <c r="D33" s="31">
        <v>-32.333377854948573</v>
      </c>
      <c r="E33" s="31"/>
      <c r="F33" s="31"/>
      <c r="G33" s="32">
        <f t="shared" si="1"/>
        <v>-9.9181228365562699</v>
      </c>
      <c r="H33" s="88">
        <f t="shared" si="2"/>
        <v>31.699957651061975</v>
      </c>
      <c r="I33" s="11">
        <v>80.2885361496607</v>
      </c>
      <c r="J33" s="11">
        <v>74.930968160520308</v>
      </c>
      <c r="K33" s="11">
        <v>94.205353422675728</v>
      </c>
      <c r="O33" s="2">
        <f>AVERAGE(I33:K33)</f>
        <v>83.141619244285579</v>
      </c>
      <c r="P33" s="62">
        <f>STDEV(I33:K33)</f>
        <v>9.9488966306382043</v>
      </c>
      <c r="Q33" s="27">
        <v>2.0812631578947367</v>
      </c>
      <c r="R33" s="27">
        <v>1.8999559277214633</v>
      </c>
      <c r="S33" s="27"/>
      <c r="T33" s="27"/>
      <c r="W33" s="27">
        <f>AVERAGE(Q33:T33)</f>
        <v>1.9906095428080999</v>
      </c>
      <c r="X33" s="68">
        <f>STDEV(Q33:T33)</f>
        <v>0.12820357193367188</v>
      </c>
      <c r="Y33" s="75">
        <v>20.67405632115042</v>
      </c>
      <c r="Z33" s="75">
        <v>8.9636892207718226</v>
      </c>
      <c r="AA33" s="75">
        <v>4.0339116745651058</v>
      </c>
      <c r="AB33" s="75">
        <v>-2.5135469015263845</v>
      </c>
      <c r="AC33" s="75"/>
      <c r="AD33" s="75"/>
      <c r="AE33" s="20">
        <f t="shared" si="6"/>
        <v>7.7895275787402403</v>
      </c>
      <c r="AF33" s="90">
        <f t="shared" si="7"/>
        <v>9.7919649209820143</v>
      </c>
      <c r="AG33" s="3"/>
      <c r="AH33" s="3"/>
      <c r="AI33" s="3"/>
      <c r="AJ33" s="3"/>
      <c r="AK33" s="11"/>
      <c r="AL33" s="3"/>
      <c r="AM33" s="3"/>
      <c r="AN33" s="3"/>
    </row>
    <row r="34" spans="2:40" ht="15.75" customHeight="1" x14ac:dyDescent="0.25">
      <c r="B34" s="53" t="s">
        <v>30</v>
      </c>
      <c r="C34" s="99">
        <v>54.619645373799599</v>
      </c>
      <c r="D34" s="31">
        <v>63</v>
      </c>
      <c r="E34" s="31">
        <v>42.100867330549328</v>
      </c>
      <c r="F34" s="31">
        <v>65.988121879841643</v>
      </c>
      <c r="G34" s="32">
        <f t="shared" si="1"/>
        <v>56.427158646047644</v>
      </c>
      <c r="H34" s="88">
        <f t="shared" si="2"/>
        <v>10.694609054847263</v>
      </c>
      <c r="I34" s="11">
        <v>-48.945520652468346</v>
      </c>
      <c r="J34" s="11">
        <v>-39.642434190424929</v>
      </c>
      <c r="K34" s="11">
        <v>-5.7148091316944125</v>
      </c>
      <c r="L34" s="11"/>
      <c r="O34" s="2">
        <f>AVERAGE(I34:L34)</f>
        <v>-31.434254658195897</v>
      </c>
      <c r="P34" s="62">
        <f>STDEV(I34:L34)</f>
        <v>22.754214182719462</v>
      </c>
      <c r="Q34" s="27">
        <v>1.2822252374491181</v>
      </c>
      <c r="R34" s="27">
        <v>1.5913861744480637</v>
      </c>
      <c r="S34" s="27">
        <v>1.7960578604355428</v>
      </c>
      <c r="T34" s="27">
        <v>1.6523019686870253</v>
      </c>
      <c r="U34" s="27"/>
      <c r="V34" s="27"/>
      <c r="W34" s="27">
        <f t="shared" si="10"/>
        <v>1.5804928102549374</v>
      </c>
      <c r="X34" s="68">
        <f t="shared" si="3"/>
        <v>0.21656950883031606</v>
      </c>
      <c r="Y34" s="75">
        <v>32.964715271048284</v>
      </c>
      <c r="Z34" s="75">
        <v>-3.5721329671547868</v>
      </c>
      <c r="AA34" s="75">
        <v>17.223998699257493</v>
      </c>
      <c r="AB34" s="75">
        <v>25.703706243357217</v>
      </c>
      <c r="AC34" s="2"/>
      <c r="AD34" s="2"/>
      <c r="AE34" s="20">
        <f>AVERAGE(Y34:AB34)</f>
        <v>18.08007181162705</v>
      </c>
      <c r="AF34" s="90">
        <f>STDEV(Y34:AB34)</f>
        <v>15.803198471815536</v>
      </c>
      <c r="AG34" s="3"/>
      <c r="AH34" s="3"/>
      <c r="AI34" s="3"/>
      <c r="AJ34" s="3"/>
      <c r="AK34" s="11"/>
      <c r="AL34" s="3"/>
      <c r="AM34" s="3"/>
      <c r="AN34" s="3"/>
    </row>
    <row r="35" spans="2:40" x14ac:dyDescent="0.25">
      <c r="B35" s="53" t="s">
        <v>9</v>
      </c>
      <c r="C35" s="99">
        <v>89.836452426993532</v>
      </c>
      <c r="D35" s="31">
        <v>91.847201816481899</v>
      </c>
      <c r="E35" s="31">
        <v>82.364278830709935</v>
      </c>
      <c r="F35" s="31">
        <v>90.284472370459625</v>
      </c>
      <c r="G35" s="32">
        <f t="shared" si="1"/>
        <v>88.583101361161255</v>
      </c>
      <c r="H35" s="88">
        <f t="shared" si="2"/>
        <v>4.2345270358950069</v>
      </c>
      <c r="I35" s="11">
        <v>67.155215698319935</v>
      </c>
      <c r="J35" s="11">
        <v>42.335902117233204</v>
      </c>
      <c r="K35" s="11">
        <v>31.25170358104992</v>
      </c>
      <c r="L35" s="11">
        <v>4.831213531491696</v>
      </c>
      <c r="O35" s="2">
        <f>AVERAGE(I35:L35)</f>
        <v>36.39350873202369</v>
      </c>
      <c r="P35" s="62">
        <f>STDEV(I35:L35)</f>
        <v>25.847058460367503</v>
      </c>
      <c r="Q35" s="27">
        <v>1.3364969801553064</v>
      </c>
      <c r="R35" s="27">
        <v>0.97954902988987935</v>
      </c>
      <c r="S35" s="27">
        <v>0.79866738699801909</v>
      </c>
      <c r="T35" s="27">
        <v>1.0388692579505301</v>
      </c>
      <c r="U35" s="27"/>
      <c r="V35" s="27"/>
      <c r="W35" s="27">
        <f t="shared" si="10"/>
        <v>1.0383956637484337</v>
      </c>
      <c r="X35" s="68">
        <f t="shared" si="3"/>
        <v>0.22345558255515016</v>
      </c>
      <c r="Y35" s="75">
        <v>43.947728438693495</v>
      </c>
      <c r="Z35" s="75">
        <v>47.576040951777152</v>
      </c>
      <c r="AA35" s="75"/>
      <c r="AB35" s="2"/>
      <c r="AC35" s="75"/>
      <c r="AD35" s="75"/>
      <c r="AE35" s="20">
        <f>AVERAGE(Y35:AD35)</f>
        <v>45.761884695235324</v>
      </c>
      <c r="AF35" s="90">
        <f>STDEV(Y35:AD35)</f>
        <v>2.5656043822654575</v>
      </c>
      <c r="AG35" s="3"/>
      <c r="AH35" s="18"/>
      <c r="AI35" s="3"/>
      <c r="AJ35" s="3"/>
      <c r="AK35" s="17"/>
      <c r="AL35" s="3"/>
      <c r="AM35" s="3"/>
      <c r="AN35" s="3"/>
    </row>
    <row r="36" spans="2:40" x14ac:dyDescent="0.25">
      <c r="B36" s="53" t="s">
        <v>31</v>
      </c>
      <c r="C36" s="99">
        <v>-13.037920749893516</v>
      </c>
      <c r="D36" s="31">
        <v>-17.336716976091886</v>
      </c>
      <c r="E36" s="31"/>
      <c r="F36" s="31"/>
      <c r="G36" s="32">
        <f t="shared" si="1"/>
        <v>-15.187318862992701</v>
      </c>
      <c r="H36" s="88">
        <f t="shared" si="2"/>
        <v>3.0397079624840102</v>
      </c>
      <c r="I36" s="3">
        <v>100</v>
      </c>
      <c r="J36" s="3">
        <v>100</v>
      </c>
      <c r="K36" s="3"/>
      <c r="L36" s="3"/>
      <c r="M36" s="3"/>
      <c r="N36" s="3"/>
      <c r="O36" s="2">
        <f t="shared" si="4"/>
        <v>100</v>
      </c>
      <c r="P36" s="62">
        <f t="shared" si="5"/>
        <v>0</v>
      </c>
      <c r="Q36" s="27">
        <v>0.67387820512820518</v>
      </c>
      <c r="R36" s="27">
        <v>0.70975855130784704</v>
      </c>
      <c r="S36" s="27"/>
      <c r="T36" s="27"/>
      <c r="U36" s="27"/>
      <c r="V36" s="27"/>
      <c r="W36" s="27">
        <f t="shared" si="10"/>
        <v>0.69181837821802605</v>
      </c>
      <c r="X36" s="68">
        <f t="shared" si="3"/>
        <v>2.5371236094945595E-2</v>
      </c>
      <c r="Y36" s="75">
        <v>56.247506127800264</v>
      </c>
      <c r="Z36" s="75">
        <v>16.419294560996143</v>
      </c>
      <c r="AA36" s="75"/>
      <c r="AB36" s="2"/>
      <c r="AC36" s="75"/>
      <c r="AD36" s="75"/>
      <c r="AE36" s="20">
        <f>AVERAGE(Y36:AD36)</f>
        <v>36.3334003443982</v>
      </c>
      <c r="AF36" s="90">
        <f>STDEV(Y36:AD36)</f>
        <v>28.162798481419696</v>
      </c>
      <c r="AG36" s="3"/>
      <c r="AH36" s="18"/>
      <c r="AI36" s="3"/>
      <c r="AJ36" s="3"/>
      <c r="AK36" s="3"/>
      <c r="AL36" s="3"/>
      <c r="AM36" s="3"/>
      <c r="AN36" s="3"/>
    </row>
    <row r="37" spans="2:40" x14ac:dyDescent="0.25">
      <c r="B37" s="53" t="s">
        <v>1</v>
      </c>
      <c r="C37" s="99">
        <v>-32.172003539707035</v>
      </c>
      <c r="D37" s="31">
        <v>-24.666755709897149</v>
      </c>
      <c r="E37" s="31"/>
      <c r="F37" s="31"/>
      <c r="G37" s="32">
        <f t="shared" si="1"/>
        <v>-28.41937962480209</v>
      </c>
      <c r="H37" s="88">
        <f t="shared" si="2"/>
        <v>5.3070116349442005</v>
      </c>
      <c r="I37" s="11">
        <v>-11.544647920383351</v>
      </c>
      <c r="J37" s="11">
        <v>39.986379003614942</v>
      </c>
      <c r="K37" s="11">
        <v>27.990546669083795</v>
      </c>
      <c r="L37" s="11"/>
      <c r="O37" s="2">
        <f>AVERAGE(I37:L37)</f>
        <v>18.810759250771795</v>
      </c>
      <c r="P37" s="62">
        <f>STDEV(I37:L37)</f>
        <v>26.964106822672775</v>
      </c>
      <c r="Q37" s="27">
        <v>2.1897846770155232</v>
      </c>
      <c r="R37" s="27">
        <v>2.1090995712243927</v>
      </c>
      <c r="S37" s="27"/>
      <c r="T37" s="27"/>
      <c r="U37" s="27"/>
      <c r="V37" s="27"/>
      <c r="W37" s="27">
        <f t="shared" si="10"/>
        <v>2.1494421241199579</v>
      </c>
      <c r="X37" s="68">
        <f t="shared" si="3"/>
        <v>5.7052985445662292E-2</v>
      </c>
      <c r="Y37" s="75">
        <v>58.58897543439187</v>
      </c>
      <c r="Z37" s="75">
        <v>65.913754773983925</v>
      </c>
      <c r="AA37" s="75">
        <v>6.8822714681156638</v>
      </c>
      <c r="AB37" s="2"/>
      <c r="AC37" s="75"/>
      <c r="AD37" s="75"/>
      <c r="AE37" s="20">
        <f t="shared" si="6"/>
        <v>43.795000558830488</v>
      </c>
      <c r="AF37" s="90">
        <f t="shared" si="7"/>
        <v>32.176470825539688</v>
      </c>
      <c r="AG37" s="3"/>
      <c r="AH37" s="3"/>
      <c r="AI37" s="3"/>
      <c r="AJ37" s="3"/>
      <c r="AK37" s="3"/>
      <c r="AL37" s="3"/>
      <c r="AM37" s="3"/>
      <c r="AN37" s="3"/>
    </row>
    <row r="38" spans="2:40" x14ac:dyDescent="0.25">
      <c r="B38" s="53" t="s">
        <v>32</v>
      </c>
      <c r="C38" s="99">
        <v>80.544721575825108</v>
      </c>
      <c r="D38" s="31">
        <v>85.433417924402292</v>
      </c>
      <c r="E38" s="31"/>
      <c r="F38" s="31"/>
      <c r="G38" s="32">
        <f t="shared" si="1"/>
        <v>82.9890697501137</v>
      </c>
      <c r="H38" s="88">
        <f t="shared" si="2"/>
        <v>3.4568303392408408</v>
      </c>
      <c r="I38" s="11">
        <v>-17.037570025928364</v>
      </c>
      <c r="J38" s="11">
        <v>19.853264102426653</v>
      </c>
      <c r="K38" s="11">
        <v>-30.565726214489235</v>
      </c>
      <c r="O38" s="2">
        <f>AVERAGE(I38:K38)</f>
        <v>-9.2500107126636486</v>
      </c>
      <c r="P38" s="62">
        <f>STDEV(I38:K38)</f>
        <v>26.096038132013959</v>
      </c>
      <c r="Q38" s="27">
        <v>1.7437457741717377</v>
      </c>
      <c r="R38" s="27">
        <v>1.2359249329758712</v>
      </c>
      <c r="S38" s="27"/>
      <c r="T38" s="27"/>
      <c r="U38" s="27"/>
      <c r="V38" s="27"/>
      <c r="W38" s="27">
        <f t="shared" si="10"/>
        <v>1.4898353535738045</v>
      </c>
      <c r="X38" s="68">
        <f t="shared" si="3"/>
        <v>0.35908356043745304</v>
      </c>
      <c r="Y38" s="75">
        <v>11.986262326854019</v>
      </c>
      <c r="Z38" s="75">
        <v>-2.172664920034757</v>
      </c>
      <c r="AA38" s="75">
        <v>13.716272443225451</v>
      </c>
      <c r="AB38" s="2"/>
      <c r="AC38" s="75"/>
      <c r="AD38" s="75"/>
      <c r="AE38" s="20">
        <f>AVERAGE(Y38:AD38)</f>
        <v>7.8432899500149036</v>
      </c>
      <c r="AF38" s="90">
        <f>STDEV(Y38:AD38)</f>
        <v>8.7170951422960012</v>
      </c>
      <c r="AG38" s="3"/>
    </row>
    <row r="39" spans="2:40" x14ac:dyDescent="0.25">
      <c r="B39" s="53" t="s">
        <v>43</v>
      </c>
      <c r="C39" s="99">
        <v>11.37809187279154</v>
      </c>
      <c r="D39" s="31">
        <v>2.4681528662420691</v>
      </c>
      <c r="E39" s="9"/>
      <c r="F39" s="9"/>
      <c r="G39" s="32">
        <f t="shared" ref="G39:G48" si="11">AVERAGE(C39:D39)</f>
        <v>6.923122369516804</v>
      </c>
      <c r="H39" s="88">
        <f t="shared" ref="H39:H48" si="12">STDEV(C39:D39)</f>
        <v>6.3002782914896622</v>
      </c>
      <c r="I39" s="11">
        <v>85.312248611262078</v>
      </c>
      <c r="J39" s="11">
        <v>91.085516717904241</v>
      </c>
      <c r="K39" s="11"/>
      <c r="L39" s="11"/>
      <c r="O39" s="2">
        <f t="shared" ref="O39:O48" si="13">AVERAGE(I39:L39)</f>
        <v>88.198882664583152</v>
      </c>
      <c r="P39" s="62">
        <f t="shared" ref="P39:P48" si="14">STDEV(I39:L39)</f>
        <v>4.0823170278146934</v>
      </c>
      <c r="Q39" s="27">
        <v>0.76157697121401757</v>
      </c>
      <c r="R39" s="27">
        <v>1.0126111560226354</v>
      </c>
      <c r="S39" s="27">
        <v>0.52621722846441943</v>
      </c>
      <c r="T39" s="27">
        <v>0.46352413019079686</v>
      </c>
      <c r="W39" s="27">
        <f t="shared" ref="W39:W48" si="15">AVERAGE(Q39:T39)</f>
        <v>0.69098237147296726</v>
      </c>
      <c r="X39" s="68">
        <f>STDEV(Q39:T39)</f>
        <v>0.24987562002010907</v>
      </c>
      <c r="Y39" s="2">
        <v>51.293128498157849</v>
      </c>
      <c r="Z39" s="2">
        <v>73.878561234260118</v>
      </c>
      <c r="AA39" s="2">
        <v>79.591090387538429</v>
      </c>
      <c r="AB39" s="2"/>
      <c r="AC39" s="2"/>
      <c r="AD39" s="2"/>
      <c r="AE39" s="20">
        <f>AVERAGE(Y39:AA39)</f>
        <v>68.254260039985468</v>
      </c>
      <c r="AF39" s="90">
        <f>STDEV(Y39:AA39)</f>
        <v>14.96389771136346</v>
      </c>
    </row>
    <row r="40" spans="2:40" x14ac:dyDescent="0.25">
      <c r="B40" s="53" t="s">
        <v>18</v>
      </c>
      <c r="C40" s="99">
        <v>8.2685512367491381</v>
      </c>
      <c r="D40" s="31">
        <v>-5.8088741607849563</v>
      </c>
      <c r="E40" s="9"/>
      <c r="F40" s="9"/>
      <c r="G40" s="32">
        <f t="shared" si="11"/>
        <v>1.2298385379820909</v>
      </c>
      <c r="H40" s="88">
        <f t="shared" si="12"/>
        <v>9.9542429602440876</v>
      </c>
      <c r="I40" s="11">
        <v>34.319188134549258</v>
      </c>
      <c r="J40" s="11">
        <v>-10.296729200983455</v>
      </c>
      <c r="K40" s="11"/>
      <c r="L40" s="11"/>
      <c r="O40" s="2">
        <f t="shared" si="13"/>
        <v>12.0112294667829</v>
      </c>
      <c r="P40" s="62">
        <f t="shared" si="14"/>
        <v>31.548217696813623</v>
      </c>
      <c r="Q40" s="27">
        <v>2.6747361887026693</v>
      </c>
      <c r="R40" s="27">
        <v>2.9293100525512799</v>
      </c>
      <c r="S40" s="27">
        <v>2.4288852278967599</v>
      </c>
      <c r="T40" s="27">
        <v>1.5345889170590366</v>
      </c>
      <c r="W40" s="27">
        <f t="shared" si="15"/>
        <v>2.3918800965524363</v>
      </c>
      <c r="X40" s="68">
        <f>STDEV(Q40:T40)</f>
        <v>0.60694757397280386</v>
      </c>
      <c r="Y40" s="2">
        <v>-62.754549885710517</v>
      </c>
      <c r="Z40" s="2">
        <v>-33.72</v>
      </c>
      <c r="AA40" s="2"/>
      <c r="AB40" s="2"/>
      <c r="AC40" s="2"/>
      <c r="AD40" s="2"/>
      <c r="AE40" s="20">
        <f>AVERAGE(Y40:AA40)</f>
        <v>-48.237274942855258</v>
      </c>
      <c r="AF40" s="90">
        <f>STDEV(Y40:AA40)</f>
        <v>20.530527112885004</v>
      </c>
    </row>
    <row r="41" spans="2:40" s="10" customFormat="1" x14ac:dyDescent="0.25">
      <c r="B41" s="53" t="s">
        <v>33</v>
      </c>
      <c r="C41" s="99">
        <v>19.338258914230664</v>
      </c>
      <c r="D41" s="31">
        <v>-1.1168015148906552</v>
      </c>
      <c r="E41" s="100"/>
      <c r="F41" s="100"/>
      <c r="G41" s="32">
        <f t="shared" si="11"/>
        <v>9.1107286996700054</v>
      </c>
      <c r="H41" s="88">
        <f t="shared" si="12"/>
        <v>14.463911939012295</v>
      </c>
      <c r="I41" s="11">
        <v>98.366410736199924</v>
      </c>
      <c r="J41" s="11">
        <v>100</v>
      </c>
      <c r="K41" s="11"/>
      <c r="L41" s="11"/>
      <c r="O41" s="2">
        <f t="shared" si="13"/>
        <v>99.183205368099962</v>
      </c>
      <c r="P41" s="62">
        <f t="shared" si="14"/>
        <v>1.1551220461065734</v>
      </c>
      <c r="Q41" s="27">
        <v>0.49334752527940395</v>
      </c>
      <c r="R41" s="27">
        <v>0.47647498132935029</v>
      </c>
      <c r="S41" s="27"/>
      <c r="T41" s="27"/>
      <c r="U41" s="27"/>
      <c r="V41" s="27"/>
      <c r="W41" s="27">
        <f t="shared" si="15"/>
        <v>0.48491125330437712</v>
      </c>
      <c r="X41" s="68">
        <f>STDEV(Q41:V41)</f>
        <v>1.1930690242951004E-2</v>
      </c>
      <c r="Y41" s="45">
        <v>60.650732570953693</v>
      </c>
      <c r="Z41" s="45">
        <v>67.591227528828242</v>
      </c>
      <c r="AA41" s="76"/>
      <c r="AB41" s="76"/>
      <c r="AC41" s="76"/>
      <c r="AD41" s="76"/>
      <c r="AE41" s="22">
        <f>AVERAGE(Y41:AB41)</f>
        <v>64.12098004989096</v>
      </c>
      <c r="AF41" s="90">
        <f>STDEV(Y41:AB41)</f>
        <v>4.9076710495041347</v>
      </c>
    </row>
    <row r="42" spans="2:40" x14ac:dyDescent="0.25">
      <c r="B42" s="53" t="s">
        <v>19</v>
      </c>
      <c r="C42" s="99">
        <v>-1.3427561837455593</v>
      </c>
      <c r="D42" s="31">
        <v>-15.91603546221377</v>
      </c>
      <c r="E42" s="9"/>
      <c r="F42" s="9"/>
      <c r="G42" s="32">
        <f t="shared" si="11"/>
        <v>-8.6293958229796655</v>
      </c>
      <c r="H42" s="88">
        <f t="shared" si="12"/>
        <v>10.304864601930268</v>
      </c>
      <c r="I42" s="11">
        <v>33.423574505457609</v>
      </c>
      <c r="J42" s="11">
        <v>-0.1030104530488103</v>
      </c>
      <c r="K42" s="11"/>
      <c r="L42" s="11"/>
      <c r="O42" s="2">
        <f t="shared" si="13"/>
        <v>16.660282026204399</v>
      </c>
      <c r="P42" s="62">
        <f t="shared" si="14"/>
        <v>23.706875574186796</v>
      </c>
      <c r="Q42" s="27">
        <v>1.9560614849187936</v>
      </c>
      <c r="R42" s="27">
        <v>2.2474570618642655</v>
      </c>
      <c r="S42" s="27">
        <v>1.2261844116148752</v>
      </c>
      <c r="T42" s="27">
        <v>1.6020701552616445</v>
      </c>
      <c r="W42" s="27">
        <f t="shared" si="15"/>
        <v>1.7579432784148947</v>
      </c>
      <c r="X42" s="68">
        <f t="shared" ref="X42:X48" si="16">STDEV(Q42:T42)</f>
        <v>0.44194211192463784</v>
      </c>
      <c r="Y42" s="2">
        <v>34.131847460525563</v>
      </c>
      <c r="Z42" s="2">
        <v>40</v>
      </c>
      <c r="AA42" s="2"/>
      <c r="AB42" s="2"/>
      <c r="AC42" s="2"/>
      <c r="AD42" s="2"/>
      <c r="AE42" s="20">
        <f>AVERAGE(Y42:AD42)</f>
        <v>37.065923730262782</v>
      </c>
      <c r="AF42" s="90">
        <f>STDEV(Y42:AD42)</f>
        <v>4.1494104536994341</v>
      </c>
    </row>
    <row r="43" spans="2:40" s="10" customFormat="1" x14ac:dyDescent="0.25">
      <c r="B43" s="53" t="s">
        <v>34</v>
      </c>
      <c r="C43" s="99">
        <v>30.517185994217812</v>
      </c>
      <c r="D43" s="31">
        <v>-4.3854363918057864</v>
      </c>
      <c r="E43" s="100"/>
      <c r="F43" s="100"/>
      <c r="G43" s="32">
        <f t="shared" si="11"/>
        <v>13.065874801206013</v>
      </c>
      <c r="H43" s="88">
        <f t="shared" si="12"/>
        <v>24.679880970350681</v>
      </c>
      <c r="I43" s="11">
        <v>96.331688098908145</v>
      </c>
      <c r="J43" s="11">
        <v>100</v>
      </c>
      <c r="K43" s="11"/>
      <c r="L43" s="11"/>
      <c r="O43" s="2">
        <f t="shared" si="13"/>
        <v>98.16584404945408</v>
      </c>
      <c r="P43" s="62">
        <f t="shared" si="14"/>
        <v>2.5938882207693661</v>
      </c>
      <c r="Q43" s="27">
        <v>0.19893973214285715</v>
      </c>
      <c r="R43" s="27">
        <v>0.42317565089842318</v>
      </c>
      <c r="S43" s="27"/>
      <c r="T43" s="27"/>
      <c r="W43" s="27">
        <f t="shared" si="15"/>
        <v>0.31105769152064017</v>
      </c>
      <c r="X43" s="68">
        <f t="shared" si="16"/>
        <v>0.15855873873765652</v>
      </c>
      <c r="Y43" s="45">
        <v>39.797300959297601</v>
      </c>
      <c r="Z43" s="45">
        <v>65.991245814333553</v>
      </c>
      <c r="AA43" s="76"/>
      <c r="AB43" s="76"/>
      <c r="AC43" s="76"/>
      <c r="AD43" s="76"/>
      <c r="AE43" s="22">
        <f>AVERAGE(Y43:AB43)</f>
        <v>52.894273386815577</v>
      </c>
      <c r="AF43" s="90">
        <f>STDEV(Y43:AB43)</f>
        <v>18.5219160330224</v>
      </c>
    </row>
    <row r="44" spans="2:40" x14ac:dyDescent="0.25">
      <c r="B44" s="53" t="s">
        <v>35</v>
      </c>
      <c r="C44" s="99">
        <v>-10.96048827497588</v>
      </c>
      <c r="D44" s="31">
        <v>3.1158547082114265</v>
      </c>
      <c r="E44" s="9"/>
      <c r="F44" s="9"/>
      <c r="G44" s="32">
        <f t="shared" si="11"/>
        <v>-3.922316783382227</v>
      </c>
      <c r="H44" s="88">
        <f t="shared" si="12"/>
        <v>9.953477577719422</v>
      </c>
      <c r="I44" s="11">
        <v>18.413781128938766</v>
      </c>
      <c r="J44" s="11">
        <v>1.40872862343565</v>
      </c>
      <c r="K44" s="11"/>
      <c r="L44" s="11"/>
      <c r="O44" s="2">
        <f t="shared" si="13"/>
        <v>9.9112548761872077</v>
      </c>
      <c r="P44" s="62">
        <f t="shared" si="14"/>
        <v>12.024387941074544</v>
      </c>
      <c r="Q44" s="27">
        <v>1.8502534172938105</v>
      </c>
      <c r="R44" s="27">
        <v>1.8849654739485249</v>
      </c>
      <c r="S44" s="27">
        <v>2.6050204918032787</v>
      </c>
      <c r="T44" s="27">
        <v>1.4184476940382451</v>
      </c>
      <c r="W44" s="27">
        <f t="shared" si="15"/>
        <v>1.9396717692709649</v>
      </c>
      <c r="X44" s="68">
        <f t="shared" si="16"/>
        <v>0.49171532400899082</v>
      </c>
      <c r="Y44" s="2">
        <v>-13.809145441400201</v>
      </c>
      <c r="Z44" s="2">
        <v>50.559138619406355</v>
      </c>
      <c r="AA44" s="2">
        <v>58.903326819122064</v>
      </c>
      <c r="AB44" s="2"/>
      <c r="AC44" s="2"/>
      <c r="AD44" s="2"/>
      <c r="AE44" s="20">
        <f>AVERAGE(Y44:AA44)</f>
        <v>31.884439999042741</v>
      </c>
      <c r="AF44" s="90">
        <f>STDEV(Y44:AA44)</f>
        <v>39.791131951483401</v>
      </c>
    </row>
    <row r="45" spans="2:40" s="10" customFormat="1" x14ac:dyDescent="0.25">
      <c r="B45" s="53" t="s">
        <v>36</v>
      </c>
      <c r="C45" s="99">
        <v>8.9045936395759924</v>
      </c>
      <c r="D45" s="31">
        <v>-1.613875021518302</v>
      </c>
      <c r="E45" s="100"/>
      <c r="F45" s="100"/>
      <c r="G45" s="32">
        <f t="shared" si="11"/>
        <v>3.6453593090288452</v>
      </c>
      <c r="H45" s="88">
        <f t="shared" si="12"/>
        <v>7.4376805179579604</v>
      </c>
      <c r="I45" s="11">
        <v>96.71163417288669</v>
      </c>
      <c r="J45" s="11">
        <v>99.820577142361429</v>
      </c>
      <c r="K45" s="11"/>
      <c r="L45" s="11"/>
      <c r="O45" s="2">
        <f t="shared" si="13"/>
        <v>98.266105657624053</v>
      </c>
      <c r="P45" s="62">
        <f t="shared" si="14"/>
        <v>2.19835465603783</v>
      </c>
      <c r="Q45" s="27">
        <v>0.29629629629629628</v>
      </c>
      <c r="R45" s="27">
        <v>0.39309428950863212</v>
      </c>
      <c r="S45" s="27"/>
      <c r="T45" s="27"/>
      <c r="W45" s="27">
        <f t="shared" si="15"/>
        <v>0.3446952929024642</v>
      </c>
      <c r="X45" s="68">
        <f t="shared" si="16"/>
        <v>6.8446517405692256E-2</v>
      </c>
      <c r="Y45" s="45">
        <v>48.282839231839283</v>
      </c>
      <c r="Z45" s="45">
        <v>61.70329481948778</v>
      </c>
      <c r="AA45" s="76"/>
      <c r="AB45" s="76"/>
      <c r="AC45" s="76"/>
      <c r="AD45" s="76"/>
      <c r="AE45" s="22">
        <f>AVERAGE(Y45:AB45)</f>
        <v>54.993067025663535</v>
      </c>
      <c r="AF45" s="90">
        <f>STDEV(Y45:AB45)</f>
        <v>9.4896951526390865</v>
      </c>
    </row>
    <row r="46" spans="2:40" x14ac:dyDescent="0.25">
      <c r="B46" s="53" t="s">
        <v>14</v>
      </c>
      <c r="C46" s="99">
        <v>-24.38805011243171</v>
      </c>
      <c r="D46" s="31">
        <v>-19.380487175073124</v>
      </c>
      <c r="E46" s="9"/>
      <c r="F46" s="9"/>
      <c r="G46" s="32">
        <f t="shared" si="11"/>
        <v>-21.884268643752417</v>
      </c>
      <c r="H46" s="88">
        <f t="shared" si="12"/>
        <v>3.540881710224681</v>
      </c>
      <c r="I46" s="11">
        <v>29.684716017363947</v>
      </c>
      <c r="J46" s="11">
        <v>14.407689828795418</v>
      </c>
      <c r="K46" s="11"/>
      <c r="L46" s="11"/>
      <c r="O46" s="2">
        <f t="shared" si="13"/>
        <v>22.046202923079683</v>
      </c>
      <c r="P46" s="62">
        <f t="shared" si="14"/>
        <v>10.802488814301283</v>
      </c>
      <c r="Q46" s="27">
        <v>1.50431447746884</v>
      </c>
      <c r="R46" s="27">
        <v>1.5417427385892115</v>
      </c>
      <c r="S46" s="27">
        <v>0.60225505443234839</v>
      </c>
      <c r="T46" s="27">
        <v>0.54165272666443631</v>
      </c>
      <c r="W46" s="27">
        <f t="shared" si="15"/>
        <v>1.0474912492887092</v>
      </c>
      <c r="X46" s="68">
        <f t="shared" si="16"/>
        <v>0.54987267515961002</v>
      </c>
      <c r="Y46" s="2">
        <v>66.123240038761892</v>
      </c>
      <c r="Z46" s="2">
        <v>75.788801930837565</v>
      </c>
      <c r="AA46" s="2"/>
      <c r="AB46" s="2"/>
      <c r="AC46" s="2"/>
      <c r="AD46" s="2"/>
      <c r="AE46" s="20">
        <f>AVERAGE(Y46:AD46)</f>
        <v>70.956020984799721</v>
      </c>
      <c r="AF46" s="90">
        <f>STDEV(Y46:AD46)</f>
        <v>6.8345843578649843</v>
      </c>
    </row>
    <row r="47" spans="2:40" x14ac:dyDescent="0.25">
      <c r="B47" s="53" t="s">
        <v>37</v>
      </c>
      <c r="C47" s="99">
        <v>-5.1140379055573151</v>
      </c>
      <c r="D47" s="31">
        <v>-10.772077810294334</v>
      </c>
      <c r="E47" s="9"/>
      <c r="F47" s="9"/>
      <c r="G47" s="32">
        <f t="shared" si="11"/>
        <v>-7.9430578579258242</v>
      </c>
      <c r="H47" s="88">
        <f t="shared" si="12"/>
        <v>4.000838384863636</v>
      </c>
      <c r="I47" s="11">
        <v>25.000048379708563</v>
      </c>
      <c r="J47" s="11">
        <v>8.9403312368672196</v>
      </c>
      <c r="K47" s="11"/>
      <c r="L47" s="11"/>
      <c r="O47" s="2">
        <f t="shared" si="13"/>
        <v>16.970189808287891</v>
      </c>
      <c r="P47" s="62">
        <f t="shared" si="14"/>
        <v>11.355934895640955</v>
      </c>
      <c r="Q47" s="27">
        <v>1.2015925680159256</v>
      </c>
      <c r="R47" s="27">
        <v>1.6212999216914643</v>
      </c>
      <c r="S47" s="27"/>
      <c r="T47" s="27"/>
      <c r="W47" s="27">
        <f t="shared" si="15"/>
        <v>1.4114462448536949</v>
      </c>
      <c r="X47" s="68">
        <f t="shared" si="16"/>
        <v>0.29677791589783425</v>
      </c>
      <c r="Y47" s="2">
        <v>-4.3014624171412006</v>
      </c>
      <c r="Z47" s="2">
        <v>59.322891261539567</v>
      </c>
      <c r="AA47" s="2">
        <v>70.75919132352773</v>
      </c>
      <c r="AB47" s="2"/>
      <c r="AC47" s="2"/>
      <c r="AD47" s="2"/>
      <c r="AE47" s="20">
        <f>AVERAGE(Y47:AA47)</f>
        <v>41.926873389308696</v>
      </c>
      <c r="AF47" s="90">
        <f>STDEV(Y47:AA47)</f>
        <v>40.441210582181903</v>
      </c>
    </row>
    <row r="48" spans="2:40" x14ac:dyDescent="0.25">
      <c r="B48" s="53" t="s">
        <v>38</v>
      </c>
      <c r="C48" s="99">
        <v>3.9061998072599002</v>
      </c>
      <c r="D48" s="31">
        <v>15.851480461353098</v>
      </c>
      <c r="E48" s="9"/>
      <c r="F48" s="9"/>
      <c r="G48" s="32">
        <f t="shared" si="11"/>
        <v>9.8788401343064987</v>
      </c>
      <c r="H48" s="88">
        <f t="shared" si="12"/>
        <v>8.4465889536857812</v>
      </c>
      <c r="I48" s="11">
        <v>97.488531259995057</v>
      </c>
      <c r="J48" s="11">
        <v>98.030728905480871</v>
      </c>
      <c r="K48" s="11"/>
      <c r="L48" s="11"/>
      <c r="O48" s="2">
        <f t="shared" si="13"/>
        <v>97.759630082737971</v>
      </c>
      <c r="P48" s="62">
        <f t="shared" si="14"/>
        <v>0.38339163186639874</v>
      </c>
      <c r="Q48" s="27">
        <v>1.0576859504132232</v>
      </c>
      <c r="R48" s="27">
        <v>0.96573842302878599</v>
      </c>
      <c r="S48" s="27">
        <v>0.68415969092079842</v>
      </c>
      <c r="T48" s="27">
        <v>0.64683357879234171</v>
      </c>
      <c r="W48" s="27">
        <f t="shared" si="15"/>
        <v>0.83860441078878734</v>
      </c>
      <c r="X48" s="68">
        <f t="shared" si="16"/>
        <v>0.20395179297419241</v>
      </c>
      <c r="Y48" s="2">
        <v>67.080886963461211</v>
      </c>
      <c r="Z48" s="2">
        <v>73.957231945308408</v>
      </c>
      <c r="AA48" s="2"/>
      <c r="AB48" s="2"/>
      <c r="AC48" s="2"/>
      <c r="AD48" s="2"/>
      <c r="AE48" s="20">
        <f>AVERAGE(Y48:AD48)</f>
        <v>70.519059454384802</v>
      </c>
      <c r="AF48" s="90">
        <f>STDEV(Y48:AD48)</f>
        <v>4.8623101664422403</v>
      </c>
    </row>
    <row r="49" spans="2:24" x14ac:dyDescent="0.25">
      <c r="B49" s="3"/>
      <c r="D49" s="3"/>
      <c r="E49" s="3"/>
      <c r="F49" s="3"/>
      <c r="G49" s="3"/>
      <c r="Q49" s="30"/>
      <c r="R49" s="30"/>
      <c r="S49" s="30"/>
      <c r="T49" s="30"/>
      <c r="U49" s="30"/>
      <c r="V49" s="30"/>
      <c r="W49" s="30"/>
      <c r="X49" s="30"/>
    </row>
    <row r="50" spans="2:24" x14ac:dyDescent="0.25">
      <c r="B50" s="3"/>
    </row>
    <row r="51" spans="2:24" x14ac:dyDescent="0.25">
      <c r="B51" s="3"/>
    </row>
  </sheetData>
  <mergeCells count="4">
    <mergeCell ref="C7:H7"/>
    <mergeCell ref="I7:P7"/>
    <mergeCell ref="Y7:AF7"/>
    <mergeCell ref="Q7:X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6"/>
  <sheetViews>
    <sheetView workbookViewId="0">
      <selection activeCell="C6" sqref="C6"/>
    </sheetView>
  </sheetViews>
  <sheetFormatPr defaultRowHeight="15" x14ac:dyDescent="0.25"/>
  <cols>
    <col min="2" max="2" width="27.5703125" bestFit="1" customWidth="1"/>
    <col min="3" max="3" width="11.5703125" customWidth="1"/>
    <col min="4" max="4" width="12.140625" customWidth="1"/>
    <col min="5" max="5" width="12" customWidth="1"/>
    <col min="6" max="6" width="11.85546875" customWidth="1"/>
  </cols>
  <sheetData>
    <row r="3" spans="2:10" x14ac:dyDescent="0.25">
      <c r="B3" s="36" t="s">
        <v>46</v>
      </c>
      <c r="C3" s="1" t="s">
        <v>74</v>
      </c>
      <c r="D3" s="19"/>
      <c r="F3" s="29"/>
      <c r="G3" s="29"/>
      <c r="H3" s="29"/>
      <c r="I3" s="3"/>
      <c r="J3" s="3"/>
    </row>
    <row r="4" spans="2:10" x14ac:dyDescent="0.25">
      <c r="B4" s="7"/>
      <c r="C4" s="7"/>
      <c r="D4" s="7"/>
      <c r="E4" s="7"/>
      <c r="F4" s="7"/>
      <c r="G4" s="7"/>
      <c r="H4" s="7"/>
      <c r="I4" s="3"/>
      <c r="J4" s="3"/>
    </row>
    <row r="5" spans="2:10" x14ac:dyDescent="0.25">
      <c r="B5" s="7"/>
      <c r="C5" s="104" t="s">
        <v>96</v>
      </c>
      <c r="D5" s="104"/>
      <c r="E5" s="104"/>
      <c r="F5" s="104"/>
      <c r="G5" s="104"/>
      <c r="H5" s="104"/>
      <c r="I5" s="3"/>
      <c r="J5" s="3"/>
    </row>
    <row r="6" spans="2:10" x14ac:dyDescent="0.25">
      <c r="B6" s="58"/>
      <c r="C6" s="8" t="s">
        <v>68</v>
      </c>
      <c r="D6" s="8" t="s">
        <v>69</v>
      </c>
      <c r="E6" s="8" t="s">
        <v>70</v>
      </c>
      <c r="F6" s="8" t="s">
        <v>71</v>
      </c>
      <c r="G6" s="13" t="s">
        <v>20</v>
      </c>
      <c r="H6" s="13" t="s">
        <v>44</v>
      </c>
      <c r="I6" s="3"/>
      <c r="J6" s="3"/>
    </row>
    <row r="7" spans="2:10" x14ac:dyDescent="0.25">
      <c r="B7" s="53" t="s">
        <v>50</v>
      </c>
      <c r="C7" s="32">
        <v>105.38</v>
      </c>
      <c r="D7" s="32">
        <v>96.12</v>
      </c>
      <c r="E7" s="56"/>
      <c r="F7" s="56"/>
      <c r="G7" s="32">
        <f>AVERAGE(C7:F7)</f>
        <v>100.75</v>
      </c>
      <c r="H7" s="32">
        <f>STDEV(C7:F7)</f>
        <v>6.5478087937874241</v>
      </c>
      <c r="I7" s="3"/>
      <c r="J7" s="3"/>
    </row>
    <row r="8" spans="2:10" x14ac:dyDescent="0.25">
      <c r="B8" s="53" t="s">
        <v>51</v>
      </c>
      <c r="C8" s="32">
        <v>98.77</v>
      </c>
      <c r="D8" s="32">
        <v>84.33</v>
      </c>
      <c r="E8" s="56"/>
      <c r="F8" s="56"/>
      <c r="G8" s="32">
        <f>AVERAGE(C8:F8)</f>
        <v>91.55</v>
      </c>
      <c r="H8" s="32">
        <f>STDEV(C8:F8)</f>
        <v>10.210621920333745</v>
      </c>
      <c r="I8" s="3"/>
      <c r="J8" s="3"/>
    </row>
    <row r="9" spans="2:10" x14ac:dyDescent="0.25">
      <c r="B9" s="53" t="s">
        <v>9</v>
      </c>
      <c r="C9" s="31">
        <v>89.836452426993532</v>
      </c>
      <c r="D9" s="31">
        <v>91.847201816481899</v>
      </c>
      <c r="E9" s="31">
        <v>82.364278830709935</v>
      </c>
      <c r="F9" s="31">
        <v>90.284472370459625</v>
      </c>
      <c r="G9" s="32">
        <f t="shared" ref="G9:G25" si="0">AVERAGE(C9:F9)</f>
        <v>88.583101361161255</v>
      </c>
      <c r="H9" s="32">
        <f t="shared" ref="H9:H25" si="1">STDEV(C9:F9)</f>
        <v>4.2345270358950069</v>
      </c>
      <c r="I9" s="3"/>
      <c r="J9" s="3"/>
    </row>
    <row r="10" spans="2:10" x14ac:dyDescent="0.25">
      <c r="B10" s="53" t="s">
        <v>13</v>
      </c>
      <c r="C10" s="31">
        <v>10.703501445550938</v>
      </c>
      <c r="D10" s="31">
        <v>16.958598726114673</v>
      </c>
      <c r="E10" s="4"/>
      <c r="F10" s="4"/>
      <c r="G10" s="32">
        <f>AVERAGE(C10:D10)</f>
        <v>13.831050085832805</v>
      </c>
      <c r="H10" s="32">
        <f>STDEV(C10:D10)</f>
        <v>4.4230217040681516</v>
      </c>
      <c r="I10" s="3"/>
      <c r="J10" s="3"/>
    </row>
    <row r="11" spans="2:10" x14ac:dyDescent="0.25">
      <c r="B11" s="53" t="s">
        <v>1</v>
      </c>
      <c r="C11" s="31">
        <v>-32.172003539707035</v>
      </c>
      <c r="D11" s="31">
        <v>-24.666755709897149</v>
      </c>
      <c r="E11" s="31"/>
      <c r="F11" s="31"/>
      <c r="G11" s="32">
        <f t="shared" si="0"/>
        <v>-28.41937962480209</v>
      </c>
      <c r="H11" s="32">
        <f t="shared" si="1"/>
        <v>5.3070116349442005</v>
      </c>
      <c r="I11" s="3"/>
      <c r="J11" s="3"/>
    </row>
    <row r="12" spans="2:10" x14ac:dyDescent="0.25">
      <c r="B12" s="53" t="s">
        <v>31</v>
      </c>
      <c r="C12" s="31">
        <v>-13.037920749893516</v>
      </c>
      <c r="D12" s="31">
        <v>-17.336716976091886</v>
      </c>
      <c r="E12" s="31"/>
      <c r="F12" s="31"/>
      <c r="G12" s="32">
        <f t="shared" si="0"/>
        <v>-15.187318862992701</v>
      </c>
      <c r="H12" s="32">
        <f t="shared" si="1"/>
        <v>3.0397079624840102</v>
      </c>
      <c r="I12" s="3"/>
      <c r="J12" s="3"/>
    </row>
    <row r="13" spans="2:10" x14ac:dyDescent="0.25">
      <c r="B13" s="53" t="s">
        <v>29</v>
      </c>
      <c r="C13" s="31">
        <v>-13.106748385828094</v>
      </c>
      <c r="D13" s="31">
        <v>-13.821290236409771</v>
      </c>
      <c r="E13" s="31"/>
      <c r="F13" s="31"/>
      <c r="G13" s="32">
        <f t="shared" si="0"/>
        <v>-13.464019311118932</v>
      </c>
      <c r="H13" s="32">
        <f t="shared" si="1"/>
        <v>0.50525738798788844</v>
      </c>
      <c r="I13" s="3"/>
      <c r="J13" s="3"/>
    </row>
    <row r="14" spans="2:10" x14ac:dyDescent="0.25">
      <c r="B14" s="53" t="s">
        <v>27</v>
      </c>
      <c r="C14" s="31">
        <v>-17.51171708564128</v>
      </c>
      <c r="D14" s="31">
        <v>-22.909042340056093</v>
      </c>
      <c r="E14" s="31"/>
      <c r="F14" s="31"/>
      <c r="G14" s="32">
        <f t="shared" si="0"/>
        <v>-20.210379712848685</v>
      </c>
      <c r="H14" s="32">
        <f t="shared" si="1"/>
        <v>3.8164852876661404</v>
      </c>
      <c r="I14" s="3"/>
      <c r="J14" s="3"/>
    </row>
    <row r="15" spans="2:10" x14ac:dyDescent="0.25">
      <c r="B15" s="53" t="s">
        <v>30</v>
      </c>
      <c r="C15" s="31">
        <v>54.619645373799599</v>
      </c>
      <c r="D15" s="31">
        <v>63</v>
      </c>
      <c r="E15" s="31">
        <v>42.100867330549328</v>
      </c>
      <c r="F15" s="31">
        <v>65.988121879841643</v>
      </c>
      <c r="G15" s="32">
        <f t="shared" si="0"/>
        <v>56.427158646047644</v>
      </c>
      <c r="H15" s="32">
        <f t="shared" si="1"/>
        <v>10.694609054847263</v>
      </c>
      <c r="I15" s="57"/>
      <c r="J15" s="3"/>
    </row>
    <row r="16" spans="2:10" x14ac:dyDescent="0.25">
      <c r="B16" s="53" t="s">
        <v>32</v>
      </c>
      <c r="C16" s="31">
        <v>80.544721575825108</v>
      </c>
      <c r="D16" s="31">
        <v>85.433417924402292</v>
      </c>
      <c r="E16" s="31"/>
      <c r="F16" s="31"/>
      <c r="G16" s="32">
        <f t="shared" si="0"/>
        <v>82.9890697501137</v>
      </c>
      <c r="H16" s="32">
        <f t="shared" si="1"/>
        <v>3.4568303392408408</v>
      </c>
      <c r="I16" s="3"/>
      <c r="J16" s="3"/>
    </row>
    <row r="17" spans="2:10" x14ac:dyDescent="0.25">
      <c r="B17" s="53" t="s">
        <v>21</v>
      </c>
      <c r="C17" s="31">
        <v>91.970109140965548</v>
      </c>
      <c r="D17" s="31">
        <v>73.054628021904648</v>
      </c>
      <c r="E17" s="31"/>
      <c r="F17" s="31"/>
      <c r="G17" s="32">
        <f t="shared" si="0"/>
        <v>82.512368581435098</v>
      </c>
      <c r="H17" s="32">
        <f t="shared" si="1"/>
        <v>13.375264968694125</v>
      </c>
      <c r="I17" s="3"/>
      <c r="J17" s="3"/>
    </row>
    <row r="18" spans="2:10" x14ac:dyDescent="0.25">
      <c r="B18" s="53" t="s">
        <v>22</v>
      </c>
      <c r="C18" s="31">
        <v>84.490839369407752</v>
      </c>
      <c r="D18" s="31">
        <v>83.114732202484319</v>
      </c>
      <c r="E18" s="31"/>
      <c r="F18" s="31"/>
      <c r="G18" s="32">
        <f t="shared" si="0"/>
        <v>83.802785785946043</v>
      </c>
      <c r="H18" s="32">
        <f t="shared" si="1"/>
        <v>0.9730547093709675</v>
      </c>
      <c r="I18" s="3"/>
      <c r="J18" s="3"/>
    </row>
    <row r="19" spans="2:10" x14ac:dyDescent="0.25">
      <c r="B19" s="53" t="s">
        <v>23</v>
      </c>
      <c r="C19" s="31">
        <v>-29.327127921077686</v>
      </c>
      <c r="D19" s="31">
        <v>-22.47896353679711</v>
      </c>
      <c r="E19" s="31">
        <v>9.0395117250241146</v>
      </c>
      <c r="F19" s="31">
        <v>-0.41637975555169859</v>
      </c>
      <c r="G19" s="32">
        <f t="shared" si="0"/>
        <v>-10.795739872100597</v>
      </c>
      <c r="H19" s="32">
        <f t="shared" si="1"/>
        <v>18.083863714845709</v>
      </c>
      <c r="I19" s="3"/>
      <c r="J19" s="3"/>
    </row>
    <row r="20" spans="2:10" x14ac:dyDescent="0.25">
      <c r="B20" s="53" t="s">
        <v>36</v>
      </c>
      <c r="C20" s="31">
        <v>8.9045936395759924</v>
      </c>
      <c r="D20" s="31">
        <v>-1.613875021518302</v>
      </c>
      <c r="E20" s="4"/>
      <c r="F20" s="4"/>
      <c r="G20" s="32">
        <f>AVERAGE(C20:D20)</f>
        <v>3.6453593090288452</v>
      </c>
      <c r="H20" s="32">
        <f>STDEV(C20:D20)</f>
        <v>7.4376805179579604</v>
      </c>
      <c r="I20" s="15"/>
      <c r="J20" s="3"/>
    </row>
    <row r="21" spans="2:10" x14ac:dyDescent="0.25">
      <c r="B21" s="53" t="s">
        <v>33</v>
      </c>
      <c r="C21" s="31">
        <v>19.338258914230664</v>
      </c>
      <c r="D21" s="31">
        <v>-1.1168015148906552</v>
      </c>
      <c r="E21" s="4"/>
      <c r="F21" s="4"/>
      <c r="G21" s="32">
        <f>AVERAGE(C21:D21)</f>
        <v>9.1107286996700054</v>
      </c>
      <c r="H21" s="32">
        <f>STDEV(C21:D21)</f>
        <v>14.463911939012295</v>
      </c>
      <c r="I21" s="15"/>
      <c r="J21" s="3"/>
    </row>
    <row r="22" spans="2:10" x14ac:dyDescent="0.25">
      <c r="B22" s="53" t="s">
        <v>34</v>
      </c>
      <c r="C22" s="31">
        <v>30.517185994217812</v>
      </c>
      <c r="D22" s="31">
        <v>-4.3854363918057864</v>
      </c>
      <c r="E22" s="4"/>
      <c r="F22" s="4"/>
      <c r="G22" s="32">
        <f>AVERAGE(C22:D22)</f>
        <v>13.065874801206013</v>
      </c>
      <c r="H22" s="32">
        <f>STDEV(C22:D22)</f>
        <v>24.679880970350681</v>
      </c>
      <c r="I22" s="15"/>
      <c r="J22" s="3"/>
    </row>
    <row r="23" spans="2:10" x14ac:dyDescent="0.25">
      <c r="B23" s="53" t="s">
        <v>24</v>
      </c>
      <c r="C23" s="31">
        <v>-21.687260332339193</v>
      </c>
      <c r="D23" s="31">
        <v>-28.630960331240811</v>
      </c>
      <c r="E23" s="31"/>
      <c r="F23" s="31"/>
      <c r="G23" s="32">
        <f t="shared" si="0"/>
        <v>-25.159110331790004</v>
      </c>
      <c r="H23" s="32">
        <f t="shared" si="1"/>
        <v>4.909937355748319</v>
      </c>
      <c r="I23" s="3"/>
      <c r="J23" s="3"/>
    </row>
    <row r="24" spans="2:10" x14ac:dyDescent="0.25">
      <c r="B24" s="54" t="s">
        <v>26</v>
      </c>
      <c r="C24" s="31">
        <v>-4.8015469830553226</v>
      </c>
      <c r="D24" s="31">
        <v>-21.656204087084273</v>
      </c>
      <c r="E24" s="31"/>
      <c r="F24" s="31"/>
      <c r="G24" s="32">
        <f t="shared" si="0"/>
        <v>-13.228875535069797</v>
      </c>
      <c r="H24" s="32">
        <f t="shared" si="1"/>
        <v>11.91804233283289</v>
      </c>
      <c r="I24" s="3"/>
      <c r="J24" s="3"/>
    </row>
    <row r="25" spans="2:10" x14ac:dyDescent="0.25">
      <c r="B25" s="54" t="s">
        <v>28</v>
      </c>
      <c r="C25" s="31">
        <v>-24.555078496280068</v>
      </c>
      <c r="D25" s="31">
        <v>-14.40096166688927</v>
      </c>
      <c r="E25" s="31">
        <v>1.9916479280437107</v>
      </c>
      <c r="F25" s="31">
        <v>-8.9570063694267184</v>
      </c>
      <c r="G25" s="32">
        <f t="shared" si="0"/>
        <v>-11.480349651138084</v>
      </c>
      <c r="H25" s="32">
        <f t="shared" si="1"/>
        <v>11.065569559243606</v>
      </c>
      <c r="I25" s="3"/>
      <c r="J25" s="3"/>
    </row>
    <row r="26" spans="2:10" x14ac:dyDescent="0.25">
      <c r="C26" s="4"/>
      <c r="D26" s="4"/>
      <c r="E26" s="4"/>
      <c r="F26" s="4"/>
      <c r="G26" s="4"/>
      <c r="H26" s="4"/>
      <c r="I26" s="3"/>
      <c r="J26" s="3"/>
    </row>
  </sheetData>
  <mergeCells count="1">
    <mergeCell ref="C5:H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"/>
  <sheetViews>
    <sheetView topLeftCell="A4" workbookViewId="0">
      <selection activeCell="C6" sqref="C6"/>
    </sheetView>
  </sheetViews>
  <sheetFormatPr defaultRowHeight="15" x14ac:dyDescent="0.25"/>
  <cols>
    <col min="2" max="2" width="27.5703125" bestFit="1" customWidth="1"/>
  </cols>
  <sheetData>
    <row r="1" spans="2:9" x14ac:dyDescent="0.25">
      <c r="B1" s="3"/>
      <c r="C1" s="69"/>
      <c r="D1" s="3"/>
    </row>
    <row r="2" spans="2:9" x14ac:dyDescent="0.25">
      <c r="H2" s="2"/>
    </row>
    <row r="3" spans="2:9" x14ac:dyDescent="0.25">
      <c r="B3" s="36" t="s">
        <v>47</v>
      </c>
      <c r="C3" s="1" t="s">
        <v>75</v>
      </c>
      <c r="H3" s="2"/>
    </row>
    <row r="4" spans="2:9" x14ac:dyDescent="0.25">
      <c r="B4" s="7"/>
      <c r="C4" s="7"/>
      <c r="D4" s="7"/>
      <c r="E4" s="7"/>
      <c r="F4" s="7"/>
      <c r="G4" s="7"/>
      <c r="H4" s="23"/>
      <c r="I4" s="7"/>
    </row>
    <row r="5" spans="2:9" x14ac:dyDescent="0.25">
      <c r="B5" s="7"/>
      <c r="C5" s="104" t="s">
        <v>97</v>
      </c>
      <c r="D5" s="104"/>
      <c r="E5" s="104"/>
      <c r="F5" s="104"/>
      <c r="G5" s="104"/>
      <c r="H5" s="104"/>
      <c r="I5" s="104"/>
    </row>
    <row r="6" spans="2:9" ht="30" x14ac:dyDescent="0.25">
      <c r="B6" s="7"/>
      <c r="C6" s="8" t="s">
        <v>68</v>
      </c>
      <c r="D6" s="8" t="s">
        <v>69</v>
      </c>
      <c r="E6" s="8" t="s">
        <v>70</v>
      </c>
      <c r="F6" s="8" t="s">
        <v>71</v>
      </c>
      <c r="G6" s="8" t="s">
        <v>72</v>
      </c>
      <c r="H6" s="35" t="s">
        <v>20</v>
      </c>
      <c r="I6" s="33" t="s">
        <v>44</v>
      </c>
    </row>
    <row r="7" spans="2:9" x14ac:dyDescent="0.25">
      <c r="B7" s="54" t="s">
        <v>9</v>
      </c>
      <c r="C7" s="70">
        <v>67.155215698319935</v>
      </c>
      <c r="D7" s="70">
        <v>42.335902117233204</v>
      </c>
      <c r="E7" s="70">
        <v>31.25170358104992</v>
      </c>
      <c r="F7" s="70">
        <v>4.831213531491696</v>
      </c>
      <c r="G7" s="71"/>
      <c r="H7" s="72">
        <f>AVERAGE(C7:F7)</f>
        <v>36.39350873202369</v>
      </c>
      <c r="I7" s="72">
        <f>STDEV(C7:F7)</f>
        <v>25.847058460367503</v>
      </c>
    </row>
    <row r="8" spans="2:9" x14ac:dyDescent="0.25">
      <c r="B8" s="54" t="s">
        <v>13</v>
      </c>
      <c r="C8" s="70">
        <v>-33.806266767592177</v>
      </c>
      <c r="D8" s="70">
        <v>15.495442446628532</v>
      </c>
      <c r="E8" s="70"/>
      <c r="F8" s="70"/>
      <c r="G8" s="71"/>
      <c r="H8" s="72">
        <f>AVERAGE(C8:F8)</f>
        <v>-9.1554121604818235</v>
      </c>
      <c r="I8" s="72">
        <f>STDEV(C8:F8)</f>
        <v>34.861572909462751</v>
      </c>
    </row>
    <row r="9" spans="2:9" x14ac:dyDescent="0.25">
      <c r="B9" s="54" t="s">
        <v>1</v>
      </c>
      <c r="C9" s="70">
        <v>-11.544647920383351</v>
      </c>
      <c r="D9" s="70">
        <v>39.986379003614942</v>
      </c>
      <c r="E9" s="70">
        <v>27.990546669083795</v>
      </c>
      <c r="F9" s="70"/>
      <c r="G9" s="71"/>
      <c r="H9" s="72">
        <f>AVERAGE(C9:F9)</f>
        <v>18.810759250771795</v>
      </c>
      <c r="I9" s="72">
        <f>STDEV(C9:F9)</f>
        <v>26.964106822672775</v>
      </c>
    </row>
    <row r="10" spans="2:9" x14ac:dyDescent="0.25">
      <c r="B10" s="54" t="s">
        <v>31</v>
      </c>
      <c r="C10" s="73">
        <v>100</v>
      </c>
      <c r="D10" s="73">
        <v>100</v>
      </c>
      <c r="E10" s="73"/>
      <c r="F10" s="73"/>
      <c r="G10" s="73"/>
      <c r="H10" s="72">
        <f>AVERAGE(C10:G10)</f>
        <v>100</v>
      </c>
      <c r="I10" s="72">
        <f>STDEV(C10:G10)</f>
        <v>0</v>
      </c>
    </row>
    <row r="11" spans="2:9" x14ac:dyDescent="0.25">
      <c r="B11" s="54" t="s">
        <v>29</v>
      </c>
      <c r="C11" s="70">
        <v>100</v>
      </c>
      <c r="D11" s="70">
        <v>100</v>
      </c>
      <c r="E11" s="70">
        <v>99.797645187272678</v>
      </c>
      <c r="F11" s="70">
        <v>100</v>
      </c>
      <c r="G11" s="71"/>
      <c r="H11" s="72">
        <f>AVERAGE(C11:F11)</f>
        <v>99.94941129681817</v>
      </c>
      <c r="I11" s="72">
        <f>STDEV(C11:F11)</f>
        <v>0.10117740636366079</v>
      </c>
    </row>
    <row r="12" spans="2:9" x14ac:dyDescent="0.25">
      <c r="B12" s="54" t="s">
        <v>27</v>
      </c>
      <c r="C12" s="70">
        <v>97.999387810292504</v>
      </c>
      <c r="D12" s="70">
        <v>97.316280211017059</v>
      </c>
      <c r="E12" s="70">
        <v>80.447202248623711</v>
      </c>
      <c r="F12" s="70">
        <v>78.020682853490513</v>
      </c>
      <c r="G12" s="70">
        <v>93.677552998927865</v>
      </c>
      <c r="H12" s="72">
        <f>AVERAGE(C12:G12)</f>
        <v>89.492221224470327</v>
      </c>
      <c r="I12" s="72">
        <f>STDEV(C12:G12)</f>
        <v>9.5461162950760166</v>
      </c>
    </row>
    <row r="13" spans="2:9" x14ac:dyDescent="0.25">
      <c r="B13" s="54" t="s">
        <v>30</v>
      </c>
      <c r="C13" s="70">
        <v>-48.945520652468346</v>
      </c>
      <c r="D13" s="70">
        <v>-39.642434190424929</v>
      </c>
      <c r="E13" s="70">
        <v>-5.7148091316944125</v>
      </c>
      <c r="F13" s="70"/>
      <c r="G13" s="71"/>
      <c r="H13" s="72">
        <f>AVERAGE(C13:F13)</f>
        <v>-31.434254658195897</v>
      </c>
      <c r="I13" s="72">
        <f>STDEV(C13:F13)</f>
        <v>22.754214182719462</v>
      </c>
    </row>
    <row r="14" spans="2:9" x14ac:dyDescent="0.25">
      <c r="B14" s="54" t="s">
        <v>32</v>
      </c>
      <c r="C14" s="70">
        <v>-17.037570025928364</v>
      </c>
      <c r="D14" s="70">
        <v>19.853264102426653</v>
      </c>
      <c r="E14" s="70">
        <v>-30.565726214489235</v>
      </c>
      <c r="F14" s="71"/>
      <c r="G14" s="71"/>
      <c r="H14" s="72">
        <f>AVERAGE(C14:E14)</f>
        <v>-9.2500107126636486</v>
      </c>
      <c r="I14" s="72">
        <f>STDEV(C14:E14)</f>
        <v>26.096038132013959</v>
      </c>
    </row>
    <row r="15" spans="2:9" x14ac:dyDescent="0.25">
      <c r="B15" s="54" t="s">
        <v>21</v>
      </c>
      <c r="C15" s="70">
        <v>5.9433696707023174</v>
      </c>
      <c r="D15" s="70">
        <v>-6.5968704534696707</v>
      </c>
      <c r="E15" s="70">
        <v>-9.7288340611362933</v>
      </c>
      <c r="F15" s="71"/>
      <c r="G15" s="71"/>
      <c r="H15" s="72">
        <f>AVERAGE(C15:E15)</f>
        <v>-3.4607782813012151</v>
      </c>
      <c r="I15" s="72">
        <f>STDEV(C15:E15)</f>
        <v>8.2934189594711896</v>
      </c>
    </row>
    <row r="16" spans="2:9" x14ac:dyDescent="0.25">
      <c r="B16" s="54" t="s">
        <v>22</v>
      </c>
      <c r="C16" s="70">
        <v>-16.138238863553841</v>
      </c>
      <c r="D16" s="70">
        <v>17.172223803994111</v>
      </c>
      <c r="E16" s="70">
        <v>3.7420734029803455</v>
      </c>
      <c r="F16" s="71"/>
      <c r="G16" s="71"/>
      <c r="H16" s="72">
        <f>AVERAGE(C16:E16)</f>
        <v>1.5920194478068719</v>
      </c>
      <c r="I16" s="72">
        <f>STDEV(C16:E16)</f>
        <v>16.758991013457354</v>
      </c>
    </row>
    <row r="17" spans="2:9" x14ac:dyDescent="0.25">
      <c r="B17" s="54" t="s">
        <v>23</v>
      </c>
      <c r="C17" s="73">
        <v>100</v>
      </c>
      <c r="D17" s="73">
        <v>100</v>
      </c>
      <c r="E17" s="77">
        <v>74.322710292614175</v>
      </c>
      <c r="F17" s="73"/>
      <c r="G17" s="73"/>
      <c r="H17" s="72">
        <f>AVERAGE(C17:G17)</f>
        <v>91.440903430871387</v>
      </c>
      <c r="I17" s="72">
        <f>STDEV(C17:G17)</f>
        <v>14.824790124619264</v>
      </c>
    </row>
    <row r="18" spans="2:9" x14ac:dyDescent="0.25">
      <c r="B18" s="54" t="s">
        <v>36</v>
      </c>
      <c r="C18" s="70">
        <v>96.71163417288669</v>
      </c>
      <c r="D18" s="70">
        <v>99.820577142361429</v>
      </c>
      <c r="E18" s="70"/>
      <c r="F18" s="70"/>
      <c r="G18" s="71"/>
      <c r="H18" s="72">
        <f>AVERAGE(C18:F18)</f>
        <v>98.266105657624053</v>
      </c>
      <c r="I18" s="72">
        <f>STDEV(C18:F18)</f>
        <v>2.19835465603783</v>
      </c>
    </row>
    <row r="19" spans="2:9" x14ac:dyDescent="0.25">
      <c r="B19" s="54" t="s">
        <v>33</v>
      </c>
      <c r="C19" s="70">
        <v>98.366410736199924</v>
      </c>
      <c r="D19" s="70">
        <v>100</v>
      </c>
      <c r="E19" s="70"/>
      <c r="F19" s="70"/>
      <c r="G19" s="71"/>
      <c r="H19" s="72">
        <f>AVERAGE(C19:F19)</f>
        <v>99.183205368099962</v>
      </c>
      <c r="I19" s="72">
        <f>STDEV(C19:F19)</f>
        <v>1.1551220461065734</v>
      </c>
    </row>
    <row r="20" spans="2:9" x14ac:dyDescent="0.25">
      <c r="B20" s="54" t="s">
        <v>34</v>
      </c>
      <c r="C20" s="70">
        <v>96.331688098908145</v>
      </c>
      <c r="D20" s="70">
        <v>100</v>
      </c>
      <c r="E20" s="70"/>
      <c r="F20" s="70"/>
      <c r="G20" s="71"/>
      <c r="H20" s="72">
        <f>AVERAGE(C20:F20)</f>
        <v>98.16584404945408</v>
      </c>
      <c r="I20" s="72">
        <f>STDEV(C20:F20)</f>
        <v>2.5938882207693661</v>
      </c>
    </row>
    <row r="21" spans="2:9" x14ac:dyDescent="0.25">
      <c r="B21" s="54" t="s">
        <v>24</v>
      </c>
      <c r="C21" s="70">
        <v>20.678442288181895</v>
      </c>
      <c r="D21" s="70">
        <v>7.9521043024027644</v>
      </c>
      <c r="E21" s="70">
        <v>36.518668320152095</v>
      </c>
      <c r="F21" s="70">
        <v>30.776389269420012</v>
      </c>
      <c r="G21" s="71"/>
      <c r="H21" s="72">
        <f>AVERAGE(C21:F21)</f>
        <v>23.981401045039192</v>
      </c>
      <c r="I21" s="72">
        <f>STDEV(C21:F21)</f>
        <v>12.532661679389125</v>
      </c>
    </row>
    <row r="22" spans="2:9" x14ac:dyDescent="0.25">
      <c r="B22" s="54" t="s">
        <v>26</v>
      </c>
      <c r="C22" s="70">
        <v>14.863714500428955</v>
      </c>
      <c r="D22" s="70">
        <v>-8.0990992437773563</v>
      </c>
      <c r="E22" s="70"/>
      <c r="F22" s="70"/>
      <c r="G22" s="71"/>
      <c r="H22" s="72">
        <f>AVERAGE(C22:F22)</f>
        <v>3.3823076283257993</v>
      </c>
      <c r="I22" s="72">
        <f>STDEV(C22:F22)</f>
        <v>16.237161313651939</v>
      </c>
    </row>
    <row r="23" spans="2:9" x14ac:dyDescent="0.25">
      <c r="B23" s="54" t="s">
        <v>28</v>
      </c>
      <c r="C23" s="70">
        <v>29.162732209492379</v>
      </c>
      <c r="D23" s="70">
        <v>10.8987753844858</v>
      </c>
      <c r="E23" s="70">
        <v>-3.8436397166963285</v>
      </c>
      <c r="F23" s="71"/>
      <c r="G23" s="71"/>
      <c r="H23" s="72">
        <f>AVERAGE(C23:E23)</f>
        <v>12.072622625760616</v>
      </c>
      <c r="I23" s="72">
        <f>STDEV(C23:E23)</f>
        <v>16.534466575667356</v>
      </c>
    </row>
    <row r="24" spans="2:9" x14ac:dyDescent="0.25">
      <c r="B24" s="3"/>
      <c r="H24" s="2"/>
    </row>
    <row r="25" spans="2:9" x14ac:dyDescent="0.25">
      <c r="B25" s="3"/>
    </row>
  </sheetData>
  <mergeCells count="1">
    <mergeCell ref="C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5"/>
  <sheetViews>
    <sheetView workbookViewId="0">
      <selection activeCell="I8" sqref="I8"/>
    </sheetView>
  </sheetViews>
  <sheetFormatPr defaultRowHeight="12" x14ac:dyDescent="0.2"/>
  <cols>
    <col min="1" max="1" width="9.140625" style="39"/>
    <col min="2" max="2" width="13.42578125" style="39" customWidth="1"/>
    <col min="3" max="16384" width="9.140625" style="39"/>
  </cols>
  <sheetData>
    <row r="3" spans="2:10" ht="15" x14ac:dyDescent="0.25">
      <c r="B3" s="36" t="s">
        <v>76</v>
      </c>
      <c r="C3" s="1" t="s">
        <v>77</v>
      </c>
    </row>
    <row r="5" spans="2:10" ht="15" customHeight="1" x14ac:dyDescent="0.2">
      <c r="B5" s="115" t="s">
        <v>66</v>
      </c>
      <c r="C5" s="111" t="s">
        <v>67</v>
      </c>
      <c r="D5" s="112"/>
      <c r="E5" s="112"/>
      <c r="F5" s="112"/>
      <c r="G5" s="112"/>
      <c r="H5" s="113"/>
      <c r="I5" s="40"/>
      <c r="J5" s="40"/>
    </row>
    <row r="6" spans="2:10" ht="15" x14ac:dyDescent="0.25">
      <c r="B6" s="115"/>
      <c r="C6" s="114" t="s">
        <v>0</v>
      </c>
      <c r="D6" s="110"/>
      <c r="E6" s="109" t="s">
        <v>64</v>
      </c>
      <c r="F6" s="110"/>
      <c r="G6" s="109" t="s">
        <v>65</v>
      </c>
      <c r="H6" s="110"/>
      <c r="I6" s="40"/>
      <c r="J6" s="40"/>
    </row>
    <row r="7" spans="2:10" ht="15" x14ac:dyDescent="0.25">
      <c r="B7" s="116"/>
      <c r="C7" s="49" t="s">
        <v>20</v>
      </c>
      <c r="D7" s="48" t="s">
        <v>44</v>
      </c>
      <c r="E7" s="44" t="s">
        <v>20</v>
      </c>
      <c r="F7" s="48" t="s">
        <v>44</v>
      </c>
      <c r="G7" s="44" t="s">
        <v>20</v>
      </c>
      <c r="H7" s="48" t="s">
        <v>44</v>
      </c>
      <c r="I7" s="40"/>
      <c r="J7" s="40"/>
    </row>
    <row r="8" spans="2:10" ht="15" x14ac:dyDescent="0.25">
      <c r="B8" s="30">
        <v>6</v>
      </c>
      <c r="C8" s="50">
        <v>1999.54</v>
      </c>
      <c r="D8" s="51">
        <v>210.19</v>
      </c>
      <c r="E8" s="52">
        <v>1991.87</v>
      </c>
      <c r="F8" s="51">
        <v>384.14</v>
      </c>
      <c r="G8" s="52">
        <v>2335.62</v>
      </c>
      <c r="H8" s="51">
        <v>609.76</v>
      </c>
      <c r="I8" s="40"/>
      <c r="J8" s="40"/>
    </row>
    <row r="9" spans="2:10" ht="15" x14ac:dyDescent="0.25">
      <c r="B9" s="30"/>
      <c r="C9" s="50"/>
      <c r="D9" s="51"/>
      <c r="E9" s="52"/>
      <c r="F9" s="51"/>
      <c r="G9" s="52"/>
      <c r="H9" s="51"/>
      <c r="I9" s="40"/>
      <c r="J9" s="40"/>
    </row>
    <row r="10" spans="2:10" ht="15" x14ac:dyDescent="0.25">
      <c r="B10" s="30">
        <v>9.5</v>
      </c>
      <c r="C10" s="50">
        <v>2498.1</v>
      </c>
      <c r="D10" s="51">
        <v>288.85000000000002</v>
      </c>
      <c r="E10" s="52">
        <v>2503.35</v>
      </c>
      <c r="F10" s="51">
        <v>303.06</v>
      </c>
      <c r="G10" s="52">
        <v>2362.85</v>
      </c>
      <c r="H10" s="51">
        <v>93.86</v>
      </c>
      <c r="I10" s="40"/>
      <c r="J10" s="40"/>
    </row>
    <row r="11" spans="2:10" ht="15" x14ac:dyDescent="0.25">
      <c r="B11" s="30"/>
      <c r="C11" s="50"/>
      <c r="D11" s="51"/>
      <c r="E11" s="52"/>
      <c r="F11" s="51"/>
      <c r="G11" s="52"/>
      <c r="H11" s="51"/>
      <c r="I11" s="40"/>
      <c r="J11" s="40"/>
    </row>
    <row r="12" spans="2:10" ht="15" x14ac:dyDescent="0.25">
      <c r="B12" s="30">
        <v>12</v>
      </c>
      <c r="C12" s="50">
        <v>2068.37</v>
      </c>
      <c r="D12" s="51">
        <v>149.03</v>
      </c>
      <c r="E12" s="52">
        <v>1773.45</v>
      </c>
      <c r="F12" s="51">
        <v>155.79</v>
      </c>
      <c r="G12" s="52">
        <v>2051.6999999999998</v>
      </c>
      <c r="H12" s="51">
        <v>90.14</v>
      </c>
      <c r="I12" s="40"/>
      <c r="J12" s="40"/>
    </row>
    <row r="13" spans="2:10" ht="15" x14ac:dyDescent="0.25">
      <c r="B13" s="30">
        <v>13.5</v>
      </c>
      <c r="C13" s="50">
        <v>2609.04</v>
      </c>
      <c r="D13" s="51">
        <v>332.77</v>
      </c>
      <c r="E13" s="52">
        <v>1846.7</v>
      </c>
      <c r="F13" s="51">
        <v>102.21</v>
      </c>
      <c r="G13" s="52">
        <v>2148.9499999999998</v>
      </c>
      <c r="H13" s="51">
        <v>53.63</v>
      </c>
      <c r="I13" s="40"/>
      <c r="J13" s="40"/>
    </row>
    <row r="14" spans="2:10" ht="15" x14ac:dyDescent="0.25">
      <c r="B14" s="30">
        <v>15</v>
      </c>
      <c r="C14" s="50">
        <v>1548.33</v>
      </c>
      <c r="D14" s="51">
        <v>131.9</v>
      </c>
      <c r="E14" s="52">
        <v>878.75</v>
      </c>
      <c r="F14" s="51">
        <v>23.89</v>
      </c>
      <c r="G14" s="52">
        <v>1055.5</v>
      </c>
      <c r="H14" s="51">
        <v>96.28</v>
      </c>
      <c r="I14" s="40"/>
      <c r="J14" s="40"/>
    </row>
    <row r="15" spans="2:10" ht="15" x14ac:dyDescent="0.25">
      <c r="B15" s="30"/>
      <c r="C15" s="50"/>
      <c r="D15" s="51"/>
      <c r="E15" s="52"/>
      <c r="F15" s="51"/>
      <c r="G15" s="52"/>
      <c r="H15" s="51"/>
      <c r="I15" s="40"/>
      <c r="J15" s="40"/>
    </row>
    <row r="16" spans="2:10" ht="15" x14ac:dyDescent="0.25">
      <c r="B16" s="30">
        <v>18</v>
      </c>
      <c r="C16" s="50">
        <v>3977.44</v>
      </c>
      <c r="D16" s="51">
        <v>361.57</v>
      </c>
      <c r="E16" s="52">
        <v>1045.1099999999999</v>
      </c>
      <c r="F16" s="51">
        <v>96.49</v>
      </c>
      <c r="G16" s="52">
        <v>1257.8599999999999</v>
      </c>
      <c r="H16" s="51">
        <v>130.46</v>
      </c>
      <c r="I16" s="40"/>
      <c r="J16" s="40"/>
    </row>
    <row r="17" spans="2:10" ht="15" x14ac:dyDescent="0.25">
      <c r="B17" s="30">
        <v>19.5</v>
      </c>
      <c r="C17" s="50">
        <v>5545.4</v>
      </c>
      <c r="D17" s="51">
        <v>611.32000000000005</v>
      </c>
      <c r="E17" s="52">
        <v>1399.9</v>
      </c>
      <c r="F17" s="51">
        <v>91.85</v>
      </c>
      <c r="G17" s="52">
        <v>2053.65</v>
      </c>
      <c r="H17" s="51">
        <v>230.43</v>
      </c>
      <c r="I17" s="40"/>
      <c r="J17" s="40"/>
    </row>
    <row r="18" spans="2:10" ht="15" x14ac:dyDescent="0.25">
      <c r="B18" s="30"/>
      <c r="C18" s="50"/>
      <c r="D18" s="51"/>
      <c r="E18" s="52"/>
      <c r="F18" s="51"/>
      <c r="G18" s="52"/>
      <c r="H18" s="51"/>
      <c r="I18" s="40"/>
      <c r="J18" s="40"/>
    </row>
    <row r="19" spans="2:10" ht="15" x14ac:dyDescent="0.25">
      <c r="B19" s="30">
        <v>22.5</v>
      </c>
      <c r="C19" s="50">
        <v>4566.17</v>
      </c>
      <c r="D19" s="51">
        <v>390.93</v>
      </c>
      <c r="E19" s="52">
        <v>945.08</v>
      </c>
      <c r="F19" s="51">
        <v>77.040000000000006</v>
      </c>
      <c r="G19" s="52">
        <v>2003.33</v>
      </c>
      <c r="H19" s="51">
        <v>213.8</v>
      </c>
      <c r="I19" s="40"/>
      <c r="J19" s="40"/>
    </row>
    <row r="20" spans="2:10" x14ac:dyDescent="0.2">
      <c r="B20" s="40"/>
      <c r="E20" s="40"/>
      <c r="F20" s="40"/>
      <c r="G20" s="40"/>
      <c r="H20" s="40"/>
      <c r="I20" s="40"/>
      <c r="J20" s="40"/>
    </row>
    <row r="21" spans="2:10" x14ac:dyDescent="0.2">
      <c r="B21" s="40"/>
      <c r="E21" s="40"/>
      <c r="F21" s="40"/>
      <c r="G21" s="40"/>
      <c r="H21" s="40"/>
      <c r="I21" s="40"/>
      <c r="J21" s="40"/>
    </row>
    <row r="22" spans="2:10" x14ac:dyDescent="0.2">
      <c r="B22" s="40"/>
      <c r="C22" s="41"/>
      <c r="E22" s="40"/>
      <c r="F22" s="40"/>
      <c r="G22" s="40"/>
      <c r="H22" s="40"/>
      <c r="I22" s="40"/>
      <c r="J22" s="40"/>
    </row>
    <row r="23" spans="2:10" x14ac:dyDescent="0.2">
      <c r="B23" s="40"/>
      <c r="E23" s="40"/>
      <c r="F23" s="40"/>
      <c r="G23" s="40"/>
      <c r="H23" s="40"/>
      <c r="I23" s="40"/>
      <c r="J23" s="40"/>
    </row>
    <row r="24" spans="2:10" x14ac:dyDescent="0.2">
      <c r="B24" s="40"/>
      <c r="E24" s="40"/>
      <c r="F24" s="40"/>
      <c r="G24" s="40"/>
      <c r="H24" s="40"/>
      <c r="I24" s="40"/>
      <c r="J24" s="40"/>
    </row>
    <row r="25" spans="2:10" x14ac:dyDescent="0.2">
      <c r="B25" s="41"/>
      <c r="C25" s="41"/>
      <c r="D25" s="41"/>
    </row>
  </sheetData>
  <mergeCells count="5">
    <mergeCell ref="G6:H6"/>
    <mergeCell ref="C5:H5"/>
    <mergeCell ref="C6:D6"/>
    <mergeCell ref="E6:F6"/>
    <mergeCell ref="B5:B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4"/>
  <sheetViews>
    <sheetView workbookViewId="0">
      <selection activeCell="H10" sqref="H10"/>
    </sheetView>
  </sheetViews>
  <sheetFormatPr defaultRowHeight="15" x14ac:dyDescent="0.25"/>
  <cols>
    <col min="2" max="2" width="27.5703125" bestFit="1" customWidth="1"/>
    <col min="3" max="3" width="14.140625" customWidth="1"/>
    <col min="4" max="7" width="10.7109375" bestFit="1" customWidth="1"/>
    <col min="8" max="8" width="11.5703125" customWidth="1"/>
  </cols>
  <sheetData>
    <row r="3" spans="2:10" x14ac:dyDescent="0.25">
      <c r="B3" s="36" t="s">
        <v>48</v>
      </c>
      <c r="C3" s="19" t="s">
        <v>78</v>
      </c>
      <c r="D3" s="19"/>
      <c r="E3" s="28"/>
      <c r="F3" s="28"/>
      <c r="H3" s="28"/>
      <c r="I3" s="28"/>
      <c r="J3" s="28"/>
    </row>
    <row r="4" spans="2:10" x14ac:dyDescent="0.25">
      <c r="B4" s="7"/>
      <c r="C4" s="7"/>
      <c r="D4" s="7"/>
      <c r="E4" s="7"/>
      <c r="F4" s="7"/>
      <c r="G4" s="7"/>
      <c r="H4" s="7"/>
      <c r="I4" s="7"/>
      <c r="J4" s="7"/>
    </row>
    <row r="5" spans="2:10" x14ac:dyDescent="0.25">
      <c r="B5" s="7"/>
      <c r="C5" s="104" t="s">
        <v>95</v>
      </c>
      <c r="D5" s="104"/>
      <c r="E5" s="104"/>
      <c r="F5" s="104"/>
      <c r="G5" s="104"/>
      <c r="H5" s="104"/>
      <c r="I5" s="104"/>
      <c r="J5" s="104"/>
    </row>
    <row r="6" spans="2:10" x14ac:dyDescent="0.25">
      <c r="B6" s="7"/>
      <c r="C6" s="55" t="s">
        <v>68</v>
      </c>
      <c r="D6" s="55" t="s">
        <v>69</v>
      </c>
      <c r="E6" s="55" t="s">
        <v>70</v>
      </c>
      <c r="F6" s="55" t="s">
        <v>71</v>
      </c>
      <c r="G6" s="55" t="s">
        <v>72</v>
      </c>
      <c r="H6" s="55" t="s">
        <v>73</v>
      </c>
      <c r="I6" s="34" t="s">
        <v>20</v>
      </c>
      <c r="J6" s="34" t="s">
        <v>44</v>
      </c>
    </row>
    <row r="7" spans="2:10" x14ac:dyDescent="0.25">
      <c r="B7" s="53" t="s">
        <v>0</v>
      </c>
      <c r="C7" s="27">
        <v>2.9853509481441534</v>
      </c>
      <c r="D7" s="27">
        <v>2.8216550284934598</v>
      </c>
      <c r="E7" s="27">
        <v>3.04</v>
      </c>
      <c r="F7" s="27">
        <v>2.5099999999999998</v>
      </c>
      <c r="G7" s="27">
        <v>2.5627108433734924</v>
      </c>
      <c r="H7" s="27">
        <v>2.4613938498724313</v>
      </c>
      <c r="I7" s="27">
        <f t="shared" ref="I7:I24" si="0">AVERAGE(C7:H7)</f>
        <v>2.7301851116472569</v>
      </c>
      <c r="J7" s="27">
        <f>STDEV(C7:H7)</f>
        <v>0.25228534288756677</v>
      </c>
    </row>
    <row r="8" spans="2:10" x14ac:dyDescent="0.25">
      <c r="B8" s="53" t="s">
        <v>9</v>
      </c>
      <c r="C8" s="27">
        <v>1.3364969801553064</v>
      </c>
      <c r="D8" s="27">
        <v>0.97954902988987935</v>
      </c>
      <c r="E8" s="27">
        <v>0.79866738699801909</v>
      </c>
      <c r="F8" s="27">
        <v>1.0388692579505301</v>
      </c>
      <c r="G8" s="27"/>
      <c r="H8" s="27"/>
      <c r="I8" s="27">
        <f>AVERAGE(C8:H8)</f>
        <v>1.0383956637484337</v>
      </c>
      <c r="J8" s="27">
        <f>STDEV(C8:H8)</f>
        <v>0.22345558255515016</v>
      </c>
    </row>
    <row r="9" spans="2:10" x14ac:dyDescent="0.25">
      <c r="B9" s="53" t="s">
        <v>13</v>
      </c>
      <c r="C9" s="27">
        <v>1.3349425670051607</v>
      </c>
      <c r="D9" s="27">
        <v>1.7725490196078431</v>
      </c>
      <c r="E9" s="27">
        <v>1.3728052266231114</v>
      </c>
      <c r="F9" s="27">
        <v>1.1228</v>
      </c>
      <c r="I9" s="27">
        <f>AVERAGE(C9:F9)</f>
        <v>1.4007742033090289</v>
      </c>
      <c r="J9" s="27">
        <f>STDEV(C9:F9)</f>
        <v>0.27117167977415318</v>
      </c>
    </row>
    <row r="10" spans="2:10" x14ac:dyDescent="0.25">
      <c r="B10" s="53" t="s">
        <v>1</v>
      </c>
      <c r="C10" s="27">
        <v>2.1897846770155232</v>
      </c>
      <c r="D10" s="27">
        <v>2.1090995712243927</v>
      </c>
      <c r="E10" s="27"/>
      <c r="F10" s="27"/>
      <c r="G10" s="27"/>
      <c r="H10" s="27"/>
      <c r="I10" s="27">
        <f t="shared" si="0"/>
        <v>2.1494421241199579</v>
      </c>
      <c r="J10" s="27">
        <f t="shared" ref="J10:J24" si="1">STDEV(C10:H10)</f>
        <v>5.7052985445662292E-2</v>
      </c>
    </row>
    <row r="11" spans="2:10" x14ac:dyDescent="0.25">
      <c r="B11" s="53" t="s">
        <v>31</v>
      </c>
      <c r="C11" s="27">
        <v>0.67387820512820518</v>
      </c>
      <c r="D11" s="27">
        <v>0.70975855130784704</v>
      </c>
      <c r="E11" s="27"/>
      <c r="F11" s="27"/>
      <c r="G11" s="27"/>
      <c r="H11" s="27"/>
      <c r="I11" s="27">
        <f t="shared" si="0"/>
        <v>0.69181837821802605</v>
      </c>
      <c r="J11" s="27">
        <f t="shared" si="1"/>
        <v>2.5371236094945595E-2</v>
      </c>
    </row>
    <row r="12" spans="2:10" x14ac:dyDescent="0.25">
      <c r="B12" s="53" t="s">
        <v>29</v>
      </c>
      <c r="C12" s="27">
        <v>0.54923547400611616</v>
      </c>
      <c r="D12" s="27">
        <v>0.10066090493136756</v>
      </c>
      <c r="E12" s="27"/>
      <c r="F12" s="27"/>
      <c r="G12" s="27"/>
      <c r="H12" s="27"/>
      <c r="I12" s="27">
        <f t="shared" si="0"/>
        <v>0.32494818946874188</v>
      </c>
      <c r="J12" s="27">
        <f t="shared" si="1"/>
        <v>0.31719011966058802</v>
      </c>
    </row>
    <row r="13" spans="2:10" x14ac:dyDescent="0.25">
      <c r="B13" s="53" t="s">
        <v>27</v>
      </c>
      <c r="C13" s="27">
        <v>0.65252525252525251</v>
      </c>
      <c r="D13" s="27">
        <v>0.93304994686503717</v>
      </c>
      <c r="E13" s="27"/>
      <c r="F13" s="27"/>
      <c r="G13" s="27"/>
      <c r="H13" s="27"/>
      <c r="I13" s="27">
        <f t="shared" si="0"/>
        <v>0.79278759969514478</v>
      </c>
      <c r="J13" s="27">
        <f t="shared" si="1"/>
        <v>0.19836091365794575</v>
      </c>
    </row>
    <row r="14" spans="2:10" x14ac:dyDescent="0.25">
      <c r="B14" s="53" t="s">
        <v>30</v>
      </c>
      <c r="C14" s="27">
        <v>1.2822252374491181</v>
      </c>
      <c r="D14" s="27">
        <v>1.5913861744480637</v>
      </c>
      <c r="E14" s="27">
        <v>1.7960578604355428</v>
      </c>
      <c r="F14" s="27">
        <v>1.6523019686870253</v>
      </c>
      <c r="G14" s="27"/>
      <c r="H14" s="27"/>
      <c r="I14" s="27">
        <f t="shared" si="0"/>
        <v>1.5804928102549374</v>
      </c>
      <c r="J14" s="27">
        <f t="shared" si="1"/>
        <v>0.21656950883031606</v>
      </c>
    </row>
    <row r="15" spans="2:10" x14ac:dyDescent="0.25">
      <c r="B15" s="53" t="s">
        <v>32</v>
      </c>
      <c r="C15" s="27">
        <v>1.7437457741717377</v>
      </c>
      <c r="D15" s="27">
        <v>1.2359249329758712</v>
      </c>
      <c r="E15" s="27"/>
      <c r="F15" s="27"/>
      <c r="G15" s="27"/>
      <c r="H15" s="27"/>
      <c r="I15" s="27">
        <f t="shared" si="0"/>
        <v>1.4898353535738045</v>
      </c>
      <c r="J15" s="27">
        <f t="shared" si="1"/>
        <v>0.35908356043745304</v>
      </c>
    </row>
    <row r="16" spans="2:10" x14ac:dyDescent="0.25">
      <c r="B16" s="53" t="s">
        <v>21</v>
      </c>
      <c r="C16" s="27">
        <v>1.3717878622197923</v>
      </c>
      <c r="D16" s="27">
        <v>1.4773363178511472</v>
      </c>
      <c r="E16" s="27"/>
      <c r="F16" s="27"/>
      <c r="G16" s="27"/>
      <c r="H16" s="27"/>
      <c r="I16" s="27">
        <f t="shared" si="0"/>
        <v>1.4245620900354696</v>
      </c>
      <c r="J16" s="27">
        <f t="shared" si="1"/>
        <v>7.463402872069845E-2</v>
      </c>
    </row>
    <row r="17" spans="2:10" x14ac:dyDescent="0.25">
      <c r="B17" s="53" t="s">
        <v>22</v>
      </c>
      <c r="C17" s="27">
        <v>1.734375</v>
      </c>
      <c r="D17" s="27">
        <v>1.3649897330595482</v>
      </c>
      <c r="E17" s="27"/>
      <c r="F17" s="27"/>
      <c r="G17" s="27"/>
      <c r="H17" s="27"/>
      <c r="I17" s="27">
        <f t="shared" si="0"/>
        <v>1.5496823665297741</v>
      </c>
      <c r="J17" s="27">
        <f t="shared" si="1"/>
        <v>0.261194827123997</v>
      </c>
    </row>
    <row r="18" spans="2:10" x14ac:dyDescent="0.25">
      <c r="B18" s="53" t="s">
        <v>23</v>
      </c>
      <c r="C18" s="27">
        <v>0.80379934698723654</v>
      </c>
      <c r="D18" s="27">
        <v>1.0832509066930431</v>
      </c>
      <c r="E18" s="27">
        <v>0.56369426751592355</v>
      </c>
      <c r="F18" s="27">
        <v>0.76391055642225691</v>
      </c>
      <c r="I18" s="27">
        <f t="shared" ref="I18:I23" si="2">AVERAGE(C18:F18)</f>
        <v>0.80366376940461504</v>
      </c>
      <c r="J18" s="27">
        <f t="shared" ref="J18:J23" si="3">STDEV(C18:F18)</f>
        <v>0.21395845819344381</v>
      </c>
    </row>
    <row r="19" spans="2:10" x14ac:dyDescent="0.25">
      <c r="B19" s="53" t="s">
        <v>36</v>
      </c>
      <c r="C19" s="27">
        <v>0.296296296296296</v>
      </c>
      <c r="D19" s="27">
        <v>0.39309428950863212</v>
      </c>
      <c r="E19" s="27"/>
      <c r="F19" s="27"/>
      <c r="I19" s="27">
        <f t="shared" si="2"/>
        <v>0.34469529290246403</v>
      </c>
      <c r="J19" s="27">
        <f t="shared" si="3"/>
        <v>6.8446517405692658E-2</v>
      </c>
    </row>
    <row r="20" spans="2:10" x14ac:dyDescent="0.25">
      <c r="B20" s="53" t="s">
        <v>33</v>
      </c>
      <c r="C20" s="27">
        <v>0.49334752527940395</v>
      </c>
      <c r="D20" s="27">
        <v>0.47647498132935029</v>
      </c>
      <c r="E20" s="27"/>
      <c r="F20" s="27"/>
      <c r="I20" s="27">
        <f t="shared" si="2"/>
        <v>0.48491125330437712</v>
      </c>
      <c r="J20" s="27">
        <f t="shared" si="3"/>
        <v>1.1930690242951004E-2</v>
      </c>
    </row>
    <row r="21" spans="2:10" x14ac:dyDescent="0.25">
      <c r="B21" s="53" t="s">
        <v>34</v>
      </c>
      <c r="C21" s="27">
        <v>0.19893973214285715</v>
      </c>
      <c r="D21" s="27">
        <v>0.42317565089842318</v>
      </c>
      <c r="E21" s="27"/>
      <c r="F21" s="27"/>
      <c r="I21" s="27">
        <f t="shared" si="2"/>
        <v>0.31105769152064017</v>
      </c>
      <c r="J21" s="27">
        <f t="shared" si="3"/>
        <v>0.15855873873765652</v>
      </c>
    </row>
    <row r="22" spans="2:10" x14ac:dyDescent="0.25">
      <c r="B22" s="53" t="s">
        <v>24</v>
      </c>
      <c r="C22" s="27">
        <v>1.1223581757508343</v>
      </c>
      <c r="D22" s="27">
        <v>1.6991304347826086</v>
      </c>
      <c r="E22" s="27">
        <v>3.1246312684365782</v>
      </c>
      <c r="F22" s="27">
        <v>1.4968044311887516</v>
      </c>
      <c r="I22" s="27">
        <f t="shared" si="2"/>
        <v>1.8607310775396932</v>
      </c>
      <c r="J22" s="27">
        <f t="shared" si="3"/>
        <v>0.87582258597447049</v>
      </c>
    </row>
    <row r="23" spans="2:10" x14ac:dyDescent="0.25">
      <c r="B23" s="54" t="s">
        <v>26</v>
      </c>
      <c r="C23" s="27">
        <v>1.0097309673726389</v>
      </c>
      <c r="D23" s="27">
        <v>1.1922563417890522</v>
      </c>
      <c r="E23" s="27">
        <v>1.911259012756517</v>
      </c>
      <c r="F23" s="27">
        <v>1.013562686073437</v>
      </c>
      <c r="I23" s="27">
        <f t="shared" si="2"/>
        <v>1.2817022519979111</v>
      </c>
      <c r="J23" s="27">
        <f t="shared" si="3"/>
        <v>0.4282559563099495</v>
      </c>
    </row>
    <row r="24" spans="2:10" x14ac:dyDescent="0.25">
      <c r="B24" s="54" t="s">
        <v>28</v>
      </c>
      <c r="C24" s="27">
        <v>2.215224534501643</v>
      </c>
      <c r="D24" s="27">
        <v>2.3164039696438996</v>
      </c>
      <c r="E24" s="27">
        <v>1.728868778280543</v>
      </c>
      <c r="F24" s="27">
        <v>2.7500450531627321</v>
      </c>
      <c r="G24" s="27">
        <v>1.9585635359116023</v>
      </c>
      <c r="H24" s="27">
        <v>2.2852348993288589</v>
      </c>
      <c r="I24" s="27">
        <f t="shared" si="0"/>
        <v>2.209056795138213</v>
      </c>
      <c r="J24" s="27">
        <f t="shared" si="1"/>
        <v>0.34737883073479625</v>
      </c>
    </row>
  </sheetData>
  <mergeCells count="1">
    <mergeCell ref="C5:J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8"/>
  <sheetViews>
    <sheetView workbookViewId="0">
      <selection activeCell="D14" sqref="D14"/>
    </sheetView>
  </sheetViews>
  <sheetFormatPr defaultRowHeight="15" x14ac:dyDescent="0.25"/>
  <cols>
    <col min="1" max="1" width="9.140625" style="21"/>
    <col min="2" max="2" width="16.85546875" style="21" customWidth="1"/>
    <col min="3" max="16384" width="9.140625" style="21"/>
  </cols>
  <sheetData>
    <row r="3" spans="2:7" x14ac:dyDescent="0.25">
      <c r="B3" s="36" t="s">
        <v>79</v>
      </c>
      <c r="C3" s="36" t="s">
        <v>80</v>
      </c>
    </row>
    <row r="5" spans="2:7" x14ac:dyDescent="0.25">
      <c r="C5" s="44" t="s">
        <v>53</v>
      </c>
      <c r="D5" s="44" t="s">
        <v>54</v>
      </c>
      <c r="E5" s="44" t="s">
        <v>55</v>
      </c>
      <c r="F5" s="44" t="s">
        <v>56</v>
      </c>
      <c r="G5" s="44" t="s">
        <v>57</v>
      </c>
    </row>
    <row r="6" spans="2:7" x14ac:dyDescent="0.25">
      <c r="B6" s="42" t="s">
        <v>58</v>
      </c>
      <c r="C6" s="30">
        <v>17</v>
      </c>
      <c r="D6" s="30">
        <v>23</v>
      </c>
      <c r="E6" s="30">
        <v>9</v>
      </c>
      <c r="F6" s="30">
        <v>1</v>
      </c>
      <c r="G6" s="30">
        <v>0</v>
      </c>
    </row>
    <row r="7" spans="2:7" x14ac:dyDescent="0.25">
      <c r="B7" s="42" t="s">
        <v>59</v>
      </c>
      <c r="C7" s="30">
        <v>6</v>
      </c>
      <c r="D7" s="30">
        <v>14</v>
      </c>
      <c r="E7" s="30">
        <v>3</v>
      </c>
      <c r="F7" s="30">
        <v>0</v>
      </c>
      <c r="G7" s="30">
        <v>0</v>
      </c>
    </row>
    <row r="8" spans="2:7" x14ac:dyDescent="0.25">
      <c r="B8" s="42" t="s">
        <v>60</v>
      </c>
      <c r="C8" s="30">
        <v>0</v>
      </c>
      <c r="D8" s="30">
        <v>4</v>
      </c>
      <c r="E8" s="30">
        <v>3</v>
      </c>
      <c r="F8" s="30">
        <v>4</v>
      </c>
      <c r="G8" s="30">
        <v>4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4"/>
  <sheetViews>
    <sheetView workbookViewId="0">
      <selection activeCell="G11" sqref="G11"/>
    </sheetView>
  </sheetViews>
  <sheetFormatPr defaultRowHeight="15" x14ac:dyDescent="0.25"/>
  <cols>
    <col min="2" max="3" width="18.5703125" customWidth="1"/>
  </cols>
  <sheetData>
    <row r="3" spans="2:3" x14ac:dyDescent="0.25">
      <c r="B3" s="1" t="s">
        <v>88</v>
      </c>
      <c r="C3" s="1" t="s">
        <v>63</v>
      </c>
    </row>
    <row r="5" spans="2:3" ht="65.25" customHeight="1" x14ac:dyDescent="0.25">
      <c r="B5" s="8" t="s">
        <v>62</v>
      </c>
      <c r="C5" s="8" t="s">
        <v>61</v>
      </c>
    </row>
    <row r="6" spans="2:3" x14ac:dyDescent="0.25">
      <c r="B6">
        <v>6</v>
      </c>
      <c r="C6" s="46">
        <v>8.8387829999999994E-3</v>
      </c>
    </row>
    <row r="7" spans="2:3" x14ac:dyDescent="0.25">
      <c r="B7">
        <v>12</v>
      </c>
      <c r="C7" s="46">
        <v>4.1244680000000001E-3</v>
      </c>
    </row>
    <row r="8" spans="2:3" x14ac:dyDescent="0.25">
      <c r="B8">
        <v>24</v>
      </c>
      <c r="C8" s="46">
        <v>3.0179030000000002E-3</v>
      </c>
    </row>
    <row r="9" spans="2:3" x14ac:dyDescent="0.25">
      <c r="B9">
        <v>30</v>
      </c>
      <c r="C9" s="46">
        <v>5.8588870000000001E-3</v>
      </c>
    </row>
    <row r="10" spans="2:3" x14ac:dyDescent="0.25">
      <c r="B10">
        <v>36</v>
      </c>
      <c r="C10" s="46">
        <v>7.6238199999999999E-3</v>
      </c>
    </row>
    <row r="11" spans="2:3" x14ac:dyDescent="0.25">
      <c r="B11">
        <v>42</v>
      </c>
      <c r="C11" s="46">
        <v>0.33116459999999998</v>
      </c>
    </row>
    <row r="12" spans="2:3" x14ac:dyDescent="0.25">
      <c r="B12">
        <v>48</v>
      </c>
      <c r="C12" s="46">
        <v>0.40569749999999999</v>
      </c>
    </row>
    <row r="13" spans="2:3" x14ac:dyDescent="0.25">
      <c r="B13">
        <v>72</v>
      </c>
      <c r="C13" s="47">
        <v>1</v>
      </c>
    </row>
    <row r="14" spans="2:3" x14ac:dyDescent="0.25">
      <c r="B14">
        <v>96</v>
      </c>
      <c r="C14" s="47">
        <v>0.24781400000000001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2"/>
  <sheetViews>
    <sheetView workbookViewId="0">
      <selection activeCell="D10" sqref="D10"/>
    </sheetView>
  </sheetViews>
  <sheetFormatPr defaultRowHeight="15" x14ac:dyDescent="0.25"/>
  <cols>
    <col min="2" max="4" width="14.7109375" customWidth="1"/>
  </cols>
  <sheetData>
    <row r="3" spans="2:4" x14ac:dyDescent="0.25">
      <c r="B3" s="1" t="s">
        <v>87</v>
      </c>
      <c r="C3" s="1" t="s">
        <v>86</v>
      </c>
    </row>
    <row r="5" spans="2:4" ht="18" customHeight="1" x14ac:dyDescent="0.25">
      <c r="B5" s="117" t="s">
        <v>66</v>
      </c>
      <c r="C5" s="117" t="s">
        <v>89</v>
      </c>
      <c r="D5" s="117"/>
    </row>
    <row r="6" spans="2:4" ht="18" customHeight="1" x14ac:dyDescent="0.25">
      <c r="B6" s="118"/>
      <c r="C6" s="7" t="s">
        <v>68</v>
      </c>
      <c r="D6" s="7" t="s">
        <v>69</v>
      </c>
    </row>
    <row r="8" spans="2:4" x14ac:dyDescent="0.25">
      <c r="B8">
        <v>14</v>
      </c>
      <c r="C8" s="27">
        <v>1.086957</v>
      </c>
      <c r="D8" s="27">
        <v>1.0638300000000001</v>
      </c>
    </row>
    <row r="9" spans="2:4" x14ac:dyDescent="0.25">
      <c r="B9" s="38"/>
      <c r="C9" s="27"/>
      <c r="D9" s="27"/>
    </row>
    <row r="10" spans="2:4" x14ac:dyDescent="0.25">
      <c r="B10">
        <v>24</v>
      </c>
      <c r="C10" s="27">
        <v>3.8461539999999999</v>
      </c>
      <c r="D10" s="27">
        <v>2.6666669999999999</v>
      </c>
    </row>
    <row r="11" spans="2:4" x14ac:dyDescent="0.25">
      <c r="B11" s="38"/>
      <c r="C11" s="27"/>
      <c r="D11" s="27"/>
    </row>
    <row r="12" spans="2:4" x14ac:dyDescent="0.25">
      <c r="B12">
        <v>36</v>
      </c>
      <c r="C12" s="27">
        <v>2.5806450000000001</v>
      </c>
      <c r="D12" s="27">
        <v>1.818182</v>
      </c>
    </row>
    <row r="13" spans="2:4" x14ac:dyDescent="0.25">
      <c r="B13">
        <v>42</v>
      </c>
      <c r="C13" s="27">
        <v>16.428570000000001</v>
      </c>
      <c r="D13" s="27">
        <v>10.727969999999999</v>
      </c>
    </row>
    <row r="14" spans="2:4" x14ac:dyDescent="0.25">
      <c r="B14">
        <v>48</v>
      </c>
      <c r="C14" s="27">
        <v>27.272729999999999</v>
      </c>
      <c r="D14" s="27">
        <v>28.082190000000001</v>
      </c>
    </row>
    <row r="15" spans="2:4" x14ac:dyDescent="0.25">
      <c r="B15" s="38"/>
      <c r="C15" s="27"/>
      <c r="D15" s="27"/>
    </row>
    <row r="16" spans="2:4" x14ac:dyDescent="0.25">
      <c r="B16">
        <v>60</v>
      </c>
      <c r="C16" s="27">
        <v>45.394739999999999</v>
      </c>
      <c r="D16" s="27">
        <v>39.880949999999999</v>
      </c>
    </row>
    <row r="17" spans="2:4" x14ac:dyDescent="0.25">
      <c r="B17" s="38"/>
      <c r="C17" s="27"/>
      <c r="D17" s="27"/>
    </row>
    <row r="18" spans="2:4" x14ac:dyDescent="0.25">
      <c r="B18">
        <v>72</v>
      </c>
      <c r="C18" s="27">
        <v>53.020130000000002</v>
      </c>
      <c r="D18" s="27">
        <v>49.382719999999999</v>
      </c>
    </row>
    <row r="19" spans="2:4" x14ac:dyDescent="0.25">
      <c r="C19" s="27"/>
      <c r="D19" s="27"/>
    </row>
    <row r="20" spans="2:4" x14ac:dyDescent="0.25">
      <c r="B20">
        <v>84</v>
      </c>
      <c r="C20" s="27">
        <v>35.897440000000003</v>
      </c>
      <c r="D20" s="27">
        <v>30</v>
      </c>
    </row>
    <row r="21" spans="2:4" x14ac:dyDescent="0.25">
      <c r="B21" s="38"/>
      <c r="C21" s="27"/>
      <c r="D21" s="27"/>
    </row>
    <row r="22" spans="2:4" x14ac:dyDescent="0.25">
      <c r="B22">
        <v>96</v>
      </c>
      <c r="C22" s="27">
        <v>40.944879999999998</v>
      </c>
      <c r="D22" s="27">
        <v>27.272729999999999</v>
      </c>
    </row>
  </sheetData>
  <mergeCells count="2">
    <mergeCell ref="B5:B6"/>
    <mergeCell ref="C5:D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30"/>
  <sheetViews>
    <sheetView workbookViewId="0">
      <selection activeCell="N9" sqref="N9"/>
    </sheetView>
  </sheetViews>
  <sheetFormatPr defaultRowHeight="15" x14ac:dyDescent="0.25"/>
  <cols>
    <col min="1" max="1" width="9.140625" style="21"/>
    <col min="2" max="15" width="10.7109375" style="21" customWidth="1"/>
    <col min="16" max="16384" width="9.140625" style="21"/>
  </cols>
  <sheetData>
    <row r="3" spans="2:15" x14ac:dyDescent="0.25">
      <c r="B3" s="1" t="s">
        <v>82</v>
      </c>
      <c r="C3" s="1" t="s">
        <v>83</v>
      </c>
    </row>
    <row r="5" spans="2:15" x14ac:dyDescent="0.25">
      <c r="B5" s="74" t="s">
        <v>84</v>
      </c>
      <c r="I5" s="25"/>
      <c r="K5" s="74" t="s">
        <v>85</v>
      </c>
    </row>
    <row r="6" spans="2:15" x14ac:dyDescent="0.25">
      <c r="B6" s="79"/>
      <c r="C6" s="79"/>
      <c r="D6" s="79"/>
      <c r="E6" s="79"/>
      <c r="F6" s="79"/>
      <c r="G6" s="79"/>
      <c r="H6" s="79"/>
      <c r="I6" s="25"/>
      <c r="K6" s="79"/>
      <c r="L6" s="79"/>
      <c r="M6" s="79"/>
      <c r="N6" s="79"/>
      <c r="O6" s="79"/>
    </row>
    <row r="7" spans="2:15" ht="42.75" customHeight="1" x14ac:dyDescent="0.25">
      <c r="B7" s="43"/>
      <c r="C7" s="119" t="s">
        <v>91</v>
      </c>
      <c r="D7" s="119"/>
      <c r="E7" s="120"/>
      <c r="F7" s="121" t="s">
        <v>90</v>
      </c>
      <c r="G7" s="121"/>
      <c r="H7" s="121"/>
      <c r="I7" s="25"/>
      <c r="K7" s="43"/>
      <c r="L7" s="122" t="s">
        <v>91</v>
      </c>
      <c r="M7" s="123"/>
      <c r="N7" s="121" t="s">
        <v>90</v>
      </c>
      <c r="O7" s="121"/>
    </row>
    <row r="8" spans="2:15" ht="44.25" customHeight="1" x14ac:dyDescent="0.25">
      <c r="B8" s="82"/>
      <c r="C8" s="122" t="s">
        <v>96</v>
      </c>
      <c r="D8" s="122"/>
      <c r="E8" s="123"/>
      <c r="F8" s="124" t="s">
        <v>98</v>
      </c>
      <c r="G8" s="119"/>
      <c r="H8" s="119"/>
      <c r="I8" s="25"/>
      <c r="K8" s="82"/>
      <c r="L8" s="122" t="s">
        <v>96</v>
      </c>
      <c r="M8" s="123"/>
      <c r="N8" s="124" t="s">
        <v>98</v>
      </c>
      <c r="O8" s="119"/>
    </row>
    <row r="9" spans="2:15" ht="46.5" customHeight="1" x14ac:dyDescent="0.25">
      <c r="B9" s="43" t="s">
        <v>52</v>
      </c>
      <c r="C9" s="43" t="s">
        <v>68</v>
      </c>
      <c r="D9" s="43" t="s">
        <v>69</v>
      </c>
      <c r="E9" s="81" t="s">
        <v>70</v>
      </c>
      <c r="F9" s="43" t="s">
        <v>68</v>
      </c>
      <c r="G9" s="43" t="s">
        <v>69</v>
      </c>
      <c r="H9" s="43" t="s">
        <v>70</v>
      </c>
      <c r="I9" s="25"/>
      <c r="K9" s="43" t="s">
        <v>52</v>
      </c>
      <c r="L9" s="43" t="s">
        <v>68</v>
      </c>
      <c r="M9" s="81" t="s">
        <v>69</v>
      </c>
      <c r="N9" s="43" t="s">
        <v>68</v>
      </c>
      <c r="O9" s="43" t="s">
        <v>69</v>
      </c>
    </row>
    <row r="10" spans="2:15" x14ac:dyDescent="0.25">
      <c r="B10" s="27">
        <v>1.39794</v>
      </c>
      <c r="C10" s="27">
        <v>93.976579999999998</v>
      </c>
      <c r="D10" s="27">
        <v>94.306629999999998</v>
      </c>
      <c r="E10" s="68">
        <v>94.763819999999996</v>
      </c>
      <c r="H10" s="30"/>
      <c r="I10" s="25"/>
      <c r="K10" s="27">
        <v>1</v>
      </c>
      <c r="L10" s="27">
        <v>88.488159999999993</v>
      </c>
      <c r="M10" s="68">
        <v>90.277720000000002</v>
      </c>
      <c r="N10" s="27"/>
      <c r="O10" s="27"/>
    </row>
    <row r="11" spans="2:15" x14ac:dyDescent="0.25">
      <c r="B11" s="27">
        <v>1.0791809999999999</v>
      </c>
      <c r="C11" s="27">
        <v>93.343980000000002</v>
      </c>
      <c r="D11" s="27">
        <v>92.972679999999997</v>
      </c>
      <c r="E11" s="68">
        <v>93.352590000000006</v>
      </c>
      <c r="H11" s="30"/>
      <c r="I11" s="25"/>
      <c r="K11" s="27">
        <v>0.82393000000000005</v>
      </c>
      <c r="L11" s="27">
        <v>91.124560000000002</v>
      </c>
      <c r="M11" s="68">
        <v>90.371679999999998</v>
      </c>
      <c r="N11" s="27"/>
      <c r="O11" s="27"/>
    </row>
    <row r="12" spans="2:15" x14ac:dyDescent="0.25">
      <c r="B12" s="27">
        <v>0.84509800000000002</v>
      </c>
      <c r="C12" s="27">
        <v>91.459940000000003</v>
      </c>
      <c r="D12" s="27">
        <v>90.483549999999994</v>
      </c>
      <c r="E12" s="68">
        <v>90.581909999999993</v>
      </c>
      <c r="H12" s="30"/>
      <c r="I12" s="25"/>
      <c r="K12" s="27">
        <v>0.52283500000000005</v>
      </c>
      <c r="L12" s="27">
        <v>87.466719999999995</v>
      </c>
      <c r="M12" s="68">
        <v>92.316680000000005</v>
      </c>
      <c r="N12" s="27"/>
      <c r="O12" s="27"/>
    </row>
    <row r="13" spans="2:15" x14ac:dyDescent="0.25">
      <c r="B13" s="27">
        <v>0.60206000000000004</v>
      </c>
      <c r="C13" s="27">
        <v>81.173370000000006</v>
      </c>
      <c r="D13" s="27">
        <v>79.330590000000001</v>
      </c>
      <c r="E13" s="68">
        <v>75.563270000000003</v>
      </c>
      <c r="H13" s="30"/>
      <c r="I13" s="25"/>
      <c r="K13" s="27">
        <v>0.22193599999999999</v>
      </c>
      <c r="L13" s="27">
        <v>61.213099999999997</v>
      </c>
      <c r="M13" s="68">
        <v>81.699079999999995</v>
      </c>
      <c r="N13" s="27"/>
      <c r="O13" s="27"/>
    </row>
    <row r="14" spans="2:15" x14ac:dyDescent="0.25">
      <c r="B14" s="27">
        <v>0.47712100000000002</v>
      </c>
      <c r="C14" s="27">
        <v>62.140459999999997</v>
      </c>
      <c r="D14" s="27">
        <v>71.973219999999998</v>
      </c>
      <c r="E14" s="68">
        <v>62.616169999999997</v>
      </c>
      <c r="H14" s="30"/>
      <c r="I14" s="25"/>
      <c r="K14" s="27">
        <v>-0.17607</v>
      </c>
      <c r="L14" s="27">
        <v>5.3378819999999996</v>
      </c>
      <c r="M14" s="68">
        <v>39.839460000000003</v>
      </c>
      <c r="N14" s="27"/>
      <c r="O14" s="27"/>
    </row>
    <row r="15" spans="2:15" x14ac:dyDescent="0.25">
      <c r="B15" s="27">
        <v>0.30103000000000002</v>
      </c>
      <c r="C15" s="27">
        <v>44.895330000000001</v>
      </c>
      <c r="D15" s="27">
        <v>34.42998</v>
      </c>
      <c r="E15" s="68">
        <v>28.345189999999999</v>
      </c>
      <c r="H15" s="30"/>
      <c r="I15" s="25"/>
      <c r="K15" s="27">
        <v>-0.65319000000000005</v>
      </c>
      <c r="L15" s="27">
        <v>-11.4468</v>
      </c>
      <c r="M15" s="68">
        <v>6.0041070000000003</v>
      </c>
      <c r="N15" s="27"/>
      <c r="O15" s="27"/>
    </row>
    <row r="16" spans="2:15" x14ac:dyDescent="0.25">
      <c r="B16" s="27">
        <v>0</v>
      </c>
      <c r="C16" s="27">
        <v>-13.991199999999999</v>
      </c>
      <c r="D16" s="27">
        <v>-26.931899999999999</v>
      </c>
      <c r="E16" s="68">
        <v>12.394360000000001</v>
      </c>
      <c r="H16" s="30"/>
      <c r="I16" s="25"/>
      <c r="K16" s="27">
        <v>-1.1303099999999999</v>
      </c>
      <c r="L16" s="27">
        <v>-7.5542800000000003</v>
      </c>
      <c r="M16" s="68">
        <v>-4.4067699999999999</v>
      </c>
      <c r="N16" s="27"/>
      <c r="O16" s="27"/>
    </row>
    <row r="17" spans="2:15" x14ac:dyDescent="0.25">
      <c r="B17" s="27">
        <v>-0.69896999999999998</v>
      </c>
      <c r="C17" s="27">
        <v>-20.9497</v>
      </c>
      <c r="D17" s="27">
        <v>-21.898599999999998</v>
      </c>
      <c r="E17" s="68">
        <v>-17.526399999999999</v>
      </c>
      <c r="H17" s="30"/>
      <c r="I17" s="25"/>
      <c r="K17" s="27">
        <v>-1.6074299999999999</v>
      </c>
      <c r="L17" s="27">
        <v>-3.86883</v>
      </c>
      <c r="M17" s="68">
        <v>-15.3626</v>
      </c>
      <c r="N17" s="27"/>
      <c r="O17" s="27"/>
    </row>
    <row r="18" spans="2:15" x14ac:dyDescent="0.25">
      <c r="B18" s="27">
        <v>-1.39794</v>
      </c>
      <c r="C18" s="27">
        <v>-23.4939</v>
      </c>
      <c r="D18" s="27">
        <v>-23.301400000000001</v>
      </c>
      <c r="E18" s="68">
        <v>-25.372299999999999</v>
      </c>
      <c r="H18" s="30"/>
      <c r="I18" s="25"/>
      <c r="K18" s="27">
        <v>-2.0845500000000001</v>
      </c>
      <c r="L18" s="27">
        <v>-14.745699999999999</v>
      </c>
      <c r="M18" s="68">
        <v>-13.182700000000001</v>
      </c>
      <c r="N18" s="27"/>
      <c r="O18" s="27"/>
    </row>
    <row r="19" spans="2:15" x14ac:dyDescent="0.25">
      <c r="E19" s="80"/>
      <c r="H19" s="30"/>
      <c r="I19" s="25"/>
      <c r="K19" s="27"/>
      <c r="L19" s="27"/>
      <c r="M19" s="68"/>
      <c r="N19" s="27"/>
      <c r="O19" s="27"/>
    </row>
    <row r="20" spans="2:15" x14ac:dyDescent="0.25">
      <c r="E20" s="80"/>
      <c r="H20" s="30"/>
      <c r="I20" s="25"/>
      <c r="K20" s="27"/>
      <c r="L20" s="27"/>
      <c r="M20" s="68"/>
      <c r="N20" s="27"/>
      <c r="O20" s="27"/>
    </row>
    <row r="21" spans="2:15" x14ac:dyDescent="0.25">
      <c r="B21" s="27">
        <v>1.661813</v>
      </c>
      <c r="E21" s="80"/>
      <c r="F21" s="27">
        <v>95.753039999999999</v>
      </c>
      <c r="G21" s="27">
        <v>98.227459999999994</v>
      </c>
      <c r="H21" s="27">
        <v>93.362819999999999</v>
      </c>
      <c r="I21" s="25"/>
      <c r="K21" s="27">
        <v>1</v>
      </c>
      <c r="L21" s="27"/>
      <c r="M21" s="68"/>
      <c r="N21" s="27">
        <v>25.468139999999998</v>
      </c>
      <c r="O21" s="27">
        <v>51.269269999999999</v>
      </c>
    </row>
    <row r="22" spans="2:15" x14ac:dyDescent="0.25">
      <c r="B22" s="27">
        <v>1.1846909999999999</v>
      </c>
      <c r="E22" s="80"/>
      <c r="F22" s="27">
        <v>94.928839999999994</v>
      </c>
      <c r="G22" s="27">
        <v>94.902299999999997</v>
      </c>
      <c r="H22" s="27">
        <v>95.66704</v>
      </c>
      <c r="I22" s="25"/>
      <c r="K22" s="27">
        <v>0.69896999999999998</v>
      </c>
      <c r="L22" s="27"/>
      <c r="M22" s="68"/>
      <c r="N22" s="27">
        <v>-14.1501</v>
      </c>
      <c r="O22" s="27">
        <v>22.48086</v>
      </c>
    </row>
    <row r="23" spans="2:15" x14ac:dyDescent="0.25">
      <c r="B23" s="27">
        <v>0.70757000000000003</v>
      </c>
      <c r="E23" s="80"/>
      <c r="F23" s="27">
        <v>72.73133</v>
      </c>
      <c r="G23" s="27">
        <v>66.31438</v>
      </c>
      <c r="H23" s="27">
        <v>84.321430000000007</v>
      </c>
      <c r="I23" s="25"/>
      <c r="K23" s="27">
        <v>0.52374600000000004</v>
      </c>
      <c r="L23" s="27"/>
      <c r="M23" s="68"/>
      <c r="N23" s="27">
        <v>-9.4123900000000003</v>
      </c>
      <c r="O23" s="27">
        <v>15.72541</v>
      </c>
    </row>
    <row r="24" spans="2:15" x14ac:dyDescent="0.25">
      <c r="B24" s="27">
        <v>0.58263100000000001</v>
      </c>
      <c r="E24" s="80"/>
      <c r="F24" s="27">
        <v>71.574939999999998</v>
      </c>
      <c r="G24" s="27">
        <v>53.721870000000003</v>
      </c>
      <c r="H24" s="27">
        <v>69.213489999999993</v>
      </c>
      <c r="I24" s="25"/>
      <c r="K24" s="27">
        <v>0.222716</v>
      </c>
      <c r="L24" s="27"/>
      <c r="M24" s="68"/>
      <c r="N24" s="27">
        <v>-6.5419099999999997</v>
      </c>
      <c r="O24" s="27">
        <v>4.8149059999999997</v>
      </c>
    </row>
    <row r="25" spans="2:15" x14ac:dyDescent="0.25">
      <c r="B25" s="27">
        <v>0.45769300000000002</v>
      </c>
      <c r="E25" s="80"/>
      <c r="F25" s="27">
        <v>54.191519999999997</v>
      </c>
      <c r="G25" s="27">
        <v>44.149650000000001</v>
      </c>
      <c r="H25" s="27">
        <v>54.538310000000003</v>
      </c>
      <c r="I25" s="25"/>
      <c r="K25" s="27">
        <v>-0.25440000000000002</v>
      </c>
      <c r="L25" s="27"/>
      <c r="M25" s="68"/>
      <c r="N25" s="27">
        <v>2.9354789999999999</v>
      </c>
      <c r="O25" s="27">
        <v>-1.61395</v>
      </c>
    </row>
    <row r="26" spans="2:15" x14ac:dyDescent="0.25">
      <c r="B26" s="27">
        <v>0.156663</v>
      </c>
      <c r="E26" s="80"/>
      <c r="F26" s="27">
        <v>-9.8322599999999998</v>
      </c>
      <c r="G26" s="27">
        <v>-22.2989</v>
      </c>
      <c r="H26" s="27">
        <v>31.7697</v>
      </c>
      <c r="I26" s="25"/>
      <c r="K26" s="27">
        <v>-0.73153000000000001</v>
      </c>
      <c r="L26" s="27"/>
      <c r="M26" s="68"/>
      <c r="N26" s="27">
        <v>13.510809999999999</v>
      </c>
      <c r="O26" s="27">
        <v>-3.1785800000000002</v>
      </c>
    </row>
    <row r="27" spans="2:15" x14ac:dyDescent="0.25">
      <c r="B27" s="27">
        <v>-0.14437</v>
      </c>
      <c r="E27" s="80"/>
      <c r="F27" s="27">
        <v>2.146353</v>
      </c>
      <c r="G27" s="27">
        <v>-53.028799999999997</v>
      </c>
      <c r="H27" s="27">
        <v>-30.953299999999999</v>
      </c>
      <c r="I27" s="25"/>
      <c r="K27" s="27">
        <v>-1.20865</v>
      </c>
      <c r="L27" s="27"/>
      <c r="M27" s="68"/>
      <c r="N27" s="27">
        <v>14.74952</v>
      </c>
      <c r="O27" s="27">
        <v>-24.052099999999999</v>
      </c>
    </row>
    <row r="28" spans="2:15" x14ac:dyDescent="0.25">
      <c r="B28" s="27">
        <v>-0.62148999999999999</v>
      </c>
      <c r="E28" s="80"/>
      <c r="F28" s="27">
        <v>-16.246300000000002</v>
      </c>
      <c r="G28" s="27">
        <v>-49.911200000000001</v>
      </c>
      <c r="H28" s="27">
        <v>-40.613300000000002</v>
      </c>
      <c r="I28" s="25"/>
      <c r="K28" s="27">
        <v>-1.68577</v>
      </c>
      <c r="L28" s="27"/>
      <c r="M28" s="68"/>
      <c r="N28" s="27">
        <v>19.371849999999998</v>
      </c>
      <c r="O28" s="27">
        <v>-12.7418</v>
      </c>
    </row>
    <row r="29" spans="2:15" x14ac:dyDescent="0.25">
      <c r="B29" s="27">
        <v>-1.0986100000000001</v>
      </c>
      <c r="E29" s="80"/>
      <c r="F29" s="27">
        <v>-18.849699999999999</v>
      </c>
      <c r="G29" s="27">
        <v>-40.3626</v>
      </c>
      <c r="H29" s="27">
        <v>-14.218999999999999</v>
      </c>
      <c r="I29" s="25"/>
      <c r="K29" s="27">
        <v>-2.16289</v>
      </c>
      <c r="L29" s="27"/>
      <c r="M29" s="68"/>
      <c r="N29" s="27">
        <v>9.350676</v>
      </c>
      <c r="O29" s="27">
        <v>-23.0548</v>
      </c>
    </row>
    <row r="30" spans="2:15" x14ac:dyDescent="0.25">
      <c r="B30" s="45"/>
      <c r="C30" s="45"/>
      <c r="D30" s="45"/>
      <c r="E30" s="45"/>
      <c r="F30" s="45"/>
      <c r="G30" s="45"/>
    </row>
  </sheetData>
  <mergeCells count="8">
    <mergeCell ref="C7:E7"/>
    <mergeCell ref="F7:H7"/>
    <mergeCell ref="L7:M7"/>
    <mergeCell ref="N7:O7"/>
    <mergeCell ref="C8:E8"/>
    <mergeCell ref="F8:H8"/>
    <mergeCell ref="L8:M8"/>
    <mergeCell ref="N8:O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4"/>
  <sheetViews>
    <sheetView workbookViewId="0">
      <selection activeCell="C6" sqref="C6"/>
    </sheetView>
  </sheetViews>
  <sheetFormatPr defaultRowHeight="15" x14ac:dyDescent="0.25"/>
  <cols>
    <col min="2" max="2" width="27.5703125" bestFit="1" customWidth="1"/>
    <col min="3" max="3" width="10.85546875" customWidth="1"/>
    <col min="4" max="4" width="12.7109375" bestFit="1" customWidth="1"/>
    <col min="5" max="8" width="12" bestFit="1" customWidth="1"/>
  </cols>
  <sheetData>
    <row r="2" spans="2:10" x14ac:dyDescent="0.25">
      <c r="C2" s="3"/>
      <c r="D2" s="3"/>
      <c r="E2" s="3"/>
      <c r="F2" s="3"/>
      <c r="G2" s="3"/>
      <c r="H2" s="3"/>
      <c r="I2" s="3"/>
      <c r="J2" s="3"/>
    </row>
    <row r="3" spans="2:10" ht="18" x14ac:dyDescent="0.35">
      <c r="B3" s="36" t="s">
        <v>49</v>
      </c>
      <c r="C3" s="16" t="s">
        <v>81</v>
      </c>
      <c r="D3" s="3"/>
      <c r="E3" s="3"/>
      <c r="F3" s="3"/>
      <c r="G3" s="3"/>
      <c r="I3" s="3"/>
      <c r="J3" s="3"/>
    </row>
    <row r="4" spans="2:10" x14ac:dyDescent="0.25">
      <c r="B4" s="7"/>
      <c r="C4" s="34"/>
      <c r="D4" s="7"/>
      <c r="E4" s="7"/>
      <c r="F4" s="7"/>
      <c r="G4" s="7"/>
      <c r="H4" s="7"/>
      <c r="I4" s="7"/>
      <c r="J4" s="7"/>
    </row>
    <row r="5" spans="2:10" x14ac:dyDescent="0.25">
      <c r="B5" s="7"/>
      <c r="C5" s="107" t="s">
        <v>98</v>
      </c>
      <c r="D5" s="107"/>
      <c r="E5" s="107"/>
      <c r="F5" s="107"/>
      <c r="G5" s="107"/>
      <c r="H5" s="107"/>
      <c r="I5" s="107"/>
      <c r="J5" s="107"/>
    </row>
    <row r="6" spans="2:10" x14ac:dyDescent="0.25">
      <c r="B6" s="7"/>
      <c r="C6" s="8" t="s">
        <v>68</v>
      </c>
      <c r="D6" s="8" t="s">
        <v>69</v>
      </c>
      <c r="E6" s="8" t="s">
        <v>70</v>
      </c>
      <c r="F6" s="8" t="s">
        <v>71</v>
      </c>
      <c r="G6" s="8" t="s">
        <v>72</v>
      </c>
      <c r="H6" s="8" t="s">
        <v>73</v>
      </c>
      <c r="I6" s="33" t="s">
        <v>20</v>
      </c>
      <c r="J6" s="33" t="s">
        <v>17</v>
      </c>
    </row>
    <row r="7" spans="2:10" x14ac:dyDescent="0.25">
      <c r="B7" s="3"/>
      <c r="C7" s="3"/>
      <c r="D7" s="3"/>
      <c r="E7" s="3"/>
      <c r="F7" s="3"/>
      <c r="G7" s="3"/>
      <c r="H7" s="3"/>
      <c r="I7" s="3"/>
      <c r="J7" s="3"/>
    </row>
    <row r="8" spans="2:10" x14ac:dyDescent="0.25">
      <c r="B8" s="53" t="s">
        <v>9</v>
      </c>
      <c r="C8" s="75">
        <v>43.947728438693495</v>
      </c>
      <c r="D8" s="75">
        <v>47.576040951777152</v>
      </c>
      <c r="E8" s="75"/>
      <c r="F8" s="2"/>
      <c r="G8" s="75"/>
      <c r="H8" s="75"/>
      <c r="I8" s="20">
        <f>AVERAGE(C8:H8)</f>
        <v>45.761884695235324</v>
      </c>
      <c r="J8" s="20">
        <f>STDEV(C8:H8)</f>
        <v>2.5656043822654575</v>
      </c>
    </row>
    <row r="9" spans="2:10" x14ac:dyDescent="0.25">
      <c r="B9" s="53" t="s">
        <v>13</v>
      </c>
      <c r="C9" s="20">
        <v>79.141252921393146</v>
      </c>
      <c r="D9" s="20">
        <v>81.572374407948814</v>
      </c>
      <c r="E9" s="20">
        <v>59.72325444024144</v>
      </c>
      <c r="F9" s="20">
        <v>95.07343775405127</v>
      </c>
      <c r="G9" s="20">
        <v>93.414932400772557</v>
      </c>
      <c r="H9" s="2"/>
      <c r="I9" s="20">
        <f>AVERAGE(C9:G9)</f>
        <v>81.785050384881444</v>
      </c>
      <c r="J9" s="20">
        <f>STDEV(C9:G9)</f>
        <v>14.191486276802587</v>
      </c>
    </row>
    <row r="10" spans="2:10" x14ac:dyDescent="0.25">
      <c r="B10" s="53" t="s">
        <v>1</v>
      </c>
      <c r="C10" s="75">
        <v>58.58897543439187</v>
      </c>
      <c r="D10" s="75">
        <v>65.913754773983925</v>
      </c>
      <c r="E10" s="75">
        <v>6.8822714681156638</v>
      </c>
      <c r="F10" s="2"/>
      <c r="G10" s="75"/>
      <c r="H10" s="75"/>
      <c r="I10" s="20">
        <f t="shared" ref="I10:I23" si="0">AVERAGE(C10:H10)</f>
        <v>43.795000558830488</v>
      </c>
      <c r="J10" s="20">
        <f t="shared" ref="J10:J23" si="1">STDEV(C10:H10)</f>
        <v>32.176470825539688</v>
      </c>
    </row>
    <row r="11" spans="2:10" x14ac:dyDescent="0.25">
      <c r="B11" s="53" t="s">
        <v>31</v>
      </c>
      <c r="C11" s="75">
        <v>56.247506127800264</v>
      </c>
      <c r="D11" s="75">
        <v>16.419294560996143</v>
      </c>
      <c r="E11" s="75"/>
      <c r="F11" s="2"/>
      <c r="G11" s="75"/>
      <c r="H11" s="75"/>
      <c r="I11" s="20">
        <f>AVERAGE(C11:H11)</f>
        <v>36.3334003443982</v>
      </c>
      <c r="J11" s="20">
        <f>STDEV(C11:H11)</f>
        <v>28.162798481419696</v>
      </c>
    </row>
    <row r="12" spans="2:10" x14ac:dyDescent="0.25">
      <c r="B12" s="53" t="s">
        <v>29</v>
      </c>
      <c r="C12" s="75">
        <v>63.040813999885998</v>
      </c>
      <c r="D12" s="75">
        <v>67.668235811825809</v>
      </c>
      <c r="E12" s="75"/>
      <c r="F12" s="2"/>
      <c r="G12" s="75"/>
      <c r="H12" s="75"/>
      <c r="I12" s="20">
        <f>AVERAGE(C12:H12)</f>
        <v>65.354524905855897</v>
      </c>
      <c r="J12" s="20">
        <f>STDEV(C12:H12)</f>
        <v>3.2720813426331814</v>
      </c>
    </row>
    <row r="13" spans="2:10" x14ac:dyDescent="0.25">
      <c r="B13" s="53" t="s">
        <v>27</v>
      </c>
      <c r="C13" s="75">
        <v>31.049421421649662</v>
      </c>
      <c r="D13" s="75">
        <v>3.3872099454085358</v>
      </c>
      <c r="E13" s="75"/>
      <c r="F13" s="2"/>
      <c r="G13" s="75"/>
      <c r="H13" s="75"/>
      <c r="I13" s="20">
        <f>AVERAGE(C13:H13)</f>
        <v>17.218315683529099</v>
      </c>
      <c r="J13" s="20">
        <f>STDEV(C13:H13)</f>
        <v>19.560137317466438</v>
      </c>
    </row>
    <row r="14" spans="2:10" x14ac:dyDescent="0.25">
      <c r="B14" s="53" t="s">
        <v>30</v>
      </c>
      <c r="C14" s="75">
        <v>32.964715271048284</v>
      </c>
      <c r="D14" s="75">
        <v>-3.5721329671547868</v>
      </c>
      <c r="E14" s="75">
        <v>17.223998699257493</v>
      </c>
      <c r="F14" s="75">
        <v>25.703706243357217</v>
      </c>
      <c r="G14" s="2"/>
      <c r="H14" s="2"/>
      <c r="I14" s="20">
        <f>AVERAGE(C14:F14)</f>
        <v>18.08007181162705</v>
      </c>
      <c r="J14" s="20">
        <f>STDEV(C14:F14)</f>
        <v>15.803198471815536</v>
      </c>
    </row>
    <row r="15" spans="2:10" x14ac:dyDescent="0.25">
      <c r="B15" s="53" t="s">
        <v>32</v>
      </c>
      <c r="C15" s="75">
        <v>11.986262326854019</v>
      </c>
      <c r="D15" s="75">
        <v>-2.172664920034757</v>
      </c>
      <c r="E15" s="75">
        <v>13.716272443225451</v>
      </c>
      <c r="F15" s="2"/>
      <c r="G15" s="75"/>
      <c r="H15" s="75"/>
      <c r="I15" s="20">
        <f>AVERAGE(C15:H15)</f>
        <v>7.8432899500149036</v>
      </c>
      <c r="J15" s="20">
        <f>STDEV(C15:H15)</f>
        <v>8.7170951422960012</v>
      </c>
    </row>
    <row r="16" spans="2:10" x14ac:dyDescent="0.25">
      <c r="B16" s="53" t="s">
        <v>21</v>
      </c>
      <c r="C16" s="20">
        <v>30.331186228125176</v>
      </c>
      <c r="D16" s="20">
        <v>-7.8153340608660677</v>
      </c>
      <c r="E16" s="2"/>
      <c r="F16" s="2"/>
      <c r="G16" s="20"/>
      <c r="H16" s="20"/>
      <c r="I16" s="20">
        <f>AVERAGE(C16:H16)</f>
        <v>11.257926083629554</v>
      </c>
      <c r="J16" s="20">
        <f>STDEV(C16:H16)</f>
        <v>26.973663175015929</v>
      </c>
    </row>
    <row r="17" spans="2:10" x14ac:dyDescent="0.25">
      <c r="B17" s="53" t="s">
        <v>22</v>
      </c>
      <c r="C17" s="75">
        <v>-17.012483611696968</v>
      </c>
      <c r="D17" s="75">
        <v>2.1903421452840246</v>
      </c>
      <c r="E17" s="75">
        <v>-4.3843752899830237</v>
      </c>
      <c r="F17" s="2"/>
      <c r="G17" s="75"/>
      <c r="H17" s="75"/>
      <c r="I17" s="20">
        <f>AVERAGE(C17:H17)</f>
        <v>-6.4021722521319893</v>
      </c>
      <c r="J17" s="20">
        <f>STDEV(C17:H17)</f>
        <v>9.7591371390398205</v>
      </c>
    </row>
    <row r="18" spans="2:10" x14ac:dyDescent="0.25">
      <c r="B18" s="53" t="s">
        <v>23</v>
      </c>
      <c r="C18" s="75">
        <v>26.210305572198948</v>
      </c>
      <c r="D18" s="75">
        <v>37.12449410021091</v>
      </c>
      <c r="E18" s="75">
        <v>27.728082611709652</v>
      </c>
      <c r="F18" s="2"/>
      <c r="G18" s="75"/>
      <c r="H18" s="75"/>
      <c r="I18" s="20">
        <f t="shared" si="0"/>
        <v>30.354294094706503</v>
      </c>
      <c r="J18" s="20">
        <f t="shared" si="1"/>
        <v>5.9120739061107122</v>
      </c>
    </row>
    <row r="19" spans="2:10" x14ac:dyDescent="0.25">
      <c r="B19" s="53" t="s">
        <v>36</v>
      </c>
      <c r="C19" s="45">
        <v>48.282839231839283</v>
      </c>
      <c r="D19" s="45">
        <v>61.70329481948778</v>
      </c>
      <c r="E19" s="76"/>
      <c r="F19" s="76"/>
      <c r="G19" s="2"/>
      <c r="H19" s="2"/>
      <c r="I19" s="22">
        <f>AVERAGE(C19:F19)</f>
        <v>54.993067025663535</v>
      </c>
      <c r="J19" s="20">
        <f>STDEV(C19:F19)</f>
        <v>9.4896951526390865</v>
      </c>
    </row>
    <row r="20" spans="2:10" x14ac:dyDescent="0.25">
      <c r="B20" s="53" t="s">
        <v>33</v>
      </c>
      <c r="C20" s="45">
        <v>60.650732570953693</v>
      </c>
      <c r="D20" s="45">
        <v>67.591227528828242</v>
      </c>
      <c r="E20" s="76"/>
      <c r="F20" s="76"/>
      <c r="G20" s="2"/>
      <c r="H20" s="2"/>
      <c r="I20" s="22">
        <f>AVERAGE(C20:F20)</f>
        <v>64.12098004989096</v>
      </c>
      <c r="J20" s="20">
        <f>STDEV(C20:F20)</f>
        <v>4.9076710495041347</v>
      </c>
    </row>
    <row r="21" spans="2:10" x14ac:dyDescent="0.25">
      <c r="B21" s="53" t="s">
        <v>34</v>
      </c>
      <c r="C21" s="45">
        <v>39.797300959297601</v>
      </c>
      <c r="D21" s="45">
        <v>65.991245814333553</v>
      </c>
      <c r="E21" s="76"/>
      <c r="F21" s="76"/>
      <c r="G21" s="2"/>
      <c r="H21" s="2"/>
      <c r="I21" s="22">
        <f>AVERAGE(C21:F21)</f>
        <v>52.894273386815577</v>
      </c>
      <c r="J21" s="20">
        <f>STDEV(C21:F21)</f>
        <v>18.5219160330224</v>
      </c>
    </row>
    <row r="22" spans="2:10" x14ac:dyDescent="0.25">
      <c r="B22" s="53" t="s">
        <v>24</v>
      </c>
      <c r="C22" s="75">
        <v>87.549430796884366</v>
      </c>
      <c r="D22" s="75">
        <v>90.872427748959709</v>
      </c>
      <c r="E22" s="75">
        <v>72.731328366971113</v>
      </c>
      <c r="F22" s="75">
        <v>66.31438207837077</v>
      </c>
      <c r="G22" s="75">
        <v>89.268874315755227</v>
      </c>
      <c r="H22" s="75">
        <v>91.318956354784518</v>
      </c>
      <c r="I22" s="20">
        <f t="shared" si="0"/>
        <v>83.009233276954291</v>
      </c>
      <c r="J22" s="20">
        <f t="shared" si="1"/>
        <v>10.72409632809137</v>
      </c>
    </row>
    <row r="23" spans="2:10" x14ac:dyDescent="0.25">
      <c r="B23" s="54" t="s">
        <v>26</v>
      </c>
      <c r="C23" s="75">
        <v>86.89934092270822</v>
      </c>
      <c r="D23" s="75">
        <v>86.802428318987637</v>
      </c>
      <c r="E23" s="75">
        <v>70.509383083321211</v>
      </c>
      <c r="F23" s="2"/>
      <c r="G23" s="75"/>
      <c r="H23" s="75"/>
      <c r="I23" s="20">
        <f t="shared" si="0"/>
        <v>81.403717441672356</v>
      </c>
      <c r="J23" s="20">
        <f t="shared" si="1"/>
        <v>9.4348947448740876</v>
      </c>
    </row>
    <row r="24" spans="2:10" x14ac:dyDescent="0.25">
      <c r="B24" s="54" t="s">
        <v>28</v>
      </c>
      <c r="C24" s="75">
        <v>86.323604856637971</v>
      </c>
      <c r="D24" s="75">
        <v>62.36927253381603</v>
      </c>
      <c r="E24" s="2"/>
      <c r="F24" s="2"/>
      <c r="G24" s="75"/>
      <c r="H24" s="75"/>
      <c r="I24" s="20">
        <f>AVERAGE(C24:H24)</f>
        <v>74.346438695226993</v>
      </c>
      <c r="J24" s="20">
        <f>STDEV(C24:H24)</f>
        <v>16.938270824263601</v>
      </c>
    </row>
  </sheetData>
  <mergeCells count="1">
    <mergeCell ref="C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Supplemtary-Table2</vt:lpstr>
      <vt:lpstr>Fig2D</vt:lpstr>
      <vt:lpstr>Fig3D</vt:lpstr>
      <vt:lpstr>Fig4C</vt:lpstr>
      <vt:lpstr>Fig4E</vt:lpstr>
      <vt:lpstr>Fig5A</vt:lpstr>
      <vt:lpstr>Fig5B</vt:lpstr>
      <vt:lpstr>Fig5D</vt:lpstr>
      <vt:lpstr>Fig6B</vt:lpstr>
      <vt:lpstr>Fig6C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2018-12-21T07:11:30Z</dcterms:modified>
</cp:coreProperties>
</file>