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filterPrivacy="1" autoCompressPictures="0"/>
  <bookViews>
    <workbookView xWindow="34720" yWindow="-1940" windowWidth="22260" windowHeight="14280"/>
  </bookViews>
  <sheets>
    <sheet name="SMK" sheetId="1" r:id="rId1"/>
    <sheet name="NEUroticism" sheetId="2" r:id="rId2"/>
    <sheet name="PC1" sheetId="3" r:id="rId3"/>
    <sheet name="LRT" sheetId="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3" l="1"/>
  <c r="E14" i="3"/>
  <c r="F11" i="3"/>
  <c r="E11" i="3"/>
  <c r="F8" i="3"/>
  <c r="E8" i="3"/>
  <c r="R8" i="3"/>
  <c r="Q8" i="3"/>
  <c r="V20" i="3"/>
  <c r="U20" i="3"/>
  <c r="T20" i="3"/>
  <c r="S20" i="3"/>
  <c r="R20" i="3"/>
  <c r="Q20" i="3"/>
  <c r="F17" i="3"/>
  <c r="E17" i="3"/>
  <c r="F20" i="3"/>
  <c r="E20" i="3"/>
  <c r="F23" i="3"/>
  <c r="E23" i="3"/>
  <c r="F26" i="3"/>
  <c r="E26" i="3"/>
  <c r="F29" i="3"/>
  <c r="E29" i="3"/>
  <c r="F35" i="3"/>
  <c r="E35" i="3"/>
  <c r="F38" i="3"/>
  <c r="E38" i="3"/>
  <c r="F41" i="3"/>
  <c r="E41" i="3"/>
  <c r="F44" i="3"/>
  <c r="E44" i="3"/>
  <c r="F47" i="3"/>
  <c r="E47" i="3"/>
  <c r="F50" i="3"/>
  <c r="E50" i="3"/>
  <c r="F53" i="3"/>
  <c r="E53" i="3"/>
  <c r="F56" i="3"/>
  <c r="E56" i="3"/>
  <c r="R47" i="3"/>
  <c r="Q47" i="3"/>
  <c r="R44" i="3"/>
  <c r="Q44" i="3"/>
  <c r="R41" i="3"/>
  <c r="Q41" i="3"/>
  <c r="R35" i="3"/>
  <c r="Q35" i="3"/>
  <c r="N56" i="3"/>
  <c r="M56" i="3"/>
  <c r="L56" i="3"/>
  <c r="K56" i="3"/>
  <c r="N44" i="3"/>
  <c r="M44" i="3"/>
  <c r="L44" i="3"/>
  <c r="K44" i="3"/>
  <c r="N38" i="3"/>
  <c r="M38" i="3"/>
  <c r="L38" i="3"/>
  <c r="K38" i="3"/>
  <c r="V38" i="3"/>
  <c r="U38" i="3"/>
  <c r="T38" i="3"/>
  <c r="S38" i="3"/>
  <c r="R38" i="3"/>
  <c r="Q38" i="3"/>
  <c r="V50" i="3"/>
  <c r="U50" i="3"/>
  <c r="T50" i="3"/>
  <c r="S50" i="3"/>
  <c r="R50" i="3"/>
  <c r="Q50" i="3"/>
  <c r="V53" i="3"/>
  <c r="U53" i="3"/>
  <c r="T53" i="3"/>
  <c r="S53" i="3"/>
  <c r="R53" i="3"/>
  <c r="Q53" i="3"/>
  <c r="V56" i="3"/>
  <c r="U56" i="3"/>
  <c r="T56" i="3"/>
  <c r="S56" i="3"/>
  <c r="R56" i="3"/>
  <c r="Q56" i="3"/>
  <c r="R59" i="3"/>
  <c r="Q59" i="3"/>
  <c r="F59" i="3"/>
  <c r="E59" i="3"/>
  <c r="V62" i="3"/>
  <c r="U62" i="3"/>
  <c r="T62" i="3"/>
  <c r="S62" i="3"/>
  <c r="R62" i="3"/>
  <c r="Q62" i="3"/>
  <c r="N62" i="3"/>
  <c r="M62" i="3"/>
  <c r="L62" i="3"/>
  <c r="K62" i="3"/>
  <c r="F62" i="3"/>
  <c r="E62" i="3"/>
  <c r="Z65" i="3"/>
  <c r="Y65" i="3"/>
  <c r="X65" i="3"/>
  <c r="W65" i="3"/>
  <c r="R65" i="3"/>
  <c r="Q65" i="3"/>
  <c r="J65" i="3"/>
  <c r="I65" i="3"/>
  <c r="H65" i="3"/>
  <c r="G65" i="3"/>
  <c r="F65" i="3"/>
  <c r="E65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Z71" i="3"/>
  <c r="Y71" i="3"/>
  <c r="X71" i="3"/>
  <c r="W71" i="3"/>
  <c r="R71" i="3"/>
  <c r="Q71" i="3"/>
  <c r="J71" i="3"/>
  <c r="I71" i="3"/>
  <c r="H71" i="3"/>
  <c r="G71" i="3"/>
  <c r="F71" i="3"/>
  <c r="E71" i="3"/>
  <c r="Z74" i="3"/>
  <c r="Y74" i="3"/>
  <c r="X74" i="3"/>
  <c r="W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Z77" i="3"/>
  <c r="Y77" i="3"/>
  <c r="X77" i="3"/>
  <c r="W77" i="3"/>
  <c r="R77" i="3"/>
  <c r="Q77" i="3"/>
  <c r="J77" i="3"/>
  <c r="I77" i="3"/>
  <c r="H77" i="3"/>
  <c r="G77" i="3"/>
  <c r="F77" i="3"/>
  <c r="E77" i="3"/>
  <c r="AB80" i="3"/>
  <c r="AA80" i="3"/>
  <c r="Z80" i="3"/>
  <c r="Y80" i="3"/>
  <c r="X80" i="3"/>
  <c r="W80" i="3"/>
  <c r="V80" i="3"/>
  <c r="U80" i="3"/>
  <c r="T80" i="3"/>
  <c r="S80" i="3"/>
  <c r="R80" i="3"/>
  <c r="Q80" i="3"/>
  <c r="J80" i="3"/>
  <c r="I80" i="3"/>
  <c r="H80" i="3"/>
  <c r="G80" i="3"/>
  <c r="F80" i="3"/>
  <c r="E80" i="3"/>
  <c r="AB83" i="3"/>
  <c r="AA83" i="3"/>
  <c r="Z83" i="3"/>
  <c r="Y83" i="3"/>
  <c r="X83" i="3"/>
  <c r="W83" i="3"/>
  <c r="V83" i="3"/>
  <c r="U83" i="3"/>
  <c r="T83" i="3"/>
  <c r="S83" i="3"/>
  <c r="R83" i="3"/>
  <c r="Q83" i="3"/>
  <c r="J83" i="3"/>
  <c r="I83" i="3"/>
  <c r="H83" i="3"/>
  <c r="G83" i="3"/>
  <c r="F83" i="3"/>
  <c r="E83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Z89" i="3"/>
  <c r="Y89" i="3"/>
  <c r="X89" i="3"/>
  <c r="W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R8" i="2"/>
  <c r="Q8" i="2"/>
  <c r="F8" i="2"/>
  <c r="E8" i="2"/>
  <c r="F11" i="2"/>
  <c r="E11" i="2"/>
  <c r="F14" i="2"/>
  <c r="E14" i="2"/>
  <c r="F17" i="2"/>
  <c r="E17" i="2"/>
  <c r="F20" i="2"/>
  <c r="E20" i="2"/>
  <c r="F23" i="2"/>
  <c r="E23" i="2"/>
  <c r="F26" i="2"/>
  <c r="E26" i="2"/>
  <c r="F29" i="2"/>
  <c r="E29" i="2"/>
  <c r="V20" i="2"/>
  <c r="U20" i="2"/>
  <c r="T20" i="2"/>
  <c r="S20" i="2"/>
  <c r="R20" i="2"/>
  <c r="Q20" i="2"/>
  <c r="R35" i="2"/>
  <c r="Q35" i="2"/>
  <c r="F35" i="2"/>
  <c r="E35" i="2"/>
  <c r="R41" i="2"/>
  <c r="Q41" i="2"/>
  <c r="F41" i="2"/>
  <c r="E41" i="2"/>
  <c r="V38" i="2"/>
  <c r="U38" i="2"/>
  <c r="T38" i="2"/>
  <c r="S38" i="2"/>
  <c r="R38" i="2"/>
  <c r="Q38" i="2"/>
  <c r="N38" i="2"/>
  <c r="M38" i="2"/>
  <c r="L38" i="2"/>
  <c r="K38" i="2"/>
  <c r="F38" i="2"/>
  <c r="E38" i="2"/>
  <c r="R44" i="2"/>
  <c r="Q44" i="2"/>
  <c r="N44" i="2"/>
  <c r="M44" i="2"/>
  <c r="L44" i="2"/>
  <c r="K44" i="2"/>
  <c r="F44" i="2"/>
  <c r="E44" i="2"/>
  <c r="R47" i="2"/>
  <c r="Q47" i="2"/>
  <c r="F47" i="2"/>
  <c r="E47" i="2"/>
  <c r="V50" i="2"/>
  <c r="U50" i="2"/>
  <c r="T50" i="2"/>
  <c r="S50" i="2"/>
  <c r="R50" i="2"/>
  <c r="Q50" i="2"/>
  <c r="F50" i="2"/>
  <c r="E50" i="2"/>
  <c r="V53" i="2"/>
  <c r="U53" i="2"/>
  <c r="T53" i="2"/>
  <c r="S53" i="2"/>
  <c r="R53" i="2"/>
  <c r="Q53" i="2"/>
  <c r="F53" i="2"/>
  <c r="E53" i="2"/>
  <c r="V56" i="2"/>
  <c r="U56" i="2"/>
  <c r="T56" i="2"/>
  <c r="S56" i="2"/>
  <c r="R56" i="2"/>
  <c r="Q56" i="2"/>
  <c r="N56" i="2"/>
  <c r="M56" i="2"/>
  <c r="L56" i="2"/>
  <c r="K56" i="2"/>
  <c r="F56" i="2"/>
  <c r="E56" i="2"/>
  <c r="R59" i="2"/>
  <c r="Q59" i="2"/>
  <c r="N59" i="2"/>
  <c r="M59" i="2"/>
  <c r="L59" i="2"/>
  <c r="K59" i="2"/>
  <c r="F59" i="2"/>
  <c r="E59" i="2"/>
  <c r="V62" i="2"/>
  <c r="U62" i="2"/>
  <c r="T62" i="2"/>
  <c r="S62" i="2"/>
  <c r="R62" i="2"/>
  <c r="Q62" i="2"/>
  <c r="N62" i="2"/>
  <c r="M62" i="2"/>
  <c r="L62" i="2"/>
  <c r="K62" i="2"/>
  <c r="F62" i="2"/>
  <c r="E62" i="2"/>
  <c r="Z65" i="2"/>
  <c r="Y65" i="2"/>
  <c r="X65" i="2"/>
  <c r="W65" i="2"/>
  <c r="R65" i="2"/>
  <c r="Q65" i="2"/>
  <c r="J65" i="2"/>
  <c r="I65" i="2"/>
  <c r="H65" i="2"/>
  <c r="G65" i="2"/>
  <c r="F65" i="2"/>
  <c r="E65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Z71" i="2"/>
  <c r="Y71" i="2"/>
  <c r="X71" i="2"/>
  <c r="W71" i="2"/>
  <c r="R71" i="2"/>
  <c r="Q71" i="2"/>
  <c r="J71" i="2"/>
  <c r="I71" i="2"/>
  <c r="H71" i="2"/>
  <c r="G71" i="2"/>
  <c r="F71" i="2"/>
  <c r="E71" i="2"/>
  <c r="Z74" i="2"/>
  <c r="Y74" i="2"/>
  <c r="X74" i="2"/>
  <c r="W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Z77" i="2"/>
  <c r="Y77" i="2"/>
  <c r="X77" i="2"/>
  <c r="W77" i="2"/>
  <c r="R77" i="2"/>
  <c r="Q77" i="2"/>
  <c r="J77" i="2"/>
  <c r="I77" i="2"/>
  <c r="H77" i="2"/>
  <c r="G77" i="2"/>
  <c r="F77" i="2"/>
  <c r="E77" i="2"/>
  <c r="AB80" i="2"/>
  <c r="AA80" i="2"/>
  <c r="Z80" i="2"/>
  <c r="Y80" i="2"/>
  <c r="X80" i="2"/>
  <c r="W80" i="2"/>
  <c r="V80" i="2"/>
  <c r="U80" i="2"/>
  <c r="T80" i="2"/>
  <c r="S80" i="2"/>
  <c r="R80" i="2"/>
  <c r="Q80" i="2"/>
  <c r="J80" i="2"/>
  <c r="I80" i="2"/>
  <c r="H80" i="2"/>
  <c r="G80" i="2"/>
  <c r="F80" i="2"/>
  <c r="E80" i="2"/>
  <c r="AB83" i="2"/>
  <c r="AA83" i="2"/>
  <c r="Z83" i="2"/>
  <c r="Y83" i="2"/>
  <c r="X83" i="2"/>
  <c r="W83" i="2"/>
  <c r="V83" i="2"/>
  <c r="U83" i="2"/>
  <c r="T83" i="2"/>
  <c r="S83" i="2"/>
  <c r="R83" i="2"/>
  <c r="Q83" i="2"/>
  <c r="J83" i="2"/>
  <c r="I83" i="2"/>
  <c r="H83" i="2"/>
  <c r="G83" i="2"/>
  <c r="F83" i="2"/>
  <c r="E83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Z89" i="2"/>
  <c r="Y89" i="2"/>
  <c r="X89" i="2"/>
  <c r="W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R8" i="1"/>
  <c r="Q8" i="1"/>
  <c r="F8" i="1"/>
  <c r="E8" i="1"/>
  <c r="F11" i="1"/>
  <c r="E11" i="1"/>
  <c r="F14" i="1"/>
  <c r="E14" i="1"/>
  <c r="F17" i="1"/>
  <c r="E17" i="1"/>
  <c r="F20" i="1"/>
  <c r="E20" i="1"/>
  <c r="F23" i="1"/>
  <c r="E23" i="1"/>
  <c r="F26" i="1"/>
  <c r="E26" i="1"/>
  <c r="F29" i="1"/>
  <c r="E29" i="1"/>
  <c r="V20" i="1"/>
  <c r="U20" i="1"/>
  <c r="T20" i="1"/>
  <c r="S20" i="1"/>
  <c r="R20" i="1"/>
  <c r="Q20" i="1"/>
  <c r="R35" i="1"/>
  <c r="Q35" i="1"/>
  <c r="F35" i="1"/>
  <c r="E35" i="1"/>
  <c r="V38" i="1"/>
  <c r="U38" i="1"/>
  <c r="T38" i="1"/>
  <c r="S38" i="1"/>
  <c r="R38" i="1"/>
  <c r="Q38" i="1"/>
  <c r="N38" i="1"/>
  <c r="M38" i="1"/>
  <c r="L38" i="1"/>
  <c r="K38" i="1"/>
  <c r="F38" i="1"/>
  <c r="E38" i="1"/>
  <c r="R41" i="1"/>
  <c r="Q41" i="1"/>
  <c r="F41" i="1"/>
  <c r="E41" i="1"/>
  <c r="R44" i="1"/>
  <c r="Q44" i="1"/>
  <c r="N44" i="1"/>
  <c r="M44" i="1"/>
  <c r="L44" i="1"/>
  <c r="K44" i="1"/>
  <c r="F44" i="1"/>
  <c r="E44" i="1"/>
  <c r="R47" i="1"/>
  <c r="Q47" i="1"/>
  <c r="F47" i="1"/>
  <c r="E47" i="1"/>
  <c r="V50" i="1"/>
  <c r="U50" i="1"/>
  <c r="T50" i="1"/>
  <c r="S50" i="1"/>
  <c r="R50" i="1"/>
  <c r="Q50" i="1"/>
  <c r="F50" i="1"/>
  <c r="E50" i="1"/>
  <c r="V53" i="1"/>
  <c r="U53" i="1"/>
  <c r="T53" i="1"/>
  <c r="S53" i="1"/>
  <c r="R53" i="1"/>
  <c r="Q53" i="1"/>
  <c r="F53" i="1"/>
  <c r="E53" i="1"/>
  <c r="V56" i="1"/>
  <c r="U56" i="1"/>
  <c r="T56" i="1"/>
  <c r="S56" i="1"/>
  <c r="R56" i="1"/>
  <c r="Q56" i="1"/>
  <c r="N56" i="1"/>
  <c r="M56" i="1"/>
  <c r="L56" i="1"/>
  <c r="K56" i="1"/>
  <c r="F56" i="1"/>
  <c r="E56" i="1"/>
  <c r="R59" i="1"/>
  <c r="Q59" i="1"/>
  <c r="N59" i="1"/>
  <c r="M59" i="1"/>
  <c r="L59" i="1"/>
  <c r="K59" i="1"/>
  <c r="F59" i="1"/>
  <c r="E59" i="1"/>
  <c r="N62" i="1"/>
  <c r="M62" i="1"/>
  <c r="L62" i="1"/>
  <c r="K62" i="1"/>
  <c r="F62" i="1"/>
  <c r="E62" i="1"/>
  <c r="V62" i="1"/>
  <c r="U62" i="1"/>
  <c r="T62" i="1"/>
  <c r="S62" i="1"/>
  <c r="R62" i="1"/>
  <c r="Q62" i="1"/>
  <c r="Z65" i="1"/>
  <c r="Y65" i="1"/>
  <c r="X65" i="1"/>
  <c r="W65" i="1"/>
  <c r="R65" i="1"/>
  <c r="Q65" i="1"/>
  <c r="J65" i="1"/>
  <c r="I65" i="1"/>
  <c r="H65" i="1"/>
  <c r="G65" i="1"/>
  <c r="F65" i="1"/>
  <c r="E65" i="1"/>
  <c r="AB68" i="1"/>
  <c r="AA68" i="1"/>
  <c r="Z68" i="1"/>
  <c r="Y68" i="1"/>
  <c r="X68" i="1"/>
  <c r="W68" i="1"/>
  <c r="V68" i="1"/>
  <c r="U68" i="1"/>
  <c r="T68" i="1"/>
  <c r="S68" i="1"/>
  <c r="R68" i="1"/>
  <c r="Q68" i="1"/>
  <c r="J68" i="1"/>
  <c r="I68" i="1"/>
  <c r="H68" i="1"/>
  <c r="G68" i="1"/>
  <c r="F68" i="1"/>
  <c r="E68" i="1"/>
  <c r="Z71" i="1"/>
  <c r="Y71" i="1"/>
  <c r="X71" i="1"/>
  <c r="W71" i="1"/>
  <c r="R71" i="1"/>
  <c r="Q71" i="1"/>
  <c r="J71" i="1"/>
  <c r="I71" i="1"/>
  <c r="H71" i="1"/>
  <c r="G71" i="1"/>
  <c r="F71" i="1"/>
  <c r="E71" i="1"/>
  <c r="Z74" i="1"/>
  <c r="Y74" i="1"/>
  <c r="X74" i="1"/>
  <c r="W74" i="1"/>
  <c r="R74" i="1"/>
  <c r="Q74" i="1"/>
  <c r="J74" i="1"/>
  <c r="I74" i="1"/>
  <c r="H74" i="1"/>
  <c r="G74" i="1"/>
  <c r="F74" i="1"/>
  <c r="E74" i="1"/>
  <c r="Z77" i="1"/>
  <c r="Y77" i="1"/>
  <c r="X77" i="1"/>
  <c r="W77" i="1"/>
  <c r="R77" i="1"/>
  <c r="Q77" i="1"/>
  <c r="J77" i="1"/>
  <c r="I77" i="1"/>
  <c r="H77" i="1"/>
  <c r="G77" i="1"/>
  <c r="F77" i="1"/>
  <c r="E77" i="1"/>
  <c r="AB80" i="1"/>
  <c r="AA80" i="1"/>
  <c r="Z80" i="1"/>
  <c r="Y80" i="1"/>
  <c r="X80" i="1"/>
  <c r="W80" i="1"/>
  <c r="V80" i="1"/>
  <c r="U80" i="1"/>
  <c r="T80" i="1"/>
  <c r="S80" i="1"/>
  <c r="R80" i="1"/>
  <c r="Q80" i="1"/>
  <c r="J80" i="1"/>
  <c r="I80" i="1"/>
  <c r="H80" i="1"/>
  <c r="G80" i="1"/>
  <c r="F80" i="1"/>
  <c r="E80" i="1"/>
  <c r="AB83" i="1"/>
  <c r="AA83" i="1"/>
  <c r="Z83" i="1"/>
  <c r="Y83" i="1"/>
  <c r="X83" i="1"/>
  <c r="W83" i="1"/>
  <c r="V83" i="1"/>
  <c r="U83" i="1"/>
  <c r="T83" i="1"/>
  <c r="S83" i="1"/>
  <c r="R83" i="1"/>
  <c r="Q83" i="1"/>
  <c r="J83" i="1"/>
  <c r="I83" i="1"/>
  <c r="H83" i="1"/>
  <c r="G83" i="1"/>
  <c r="F83" i="1"/>
  <c r="E83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Z89" i="1"/>
  <c r="Y89" i="1"/>
  <c r="X89" i="1"/>
  <c r="W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T32" i="3"/>
  <c r="S32" i="3"/>
  <c r="R32" i="3"/>
  <c r="Q32" i="3"/>
  <c r="F32" i="3"/>
  <c r="E32" i="3"/>
  <c r="T32" i="2"/>
  <c r="S32" i="2"/>
  <c r="R32" i="2"/>
  <c r="Q32" i="2"/>
  <c r="F32" i="2"/>
  <c r="E32" i="2"/>
  <c r="T32" i="1"/>
  <c r="S32" i="1"/>
  <c r="R32" i="1"/>
  <c r="Q32" i="1"/>
  <c r="F32" i="1"/>
  <c r="E32" i="1"/>
  <c r="I47" i="4"/>
  <c r="M47" i="4"/>
  <c r="H47" i="4"/>
  <c r="L47" i="4"/>
  <c r="I46" i="4"/>
  <c r="M46" i="4"/>
  <c r="H46" i="4"/>
  <c r="L46" i="4"/>
  <c r="H45" i="4"/>
  <c r="L45" i="4"/>
  <c r="I45" i="4"/>
  <c r="M45" i="4"/>
  <c r="I44" i="4"/>
  <c r="M44" i="4"/>
  <c r="H44" i="4"/>
  <c r="L44" i="4"/>
  <c r="I43" i="4"/>
  <c r="M43" i="4"/>
  <c r="H43" i="4"/>
  <c r="L43" i="4"/>
  <c r="I42" i="4"/>
  <c r="M42" i="4"/>
  <c r="H42" i="4"/>
  <c r="L42" i="4"/>
  <c r="J42" i="4"/>
  <c r="N42" i="4"/>
  <c r="H41" i="4"/>
  <c r="L41" i="4"/>
  <c r="I41" i="4"/>
  <c r="M41" i="4"/>
  <c r="J41" i="4"/>
  <c r="N41" i="4"/>
  <c r="I40" i="4"/>
  <c r="M40" i="4"/>
  <c r="H40" i="4"/>
  <c r="L40" i="4"/>
  <c r="I39" i="4"/>
  <c r="M39" i="4"/>
  <c r="H39" i="4"/>
  <c r="L39" i="4"/>
  <c r="I38" i="4"/>
  <c r="M38" i="4"/>
  <c r="H38" i="4"/>
  <c r="L38" i="4"/>
  <c r="J38" i="4"/>
  <c r="N38" i="4"/>
  <c r="H37" i="4"/>
  <c r="L37" i="4"/>
  <c r="M37" i="4"/>
  <c r="J37" i="4"/>
  <c r="N37" i="4"/>
  <c r="I36" i="4"/>
  <c r="M36" i="4"/>
  <c r="H36" i="4"/>
  <c r="L36" i="4"/>
  <c r="I31" i="4"/>
  <c r="M31" i="4"/>
  <c r="H31" i="4"/>
  <c r="L31" i="4"/>
  <c r="I30" i="4"/>
  <c r="M30" i="4"/>
  <c r="H30" i="4"/>
  <c r="L30" i="4"/>
  <c r="J30" i="4"/>
  <c r="N30" i="4"/>
  <c r="H29" i="4"/>
  <c r="L29" i="4"/>
  <c r="I29" i="4"/>
  <c r="M29" i="4"/>
  <c r="J29" i="4"/>
  <c r="N29" i="4"/>
  <c r="I28" i="4"/>
  <c r="M28" i="4"/>
  <c r="H28" i="4"/>
  <c r="L28" i="4"/>
  <c r="I27" i="4"/>
  <c r="M27" i="4"/>
  <c r="H27" i="4"/>
  <c r="L27" i="4"/>
  <c r="I26" i="4"/>
  <c r="M26" i="4"/>
  <c r="H26" i="4"/>
  <c r="L26" i="4"/>
  <c r="J26" i="4"/>
  <c r="N26" i="4"/>
  <c r="H25" i="4"/>
  <c r="L25" i="4"/>
  <c r="I25" i="4"/>
  <c r="M25" i="4"/>
  <c r="J25" i="4"/>
  <c r="N25" i="4"/>
  <c r="I24" i="4"/>
  <c r="M24" i="4"/>
  <c r="H24" i="4"/>
  <c r="L24" i="4"/>
  <c r="I23" i="4"/>
  <c r="M23" i="4"/>
  <c r="H23" i="4"/>
  <c r="L23" i="4"/>
  <c r="I22" i="4"/>
  <c r="M22" i="4"/>
  <c r="H22" i="4"/>
  <c r="L22" i="4"/>
  <c r="J22" i="4"/>
  <c r="N22" i="4"/>
  <c r="H21" i="4"/>
  <c r="L21" i="4"/>
  <c r="I21" i="4"/>
  <c r="M21" i="4"/>
  <c r="J21" i="4"/>
  <c r="N21" i="4"/>
  <c r="I20" i="4"/>
  <c r="M20" i="4"/>
  <c r="H20" i="4"/>
  <c r="L20" i="4"/>
  <c r="I16" i="4"/>
  <c r="M16" i="4"/>
  <c r="H16" i="4"/>
  <c r="L16" i="4"/>
  <c r="I15" i="4"/>
  <c r="M15" i="4"/>
  <c r="H15" i="4"/>
  <c r="L15" i="4"/>
  <c r="J15" i="4"/>
  <c r="N15" i="4"/>
  <c r="H14" i="4"/>
  <c r="L14" i="4"/>
  <c r="I14" i="4"/>
  <c r="M14" i="4"/>
  <c r="J14" i="4"/>
  <c r="N14" i="4"/>
  <c r="I13" i="4"/>
  <c r="M13" i="4"/>
  <c r="H13" i="4"/>
  <c r="L13" i="4"/>
  <c r="I12" i="4"/>
  <c r="M12" i="4"/>
  <c r="H12" i="4"/>
  <c r="L12" i="4"/>
  <c r="I11" i="4"/>
  <c r="M11" i="4"/>
  <c r="H11" i="4"/>
  <c r="L11" i="4"/>
  <c r="J11" i="4"/>
  <c r="N11" i="4"/>
  <c r="H10" i="4"/>
  <c r="L10" i="4"/>
  <c r="I10" i="4"/>
  <c r="M10" i="4"/>
  <c r="J10" i="4"/>
  <c r="N10" i="4"/>
  <c r="I9" i="4"/>
  <c r="M9" i="4"/>
  <c r="H9" i="4"/>
  <c r="L9" i="4"/>
  <c r="I8" i="4"/>
  <c r="M8" i="4"/>
  <c r="H8" i="4"/>
  <c r="L8" i="4"/>
  <c r="I7" i="4"/>
  <c r="M7" i="4"/>
  <c r="H7" i="4"/>
  <c r="L7" i="4"/>
  <c r="J7" i="4"/>
  <c r="N7" i="4"/>
  <c r="H6" i="4"/>
  <c r="L6" i="4"/>
  <c r="I6" i="4"/>
  <c r="M6" i="4"/>
  <c r="J6" i="4"/>
  <c r="N6" i="4"/>
  <c r="I5" i="4"/>
  <c r="M5" i="4"/>
  <c r="H5" i="4"/>
  <c r="L5" i="4"/>
  <c r="J27" i="4"/>
  <c r="N27" i="4"/>
  <c r="J31" i="4"/>
  <c r="N31" i="4"/>
  <c r="J39" i="4"/>
  <c r="N39" i="4"/>
  <c r="J43" i="4"/>
  <c r="N43" i="4"/>
  <c r="J46" i="4"/>
  <c r="N46" i="4"/>
  <c r="J47" i="4"/>
  <c r="N47" i="4"/>
  <c r="J23" i="4"/>
  <c r="N23" i="4"/>
  <c r="J9" i="4"/>
  <c r="N9" i="4"/>
  <c r="J36" i="4"/>
  <c r="N36" i="4"/>
  <c r="J40" i="4"/>
  <c r="N40" i="4"/>
  <c r="J44" i="4"/>
  <c r="N44" i="4"/>
  <c r="J45" i="4"/>
  <c r="N45" i="4"/>
  <c r="J8" i="4"/>
  <c r="N8" i="4"/>
  <c r="J12" i="4"/>
  <c r="N12" i="4"/>
  <c r="J16" i="4"/>
  <c r="N16" i="4"/>
  <c r="J5" i="4"/>
  <c r="N5" i="4"/>
  <c r="J13" i="4"/>
  <c r="N13" i="4"/>
  <c r="J20" i="4"/>
  <c r="N20" i="4"/>
  <c r="J24" i="4"/>
  <c r="N24" i="4"/>
  <c r="J28" i="4"/>
  <c r="N28" i="4"/>
</calcChain>
</file>

<file path=xl/sharedStrings.xml><?xml version="1.0" encoding="utf-8"?>
<sst xmlns="http://schemas.openxmlformats.org/spreadsheetml/2006/main" count="691" uniqueCount="75">
  <si>
    <t>BMIvsSMK</t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</si>
  <si>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</si>
  <si>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</si>
  <si>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</si>
  <si>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</si>
  <si>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</si>
  <si>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</si>
  <si>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</si>
  <si>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Estimate</t>
  </si>
  <si>
    <t>SE</t>
  </si>
  <si>
    <t>M1</t>
  </si>
  <si>
    <t>H0</t>
  </si>
  <si>
    <t>g1</t>
  </si>
  <si>
    <t>g2</t>
  </si>
  <si>
    <t>Meta</t>
  </si>
  <si>
    <t>H1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</si>
  <si>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</si>
  <si>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</si>
  <si>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</si>
  <si>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</si>
  <si>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</si>
  <si>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</si>
  <si>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</si>
  <si>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</si>
  <si>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</si>
  <si>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</si>
  <si>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</si>
  <si>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BMIvsNEU</t>
  </si>
  <si>
    <t>BMIvsPC1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</si>
  <si>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</si>
  <si>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</si>
  <si>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</si>
  <si>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</si>
  <si>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</si>
  <si>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</si>
  <si>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</si>
  <si>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</si>
  <si>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</si>
  <si>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</si>
  <si>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</si>
  <si>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</si>
  <si>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</si>
  <si>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</si>
  <si>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</si>
  <si>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</si>
  <si>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</si>
  <si>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</si>
  <si>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</si>
  <si>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</si>
  <si>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</si>
  <si>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</si>
  <si>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</si>
  <si>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</si>
  <si>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</si>
  <si>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</si>
  <si>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</si>
  <si>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LKH</t>
  </si>
  <si>
    <t>Column28</t>
  </si>
  <si>
    <t>SMK</t>
  </si>
  <si>
    <t>Null</t>
  </si>
  <si>
    <t>Alt</t>
  </si>
  <si>
    <t>df</t>
  </si>
  <si>
    <t xml:space="preserve">Likelihood ratio </t>
  </si>
  <si>
    <t>P value</t>
  </si>
  <si>
    <t>G1</t>
  </si>
  <si>
    <t>G2</t>
  </si>
  <si>
    <t>FULL</t>
  </si>
  <si>
    <t>NEU</t>
  </si>
  <si>
    <t>PC1</t>
  </si>
  <si>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</si>
  <si>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</si>
  <si>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</si>
  <si>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</si>
  <si>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</si>
  <si>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t>Supplementary Data 7. Estimated variance components and standard errors of BMI when fitting SMK, NEU or PC1 as a covariate of interest based on the analysis of each individual study and the meta-analyses across the first and second groups (g1 and g2) within UKBB1.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</si>
</sst>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i/>
      <vertAlign val="subscript"/>
      <sz val="12"/>
      <name val="Calibri"/>
      <family val="2"/>
    </font>
    <font>
      <vertAlign val="subscript"/>
      <sz val="12"/>
      <name val="Calibri"/>
      <family val="2"/>
    </font>
    <font>
      <sz val="11"/>
      <name val="Calibri"/>
      <scheme val="minor"/>
    </font>
    <font>
      <sz val="11"/>
      <name val="Calibri"/>
      <family val="2"/>
    </font>
    <font>
      <sz val="12"/>
      <color rgb="FF000000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0" fillId="0" borderId="0" xfId="0" applyNumberFormat="1"/>
    <xf numFmtId="2" fontId="0" fillId="0" borderId="0" xfId="0" applyNumberFormat="1" applyFill="1"/>
    <xf numFmtId="2" fontId="1" fillId="0" borderId="0" xfId="0" applyNumberFormat="1" applyFont="1" applyFill="1"/>
    <xf numFmtId="2" fontId="1" fillId="0" borderId="0" xfId="0" applyNumberFormat="1" applyFont="1" applyFill="1" applyBorder="1"/>
    <xf numFmtId="164" fontId="1" fillId="0" borderId="0" xfId="0" applyNumberFormat="1" applyFont="1" applyFill="1" applyBorder="1"/>
    <xf numFmtId="2" fontId="0" fillId="0" borderId="0" xfId="0" applyNumberFormat="1" applyFill="1" applyBorder="1"/>
    <xf numFmtId="2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11" fontId="1" fillId="0" borderId="0" xfId="0" applyNumberFormat="1" applyFont="1" applyFill="1"/>
    <xf numFmtId="0" fontId="1" fillId="0" borderId="1" xfId="0" applyFont="1" applyFill="1" applyBorder="1"/>
    <xf numFmtId="0" fontId="2" fillId="0" borderId="0" xfId="0" applyFont="1" applyFill="1" applyBorder="1" applyAlignment="1">
      <alignment horizontal="center" vertical="center"/>
    </xf>
    <xf numFmtId="11" fontId="7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3" name="Table3" displayName="Table3" ref="A3:AB92" totalsRowShown="0" headerRowDxfId="14">
  <autoFilter ref="A3:AB92"/>
  <tableColumns count="28">
    <tableColumn id="1" name="BMIvsSMK" dataDxfId="13"/>
    <tableColumn id="2" name="Column1" dataDxfId="12"/>
    <tableColumn id="3" name="Column2" dataDxfId="11"/>
    <tableColumn id="28" name="Column27" dataDxfId="10"/>
    <tableColumn id="4" name="Column3"/>
    <tableColumn id="5" name="Column4"/>
    <tableColumn id="6" name="Column5"/>
    <tableColumn id="7" name="Column6"/>
    <tableColumn id="8" name="Column7"/>
    <tableColumn id="9" name="Column8"/>
    <tableColumn id="10" name="Column9"/>
    <tableColumn id="11" name="Column10"/>
    <tableColumn id="12" name="Column11"/>
    <tableColumn id="13" name="Column12"/>
    <tableColumn id="14" name="Column13"/>
    <tableColumn id="15" name="Column14"/>
    <tableColumn id="16" name="Column15"/>
    <tableColumn id="17" name="Column16"/>
    <tableColumn id="18" name="Column17"/>
    <tableColumn id="19" name="Column18"/>
    <tableColumn id="20" name="Column19"/>
    <tableColumn id="21" name="Column20"/>
    <tableColumn id="22" name="Column21"/>
    <tableColumn id="23" name="Column22"/>
    <tableColumn id="24" name="Column23"/>
    <tableColumn id="25" name="Column24"/>
    <tableColumn id="26" name="Column25"/>
    <tableColumn id="27" name="Column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:AB92" totalsRowShown="0" headerRowDxfId="9">
  <autoFilter ref="A3:AB92"/>
  <tableColumns count="28">
    <tableColumn id="1" name="Column1" dataDxfId="8"/>
    <tableColumn id="2" name="Column2" dataDxfId="7"/>
    <tableColumn id="3" name="Column3" dataDxfId="6"/>
    <tableColumn id="4" name="Column4" dataDxfId="5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3:AB92" totalsRowShown="0" headerRowDxfId="4">
  <autoFilter ref="A3:AB92"/>
  <tableColumns count="28">
    <tableColumn id="1" name="Column1" dataDxfId="3"/>
    <tableColumn id="2" name="Column2" dataDxfId="2"/>
    <tableColumn id="3" name="Column3" dataDxfId="1"/>
    <tableColumn id="4" name="Column4" dataDxfId="0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2"/>
  <sheetViews>
    <sheetView tabSelected="1" workbookViewId="0"/>
  </sheetViews>
  <sheetFormatPr baseColWidth="10" defaultColWidth="9" defaultRowHeight="14" x14ac:dyDescent="0"/>
  <cols>
    <col min="1" max="4" width="9" style="1"/>
  </cols>
  <sheetData>
    <row r="1" spans="1:31" ht="15">
      <c r="A1" s="23" t="s">
        <v>74</v>
      </c>
    </row>
    <row r="3" spans="1:31" s="1" customFormat="1">
      <c r="A3" s="1" t="s">
        <v>0</v>
      </c>
      <c r="B3" s="1" t="s">
        <v>29</v>
      </c>
      <c r="C3" s="1" t="s">
        <v>30</v>
      </c>
      <c r="D3" s="1" t="s">
        <v>55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48</v>
      </c>
      <c r="W3" s="1" t="s">
        <v>49</v>
      </c>
      <c r="X3" s="1" t="s">
        <v>50</v>
      </c>
      <c r="Y3" s="1" t="s">
        <v>51</v>
      </c>
      <c r="Z3" s="1" t="s">
        <v>52</v>
      </c>
      <c r="AA3" s="1" t="s">
        <v>53</v>
      </c>
      <c r="AB3" s="1" t="s">
        <v>54</v>
      </c>
    </row>
    <row r="4" spans="1:31" s="1" customFormat="1" ht="17">
      <c r="A4" s="1" t="s">
        <v>0</v>
      </c>
      <c r="E4" s="19" t="s">
        <v>69</v>
      </c>
      <c r="F4" s="19"/>
      <c r="G4" s="4" t="s">
        <v>1</v>
      </c>
      <c r="H4" s="4"/>
      <c r="I4" s="19" t="s">
        <v>70</v>
      </c>
      <c r="J4" s="19"/>
      <c r="K4" s="19" t="s">
        <v>71</v>
      </c>
      <c r="L4" s="19"/>
      <c r="M4" s="19" t="s">
        <v>72</v>
      </c>
      <c r="N4" s="19"/>
      <c r="O4" s="19" t="s">
        <v>73</v>
      </c>
      <c r="P4" s="19"/>
      <c r="Q4" s="19" t="s">
        <v>2</v>
      </c>
      <c r="R4" s="19"/>
      <c r="S4" s="19" t="s">
        <v>3</v>
      </c>
      <c r="T4" s="19"/>
      <c r="U4" s="19" t="s">
        <v>4</v>
      </c>
      <c r="V4" s="19"/>
      <c r="W4" s="19" t="s">
        <v>5</v>
      </c>
      <c r="X4" s="19"/>
      <c r="Y4" s="19" t="s">
        <v>6</v>
      </c>
      <c r="Z4" s="19"/>
      <c r="AA4" s="19" t="s">
        <v>7</v>
      </c>
      <c r="AB4" s="19"/>
      <c r="AD4" s="21"/>
      <c r="AE4" s="21"/>
    </row>
    <row r="5" spans="1:31" s="1" customFormat="1">
      <c r="D5" s="1" t="s">
        <v>56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  <c r="S5" s="2" t="s">
        <v>8</v>
      </c>
      <c r="T5" s="2" t="s">
        <v>9</v>
      </c>
      <c r="U5" s="2" t="s">
        <v>8</v>
      </c>
      <c r="V5" s="2" t="s">
        <v>9</v>
      </c>
      <c r="W5" s="2" t="s">
        <v>8</v>
      </c>
      <c r="X5" s="2" t="s">
        <v>9</v>
      </c>
      <c r="Y5" s="2" t="s">
        <v>8</v>
      </c>
      <c r="Z5" s="2" t="s">
        <v>9</v>
      </c>
      <c r="AA5" s="2" t="s">
        <v>8</v>
      </c>
      <c r="AB5" s="2" t="s">
        <v>9</v>
      </c>
    </row>
    <row r="6" spans="1:31">
      <c r="A6" s="1" t="s">
        <v>10</v>
      </c>
      <c r="B6" s="1" t="s">
        <v>11</v>
      </c>
      <c r="C6" s="1" t="s">
        <v>12</v>
      </c>
      <c r="D6">
        <v>-67450.329899999997</v>
      </c>
      <c r="E6" s="9">
        <v>16.2456</v>
      </c>
      <c r="F6" s="9">
        <v>0.2974</v>
      </c>
      <c r="G6" s="9"/>
      <c r="H6" s="9"/>
      <c r="I6" s="9"/>
      <c r="J6" s="9"/>
      <c r="K6" s="9"/>
      <c r="L6" s="9"/>
      <c r="M6" s="9"/>
      <c r="N6" s="9"/>
      <c r="O6" s="9"/>
      <c r="P6" s="9"/>
      <c r="Q6" s="9">
        <v>9.8028999999999993</v>
      </c>
      <c r="R6" s="9">
        <v>0.51949999999999996</v>
      </c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1">
      <c r="C7" s="1" t="s">
        <v>13</v>
      </c>
      <c r="D7">
        <v>-67437.900800000003</v>
      </c>
      <c r="E7" s="9">
        <v>16.762899999999998</v>
      </c>
      <c r="F7" s="9">
        <v>0.2984</v>
      </c>
      <c r="G7" s="9"/>
      <c r="H7" s="9"/>
      <c r="I7" s="9"/>
      <c r="J7" s="9"/>
      <c r="K7" s="9"/>
      <c r="L7" s="9"/>
      <c r="M7" s="9"/>
      <c r="N7" s="9"/>
      <c r="O7" s="9"/>
      <c r="P7" s="9"/>
      <c r="Q7" s="9">
        <v>8.9877000000000002</v>
      </c>
      <c r="R7" s="9">
        <v>0.51090000000000002</v>
      </c>
      <c r="S7" s="9"/>
      <c r="T7" s="9"/>
      <c r="U7" s="9"/>
      <c r="V7" s="9"/>
      <c r="W7" s="9"/>
      <c r="X7" s="9"/>
      <c r="Y7" s="9"/>
      <c r="Z7" s="9"/>
      <c r="AA7" s="9"/>
      <c r="AB7" s="9"/>
    </row>
    <row r="8" spans="1:31">
      <c r="C8" s="1" t="s">
        <v>14</v>
      </c>
      <c r="E8" s="14">
        <f>((E6/F6)+(E7/F7))/((1/F6)+(1/F7))</f>
        <v>16.503815877811345</v>
      </c>
      <c r="F8" s="14">
        <f>1/((1/F6)+(1/F7))</f>
        <v>0.14894958039610609</v>
      </c>
      <c r="G8" s="9"/>
      <c r="H8" s="9"/>
      <c r="I8" s="9"/>
      <c r="J8" s="9"/>
      <c r="K8" s="9"/>
      <c r="L8" s="9"/>
      <c r="M8" s="9"/>
      <c r="N8" s="9"/>
      <c r="O8" s="9"/>
      <c r="P8" s="9"/>
      <c r="Q8" s="14">
        <f>((Q6/R6)+(Q7/R7))/((1/R6)+(1/R7))</f>
        <v>9.3918980590062109</v>
      </c>
      <c r="R8" s="14">
        <f>1/((1/R6)+(1/R7))</f>
        <v>0.25758205551242236</v>
      </c>
      <c r="S8" s="9"/>
      <c r="T8" s="9"/>
      <c r="U8" s="9"/>
      <c r="V8" s="9"/>
      <c r="W8" s="9"/>
      <c r="X8" s="9"/>
      <c r="Y8" s="9"/>
      <c r="Z8" s="9"/>
      <c r="AA8" s="9"/>
      <c r="AB8" s="9"/>
    </row>
    <row r="9" spans="1:31">
      <c r="C9" s="1" t="s">
        <v>12</v>
      </c>
      <c r="E9" s="9">
        <v>15.1622</v>
      </c>
      <c r="F9" s="9">
        <v>0.4133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31">
      <c r="C10" s="1" t="s">
        <v>13</v>
      </c>
      <c r="E10" s="9">
        <v>15.6563</v>
      </c>
      <c r="F10" s="9">
        <v>0.41499999999999998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31">
      <c r="C11" s="1" t="s">
        <v>14</v>
      </c>
      <c r="E11" s="14">
        <f>((E9/F9)+(E10/F10))/((1/F9)+(1/F10))</f>
        <v>15.408742955450924</v>
      </c>
      <c r="F11" s="14">
        <f>1/((1/F9)+(1/F10))</f>
        <v>0.20707412773149825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31">
      <c r="C12" s="1" t="s">
        <v>12</v>
      </c>
      <c r="E12" s="9">
        <v>18.4193</v>
      </c>
      <c r="F12" s="9">
        <v>0.51100000000000001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31">
      <c r="C13" s="1" t="s">
        <v>13</v>
      </c>
      <c r="E13" s="9">
        <v>18.317599999999999</v>
      </c>
      <c r="F13" s="9">
        <v>0.51180000000000003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31">
      <c r="C14" s="1" t="s">
        <v>14</v>
      </c>
      <c r="E14" s="14">
        <f>((E12/F12)+(E13/F13))/((1/F12)+(1/F13))</f>
        <v>18.368489773171685</v>
      </c>
      <c r="F14" s="14">
        <f>1/((1/F12)+(1/F13))</f>
        <v>0.25569984356667974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31">
      <c r="C15" s="1" t="s">
        <v>12</v>
      </c>
      <c r="E15" s="9">
        <v>21.355699999999999</v>
      </c>
      <c r="F15" s="9">
        <v>0.59060000000000001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31">
      <c r="C16" s="1" t="s">
        <v>13</v>
      </c>
      <c r="E16" s="9">
        <v>21.013000000000002</v>
      </c>
      <c r="F16" s="9">
        <v>0.56840000000000002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44">
      <c r="C17" s="1" t="s">
        <v>14</v>
      </c>
      <c r="E17" s="14">
        <f>((E15/F15)+(E16/F16))/((1/F15)+(1/F16))</f>
        <v>21.181067886108714</v>
      </c>
      <c r="F17" s="14">
        <f>1/((1/F15)+(1/F16))</f>
        <v>0.28964369283865404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44">
      <c r="A18" s="1" t="s">
        <v>10</v>
      </c>
      <c r="B18" s="1" t="s">
        <v>15</v>
      </c>
      <c r="C18" s="1" t="s">
        <v>12</v>
      </c>
      <c r="D18">
        <v>-67449.6976</v>
      </c>
      <c r="E18" s="9">
        <v>15.985900000000001</v>
      </c>
      <c r="F18" s="9">
        <v>0.38500000000000001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>
        <v>9.6196000000000002</v>
      </c>
      <c r="R18" s="9">
        <v>0.71630000000000005</v>
      </c>
      <c r="S18" s="9">
        <v>0.23569999999999999</v>
      </c>
      <c r="T18" s="9">
        <v>0.28499999999999998</v>
      </c>
      <c r="U18" s="9">
        <v>-1.0800000000000001E-2</v>
      </c>
      <c r="V18" s="9">
        <v>0.3614</v>
      </c>
      <c r="W18" s="9"/>
      <c r="X18" s="9"/>
      <c r="Y18" s="9"/>
      <c r="Z18" s="9"/>
      <c r="AA18" s="9"/>
      <c r="AB18" s="9"/>
    </row>
    <row r="19" spans="1:44">
      <c r="C19" s="1" t="s">
        <v>13</v>
      </c>
      <c r="D19">
        <v>-67433.329199999993</v>
      </c>
      <c r="E19" s="9">
        <v>16.307600000000001</v>
      </c>
      <c r="F19" s="9">
        <v>0.38540000000000002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9.2477999999999998</v>
      </c>
      <c r="R19" s="9">
        <v>0.69650000000000001</v>
      </c>
      <c r="S19" s="9">
        <v>0.78149999999999997</v>
      </c>
      <c r="T19" s="9">
        <v>0.27950000000000003</v>
      </c>
      <c r="U19" s="9">
        <v>0.48199999999999998</v>
      </c>
      <c r="V19" s="9">
        <v>0.35299999999999998</v>
      </c>
      <c r="W19" s="9"/>
      <c r="X19" s="9"/>
      <c r="Y19" s="9"/>
      <c r="Z19" s="9"/>
      <c r="AA19" s="9"/>
      <c r="AB19" s="9"/>
    </row>
    <row r="20" spans="1:44">
      <c r="C20" s="1" t="s">
        <v>14</v>
      </c>
      <c r="E20" s="14">
        <f>((E18/F18)+(E19/F19))/((1/F18)+(1/F19))</f>
        <v>16.146666484942887</v>
      </c>
      <c r="F20" s="14">
        <f>1/((1/F18)+(1/F19))</f>
        <v>0.19259994807892006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>
        <f>((Q18/R18)+(Q19/R19))/((1/R18)+(1/R19))</f>
        <v>9.4310946630804082</v>
      </c>
      <c r="R20" s="14">
        <f>1/((1/R18)+(1/R19))</f>
        <v>0.35313062712344284</v>
      </c>
      <c r="S20" s="14">
        <f>((S18/T18)+(S19/T19))/((1/T18)+(1/T19))</f>
        <v>0.51125890168290522</v>
      </c>
      <c r="T20" s="14">
        <f>1/((1/T18)+(1/T19))</f>
        <v>0.14111160318866253</v>
      </c>
      <c r="U20" s="14">
        <f>((U18/V18)+(U19/V19))/((1/V18)+(1/V19))</f>
        <v>0.23849720044792835</v>
      </c>
      <c r="V20" s="14">
        <f>1/((1/V18)+(1/V19))</f>
        <v>0.17857530795072787</v>
      </c>
      <c r="W20" s="9"/>
      <c r="X20" s="9"/>
      <c r="Y20" s="9"/>
      <c r="Z20" s="9"/>
      <c r="AA20" s="9"/>
      <c r="AB20" s="9"/>
    </row>
    <row r="21" spans="1:44">
      <c r="C21" s="1" t="s">
        <v>12</v>
      </c>
      <c r="E21" s="9">
        <v>15.2029</v>
      </c>
      <c r="F21" s="9">
        <v>0.41820000000000002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44">
      <c r="C22" s="1" t="s">
        <v>13</v>
      </c>
      <c r="E22" s="9">
        <v>15.668799999999999</v>
      </c>
      <c r="F22" s="9">
        <v>0.41899999999999998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44">
      <c r="C23" s="1" t="s">
        <v>14</v>
      </c>
      <c r="E23" s="14">
        <f>((E21/F21)+(E22/F22))/((1/F21)+(1/F22))</f>
        <v>15.435627400860007</v>
      </c>
      <c r="F23" s="14">
        <f>1/((1/F21)+(1/F22))</f>
        <v>0.20929980888676539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44">
      <c r="C24" s="1" t="s">
        <v>12</v>
      </c>
      <c r="E24" s="9">
        <v>18.435400000000001</v>
      </c>
      <c r="F24" s="9">
        <v>0.67159999999999997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44">
      <c r="C25" s="1" t="s">
        <v>13</v>
      </c>
      <c r="E25" s="9">
        <v>17.769200000000001</v>
      </c>
      <c r="F25" s="9">
        <v>0.66149999999999998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44">
      <c r="C26" s="1" t="s">
        <v>14</v>
      </c>
      <c r="E26" s="14">
        <f>((E24/F24)+(E25/F25))/((1/F24)+(1/F25))</f>
        <v>18.099776325857025</v>
      </c>
      <c r="F26" s="14">
        <f>1/((1/F24)+(1/F25))</f>
        <v>0.333255869777211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44">
      <c r="C27" s="1" t="s">
        <v>12</v>
      </c>
      <c r="E27" s="9">
        <v>21.063300000000002</v>
      </c>
      <c r="F27" s="9">
        <v>1.2686999999999999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44">
      <c r="C28" s="1" t="s">
        <v>13</v>
      </c>
      <c r="E28" s="9">
        <v>18.827100000000002</v>
      </c>
      <c r="F28" s="9">
        <v>1.2067000000000001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44">
      <c r="C29" s="1" t="s">
        <v>14</v>
      </c>
      <c r="E29" s="14">
        <f>((E27/F27)+(E28/F28))/((1/F27)+(1/F28))</f>
        <v>19.917195556273736</v>
      </c>
      <c r="F29" s="14">
        <f>1/((1/F27)+(1/F28))</f>
        <v>0.61846177991435736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44" s="1" customFormat="1" ht="15">
      <c r="A30" s="1" t="s">
        <v>16</v>
      </c>
      <c r="B30" s="1" t="s">
        <v>15</v>
      </c>
      <c r="C30" s="1" t="s">
        <v>12</v>
      </c>
      <c r="D30" s="5"/>
      <c r="E30" s="12">
        <v>16.307843999999999</v>
      </c>
      <c r="F30" s="12">
        <v>0.38707200000000003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v>4.525137</v>
      </c>
      <c r="R30" s="12">
        <v>0.30911499999999997</v>
      </c>
      <c r="S30" s="12">
        <v>1.0999190000000001</v>
      </c>
      <c r="T30" s="12">
        <v>0.454953</v>
      </c>
      <c r="U30" s="12"/>
      <c r="V30" s="12"/>
      <c r="W30" s="12"/>
      <c r="X30" s="12"/>
      <c r="Y30" s="12"/>
      <c r="Z30" s="12"/>
      <c r="AA30" s="12"/>
      <c r="AB30" s="12"/>
      <c r="AF30" s="4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1" customFormat="1" ht="15">
      <c r="C31" s="1" t="s">
        <v>13</v>
      </c>
      <c r="D31" s="5"/>
      <c r="E31" s="12">
        <v>16.390445</v>
      </c>
      <c r="F31" s="12">
        <v>0.38106099999999998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v>3.9557120000000001</v>
      </c>
      <c r="R31" s="12">
        <v>0.302921</v>
      </c>
      <c r="S31" s="12">
        <v>1.4977769999999999</v>
      </c>
      <c r="T31" s="12">
        <v>0.4456</v>
      </c>
      <c r="U31" s="12"/>
      <c r="V31" s="12"/>
      <c r="W31" s="12"/>
      <c r="X31" s="12"/>
      <c r="Y31" s="12"/>
      <c r="Z31" s="12"/>
      <c r="AA31" s="12"/>
      <c r="AB31" s="12"/>
      <c r="AF31" s="4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1" customFormat="1" ht="15">
      <c r="C32" s="1" t="s">
        <v>14</v>
      </c>
      <c r="D32" s="5"/>
      <c r="E32" s="14">
        <f>((E30/F30)+(E31/F31))/((1/F30)+(1/F31))</f>
        <v>16.349467695729775</v>
      </c>
      <c r="F32" s="14">
        <f>1/((1/F30)+(1/F31))</f>
        <v>0.19202149027837628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4">
        <f>((Q30/R30)+(Q31/R31))/((1/R30)+(1/R31))</f>
        <v>4.2375431184717893</v>
      </c>
      <c r="R32" s="14">
        <f>1/((1/R30)+(1/R31))</f>
        <v>0.15299332868491394</v>
      </c>
      <c r="S32" s="14">
        <f>((S30/T30)+(S31/T31))/((1/T30)+(1/T31))</f>
        <v>1.3009140449046308</v>
      </c>
      <c r="T32" s="14">
        <f>1/((1/T30)+(1/T31))</f>
        <v>0.225113965307983</v>
      </c>
      <c r="U32" s="12"/>
      <c r="V32" s="12"/>
      <c r="W32" s="12"/>
      <c r="X32" s="12"/>
      <c r="Y32" s="12"/>
      <c r="Z32" s="12"/>
      <c r="AA32" s="12"/>
      <c r="AB32" s="12"/>
      <c r="AF32" s="4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28">
      <c r="A33" s="1" t="s">
        <v>17</v>
      </c>
      <c r="B33" s="1" t="s">
        <v>11</v>
      </c>
      <c r="C33" s="1" t="s">
        <v>12</v>
      </c>
      <c r="D33">
        <v>-67506.544500000004</v>
      </c>
      <c r="E33" s="9">
        <v>17.0276</v>
      </c>
      <c r="F33" s="9">
        <v>0.26390000000000002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4.9019000000000004</v>
      </c>
      <c r="R33" s="9">
        <v>0.2611</v>
      </c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>
      <c r="C34" s="1" t="s">
        <v>13</v>
      </c>
      <c r="D34">
        <v>-67475.060100000002</v>
      </c>
      <c r="E34" s="9">
        <v>17.352900000000002</v>
      </c>
      <c r="F34" s="9">
        <v>0.26369999999999999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4.4870000000000001</v>
      </c>
      <c r="R34" s="9">
        <v>0.25650000000000001</v>
      </c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C35" s="1" t="s">
        <v>14</v>
      </c>
      <c r="E35" s="14">
        <f>((E33/F33)+(E34/F34))/((1/F33)+(1/F34))</f>
        <v>17.190311656557999</v>
      </c>
      <c r="F35" s="14">
        <f>1/((1/F33)+(1/F34))</f>
        <v>0.13189998104624714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>
        <f>((Q33/R33)+(Q34/R34))/((1/R33)+(1/R34))</f>
        <v>4.6926063562596605</v>
      </c>
      <c r="R35" s="14">
        <f>1/((1/R33)+(1/R34))</f>
        <v>0.1293897797527048</v>
      </c>
      <c r="S35" s="14"/>
      <c r="T35" s="14"/>
      <c r="U35" s="14"/>
      <c r="V35" s="14"/>
      <c r="W35" s="9"/>
      <c r="X35" s="9"/>
      <c r="Y35" s="9"/>
      <c r="Z35" s="9"/>
      <c r="AA35" s="9"/>
      <c r="AB35" s="9"/>
    </row>
    <row r="36" spans="1:28">
      <c r="A36" s="1" t="s">
        <v>17</v>
      </c>
      <c r="B36" s="1" t="s">
        <v>15</v>
      </c>
      <c r="C36" s="1" t="s">
        <v>12</v>
      </c>
      <c r="D36">
        <v>-67441.653600000005</v>
      </c>
      <c r="E36" s="9">
        <v>16.667400000000001</v>
      </c>
      <c r="F36" s="9">
        <v>0.29620000000000002</v>
      </c>
      <c r="G36" s="9"/>
      <c r="H36" s="9"/>
      <c r="I36" s="9"/>
      <c r="J36" s="9"/>
      <c r="K36" s="9">
        <v>0.1201</v>
      </c>
      <c r="L36" s="9">
        <v>0.2828</v>
      </c>
      <c r="M36" s="9">
        <v>0.7147</v>
      </c>
      <c r="N36" s="9">
        <v>0.2049</v>
      </c>
      <c r="O36" s="9"/>
      <c r="P36" s="9"/>
      <c r="Q36" s="9">
        <v>4.8887</v>
      </c>
      <c r="R36" s="9">
        <v>0.26079999999999998</v>
      </c>
      <c r="S36" s="9">
        <v>0.2555</v>
      </c>
      <c r="T36" s="9">
        <v>0.24610000000000001</v>
      </c>
      <c r="U36" s="9">
        <v>-4.53E-2</v>
      </c>
      <c r="V36" s="9">
        <v>0.18029999999999999</v>
      </c>
      <c r="W36" s="9"/>
      <c r="X36" s="9"/>
      <c r="Y36" s="9"/>
      <c r="Z36" s="9"/>
      <c r="AA36" s="9"/>
      <c r="AB36" s="9"/>
    </row>
    <row r="37" spans="1:28">
      <c r="C37" s="1" t="s">
        <v>13</v>
      </c>
      <c r="D37">
        <v>-67430.547699999996</v>
      </c>
      <c r="E37" s="9">
        <v>17.092199999999998</v>
      </c>
      <c r="F37" s="9">
        <v>0.29310000000000003</v>
      </c>
      <c r="G37" s="9"/>
      <c r="H37" s="9"/>
      <c r="I37" s="9"/>
      <c r="J37" s="9"/>
      <c r="K37" s="9">
        <v>-0.38840000000000002</v>
      </c>
      <c r="L37" s="9">
        <v>0.26519999999999999</v>
      </c>
      <c r="M37" s="9">
        <v>0.63829999999999998</v>
      </c>
      <c r="N37" s="9">
        <v>0.2009</v>
      </c>
      <c r="O37" s="9"/>
      <c r="P37" s="9"/>
      <c r="Q37" s="9">
        <v>4.4772999999999996</v>
      </c>
      <c r="R37" s="9">
        <v>0.25600000000000001</v>
      </c>
      <c r="S37" s="9">
        <v>0.66320000000000001</v>
      </c>
      <c r="T37" s="9">
        <v>0.24060000000000001</v>
      </c>
      <c r="U37" s="9">
        <v>-8.7099999999999997E-2</v>
      </c>
      <c r="V37" s="9">
        <v>0.1764</v>
      </c>
      <c r="W37" s="9"/>
      <c r="X37" s="9"/>
      <c r="Y37" s="9"/>
      <c r="Z37" s="9"/>
      <c r="AA37" s="9"/>
      <c r="AB37" s="9"/>
    </row>
    <row r="38" spans="1:28">
      <c r="C38" s="1" t="s">
        <v>14</v>
      </c>
      <c r="E38" s="14">
        <f>((E36/F36)+(E37/F37))/((1/F36)+(1/F37))</f>
        <v>16.880917325640588</v>
      </c>
      <c r="F38" s="14">
        <f>1/((1/F36)+(1/F37))</f>
        <v>0.14732092312913628</v>
      </c>
      <c r="G38" s="14"/>
      <c r="H38" s="14"/>
      <c r="I38" s="14"/>
      <c r="J38" s="14"/>
      <c r="K38" s="14">
        <f>((K36/L36)+(K37/L37))/((1/L36)+(1/L37))</f>
        <v>-0.14231569343065695</v>
      </c>
      <c r="L38" s="14">
        <f>1/((1/L36)+(1/L37))</f>
        <v>0.13685868613138685</v>
      </c>
      <c r="M38" s="14">
        <f>((M36/N36)+(M37/N37))/((1/N36)+(1/N37))</f>
        <v>0.67612345983242983</v>
      </c>
      <c r="N38" s="14">
        <f>1/((1/N36)+(1/N37))</f>
        <v>0.10144014292755053</v>
      </c>
      <c r="O38" s="14"/>
      <c r="P38" s="14"/>
      <c r="Q38" s="14">
        <f>((Q36/R36)+(Q37/R37))/((1/R36)+(1/R37))</f>
        <v>4.6810894736842092</v>
      </c>
      <c r="R38" s="14">
        <f>1/((1/R36)+(1/R37))</f>
        <v>0.12918885448916409</v>
      </c>
      <c r="S38" s="14">
        <f>((S36/T36)+(S37/T37))/((1/T36)+(1/T37))</f>
        <v>0.46165362646394087</v>
      </c>
      <c r="T38" s="14">
        <f>1/((1/T36)+(1/T37))</f>
        <v>0.12165946168070681</v>
      </c>
      <c r="U38" s="14">
        <f>((U36/V36)+(U37/V37))/((1/V36)+(1/V37))</f>
        <v>-6.6428511354079053E-2</v>
      </c>
      <c r="V38" s="14">
        <f>1/((1/V36)+(1/V37))</f>
        <v>8.9164339781328858E-2</v>
      </c>
      <c r="W38" s="9"/>
      <c r="X38" s="9"/>
      <c r="Y38" s="9"/>
      <c r="Z38" s="9"/>
      <c r="AA38" s="9"/>
      <c r="AB38" s="9"/>
    </row>
    <row r="39" spans="1:28">
      <c r="A39" s="1" t="s">
        <v>18</v>
      </c>
      <c r="B39" s="1" t="s">
        <v>11</v>
      </c>
      <c r="C39" s="1" t="s">
        <v>12</v>
      </c>
      <c r="D39">
        <v>-67506.544500000004</v>
      </c>
      <c r="E39" s="9">
        <v>17.0276</v>
      </c>
      <c r="F39" s="9">
        <v>0.26390000000000002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>
        <v>4.9019000000000004</v>
      </c>
      <c r="R39" s="9">
        <v>0.2611</v>
      </c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C40" s="1" t="s">
        <v>13</v>
      </c>
      <c r="D40">
        <v>-67475.060100000002</v>
      </c>
      <c r="E40" s="9">
        <v>17.352900000000002</v>
      </c>
      <c r="F40" s="9">
        <v>0.26369999999999999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4.4870000000000001</v>
      </c>
      <c r="R40" s="9">
        <v>0.25650000000000001</v>
      </c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C41" s="1" t="s">
        <v>14</v>
      </c>
      <c r="D41" s="5"/>
      <c r="E41" s="14">
        <f>((E39/F39)+(E40/F40))/((1/F39)+(1/F40))</f>
        <v>17.190311656557999</v>
      </c>
      <c r="F41" s="14">
        <f>1/((1/F39)+(1/F40))</f>
        <v>0.13189998104624714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>
        <f>((Q39/R39)+(Q40/R40))/((1/R39)+(1/R40))</f>
        <v>4.6926063562596605</v>
      </c>
      <c r="R41" s="14">
        <f>1/((1/R39)+(1/R40))</f>
        <v>0.1293897797527048</v>
      </c>
      <c r="S41" s="14"/>
      <c r="T41" s="14"/>
      <c r="U41" s="14"/>
      <c r="V41" s="14"/>
      <c r="W41" s="9"/>
      <c r="X41" s="9"/>
      <c r="Y41" s="9"/>
      <c r="Z41" s="9"/>
      <c r="AA41" s="9"/>
      <c r="AB41" s="9"/>
    </row>
    <row r="42" spans="1:28">
      <c r="A42" s="1" t="s">
        <v>18</v>
      </c>
      <c r="B42" s="1" t="s">
        <v>15</v>
      </c>
      <c r="C42" s="1" t="s">
        <v>12</v>
      </c>
      <c r="D42">
        <v>-67442.259999999995</v>
      </c>
      <c r="E42" s="9">
        <v>16.665700000000001</v>
      </c>
      <c r="F42" s="9">
        <v>0.2954</v>
      </c>
      <c r="G42" s="9"/>
      <c r="H42" s="9"/>
      <c r="I42" s="9"/>
      <c r="J42" s="9"/>
      <c r="K42" s="9">
        <v>0.36959999999999998</v>
      </c>
      <c r="L42" s="9">
        <v>0.14829999999999999</v>
      </c>
      <c r="M42" s="9">
        <v>0.67920000000000003</v>
      </c>
      <c r="N42" s="9">
        <v>0.13009999999999999</v>
      </c>
      <c r="O42" s="9"/>
      <c r="P42" s="9"/>
      <c r="Q42" s="9">
        <v>4.8970000000000002</v>
      </c>
      <c r="R42" s="9">
        <v>0.2596</v>
      </c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C43" s="1" t="s">
        <v>13</v>
      </c>
      <c r="D43">
        <v>-67434.991399999999</v>
      </c>
      <c r="E43" s="9">
        <v>17.110299999999999</v>
      </c>
      <c r="F43" s="9">
        <v>0.29260000000000003</v>
      </c>
      <c r="G43" s="9"/>
      <c r="H43" s="9"/>
      <c r="I43" s="9"/>
      <c r="J43" s="9"/>
      <c r="K43" s="9">
        <v>0.23949999999999999</v>
      </c>
      <c r="L43" s="9">
        <v>0.1368</v>
      </c>
      <c r="M43" s="9">
        <v>0.58260000000000001</v>
      </c>
      <c r="N43" s="9">
        <v>0.12790000000000001</v>
      </c>
      <c r="O43" s="9"/>
      <c r="P43" s="9"/>
      <c r="Q43" s="9">
        <v>4.4946999999999999</v>
      </c>
      <c r="R43" s="9">
        <v>0.2555</v>
      </c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C44" s="1" t="s">
        <v>14</v>
      </c>
      <c r="E44" s="14">
        <f>((E42/F42)+(E43/F43))/((1/F42)+(1/F43))</f>
        <v>16.889058571428571</v>
      </c>
      <c r="F44" s="14">
        <f>1/((1/F42)+(1/F43))</f>
        <v>0.14699666666666666</v>
      </c>
      <c r="G44" s="14"/>
      <c r="H44" s="14"/>
      <c r="I44" s="14"/>
      <c r="J44" s="14"/>
      <c r="K44" s="14">
        <f>((K42/L42)+(K43/L43))/((1/L42)+(1/L43))</f>
        <v>0.30192609610662918</v>
      </c>
      <c r="L44" s="14">
        <f>1/((1/L42)+(1/L43))</f>
        <v>7.1159031918625035E-2</v>
      </c>
      <c r="M44" s="14">
        <f>((M42/N42)+(M43/N43))/((1/N42)+(1/N43))</f>
        <v>0.63048813953488381</v>
      </c>
      <c r="N44" s="14">
        <f>1/((1/N42)+(1/N43))</f>
        <v>6.449531007751938E-2</v>
      </c>
      <c r="O44" s="14"/>
      <c r="P44" s="14"/>
      <c r="Q44" s="14">
        <f>((Q42/R42)+(Q43/R43))/((1/R42)+(1/R43))</f>
        <v>4.6942489225393125</v>
      </c>
      <c r="R44" s="14">
        <f>1/((1/R42)+(1/R43))</f>
        <v>0.12876684139002137</v>
      </c>
      <c r="S44" s="14"/>
      <c r="T44" s="14"/>
      <c r="U44" s="14"/>
      <c r="V44" s="14"/>
      <c r="W44" s="9"/>
      <c r="X44" s="9"/>
      <c r="Y44" s="9"/>
      <c r="Z44" s="9"/>
      <c r="AA44" s="9"/>
      <c r="AB44" s="9"/>
    </row>
    <row r="45" spans="1:28">
      <c r="A45" s="1" t="s">
        <v>19</v>
      </c>
      <c r="B45" s="1" t="s">
        <v>11</v>
      </c>
      <c r="C45" s="1" t="s">
        <v>12</v>
      </c>
      <c r="D45">
        <v>-67506.544500000004</v>
      </c>
      <c r="E45" s="9">
        <v>17.0276</v>
      </c>
      <c r="F45" s="9">
        <v>0.26390000000000002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4.9019000000000004</v>
      </c>
      <c r="R45" s="9">
        <v>0.2611</v>
      </c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C46" s="1" t="s">
        <v>13</v>
      </c>
      <c r="D46">
        <v>-67475.060100000002</v>
      </c>
      <c r="E46" s="9">
        <v>17.352900000000002</v>
      </c>
      <c r="F46" s="9">
        <v>0.26369999999999999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4.4870000000000001</v>
      </c>
      <c r="R46" s="9">
        <v>0.25650000000000001</v>
      </c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C47" s="1" t="s">
        <v>14</v>
      </c>
      <c r="E47" s="14">
        <f>((E45/F45)+(E46/F46))/((1/F45)+(1/F46))</f>
        <v>17.190311656557999</v>
      </c>
      <c r="F47" s="14">
        <f>1/((1/F45)+(1/F46))</f>
        <v>0.13189998104624714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>
        <f>((Q45/R45)+(Q46/R46))/((1/R45)+(1/R46))</f>
        <v>4.6926063562596605</v>
      </c>
      <c r="R47" s="14">
        <f>1/((1/R45)+(1/R46))</f>
        <v>0.1293897797527048</v>
      </c>
      <c r="S47" s="14"/>
      <c r="T47" s="14"/>
      <c r="U47" s="14"/>
      <c r="V47" s="14"/>
      <c r="W47" s="9"/>
      <c r="X47" s="9"/>
      <c r="Y47" s="9"/>
      <c r="Z47" s="9"/>
      <c r="AA47" s="9"/>
      <c r="AB47" s="9"/>
    </row>
    <row r="48" spans="1:28">
      <c r="A48" s="1" t="s">
        <v>19</v>
      </c>
      <c r="B48" s="1" t="s">
        <v>15</v>
      </c>
      <c r="C48" s="1" t="s">
        <v>12</v>
      </c>
      <c r="D48">
        <v>-67448.217699999994</v>
      </c>
      <c r="E48" s="9">
        <v>16.438600000000001</v>
      </c>
      <c r="F48" s="9">
        <v>0.27839999999999998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4.9561999999999999</v>
      </c>
      <c r="R48" s="9">
        <v>0.26069999999999999</v>
      </c>
      <c r="S48" s="9">
        <v>0.55069999999999997</v>
      </c>
      <c r="T48" s="9">
        <v>0.1206</v>
      </c>
      <c r="U48" s="9">
        <v>0.4844</v>
      </c>
      <c r="V48" s="9">
        <v>0.1079</v>
      </c>
      <c r="W48" s="9"/>
      <c r="X48" s="9"/>
      <c r="Y48" s="9"/>
      <c r="Z48" s="9"/>
      <c r="AA48" s="9"/>
      <c r="AB48" s="9"/>
    </row>
    <row r="49" spans="1:28">
      <c r="C49" s="1" t="s">
        <v>13</v>
      </c>
      <c r="D49">
        <v>-67435.9712</v>
      </c>
      <c r="E49" s="9">
        <v>16.770099999999999</v>
      </c>
      <c r="F49" s="9">
        <v>0.27910000000000001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>
        <v>4.5251000000000001</v>
      </c>
      <c r="R49" s="9">
        <v>0.25609999999999999</v>
      </c>
      <c r="S49" s="9">
        <v>0.56540000000000001</v>
      </c>
      <c r="T49" s="9">
        <v>0.1198</v>
      </c>
      <c r="U49" s="9">
        <v>0.30349999999999999</v>
      </c>
      <c r="V49" s="9">
        <v>0.1061</v>
      </c>
      <c r="W49" s="9"/>
      <c r="X49" s="9"/>
      <c r="Y49" s="9"/>
      <c r="Z49" s="9"/>
      <c r="AA49" s="9"/>
      <c r="AB49" s="9"/>
    </row>
    <row r="50" spans="1:28">
      <c r="C50" s="1" t="s">
        <v>14</v>
      </c>
      <c r="E50" s="14">
        <f>((E48/F48)+(E49/F49))/((1/F48)+(1/F49))</f>
        <v>16.604141883408072</v>
      </c>
      <c r="F50" s="14">
        <f>1/((1/F48)+(1/F49))</f>
        <v>0.13937478026905828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>
        <f>((Q48/R48)+(Q49/R49))/((1/R48)+(1/R49))</f>
        <v>4.7387314047987612</v>
      </c>
      <c r="R50" s="14">
        <f>1/((1/R48)+(1/R49))</f>
        <v>0.12918976393188852</v>
      </c>
      <c r="S50" s="14">
        <f>((S48/T48)+(S49/T49))/((1/T48)+(1/T49))</f>
        <v>0.55807445923460897</v>
      </c>
      <c r="T50" s="14">
        <f>1/((1/T48)+(1/T49))</f>
        <v>6.009933444259568E-2</v>
      </c>
      <c r="U50" s="14">
        <f>((U48/V48)+(U49/V49))/((1/V48)+(1/V49))</f>
        <v>0.39318920560747661</v>
      </c>
      <c r="V50" s="14">
        <f>1/((1/V48)+(1/V49))</f>
        <v>5.3496214953271025E-2</v>
      </c>
      <c r="W50" s="9"/>
      <c r="X50" s="9"/>
      <c r="Y50" s="9"/>
      <c r="Z50" s="9"/>
      <c r="AA50" s="9"/>
      <c r="AB50" s="9"/>
    </row>
    <row r="51" spans="1:28">
      <c r="A51" s="1" t="s">
        <v>20</v>
      </c>
      <c r="B51" s="1" t="s">
        <v>11</v>
      </c>
      <c r="C51" s="1" t="s">
        <v>12</v>
      </c>
      <c r="D51">
        <v>-67448.217699999994</v>
      </c>
      <c r="E51" s="9">
        <v>16.438600000000001</v>
      </c>
      <c r="F51" s="9">
        <v>0.27839999999999998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4.9561999999999999</v>
      </c>
      <c r="R51" s="9">
        <v>0.26069999999999999</v>
      </c>
      <c r="S51" s="9">
        <v>0.55069999999999997</v>
      </c>
      <c r="T51" s="9">
        <v>0.1206</v>
      </c>
      <c r="U51" s="9">
        <v>0.4844</v>
      </c>
      <c r="V51" s="9">
        <v>0.1079</v>
      </c>
      <c r="W51" s="9"/>
      <c r="X51" s="9"/>
      <c r="Y51" s="9"/>
      <c r="Z51" s="9"/>
      <c r="AA51" s="9"/>
      <c r="AB51" s="9"/>
    </row>
    <row r="52" spans="1:28">
      <c r="C52" s="1" t="s">
        <v>13</v>
      </c>
      <c r="D52">
        <v>-67435.9712</v>
      </c>
      <c r="E52" s="9">
        <v>16.770099999999999</v>
      </c>
      <c r="F52" s="9">
        <v>0.27910000000000001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>
        <v>4.5251000000000001</v>
      </c>
      <c r="R52" s="9">
        <v>0.25609999999999999</v>
      </c>
      <c r="S52" s="9">
        <v>0.56540000000000001</v>
      </c>
      <c r="T52" s="9">
        <v>0.1198</v>
      </c>
      <c r="U52" s="9">
        <v>0.30349999999999999</v>
      </c>
      <c r="V52" s="9">
        <v>0.1061</v>
      </c>
      <c r="W52" s="9"/>
      <c r="X52" s="9"/>
      <c r="Y52" s="9"/>
      <c r="Z52" s="9"/>
      <c r="AA52" s="9"/>
      <c r="AB52" s="9"/>
    </row>
    <row r="53" spans="1:28">
      <c r="C53" s="1" t="s">
        <v>14</v>
      </c>
      <c r="E53" s="14">
        <f>((E51/F51)+(E52/F52))/((1/F51)+(1/F52))</f>
        <v>16.604141883408072</v>
      </c>
      <c r="F53" s="14">
        <f>1/((1/F51)+(1/F52))</f>
        <v>0.13937478026905828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>
        <f>((Q51/R51)+(Q52/R52))/((1/R51)+(1/R52))</f>
        <v>4.7387314047987612</v>
      </c>
      <c r="R53" s="14">
        <f>1/((1/R51)+(1/R52))</f>
        <v>0.12918976393188852</v>
      </c>
      <c r="S53" s="14">
        <f>((S51/T51)+(S52/T52))/((1/T51)+(1/T52))</f>
        <v>0.55807445923460897</v>
      </c>
      <c r="T53" s="14">
        <f>1/((1/T51)+(1/T52))</f>
        <v>6.009933444259568E-2</v>
      </c>
      <c r="U53" s="14">
        <f>((U51/V51)+(U52/V52))/((1/V51)+(1/V52))</f>
        <v>0.39318920560747661</v>
      </c>
      <c r="V53" s="14">
        <f>1/((1/V51)+(1/V52))</f>
        <v>5.3496214953271025E-2</v>
      </c>
      <c r="W53" s="9"/>
      <c r="X53" s="9"/>
      <c r="Y53" s="9"/>
      <c r="Z53" s="9"/>
      <c r="AA53" s="9"/>
      <c r="AB53" s="9"/>
    </row>
    <row r="54" spans="1:28">
      <c r="A54" s="1" t="s">
        <v>20</v>
      </c>
      <c r="B54" s="1" t="s">
        <v>15</v>
      </c>
      <c r="C54" s="1" t="s">
        <v>12</v>
      </c>
      <c r="D54">
        <v>-67441.653600000005</v>
      </c>
      <c r="E54" s="9">
        <v>16.667400000000001</v>
      </c>
      <c r="F54" s="9">
        <v>0.29620000000000002</v>
      </c>
      <c r="G54" s="9"/>
      <c r="H54" s="9"/>
      <c r="I54" s="9"/>
      <c r="J54" s="9"/>
      <c r="K54" s="9">
        <v>0.1201</v>
      </c>
      <c r="L54" s="9">
        <v>0.2828</v>
      </c>
      <c r="M54" s="9">
        <v>0.7147</v>
      </c>
      <c r="N54" s="9">
        <v>0.2049</v>
      </c>
      <c r="O54" s="9"/>
      <c r="P54" s="9"/>
      <c r="Q54" s="9">
        <v>4.8887</v>
      </c>
      <c r="R54" s="9">
        <v>0.26079999999999998</v>
      </c>
      <c r="S54" s="9">
        <v>0.2555</v>
      </c>
      <c r="T54" s="9">
        <v>0.24610000000000001</v>
      </c>
      <c r="U54" s="9">
        <v>-4.53E-2</v>
      </c>
      <c r="V54" s="9">
        <v>0.18029999999999999</v>
      </c>
      <c r="W54" s="9"/>
      <c r="X54" s="9"/>
      <c r="Y54" s="9"/>
      <c r="Z54" s="9"/>
      <c r="AA54" s="9"/>
      <c r="AB54" s="9"/>
    </row>
    <row r="55" spans="1:28">
      <c r="A55" s="5"/>
      <c r="B55" s="5"/>
      <c r="C55" s="1" t="s">
        <v>13</v>
      </c>
      <c r="D55">
        <v>-67430.547699999996</v>
      </c>
      <c r="E55" s="9">
        <v>17.092199999999998</v>
      </c>
      <c r="F55" s="9">
        <v>0.29310000000000003</v>
      </c>
      <c r="G55" s="9"/>
      <c r="H55" s="9"/>
      <c r="I55" s="9"/>
      <c r="J55" s="9"/>
      <c r="K55" s="9">
        <v>-0.38840000000000002</v>
      </c>
      <c r="L55" s="9">
        <v>0.26519999999999999</v>
      </c>
      <c r="M55" s="9">
        <v>0.63829999999999998</v>
      </c>
      <c r="N55" s="9">
        <v>0.2009</v>
      </c>
      <c r="O55" s="9"/>
      <c r="P55" s="9"/>
      <c r="Q55" s="9">
        <v>4.4772999999999996</v>
      </c>
      <c r="R55" s="9">
        <v>0.25600000000000001</v>
      </c>
      <c r="S55" s="9">
        <v>0.66320000000000001</v>
      </c>
      <c r="T55" s="9">
        <v>0.24060000000000001</v>
      </c>
      <c r="U55" s="9">
        <v>-8.7099999999999997E-2</v>
      </c>
      <c r="V55" s="9">
        <v>0.1764</v>
      </c>
      <c r="W55" s="9"/>
      <c r="X55" s="9"/>
      <c r="Y55" s="9"/>
      <c r="Z55" s="9"/>
      <c r="AA55" s="9"/>
      <c r="AB55" s="9"/>
    </row>
    <row r="56" spans="1:28">
      <c r="A56" s="5"/>
      <c r="B56" s="5"/>
      <c r="C56" s="1" t="s">
        <v>14</v>
      </c>
      <c r="D56" s="5"/>
      <c r="E56" s="14">
        <f>((E54/F54)+(E55/F55))/((1/F54)+(1/F55))</f>
        <v>16.880917325640588</v>
      </c>
      <c r="F56" s="14">
        <f>1/((1/F54)+(1/F55))</f>
        <v>0.14732092312913628</v>
      </c>
      <c r="G56" s="14"/>
      <c r="H56" s="14"/>
      <c r="I56" s="14"/>
      <c r="J56" s="14"/>
      <c r="K56" s="14">
        <f>((K54/L54)+(K55/L55))/((1/L54)+(1/L55))</f>
        <v>-0.14231569343065695</v>
      </c>
      <c r="L56" s="14">
        <f>1/((1/L54)+(1/L55))</f>
        <v>0.13685868613138685</v>
      </c>
      <c r="M56" s="14">
        <f>((M54/N54)+(M55/N55))/((1/N54)+(1/N55))</f>
        <v>0.67612345983242983</v>
      </c>
      <c r="N56" s="14">
        <f>1/((1/N54)+(1/N55))</f>
        <v>0.10144014292755053</v>
      </c>
      <c r="O56" s="14"/>
      <c r="P56" s="14"/>
      <c r="Q56" s="14">
        <f>((Q54/R54)+(Q55/R55))/((1/R54)+(1/R55))</f>
        <v>4.6810894736842092</v>
      </c>
      <c r="R56" s="14">
        <f>1/((1/R54)+(1/R55))</f>
        <v>0.12918885448916409</v>
      </c>
      <c r="S56" s="14">
        <f>((S54/T54)+(S55/T55))/((1/T54)+(1/T55))</f>
        <v>0.46165362646394087</v>
      </c>
      <c r="T56" s="14">
        <f>1/((1/T54)+(1/T55))</f>
        <v>0.12165946168070681</v>
      </c>
      <c r="U56" s="14">
        <f>((U54/V54)+(U55/V55))/((1/V54)+(1/V55))</f>
        <v>-6.6428511354079053E-2</v>
      </c>
      <c r="V56" s="14">
        <f>1/((1/V54)+(1/V55))</f>
        <v>8.9164339781328858E-2</v>
      </c>
      <c r="W56" s="9"/>
      <c r="X56" s="9"/>
      <c r="Y56" s="9"/>
      <c r="Z56" s="9"/>
      <c r="AA56" s="9"/>
      <c r="AB56" s="9"/>
    </row>
    <row r="57" spans="1:28">
      <c r="A57" s="5" t="s">
        <v>21</v>
      </c>
      <c r="B57" s="5" t="s">
        <v>11</v>
      </c>
      <c r="C57" s="1" t="s">
        <v>12</v>
      </c>
      <c r="D57">
        <v>-67442.259999999995</v>
      </c>
      <c r="E57" s="9">
        <v>16.665700000000001</v>
      </c>
      <c r="F57" s="9">
        <v>0.2954</v>
      </c>
      <c r="G57" s="9"/>
      <c r="H57" s="9"/>
      <c r="I57" s="9"/>
      <c r="J57" s="9"/>
      <c r="K57" s="9">
        <v>0.36959999999999998</v>
      </c>
      <c r="L57" s="9">
        <v>0.14829999999999999</v>
      </c>
      <c r="M57" s="9">
        <v>0.67920000000000003</v>
      </c>
      <c r="N57" s="9">
        <v>0.13009999999999999</v>
      </c>
      <c r="O57" s="9"/>
      <c r="P57" s="9"/>
      <c r="Q57" s="9">
        <v>4.8970000000000002</v>
      </c>
      <c r="R57" s="9">
        <v>0.2596</v>
      </c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5"/>
      <c r="B58" s="5"/>
      <c r="C58" s="1" t="s">
        <v>13</v>
      </c>
      <c r="D58">
        <v>-67434.991399999999</v>
      </c>
      <c r="E58" s="9">
        <v>17.110299999999999</v>
      </c>
      <c r="F58" s="9">
        <v>0.29260000000000003</v>
      </c>
      <c r="G58" s="9"/>
      <c r="H58" s="9"/>
      <c r="I58" s="9"/>
      <c r="J58" s="9"/>
      <c r="K58" s="9">
        <v>0.23949999999999999</v>
      </c>
      <c r="L58" s="9">
        <v>0.1368</v>
      </c>
      <c r="M58" s="9">
        <v>0.58260000000000001</v>
      </c>
      <c r="N58" s="9">
        <v>0.12790000000000001</v>
      </c>
      <c r="O58" s="9"/>
      <c r="P58" s="9"/>
      <c r="Q58" s="9">
        <v>4.4946999999999999</v>
      </c>
      <c r="R58" s="9">
        <v>0.2555</v>
      </c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5"/>
      <c r="B59" s="5"/>
      <c r="C59" s="1" t="s">
        <v>14</v>
      </c>
      <c r="D59" s="5"/>
      <c r="E59" s="14">
        <f>((E57/F57)+(E58/F58))/((1/F57)+(1/F58))</f>
        <v>16.889058571428571</v>
      </c>
      <c r="F59" s="14">
        <f>1/((1/F57)+(1/F58))</f>
        <v>0.14699666666666666</v>
      </c>
      <c r="G59" s="14"/>
      <c r="H59" s="14"/>
      <c r="I59" s="14"/>
      <c r="J59" s="14"/>
      <c r="K59" s="14">
        <f>((K57/L57)+(K58/L58))/((1/L57)+(1/L58))</f>
        <v>0.30192609610662918</v>
      </c>
      <c r="L59" s="14">
        <f>1/((1/L57)+(1/L58))</f>
        <v>7.1159031918625035E-2</v>
      </c>
      <c r="M59" s="14">
        <f>((M57/N57)+(M58/N58))/((1/N57)+(1/N58))</f>
        <v>0.63048813953488381</v>
      </c>
      <c r="N59" s="14">
        <f>1/((1/N57)+(1/N58))</f>
        <v>6.449531007751938E-2</v>
      </c>
      <c r="O59" s="14"/>
      <c r="P59" s="14"/>
      <c r="Q59" s="14">
        <f>((Q57/R57)+(Q58/R58))/((1/R57)+(1/R58))</f>
        <v>4.6942489225393125</v>
      </c>
      <c r="R59" s="14">
        <f>1/((1/R57)+(1/R58))</f>
        <v>0.12876684139002137</v>
      </c>
      <c r="S59" s="14"/>
      <c r="T59" s="14"/>
      <c r="U59" s="14"/>
      <c r="V59" s="14"/>
      <c r="W59" s="9"/>
      <c r="X59" s="9"/>
      <c r="Y59" s="9"/>
      <c r="Z59" s="9"/>
      <c r="AA59" s="9"/>
      <c r="AB59" s="9"/>
    </row>
    <row r="60" spans="1:28">
      <c r="A60" s="1" t="s">
        <v>21</v>
      </c>
      <c r="B60" s="1" t="s">
        <v>15</v>
      </c>
      <c r="C60" s="1" t="s">
        <v>12</v>
      </c>
      <c r="D60">
        <v>-67441.653600000005</v>
      </c>
      <c r="E60" s="9">
        <v>16.667400000000001</v>
      </c>
      <c r="F60" s="9">
        <v>0.29620000000000002</v>
      </c>
      <c r="G60" s="9"/>
      <c r="H60" s="9"/>
      <c r="I60" s="9"/>
      <c r="J60" s="9"/>
      <c r="K60" s="9">
        <v>0.1201</v>
      </c>
      <c r="L60" s="9">
        <v>0.2828</v>
      </c>
      <c r="M60" s="9">
        <v>0.7147</v>
      </c>
      <c r="N60" s="9">
        <v>0.2049</v>
      </c>
      <c r="O60" s="9"/>
      <c r="P60" s="9"/>
      <c r="Q60" s="9">
        <v>4.8887</v>
      </c>
      <c r="R60" s="9">
        <v>0.26079999999999998</v>
      </c>
      <c r="S60" s="9">
        <v>0.2555</v>
      </c>
      <c r="T60" s="9">
        <v>0.24610000000000001</v>
      </c>
      <c r="U60" s="9">
        <v>-4.53E-2</v>
      </c>
      <c r="V60" s="9">
        <v>0.18029999999999999</v>
      </c>
      <c r="W60" s="9"/>
      <c r="X60" s="9"/>
      <c r="Y60" s="9"/>
      <c r="Z60" s="9"/>
      <c r="AA60" s="9"/>
      <c r="AB60" s="9"/>
    </row>
    <row r="61" spans="1:28">
      <c r="C61" s="1" t="s">
        <v>13</v>
      </c>
      <c r="D61">
        <v>-67430.547699999996</v>
      </c>
      <c r="E61" s="9">
        <v>17.092199999999998</v>
      </c>
      <c r="F61" s="9">
        <v>0.29310000000000003</v>
      </c>
      <c r="G61" s="9"/>
      <c r="H61" s="9"/>
      <c r="I61" s="9"/>
      <c r="J61" s="9"/>
      <c r="K61" s="9">
        <v>-0.38840000000000002</v>
      </c>
      <c r="L61" s="9">
        <v>0.26519999999999999</v>
      </c>
      <c r="M61" s="9">
        <v>0.63829999999999998</v>
      </c>
      <c r="N61" s="9">
        <v>0.2009</v>
      </c>
      <c r="O61" s="9"/>
      <c r="P61" s="9"/>
      <c r="Q61" s="9">
        <v>4.4772999999999996</v>
      </c>
      <c r="R61" s="9">
        <v>0.25600000000000001</v>
      </c>
      <c r="S61" s="9">
        <v>0.66320000000000001</v>
      </c>
      <c r="T61" s="9">
        <v>0.24060000000000001</v>
      </c>
      <c r="U61" s="9">
        <v>-8.7099999999999997E-2</v>
      </c>
      <c r="V61" s="9">
        <v>0.1764</v>
      </c>
      <c r="W61" s="9"/>
      <c r="X61" s="9"/>
      <c r="Y61" s="9"/>
      <c r="Z61" s="9"/>
      <c r="AA61" s="9"/>
      <c r="AB61" s="9"/>
    </row>
    <row r="62" spans="1:28">
      <c r="C62" s="1" t="s">
        <v>14</v>
      </c>
      <c r="E62" s="14">
        <f>((E60/F60)+(E61/F61))/((1/F60)+(1/F61))</f>
        <v>16.880917325640588</v>
      </c>
      <c r="F62" s="14">
        <f>1/((1/F60)+(1/F61))</f>
        <v>0.14732092312913628</v>
      </c>
      <c r="G62" s="14"/>
      <c r="H62" s="14"/>
      <c r="I62" s="14"/>
      <c r="J62" s="14"/>
      <c r="K62" s="14">
        <f>((K60/L60)+(K61/L61))/((1/L60)+(1/L61))</f>
        <v>-0.14231569343065695</v>
      </c>
      <c r="L62" s="14">
        <f>1/((1/L60)+(1/L61))</f>
        <v>0.13685868613138685</v>
      </c>
      <c r="M62" s="14">
        <f>((M60/N60)+(M61/N61))/((1/N60)+(1/N61))</f>
        <v>0.67612345983242983</v>
      </c>
      <c r="N62" s="14">
        <f>1/((1/N60)+(1/N61))</f>
        <v>0.10144014292755053</v>
      </c>
      <c r="O62" s="14"/>
      <c r="P62" s="14"/>
      <c r="Q62" s="14">
        <f>((Q60/R60)+(Q61/R61))/((1/R60)+(1/R61))</f>
        <v>4.6810894736842092</v>
      </c>
      <c r="R62" s="14">
        <f>1/((1/R60)+(1/R61))</f>
        <v>0.12918885448916409</v>
      </c>
      <c r="S62" s="14">
        <f>((S60/T60)+(S61/T61))/((1/T60)+(1/T61))</f>
        <v>0.46165362646394087</v>
      </c>
      <c r="T62" s="14">
        <f>1/((1/T60)+(1/T61))</f>
        <v>0.12165946168070681</v>
      </c>
      <c r="U62" s="14">
        <f>((U60/V60)+(U61/V61))/((1/V60)+(1/V61))</f>
        <v>-6.6428511354079053E-2</v>
      </c>
      <c r="V62" s="14">
        <f>1/((1/V60)+(1/V61))</f>
        <v>8.9164339781328858E-2</v>
      </c>
      <c r="W62" s="9"/>
      <c r="X62" s="9"/>
      <c r="Y62" s="9"/>
      <c r="Z62" s="9"/>
      <c r="AA62" s="9"/>
      <c r="AB62" s="9"/>
    </row>
    <row r="63" spans="1:28">
      <c r="A63" s="1" t="s">
        <v>22</v>
      </c>
      <c r="B63" s="1" t="s">
        <v>11</v>
      </c>
      <c r="C63" s="1" t="s">
        <v>12</v>
      </c>
      <c r="D63">
        <v>-52797.318700000003</v>
      </c>
      <c r="E63" s="9">
        <v>17.040400000000002</v>
      </c>
      <c r="F63" s="9">
        <v>0.26379999999999998</v>
      </c>
      <c r="G63" s="9">
        <v>0.1321</v>
      </c>
      <c r="H63" s="9">
        <v>1.9E-3</v>
      </c>
      <c r="I63" s="9">
        <v>-0.17649999999999999</v>
      </c>
      <c r="J63" s="9">
        <v>1.5800000000000002E-2</v>
      </c>
      <c r="K63" s="9"/>
      <c r="L63" s="9"/>
      <c r="M63" s="9"/>
      <c r="N63" s="9"/>
      <c r="O63" s="9"/>
      <c r="P63" s="9"/>
      <c r="Q63" s="9">
        <v>4.8875999999999999</v>
      </c>
      <c r="R63" s="9">
        <v>0.26079999999999998</v>
      </c>
      <c r="S63" s="9"/>
      <c r="T63" s="9"/>
      <c r="U63" s="9"/>
      <c r="V63" s="9"/>
      <c r="W63" s="9">
        <v>2.12E-2</v>
      </c>
      <c r="X63" s="9">
        <v>1.6999999999999999E-3</v>
      </c>
      <c r="Y63" s="9">
        <v>2.98E-2</v>
      </c>
      <c r="Z63" s="9">
        <v>1.4999999999999999E-2</v>
      </c>
      <c r="AA63" s="9"/>
      <c r="AB63" s="9"/>
    </row>
    <row r="64" spans="1:28">
      <c r="C64" s="1" t="s">
        <v>13</v>
      </c>
      <c r="D64">
        <v>-53163.294900000001</v>
      </c>
      <c r="E64" s="9">
        <v>17.352599999999999</v>
      </c>
      <c r="F64" s="9">
        <v>0.26340000000000002</v>
      </c>
      <c r="G64" s="9">
        <v>0.13589999999999999</v>
      </c>
      <c r="H64" s="9">
        <v>1.9E-3</v>
      </c>
      <c r="I64" s="9">
        <v>-0.19600000000000001</v>
      </c>
      <c r="J64" s="9">
        <v>1.6E-2</v>
      </c>
      <c r="K64" s="9"/>
      <c r="L64" s="9"/>
      <c r="M64" s="9"/>
      <c r="N64" s="9"/>
      <c r="O64" s="9"/>
      <c r="P64" s="9"/>
      <c r="Q64" s="9">
        <v>4.4870000000000001</v>
      </c>
      <c r="R64" s="9">
        <v>0.25609999999999999</v>
      </c>
      <c r="S64" s="9"/>
      <c r="T64" s="9"/>
      <c r="U64" s="9"/>
      <c r="V64" s="9"/>
      <c r="W64" s="9">
        <v>2.1100000000000001E-2</v>
      </c>
      <c r="X64" s="9">
        <v>1.6999999999999999E-3</v>
      </c>
      <c r="Y64" s="9">
        <v>5.4899999999999997E-2</v>
      </c>
      <c r="Z64" s="9">
        <v>1.4999999999999999E-2</v>
      </c>
      <c r="AA64" s="9"/>
      <c r="AB64" s="9"/>
    </row>
    <row r="65" spans="1:28">
      <c r="C65" s="1" t="s">
        <v>14</v>
      </c>
      <c r="E65" s="14">
        <f>((E63/F63)+(E64/F64))/((1/F63)+(1/F64))</f>
        <v>17.196618437025794</v>
      </c>
      <c r="F65" s="14">
        <f>1/((1/F63)+(1/F64))</f>
        <v>0.13179992412746586</v>
      </c>
      <c r="G65" s="14">
        <f>((G63/H63)+(G64/H64))/((1/H63)+(1/H64))</f>
        <v>0.13400000000000001</v>
      </c>
      <c r="H65" s="14">
        <f>1/((1/H63)+(1/H64))</f>
        <v>9.5000000000000011E-4</v>
      </c>
      <c r="I65" s="14">
        <f>((I63/J63)+(I64/J64))/((1/J63)+(1/J64))</f>
        <v>-0.18618867924528301</v>
      </c>
      <c r="J65" s="14">
        <f>1/((1/J63)+(1/J64))</f>
        <v>7.9496855345911957E-3</v>
      </c>
      <c r="K65" s="9"/>
      <c r="L65" s="9"/>
      <c r="M65" s="9"/>
      <c r="N65" s="9"/>
      <c r="O65" s="9"/>
      <c r="P65" s="9"/>
      <c r="Q65" s="14">
        <f>((Q63/R63)+(Q64/R64))/((1/R63)+(1/R64))</f>
        <v>4.6854787386341652</v>
      </c>
      <c r="R65" s="14">
        <f>1/((1/R63)+(1/R64))</f>
        <v>0.12921431611530276</v>
      </c>
      <c r="S65" s="14"/>
      <c r="T65" s="14"/>
      <c r="U65" s="14"/>
      <c r="V65" s="14"/>
      <c r="W65" s="14">
        <f>((W63/X63)+(W64/X64))/((1/X63)+(1/X64))</f>
        <v>2.1149999999999999E-2</v>
      </c>
      <c r="X65" s="14">
        <f>1/((1/X63)+(1/X64))</f>
        <v>8.4999999999999995E-4</v>
      </c>
      <c r="Y65" s="14">
        <f>((Y63/Z63)+(Y64/Z64))/((1/Z63)+(1/Z64))</f>
        <v>4.2349999999999999E-2</v>
      </c>
      <c r="Z65" s="14">
        <f>1/((1/Z63)+(1/Z64))</f>
        <v>7.4999999999999997E-3</v>
      </c>
      <c r="AA65" s="14"/>
      <c r="AB65" s="14"/>
    </row>
    <row r="66" spans="1:28">
      <c r="A66" s="1" t="s">
        <v>22</v>
      </c>
      <c r="B66" s="1" t="s">
        <v>15</v>
      </c>
      <c r="C66" s="1" t="s">
        <v>12</v>
      </c>
      <c r="D66">
        <v>-52634.726799999997</v>
      </c>
      <c r="E66" s="9">
        <v>16.708500000000001</v>
      </c>
      <c r="F66" s="9">
        <v>0.29749999999999999</v>
      </c>
      <c r="G66" s="9">
        <v>0.1321</v>
      </c>
      <c r="H66" s="9">
        <v>1.9E-3</v>
      </c>
      <c r="I66" s="9">
        <v>-0.28720000000000001</v>
      </c>
      <c r="J66" s="9">
        <v>1.66E-2</v>
      </c>
      <c r="K66" s="9">
        <v>0.85680000000000001</v>
      </c>
      <c r="L66" s="9">
        <v>0.28999999999999998</v>
      </c>
      <c r="M66" s="9">
        <v>0.41620000000000001</v>
      </c>
      <c r="N66" s="9">
        <v>0.20760000000000001</v>
      </c>
      <c r="O66" s="9">
        <v>0.111</v>
      </c>
      <c r="P66" s="9">
        <v>1.5800000000000002E-2</v>
      </c>
      <c r="Q66" s="9">
        <v>4.7504</v>
      </c>
      <c r="R66" s="9">
        <v>0.26219999999999999</v>
      </c>
      <c r="S66" s="9">
        <v>-6.2100000000000002E-2</v>
      </c>
      <c r="T66" s="9">
        <v>0.24729999999999999</v>
      </c>
      <c r="U66" s="9">
        <v>9.6299999999999997E-2</v>
      </c>
      <c r="V66" s="9">
        <v>0.18210000000000001</v>
      </c>
      <c r="W66" s="9">
        <v>2.12E-2</v>
      </c>
      <c r="X66" s="9">
        <v>1.6999999999999999E-3</v>
      </c>
      <c r="Y66" s="9">
        <v>1.47E-2</v>
      </c>
      <c r="Z66" s="9">
        <v>1.52E-2</v>
      </c>
      <c r="AA66" s="9">
        <v>-2.63E-2</v>
      </c>
      <c r="AB66" s="9">
        <v>1.46E-2</v>
      </c>
    </row>
    <row r="67" spans="1:28">
      <c r="C67" s="1" t="s">
        <v>13</v>
      </c>
      <c r="D67">
        <v>-53005.308400000002</v>
      </c>
      <c r="E67" s="9">
        <v>17.173400000000001</v>
      </c>
      <c r="F67" s="9">
        <v>0.29799999999999999</v>
      </c>
      <c r="G67" s="9">
        <v>0.13589999999999999</v>
      </c>
      <c r="H67" s="9">
        <v>1.9E-3</v>
      </c>
      <c r="I67" s="9">
        <v>-0.3175</v>
      </c>
      <c r="J67" s="9">
        <v>1.67E-2</v>
      </c>
      <c r="K67" s="9">
        <v>0.28660000000000002</v>
      </c>
      <c r="L67" s="9">
        <v>0.28170000000000001</v>
      </c>
      <c r="M67" s="9">
        <v>0.38740000000000002</v>
      </c>
      <c r="N67" s="9">
        <v>0.20569999999999999</v>
      </c>
      <c r="O67" s="9">
        <v>0.109</v>
      </c>
      <c r="P67" s="9">
        <v>1.5599999999999999E-2</v>
      </c>
      <c r="Q67" s="9">
        <v>4.32</v>
      </c>
      <c r="R67" s="9">
        <v>0.25700000000000001</v>
      </c>
      <c r="S67" s="9">
        <v>0.38850000000000001</v>
      </c>
      <c r="T67" s="9">
        <v>0.245</v>
      </c>
      <c r="U67" s="9">
        <v>3.3099999999999997E-2</v>
      </c>
      <c r="V67" s="9">
        <v>0.17929999999999999</v>
      </c>
      <c r="W67" s="9">
        <v>2.1100000000000001E-2</v>
      </c>
      <c r="X67" s="9">
        <v>1.6999999999999999E-3</v>
      </c>
      <c r="Y67" s="9">
        <v>3.95E-2</v>
      </c>
      <c r="Z67" s="9">
        <v>1.5100000000000001E-2</v>
      </c>
      <c r="AA67" s="9">
        <v>-1.95E-2</v>
      </c>
      <c r="AB67" s="9">
        <v>1.47E-2</v>
      </c>
    </row>
    <row r="68" spans="1:28">
      <c r="C68" s="1" t="s">
        <v>14</v>
      </c>
      <c r="E68" s="14">
        <f>((E66/F66)+(E67/F67))/((1/F66)+(1/F67))</f>
        <v>16.940754827875736</v>
      </c>
      <c r="F68" s="14">
        <f>1/((1/F66)+(1/F67))</f>
        <v>0.14887489504617968</v>
      </c>
      <c r="G68" s="14">
        <f>((G66/H66)+(G67/H67))/((1/H66)+(1/H67))</f>
        <v>0.13400000000000001</v>
      </c>
      <c r="H68" s="14">
        <f>1/((1/H66)+(1/H67))</f>
        <v>9.5000000000000011E-4</v>
      </c>
      <c r="I68" s="14">
        <f>((I66/J66)+(I67/J67))/((1/J66)+(1/J67))</f>
        <v>-0.30230450450450452</v>
      </c>
      <c r="J68" s="14">
        <f>1/((1/J66)+(1/J67))</f>
        <v>8.3249249249249258E-3</v>
      </c>
      <c r="K68" s="14"/>
      <c r="L68" s="14"/>
      <c r="M68" s="14"/>
      <c r="N68" s="14"/>
      <c r="O68" s="14"/>
      <c r="P68" s="14"/>
      <c r="Q68" s="14">
        <f>((Q66/R66)+(Q67/R67))/((1/R66)+(1/R67))</f>
        <v>4.5330446841294307</v>
      </c>
      <c r="R68" s="14">
        <f>1/((1/R66)+(1/R67))</f>
        <v>0.12978697996918337</v>
      </c>
      <c r="S68" s="14">
        <f>((S66/T66)+(S67/T67))/((1/T66)+(1/T67))</f>
        <v>0.16425258988421693</v>
      </c>
      <c r="T68" s="14">
        <f>1/((1/T66)+(1/T67))</f>
        <v>0.12307231362990045</v>
      </c>
      <c r="U68" s="14">
        <f>((U66/V66)+(U67/V67))/((1/V66)+(1/V67))</f>
        <v>6.4455174322080797E-2</v>
      </c>
      <c r="V68" s="14">
        <f>1/((1/V66)+(1/V67))</f>
        <v>9.0344576646375213E-2</v>
      </c>
      <c r="W68" s="14">
        <f>((W66/X66)+(W67/X67))/((1/X66)+(1/X67))</f>
        <v>2.1149999999999999E-2</v>
      </c>
      <c r="X68" s="14">
        <f>1/((1/X66)+(1/X67))</f>
        <v>8.4999999999999995E-4</v>
      </c>
      <c r="Y68" s="14">
        <f>((Y66/Z66)+(Y67/Z67))/((1/Z66)+(1/Z67))</f>
        <v>2.714092409240924E-2</v>
      </c>
      <c r="Z68" s="14">
        <f>1/((1/Z66)+(1/Z67))</f>
        <v>7.5749174917491757E-3</v>
      </c>
      <c r="AA68" s="14">
        <f>((AA66/AB66)+(AA67/AB67))/((1/AB66)+(1/AB67))</f>
        <v>-2.2911604095563139E-2</v>
      </c>
      <c r="AB68" s="14">
        <f>1/((1/AB66)+(1/AB67))</f>
        <v>7.3249146757679174E-3</v>
      </c>
    </row>
    <row r="69" spans="1:28">
      <c r="A69" s="1" t="s">
        <v>23</v>
      </c>
      <c r="B69" s="1" t="s">
        <v>11</v>
      </c>
      <c r="C69" s="1" t="s">
        <v>12</v>
      </c>
      <c r="D69">
        <v>-52797.318700000003</v>
      </c>
      <c r="E69" s="9">
        <v>17.040400000000002</v>
      </c>
      <c r="F69" s="9">
        <v>0.26379999999999998</v>
      </c>
      <c r="G69" s="9">
        <v>0.1321</v>
      </c>
      <c r="H69" s="9">
        <v>1.9E-3</v>
      </c>
      <c r="I69" s="9">
        <v>-0.17649999999999999</v>
      </c>
      <c r="J69" s="9">
        <v>1.5800000000000002E-2</v>
      </c>
      <c r="K69" s="9"/>
      <c r="L69" s="9"/>
      <c r="M69" s="9"/>
      <c r="N69" s="9"/>
      <c r="O69" s="9"/>
      <c r="P69" s="9"/>
      <c r="Q69" s="9">
        <v>4.8875999999999999</v>
      </c>
      <c r="R69" s="9">
        <v>0.26079999999999998</v>
      </c>
      <c r="S69" s="9"/>
      <c r="T69" s="9"/>
      <c r="U69" s="9"/>
      <c r="V69" s="9"/>
      <c r="W69" s="9">
        <v>2.12E-2</v>
      </c>
      <c r="X69" s="9">
        <v>1.6999999999999999E-3</v>
      </c>
      <c r="Y69" s="9">
        <v>2.98E-2</v>
      </c>
      <c r="Z69" s="9">
        <v>1.4999999999999999E-2</v>
      </c>
      <c r="AA69" s="9"/>
      <c r="AB69" s="9"/>
    </row>
    <row r="70" spans="1:28">
      <c r="C70" s="1" t="s">
        <v>13</v>
      </c>
      <c r="D70">
        <v>-53163.294900000001</v>
      </c>
      <c r="E70" s="9">
        <v>17.352599999999999</v>
      </c>
      <c r="F70" s="9">
        <v>0.26340000000000002</v>
      </c>
      <c r="G70" s="9">
        <v>0.13589999999999999</v>
      </c>
      <c r="H70" s="9">
        <v>1.9E-3</v>
      </c>
      <c r="I70" s="9">
        <v>-0.19600000000000001</v>
      </c>
      <c r="J70" s="9">
        <v>1.6E-2</v>
      </c>
      <c r="K70" s="9"/>
      <c r="L70" s="9"/>
      <c r="M70" s="9"/>
      <c r="N70" s="9"/>
      <c r="O70" s="9"/>
      <c r="P70" s="9"/>
      <c r="Q70" s="9">
        <v>4.4870000000000001</v>
      </c>
      <c r="R70" s="9">
        <v>0.25609999999999999</v>
      </c>
      <c r="S70" s="9"/>
      <c r="T70" s="9"/>
      <c r="U70" s="9"/>
      <c r="V70" s="9"/>
      <c r="W70" s="9">
        <v>2.1100000000000001E-2</v>
      </c>
      <c r="X70" s="9">
        <v>1.6999999999999999E-3</v>
      </c>
      <c r="Y70" s="9">
        <v>5.4899999999999997E-2</v>
      </c>
      <c r="Z70" s="9">
        <v>1.4999999999999999E-2</v>
      </c>
      <c r="AA70" s="9"/>
      <c r="AB70" s="9"/>
    </row>
    <row r="71" spans="1:28">
      <c r="C71" s="1" t="s">
        <v>14</v>
      </c>
      <c r="E71" s="14">
        <f>((E69/F69)+(E70/F70))/((1/F69)+(1/F70))</f>
        <v>17.196618437025794</v>
      </c>
      <c r="F71" s="14">
        <f>1/((1/F69)+(1/F70))</f>
        <v>0.13179992412746586</v>
      </c>
      <c r="G71" s="14">
        <f>((G69/H69)+(G70/H70))/((1/H69)+(1/H70))</f>
        <v>0.13400000000000001</v>
      </c>
      <c r="H71" s="14">
        <f>1/((1/H69)+(1/H70))</f>
        <v>9.5000000000000011E-4</v>
      </c>
      <c r="I71" s="14">
        <f>((I69/J69)+(I70/J70))/((1/J69)+(1/J70))</f>
        <v>-0.18618867924528301</v>
      </c>
      <c r="J71" s="14">
        <f>1/((1/J69)+(1/J70))</f>
        <v>7.9496855345911957E-3</v>
      </c>
      <c r="K71" s="14"/>
      <c r="L71" s="14"/>
      <c r="M71" s="14"/>
      <c r="N71" s="14"/>
      <c r="O71" s="14"/>
      <c r="P71" s="14"/>
      <c r="Q71" s="14">
        <f>((Q69/R69)+(Q70/R70))/((1/R69)+(1/R70))</f>
        <v>4.6854787386341652</v>
      </c>
      <c r="R71" s="14">
        <f>1/((1/R69)+(1/R70))</f>
        <v>0.12921431611530276</v>
      </c>
      <c r="S71" s="14"/>
      <c r="T71" s="14"/>
      <c r="U71" s="14"/>
      <c r="V71" s="14"/>
      <c r="W71" s="14">
        <f>((W69/X69)+(W70/X70))/((1/X69)+(1/X70))</f>
        <v>2.1149999999999999E-2</v>
      </c>
      <c r="X71" s="14">
        <f>1/((1/X69)+(1/X70))</f>
        <v>8.4999999999999995E-4</v>
      </c>
      <c r="Y71" s="14">
        <f>((Y69/Z69)+(Y70/Z70))/((1/Z69)+(1/Z70))</f>
        <v>4.2349999999999999E-2</v>
      </c>
      <c r="Z71" s="14">
        <f>1/((1/Z69)+(1/Z70))</f>
        <v>7.4999999999999997E-3</v>
      </c>
      <c r="AA71" s="9"/>
      <c r="AB71" s="9"/>
    </row>
    <row r="72" spans="1:28">
      <c r="A72" s="1" t="s">
        <v>23</v>
      </c>
      <c r="B72" s="1" t="s">
        <v>15</v>
      </c>
      <c r="C72" s="1" t="s">
        <v>12</v>
      </c>
      <c r="D72">
        <v>-52636.3871</v>
      </c>
      <c r="E72" s="9">
        <v>16.733000000000001</v>
      </c>
      <c r="F72" s="9">
        <v>0.2964</v>
      </c>
      <c r="G72" s="9">
        <v>0.13200000000000001</v>
      </c>
      <c r="H72" s="9">
        <v>1.9E-3</v>
      </c>
      <c r="I72" s="9">
        <v>-0.28949999999999998</v>
      </c>
      <c r="J72" s="9">
        <v>1.6500000000000001E-2</v>
      </c>
      <c r="K72" s="9">
        <v>0.78659999999999997</v>
      </c>
      <c r="L72" s="9">
        <v>0.154</v>
      </c>
      <c r="M72" s="9">
        <v>0.51080000000000003</v>
      </c>
      <c r="N72" s="9">
        <v>0.12920000000000001</v>
      </c>
      <c r="O72" s="9">
        <v>8.6099999999999996E-2</v>
      </c>
      <c r="P72" s="9">
        <v>7.6E-3</v>
      </c>
      <c r="Q72" s="9">
        <v>4.7352999999999996</v>
      </c>
      <c r="R72" s="9">
        <v>0.26040000000000002</v>
      </c>
      <c r="S72" s="9"/>
      <c r="T72" s="9"/>
      <c r="U72" s="9"/>
      <c r="V72" s="9"/>
      <c r="W72" s="9">
        <v>2.1399999999999999E-2</v>
      </c>
      <c r="X72" s="9">
        <v>1.6999999999999999E-3</v>
      </c>
      <c r="Y72" s="9">
        <v>1.6199999999999999E-2</v>
      </c>
      <c r="Z72" s="9">
        <v>1.5100000000000001E-2</v>
      </c>
      <c r="AA72" s="9"/>
      <c r="AB72" s="9"/>
    </row>
    <row r="73" spans="1:28">
      <c r="C73" s="1" t="s">
        <v>13</v>
      </c>
      <c r="D73">
        <v>-53007.671499999997</v>
      </c>
      <c r="E73" s="9">
        <v>17.202500000000001</v>
      </c>
      <c r="F73" s="9">
        <v>0.2974</v>
      </c>
      <c r="G73" s="9">
        <v>0.1358</v>
      </c>
      <c r="H73" s="9">
        <v>1.9E-3</v>
      </c>
      <c r="I73" s="9">
        <v>-0.32219999999999999</v>
      </c>
      <c r="J73" s="9">
        <v>1.67E-2</v>
      </c>
      <c r="K73" s="9">
        <v>0.65890000000000004</v>
      </c>
      <c r="L73" s="9">
        <v>0.15210000000000001</v>
      </c>
      <c r="M73" s="9">
        <v>0.43609999999999999</v>
      </c>
      <c r="N73" s="9">
        <v>0.13</v>
      </c>
      <c r="O73" s="9">
        <v>9.0700000000000003E-2</v>
      </c>
      <c r="P73" s="9">
        <v>7.4000000000000003E-3</v>
      </c>
      <c r="Q73" s="9">
        <v>4.3209</v>
      </c>
      <c r="R73" s="9">
        <v>0.25580000000000003</v>
      </c>
      <c r="S73" s="9"/>
      <c r="T73" s="9"/>
      <c r="U73" s="9"/>
      <c r="V73" s="9"/>
      <c r="W73" s="9">
        <v>2.1299999999999999E-2</v>
      </c>
      <c r="X73" s="9">
        <v>1.6999999999999999E-3</v>
      </c>
      <c r="Y73" s="9">
        <v>4.0399999999999998E-2</v>
      </c>
      <c r="Z73" s="9">
        <v>1.4999999999999999E-2</v>
      </c>
      <c r="AA73" s="9"/>
      <c r="AB73" s="9"/>
    </row>
    <row r="74" spans="1:28">
      <c r="C74" s="1" t="s">
        <v>14</v>
      </c>
      <c r="E74" s="14">
        <f>((E72/F72)+(E73/F73))/((1/F72)+(1/F73))</f>
        <v>16.967354664870328</v>
      </c>
      <c r="F74" s="14">
        <f>1/((1/F72)+(1/F73))</f>
        <v>0.14844957898282249</v>
      </c>
      <c r="G74" s="14">
        <f>((G72/H72)+(G73/H73))/((1/H72)+(1/H73))</f>
        <v>0.13390000000000002</v>
      </c>
      <c r="H74" s="14">
        <f>1/((1/H72)+(1/H73))</f>
        <v>9.5000000000000011E-4</v>
      </c>
      <c r="I74" s="14">
        <f>((I72/J72)+(I73/J73))/((1/J72)+(1/J73))</f>
        <v>-0.3057515060240964</v>
      </c>
      <c r="J74" s="14">
        <f>1/((1/J72)+(1/J73))</f>
        <v>8.2996987951807228E-3</v>
      </c>
      <c r="K74" s="14"/>
      <c r="L74" s="14"/>
      <c r="M74" s="14"/>
      <c r="N74" s="14"/>
      <c r="O74" s="14"/>
      <c r="P74" s="14"/>
      <c r="Q74" s="14">
        <f>((Q72/R72)+(Q73/R73))/((1/R72)+(1/R73))</f>
        <v>4.526253583882216</v>
      </c>
      <c r="R74" s="14">
        <f>1/((1/R72)+(1/R73))</f>
        <v>0.12903975203409532</v>
      </c>
      <c r="S74" s="14"/>
      <c r="T74" s="14"/>
      <c r="U74" s="14"/>
      <c r="V74" s="14"/>
      <c r="W74" s="14">
        <f>((W72/X72)+(W73/X73))/((1/X72)+(1/X73))</f>
        <v>2.1349999999999997E-2</v>
      </c>
      <c r="X74" s="14">
        <f>1/((1/X72)+(1/X73))</f>
        <v>8.4999999999999995E-4</v>
      </c>
      <c r="Y74" s="14">
        <f>((Y72/Z72)+(Y73/Z73))/((1/Z72)+(1/Z73))</f>
        <v>2.8340199335548169E-2</v>
      </c>
      <c r="Z74" s="14">
        <f>1/((1/Z72)+(1/Z73))</f>
        <v>7.5249169435215937E-3</v>
      </c>
      <c r="AA74" s="9"/>
      <c r="AB74" s="9"/>
    </row>
    <row r="75" spans="1:28">
      <c r="A75" s="1" t="s">
        <v>24</v>
      </c>
      <c r="B75" s="1" t="s">
        <v>11</v>
      </c>
      <c r="C75" s="1" t="s">
        <v>12</v>
      </c>
      <c r="D75">
        <v>-52797.318700000003</v>
      </c>
      <c r="E75" s="9">
        <v>17.040400000000002</v>
      </c>
      <c r="F75" s="9">
        <v>0.26379999999999998</v>
      </c>
      <c r="G75" s="9">
        <v>0.1321</v>
      </c>
      <c r="H75" s="9">
        <v>1.9E-3</v>
      </c>
      <c r="I75" s="9">
        <v>-0.17649999999999999</v>
      </c>
      <c r="J75" s="9">
        <v>1.5800000000000002E-2</v>
      </c>
      <c r="K75" s="9"/>
      <c r="L75" s="9"/>
      <c r="M75" s="9"/>
      <c r="N75" s="9"/>
      <c r="O75" s="9"/>
      <c r="P75" s="9"/>
      <c r="Q75" s="9">
        <v>4.8875999999999999</v>
      </c>
      <c r="R75" s="9">
        <v>0.26079999999999998</v>
      </c>
      <c r="S75" s="9"/>
      <c r="T75" s="9"/>
      <c r="U75" s="9"/>
      <c r="V75" s="9"/>
      <c r="W75" s="9">
        <v>2.12E-2</v>
      </c>
      <c r="X75" s="9">
        <v>1.6999999999999999E-3</v>
      </c>
      <c r="Y75" s="9">
        <v>2.98E-2</v>
      </c>
      <c r="Z75" s="9">
        <v>1.4999999999999999E-2</v>
      </c>
      <c r="AA75" s="9"/>
      <c r="AB75" s="9"/>
    </row>
    <row r="76" spans="1:28">
      <c r="A76"/>
      <c r="B76"/>
      <c r="C76" s="1" t="s">
        <v>13</v>
      </c>
      <c r="D76">
        <v>-53163.294900000001</v>
      </c>
      <c r="E76" s="9">
        <v>17.352599999999999</v>
      </c>
      <c r="F76" s="9">
        <v>0.26340000000000002</v>
      </c>
      <c r="G76" s="9">
        <v>0.13589999999999999</v>
      </c>
      <c r="H76" s="9">
        <v>1.9E-3</v>
      </c>
      <c r="I76" s="9">
        <v>-0.19600000000000001</v>
      </c>
      <c r="J76" s="9">
        <v>1.6E-2</v>
      </c>
      <c r="K76" s="9"/>
      <c r="L76" s="9"/>
      <c r="M76" s="9"/>
      <c r="N76" s="9"/>
      <c r="O76" s="9"/>
      <c r="P76" s="9"/>
      <c r="Q76" s="9">
        <v>4.4870000000000001</v>
      </c>
      <c r="R76" s="9">
        <v>0.25609999999999999</v>
      </c>
      <c r="S76" s="9"/>
      <c r="T76" s="9"/>
      <c r="U76" s="9"/>
      <c r="V76" s="9"/>
      <c r="W76" s="9">
        <v>2.1100000000000001E-2</v>
      </c>
      <c r="X76" s="9">
        <v>1.6999999999999999E-3</v>
      </c>
      <c r="Y76" s="9">
        <v>5.4899999999999997E-2</v>
      </c>
      <c r="Z76" s="9">
        <v>1.4999999999999999E-2</v>
      </c>
      <c r="AA76" s="9"/>
      <c r="AB76" s="9"/>
    </row>
    <row r="77" spans="1:28">
      <c r="A77"/>
      <c r="B77"/>
      <c r="C77" s="1" t="s">
        <v>14</v>
      </c>
      <c r="E77" s="14">
        <f>((E75/F75)+(E76/F76))/((1/F75)+(1/F76))</f>
        <v>17.196618437025794</v>
      </c>
      <c r="F77" s="14">
        <f>1/((1/F75)+(1/F76))</f>
        <v>0.13179992412746586</v>
      </c>
      <c r="G77" s="14">
        <f>((G75/H75)+(G76/H76))/((1/H75)+(1/H76))</f>
        <v>0.13400000000000001</v>
      </c>
      <c r="H77" s="14">
        <f>1/((1/H75)+(1/H76))</f>
        <v>9.5000000000000011E-4</v>
      </c>
      <c r="I77" s="14">
        <f>((I75/J75)+(I76/J76))/((1/J75)+(1/J76))</f>
        <v>-0.18618867924528301</v>
      </c>
      <c r="J77" s="14">
        <f>1/((1/J75)+(1/J76))</f>
        <v>7.9496855345911957E-3</v>
      </c>
      <c r="K77" s="14"/>
      <c r="L77" s="14"/>
      <c r="M77" s="14"/>
      <c r="N77" s="14"/>
      <c r="O77" s="14"/>
      <c r="P77" s="14"/>
      <c r="Q77" s="14">
        <f>((Q75/R75)+(Q76/R76))/((1/R75)+(1/R76))</f>
        <v>4.6854787386341652</v>
      </c>
      <c r="R77" s="14">
        <f>1/((1/R75)+(1/R76))</f>
        <v>0.12921431611530276</v>
      </c>
      <c r="S77" s="14"/>
      <c r="T77" s="14"/>
      <c r="U77" s="14"/>
      <c r="V77" s="14"/>
      <c r="W77" s="14">
        <f>((W75/X75)+(W76/X76))/((1/X75)+(1/X76))</f>
        <v>2.1149999999999999E-2</v>
      </c>
      <c r="X77" s="14">
        <f>1/((1/X75)+(1/X76))</f>
        <v>8.4999999999999995E-4</v>
      </c>
      <c r="Y77" s="14">
        <f>((Y75/Z75)+(Y76/Z76))/((1/Z75)+(1/Z76))</f>
        <v>4.2349999999999999E-2</v>
      </c>
      <c r="Z77" s="14">
        <f>1/((1/Z75)+(1/Z76))</f>
        <v>7.4999999999999997E-3</v>
      </c>
      <c r="AA77" s="9"/>
      <c r="AB77" s="9"/>
    </row>
    <row r="78" spans="1:28">
      <c r="A78" s="5" t="s">
        <v>24</v>
      </c>
      <c r="B78" s="5" t="s">
        <v>15</v>
      </c>
      <c r="C78" s="1" t="s">
        <v>12</v>
      </c>
      <c r="D78">
        <v>-52668.700599999996</v>
      </c>
      <c r="E78" s="9">
        <v>16.6662</v>
      </c>
      <c r="F78" s="9">
        <v>0.27960000000000002</v>
      </c>
      <c r="G78" s="9">
        <v>0.13150000000000001</v>
      </c>
      <c r="H78" s="9">
        <v>1.9E-3</v>
      </c>
      <c r="I78" s="9">
        <v>-0.2722</v>
      </c>
      <c r="J78" s="9">
        <v>1.6500000000000001E-2</v>
      </c>
      <c r="K78" s="9"/>
      <c r="L78" s="9"/>
      <c r="M78" s="9"/>
      <c r="N78" s="9"/>
      <c r="O78" s="9"/>
      <c r="P78" s="9"/>
      <c r="Q78" s="9">
        <v>4.8444000000000003</v>
      </c>
      <c r="R78" s="9">
        <v>0.26150000000000001</v>
      </c>
      <c r="S78" s="9">
        <v>0.67479999999999996</v>
      </c>
      <c r="T78" s="9">
        <v>0.11990000000000001</v>
      </c>
      <c r="U78" s="9">
        <v>0.52359999999999995</v>
      </c>
      <c r="V78" s="9">
        <v>0.1085</v>
      </c>
      <c r="W78" s="9">
        <v>2.1899999999999999E-2</v>
      </c>
      <c r="X78" s="9">
        <v>1.6999999999999999E-3</v>
      </c>
      <c r="Y78" s="9">
        <v>2.6100000000000002E-2</v>
      </c>
      <c r="Z78" s="9">
        <v>1.5100000000000001E-2</v>
      </c>
      <c r="AA78" s="9">
        <v>6.8599999999999994E-2</v>
      </c>
      <c r="AB78" s="9">
        <v>6.8999999999999999E-3</v>
      </c>
    </row>
    <row r="79" spans="1:28">
      <c r="A79" s="5"/>
      <c r="B79" s="5"/>
      <c r="C79" s="1" t="s">
        <v>13</v>
      </c>
      <c r="D79">
        <v>-53036.119700000003</v>
      </c>
      <c r="E79" s="9">
        <v>17.037800000000001</v>
      </c>
      <c r="F79" s="9">
        <v>0.28120000000000001</v>
      </c>
      <c r="G79" s="9">
        <v>0.13500000000000001</v>
      </c>
      <c r="H79" s="9">
        <v>1.9E-3</v>
      </c>
      <c r="I79" s="9">
        <v>-0.30690000000000001</v>
      </c>
      <c r="J79" s="9">
        <v>1.67E-2</v>
      </c>
      <c r="K79" s="9"/>
      <c r="L79" s="9"/>
      <c r="M79" s="9"/>
      <c r="N79" s="9"/>
      <c r="O79" s="9"/>
      <c r="P79" s="9"/>
      <c r="Q79" s="9">
        <v>4.4107000000000003</v>
      </c>
      <c r="R79" s="9">
        <v>0.25659999999999999</v>
      </c>
      <c r="S79" s="9">
        <v>0.67989999999999995</v>
      </c>
      <c r="T79" s="9">
        <v>0.1222</v>
      </c>
      <c r="U79" s="9">
        <v>0.37819999999999998</v>
      </c>
      <c r="V79" s="9">
        <v>0.1074</v>
      </c>
      <c r="W79" s="9">
        <v>2.2100000000000002E-2</v>
      </c>
      <c r="X79" s="9">
        <v>1.6999999999999999E-3</v>
      </c>
      <c r="Y79" s="9">
        <v>5.0900000000000001E-2</v>
      </c>
      <c r="Z79" s="9">
        <v>1.4999999999999999E-2</v>
      </c>
      <c r="AA79" s="9">
        <v>7.6600000000000001E-2</v>
      </c>
      <c r="AB79" s="9">
        <v>6.8999999999999999E-3</v>
      </c>
    </row>
    <row r="80" spans="1:28">
      <c r="A80" s="5"/>
      <c r="B80" s="5"/>
      <c r="C80" s="1" t="s">
        <v>14</v>
      </c>
      <c r="D80" s="5"/>
      <c r="E80" s="14">
        <f>((E78/F78)+(E79/F79))/((1/F78)+(1/F79))</f>
        <v>16.851469900142657</v>
      </c>
      <c r="F80" s="14">
        <f>1/((1/F78)+(1/F79))</f>
        <v>0.14019885877318117</v>
      </c>
      <c r="G80" s="14">
        <f>((G78/H78)+(G79/H79))/((1/H78)+(1/H79))</f>
        <v>0.13325000000000001</v>
      </c>
      <c r="H80" s="14">
        <f>1/((1/H78)+(1/H79))</f>
        <v>9.5000000000000011E-4</v>
      </c>
      <c r="I80" s="14">
        <f>((I78/J78)+(I79/J79))/((1/J78)+(1/J79))</f>
        <v>-0.2894454819277108</v>
      </c>
      <c r="J80" s="14">
        <f>1/((1/J78)+(1/J79))</f>
        <v>8.2996987951807228E-3</v>
      </c>
      <c r="K80" s="14"/>
      <c r="L80" s="14"/>
      <c r="M80" s="14"/>
      <c r="N80" s="14"/>
      <c r="O80" s="14"/>
      <c r="P80" s="14"/>
      <c r="Q80" s="14">
        <f>((Q78/R78)+(Q79/R79))/((1/R78)+(1/R79))</f>
        <v>4.6254991121405133</v>
      </c>
      <c r="R80" s="14">
        <f>1/((1/R78)+(1/R79))</f>
        <v>0.12951341439876471</v>
      </c>
      <c r="S80" s="14">
        <f>((S78/T78)+(S79/T79))/((1/T78)+(1/T79))</f>
        <v>0.67732577447335818</v>
      </c>
      <c r="T80" s="14">
        <f>1/((1/T78)+(1/T79))</f>
        <v>6.0519537381247421E-2</v>
      </c>
      <c r="U80" s="14">
        <f>((U78/V78)+(U79/V79))/((1/V78)+(1/V79))</f>
        <v>0.45052959703566448</v>
      </c>
      <c r="V80" s="14">
        <f>1/((1/V78)+(1/V79))</f>
        <v>5.397359888837424E-2</v>
      </c>
      <c r="W80" s="14">
        <f>((W78/X78)+(W79/X79))/((1/X78)+(1/X79))</f>
        <v>2.1999999999999999E-2</v>
      </c>
      <c r="X80" s="14">
        <f>1/((1/X78)+(1/X79))</f>
        <v>8.4999999999999995E-4</v>
      </c>
      <c r="Y80" s="14">
        <f>((Y78/Z78)+(Y79/Z79))/((1/Z78)+(1/Z79))</f>
        <v>3.8541196013289029E-2</v>
      </c>
      <c r="Z80" s="14">
        <f>1/((1/Z78)+(1/Z79))</f>
        <v>7.5249169435215937E-3</v>
      </c>
      <c r="AA80" s="14">
        <f>((AA78/AB78)+(AA79/AB79))/((1/AB78)+(1/AB79))</f>
        <v>7.2599999999999984E-2</v>
      </c>
      <c r="AB80" s="14">
        <f>1/((1/AB78)+(1/AB79))</f>
        <v>3.4499999999999999E-3</v>
      </c>
    </row>
    <row r="81" spans="1:28">
      <c r="A81" s="5" t="s">
        <v>25</v>
      </c>
      <c r="B81" s="5" t="s">
        <v>11</v>
      </c>
      <c r="C81" s="5" t="s">
        <v>12</v>
      </c>
      <c r="D81">
        <v>-52668.700599999996</v>
      </c>
      <c r="E81" s="9">
        <v>16.6662</v>
      </c>
      <c r="F81" s="9">
        <v>0.27960000000000002</v>
      </c>
      <c r="G81" s="9">
        <v>0.13150000000000001</v>
      </c>
      <c r="H81" s="9">
        <v>1.9E-3</v>
      </c>
      <c r="I81" s="9">
        <v>-0.2722</v>
      </c>
      <c r="J81" s="9">
        <v>1.6500000000000001E-2</v>
      </c>
      <c r="K81" s="9"/>
      <c r="L81" s="9"/>
      <c r="M81" s="9"/>
      <c r="N81" s="9"/>
      <c r="O81" s="9"/>
      <c r="P81" s="9"/>
      <c r="Q81" s="9">
        <v>4.8444000000000003</v>
      </c>
      <c r="R81" s="9">
        <v>0.26150000000000001</v>
      </c>
      <c r="S81" s="9">
        <v>0.67479999999999996</v>
      </c>
      <c r="T81" s="9">
        <v>0.11990000000000001</v>
      </c>
      <c r="U81" s="9">
        <v>0.52359999999999995</v>
      </c>
      <c r="V81" s="9">
        <v>0.1085</v>
      </c>
      <c r="W81" s="9">
        <v>2.1899999999999999E-2</v>
      </c>
      <c r="X81" s="9">
        <v>1.6999999999999999E-3</v>
      </c>
      <c r="Y81" s="9">
        <v>2.6100000000000002E-2</v>
      </c>
      <c r="Z81" s="9">
        <v>1.5100000000000001E-2</v>
      </c>
      <c r="AA81" s="9">
        <v>6.8599999999999994E-2</v>
      </c>
      <c r="AB81" s="9">
        <v>6.8999999999999999E-3</v>
      </c>
    </row>
    <row r="82" spans="1:28">
      <c r="A82" s="6"/>
      <c r="B82" s="6"/>
      <c r="C82" s="5" t="s">
        <v>13</v>
      </c>
      <c r="D82">
        <v>-53036.119700000003</v>
      </c>
      <c r="E82" s="9">
        <v>17.037800000000001</v>
      </c>
      <c r="F82" s="9">
        <v>0.28120000000000001</v>
      </c>
      <c r="G82" s="9">
        <v>0.13500000000000001</v>
      </c>
      <c r="H82" s="9">
        <v>1.9E-3</v>
      </c>
      <c r="I82" s="9">
        <v>-0.30690000000000001</v>
      </c>
      <c r="J82" s="9">
        <v>1.67E-2</v>
      </c>
      <c r="K82" s="9"/>
      <c r="L82" s="9"/>
      <c r="M82" s="9"/>
      <c r="N82" s="9"/>
      <c r="O82" s="9"/>
      <c r="P82" s="9"/>
      <c r="Q82" s="9">
        <v>4.4107000000000003</v>
      </c>
      <c r="R82" s="9">
        <v>0.25659999999999999</v>
      </c>
      <c r="S82" s="9">
        <v>0.67989999999999995</v>
      </c>
      <c r="T82" s="9">
        <v>0.1222</v>
      </c>
      <c r="U82" s="9">
        <v>0.37819999999999998</v>
      </c>
      <c r="V82" s="9">
        <v>0.1074</v>
      </c>
      <c r="W82" s="9">
        <v>2.2100000000000002E-2</v>
      </c>
      <c r="X82" s="9">
        <v>1.6999999999999999E-3</v>
      </c>
      <c r="Y82" s="9">
        <v>5.0900000000000001E-2</v>
      </c>
      <c r="Z82" s="9">
        <v>1.4999999999999999E-2</v>
      </c>
      <c r="AA82" s="9">
        <v>7.6600000000000001E-2</v>
      </c>
      <c r="AB82" s="9">
        <v>6.8999999999999999E-3</v>
      </c>
    </row>
    <row r="83" spans="1:28">
      <c r="A83" s="6"/>
      <c r="B83" s="6"/>
      <c r="C83" s="5" t="s">
        <v>14</v>
      </c>
      <c r="D83" s="5"/>
      <c r="E83" s="14">
        <f>((E81/F81)+(E82/F82))/((1/F81)+(1/F82))</f>
        <v>16.851469900142657</v>
      </c>
      <c r="F83" s="14">
        <f>1/((1/F81)+(1/F82))</f>
        <v>0.14019885877318117</v>
      </c>
      <c r="G83" s="14">
        <f>((G81/H81)+(G82/H82))/((1/H81)+(1/H82))</f>
        <v>0.13325000000000001</v>
      </c>
      <c r="H83" s="14">
        <f>1/((1/H81)+(1/H82))</f>
        <v>9.5000000000000011E-4</v>
      </c>
      <c r="I83" s="14">
        <f>((I81/J81)+(I82/J82))/((1/J81)+(1/J82))</f>
        <v>-0.2894454819277108</v>
      </c>
      <c r="J83" s="14">
        <f>1/((1/J81)+(1/J82))</f>
        <v>8.2996987951807228E-3</v>
      </c>
      <c r="K83" s="14"/>
      <c r="L83" s="14"/>
      <c r="M83" s="14"/>
      <c r="N83" s="14"/>
      <c r="O83" s="14"/>
      <c r="P83" s="14"/>
      <c r="Q83" s="14">
        <f>((Q81/R81)+(Q82/R82))/((1/R81)+(1/R82))</f>
        <v>4.6254991121405133</v>
      </c>
      <c r="R83" s="14">
        <f>1/((1/R81)+(1/R82))</f>
        <v>0.12951341439876471</v>
      </c>
      <c r="S83" s="14">
        <f>((S81/T81)+(S82/T82))/((1/T81)+(1/T82))</f>
        <v>0.67732577447335818</v>
      </c>
      <c r="T83" s="14">
        <f>1/((1/T81)+(1/T82))</f>
        <v>6.0519537381247421E-2</v>
      </c>
      <c r="U83" s="14">
        <f>((U81/V81)+(U82/V82))/((1/V81)+(1/V82))</f>
        <v>0.45052959703566448</v>
      </c>
      <c r="V83" s="14">
        <f>1/((1/V81)+(1/V82))</f>
        <v>5.397359888837424E-2</v>
      </c>
      <c r="W83" s="14">
        <f>((W81/X81)+(W82/X82))/((1/X81)+(1/X82))</f>
        <v>2.1999999999999999E-2</v>
      </c>
      <c r="X83" s="14">
        <f>1/((1/X81)+(1/X82))</f>
        <v>8.4999999999999995E-4</v>
      </c>
      <c r="Y83" s="14">
        <f>((Y81/Z81)+(Y82/Z82))/((1/Z81)+(1/Z82))</f>
        <v>3.8541196013289029E-2</v>
      </c>
      <c r="Z83" s="14">
        <f>1/((1/Z81)+(1/Z82))</f>
        <v>7.5249169435215937E-3</v>
      </c>
      <c r="AA83" s="14">
        <f>((AA81/AB81)+(AA82/AB82))/((1/AB81)+(1/AB82))</f>
        <v>7.2599999999999984E-2</v>
      </c>
      <c r="AB83" s="14">
        <f>1/((1/AB81)+(1/AB82))</f>
        <v>3.4499999999999999E-3</v>
      </c>
    </row>
    <row r="84" spans="1:28">
      <c r="A84" s="5" t="s">
        <v>25</v>
      </c>
      <c r="B84" s="5" t="s">
        <v>15</v>
      </c>
      <c r="C84" s="5" t="s">
        <v>12</v>
      </c>
      <c r="D84">
        <v>-52634.726799999997</v>
      </c>
      <c r="E84" s="9">
        <v>16.708500000000001</v>
      </c>
      <c r="F84" s="9">
        <v>0.29749999999999999</v>
      </c>
      <c r="G84" s="9">
        <v>0.1321</v>
      </c>
      <c r="H84" s="9">
        <v>1.9E-3</v>
      </c>
      <c r="I84" s="9">
        <v>-0.28720000000000001</v>
      </c>
      <c r="J84" s="9">
        <v>1.66E-2</v>
      </c>
      <c r="K84" s="9">
        <v>0.85680000000000001</v>
      </c>
      <c r="L84" s="9">
        <v>0.28999999999999998</v>
      </c>
      <c r="M84" s="9">
        <v>0.41620000000000001</v>
      </c>
      <c r="N84" s="9">
        <v>0.20760000000000001</v>
      </c>
      <c r="O84" s="9">
        <v>0.111</v>
      </c>
      <c r="P84" s="9">
        <v>1.5800000000000002E-2</v>
      </c>
      <c r="Q84" s="9">
        <v>4.7504</v>
      </c>
      <c r="R84" s="9">
        <v>0.26219999999999999</v>
      </c>
      <c r="S84" s="9">
        <v>-6.2100000000000002E-2</v>
      </c>
      <c r="T84" s="9">
        <v>0.24729999999999999</v>
      </c>
      <c r="U84" s="9">
        <v>9.6299999999999997E-2</v>
      </c>
      <c r="V84" s="9">
        <v>0.18210000000000001</v>
      </c>
      <c r="W84" s="9">
        <v>2.12E-2</v>
      </c>
      <c r="X84" s="9">
        <v>1.6999999999999999E-3</v>
      </c>
      <c r="Y84" s="9">
        <v>1.47E-2</v>
      </c>
      <c r="Z84" s="9">
        <v>1.52E-2</v>
      </c>
      <c r="AA84" s="9">
        <v>-2.63E-2</v>
      </c>
      <c r="AB84" s="9">
        <v>1.46E-2</v>
      </c>
    </row>
    <row r="85" spans="1:28">
      <c r="A85" s="5"/>
      <c r="B85" s="5"/>
      <c r="C85" s="5" t="s">
        <v>13</v>
      </c>
      <c r="D85">
        <v>-53005.308400000002</v>
      </c>
      <c r="E85" s="9">
        <v>17.173400000000001</v>
      </c>
      <c r="F85" s="9">
        <v>0.29799999999999999</v>
      </c>
      <c r="G85" s="9">
        <v>0.13589999999999999</v>
      </c>
      <c r="H85" s="9">
        <v>1.9E-3</v>
      </c>
      <c r="I85" s="9">
        <v>-0.3175</v>
      </c>
      <c r="J85" s="9">
        <v>1.67E-2</v>
      </c>
      <c r="K85" s="9">
        <v>0.28660000000000002</v>
      </c>
      <c r="L85" s="9">
        <v>0.28170000000000001</v>
      </c>
      <c r="M85" s="9">
        <v>0.38740000000000002</v>
      </c>
      <c r="N85" s="9">
        <v>0.20569999999999999</v>
      </c>
      <c r="O85" s="9">
        <v>0.109</v>
      </c>
      <c r="P85" s="9">
        <v>1.5599999999999999E-2</v>
      </c>
      <c r="Q85" s="9">
        <v>4.32</v>
      </c>
      <c r="R85" s="9">
        <v>0.25700000000000001</v>
      </c>
      <c r="S85" s="9">
        <v>0.38850000000000001</v>
      </c>
      <c r="T85" s="9">
        <v>0.245</v>
      </c>
      <c r="U85" s="9">
        <v>3.3099999999999997E-2</v>
      </c>
      <c r="V85" s="9">
        <v>0.17929999999999999</v>
      </c>
      <c r="W85" s="9">
        <v>2.1100000000000001E-2</v>
      </c>
      <c r="X85" s="9">
        <v>1.6999999999999999E-3</v>
      </c>
      <c r="Y85" s="9">
        <v>3.95E-2</v>
      </c>
      <c r="Z85" s="9">
        <v>1.5100000000000001E-2</v>
      </c>
      <c r="AA85" s="9">
        <v>-1.95E-2</v>
      </c>
      <c r="AB85" s="9">
        <v>1.47E-2</v>
      </c>
    </row>
    <row r="86" spans="1:28">
      <c r="A86" s="5"/>
      <c r="B86" s="5"/>
      <c r="C86" s="5" t="s">
        <v>14</v>
      </c>
      <c r="D86" s="5"/>
      <c r="E86" s="14">
        <f>((E84/F84)+(E85/F85))/((1/F84)+(1/F85))</f>
        <v>16.940754827875736</v>
      </c>
      <c r="F86" s="14">
        <f>1/((1/F84)+(1/F85))</f>
        <v>0.14887489504617968</v>
      </c>
      <c r="G86" s="14">
        <f>((G84/H84)+(G85/H85))/((1/H84)+(1/H85))</f>
        <v>0.13400000000000001</v>
      </c>
      <c r="H86" s="14">
        <f>1/((1/H84)+(1/H85))</f>
        <v>9.5000000000000011E-4</v>
      </c>
      <c r="I86" s="14">
        <f>((I84/J84)+(I85/J85))/((1/J84)+(1/J85))</f>
        <v>-0.30230450450450452</v>
      </c>
      <c r="J86" s="14">
        <f>1/((1/J84)+(1/J85))</f>
        <v>8.3249249249249258E-3</v>
      </c>
      <c r="K86" s="14">
        <f>((K84/L84)+(K85/L85))/((1/L84)+(1/L85))</f>
        <v>0.56756088857792542</v>
      </c>
      <c r="L86" s="14">
        <f>1/((1/L84)+(1/L85))</f>
        <v>0.14289487493440614</v>
      </c>
      <c r="M86" s="14">
        <f>((M84/N84)+(M85/N85))/((1/N84)+(1/N85))</f>
        <v>0.40173380111299301</v>
      </c>
      <c r="N86" s="14">
        <f>1/((1/N84)+(1/N85))</f>
        <v>0.10332281635615775</v>
      </c>
      <c r="O86" s="14">
        <f>((O84/P84)+(O85/P85))/((1/P84)+(1/P85))</f>
        <v>0.1099936305732484</v>
      </c>
      <c r="P86" s="14">
        <f>1/((1/P84)+(1/P85))</f>
        <v>7.8496815286624201E-3</v>
      </c>
      <c r="Q86" s="14">
        <f>((Q84/R84)+(Q85/R85))/((1/R84)+(1/R85))</f>
        <v>4.5330446841294307</v>
      </c>
      <c r="R86" s="14">
        <f>1/((1/R84)+(1/R85))</f>
        <v>0.12978697996918337</v>
      </c>
      <c r="S86" s="14">
        <f>((S84/T84)+(S85/T85))/((1/T84)+(1/T85))</f>
        <v>0.16425258988421693</v>
      </c>
      <c r="T86" s="14">
        <f>1/((1/T84)+(1/T85))</f>
        <v>0.12307231362990045</v>
      </c>
      <c r="U86" s="14">
        <f>((U84/V84)+(U85/V85))/((1/V84)+(1/V85))</f>
        <v>6.4455174322080797E-2</v>
      </c>
      <c r="V86" s="14">
        <f>1/((1/V84)+(1/V85))</f>
        <v>9.0344576646375213E-2</v>
      </c>
      <c r="W86" s="14">
        <f>((W84/X84)+(W85/X85))/((1/X84)+(1/X85))</f>
        <v>2.1149999999999999E-2</v>
      </c>
      <c r="X86" s="14">
        <f>1/((1/X84)+(1/X85))</f>
        <v>8.4999999999999995E-4</v>
      </c>
      <c r="Y86" s="14">
        <f>((Y84/Z84)+(Y85/Z85))/((1/Z84)+(1/Z85))</f>
        <v>2.714092409240924E-2</v>
      </c>
      <c r="Z86" s="14">
        <f>1/((1/Z84)+(1/Z85))</f>
        <v>7.5749174917491757E-3</v>
      </c>
      <c r="AA86" s="14">
        <f>((AA84/AB84)+(AA85/AB85))/((1/AB84)+(1/AB85))</f>
        <v>-2.2911604095563139E-2</v>
      </c>
      <c r="AB86" s="14">
        <f>1/((1/AB84)+(1/AB85))</f>
        <v>7.3249146757679174E-3</v>
      </c>
    </row>
    <row r="87" spans="1:28">
      <c r="A87" s="5" t="s">
        <v>26</v>
      </c>
      <c r="B87" s="5" t="s">
        <v>11</v>
      </c>
      <c r="C87" s="5" t="s">
        <v>12</v>
      </c>
      <c r="D87">
        <v>-52636.3871</v>
      </c>
      <c r="E87" s="9">
        <v>16.733000000000001</v>
      </c>
      <c r="F87" s="9">
        <v>0.2964</v>
      </c>
      <c r="G87" s="9">
        <v>0.13200000000000001</v>
      </c>
      <c r="H87" s="9">
        <v>1.9E-3</v>
      </c>
      <c r="I87" s="9">
        <v>-0.28949999999999998</v>
      </c>
      <c r="J87" s="9">
        <v>1.6500000000000001E-2</v>
      </c>
      <c r="K87" s="9">
        <v>0.78659999999999997</v>
      </c>
      <c r="L87" s="9">
        <v>0.154</v>
      </c>
      <c r="M87" s="9">
        <v>0.51080000000000003</v>
      </c>
      <c r="N87" s="9">
        <v>0.12920000000000001</v>
      </c>
      <c r="O87" s="9">
        <v>8.6099999999999996E-2</v>
      </c>
      <c r="P87" s="9">
        <v>7.6E-3</v>
      </c>
      <c r="Q87" s="9">
        <v>4.7352999999999996</v>
      </c>
      <c r="R87" s="9">
        <v>0.26040000000000002</v>
      </c>
      <c r="S87" s="9"/>
      <c r="T87" s="9"/>
      <c r="U87" s="9"/>
      <c r="V87" s="9"/>
      <c r="W87" s="9">
        <v>2.1399999999999999E-2</v>
      </c>
      <c r="X87" s="9">
        <v>1.6999999999999999E-3</v>
      </c>
      <c r="Y87" s="9">
        <v>1.6199999999999999E-2</v>
      </c>
      <c r="Z87" s="9">
        <v>1.5100000000000001E-2</v>
      </c>
      <c r="AA87" s="9"/>
      <c r="AB87" s="9"/>
    </row>
    <row r="88" spans="1:28">
      <c r="A88" s="6"/>
      <c r="B88" s="6"/>
      <c r="C88" s="5" t="s">
        <v>13</v>
      </c>
      <c r="D88">
        <v>-53007.671499999997</v>
      </c>
      <c r="E88" s="9">
        <v>17.202500000000001</v>
      </c>
      <c r="F88" s="9">
        <v>0.2974</v>
      </c>
      <c r="G88" s="9">
        <v>0.1358</v>
      </c>
      <c r="H88" s="9">
        <v>1.9E-3</v>
      </c>
      <c r="I88" s="9">
        <v>-0.32219999999999999</v>
      </c>
      <c r="J88" s="9">
        <v>1.67E-2</v>
      </c>
      <c r="K88" s="9">
        <v>0.65890000000000004</v>
      </c>
      <c r="L88" s="9">
        <v>0.15210000000000001</v>
      </c>
      <c r="M88" s="9">
        <v>0.43609999999999999</v>
      </c>
      <c r="N88" s="9">
        <v>0.13</v>
      </c>
      <c r="O88" s="9">
        <v>9.0700000000000003E-2</v>
      </c>
      <c r="P88" s="9">
        <v>7.4000000000000003E-3</v>
      </c>
      <c r="Q88" s="9">
        <v>4.3209</v>
      </c>
      <c r="R88" s="9">
        <v>0.25580000000000003</v>
      </c>
      <c r="S88" s="9"/>
      <c r="T88" s="9"/>
      <c r="U88" s="9"/>
      <c r="V88" s="9"/>
      <c r="W88" s="9">
        <v>2.1299999999999999E-2</v>
      </c>
      <c r="X88" s="9">
        <v>1.6999999999999999E-3</v>
      </c>
      <c r="Y88" s="9">
        <v>4.0399999999999998E-2</v>
      </c>
      <c r="Z88" s="9">
        <v>1.4999999999999999E-2</v>
      </c>
      <c r="AA88" s="9"/>
      <c r="AB88" s="9"/>
    </row>
    <row r="89" spans="1:28">
      <c r="A89" s="6"/>
      <c r="B89" s="6"/>
      <c r="C89" s="5" t="s">
        <v>14</v>
      </c>
      <c r="D89" s="5"/>
      <c r="E89" s="14">
        <f>((E87/F87)+(E88/F88))/((1/F87)+(1/F88))</f>
        <v>16.967354664870328</v>
      </c>
      <c r="F89" s="14">
        <f>1/((1/F87)+(1/F88))</f>
        <v>0.14844957898282249</v>
      </c>
      <c r="G89" s="14">
        <f>((G87/H87)+(G88/H88))/((1/H87)+(1/H88))</f>
        <v>0.13390000000000002</v>
      </c>
      <c r="H89" s="14">
        <f>1/((1/H87)+(1/H88))</f>
        <v>9.5000000000000011E-4</v>
      </c>
      <c r="I89" s="14">
        <f>((I87/J87)+(I88/J88))/((1/J87)+(1/J88))</f>
        <v>-0.3057515060240964</v>
      </c>
      <c r="J89" s="14">
        <f>1/((1/J87)+(1/J88))</f>
        <v>8.2996987951807228E-3</v>
      </c>
      <c r="K89" s="14">
        <f>((K87/L87)+(K88/L88))/((1/L87)+(1/L88))</f>
        <v>0.72235367526951977</v>
      </c>
      <c r="L89" s="14">
        <f>1/((1/L87)+(1/L88))</f>
        <v>7.6522051617118586E-2</v>
      </c>
      <c r="M89" s="14">
        <f>((M87/N87)+(M88/N88))/((1/N87)+(1/N88))</f>
        <v>0.47356527777777779</v>
      </c>
      <c r="N89" s="14">
        <f>1/((1/N87)+(1/N88))</f>
        <v>6.4799382716049389E-2</v>
      </c>
      <c r="O89" s="14">
        <f>((O87/P87)+(O88/P88))/((1/P87)+(1/P88))</f>
        <v>8.8430666666666671E-2</v>
      </c>
      <c r="P89" s="14">
        <f>1/((1/P87)+(1/P88))</f>
        <v>3.7493333333333341E-3</v>
      </c>
      <c r="Q89" s="14">
        <f>((Q87/R87)+(Q88/R88))/((1/R87)+(1/R88))</f>
        <v>4.526253583882216</v>
      </c>
      <c r="R89" s="14">
        <f>1/((1/R87)+(1/R88))</f>
        <v>0.12903975203409532</v>
      </c>
      <c r="S89" s="14"/>
      <c r="T89" s="14"/>
      <c r="U89" s="14"/>
      <c r="V89" s="14"/>
      <c r="W89" s="14">
        <f>((W87/X87)+(W88/X88))/((1/X87)+(1/X88))</f>
        <v>2.1349999999999997E-2</v>
      </c>
      <c r="X89" s="14">
        <f>1/((1/X87)+(1/X88))</f>
        <v>8.4999999999999995E-4</v>
      </c>
      <c r="Y89" s="14">
        <f>((Y87/Z87)+(Y88/Z88))/((1/Z87)+(1/Z88))</f>
        <v>2.8340199335548169E-2</v>
      </c>
      <c r="Z89" s="14">
        <f>1/((1/Z87)+(1/Z88))</f>
        <v>7.5249169435215937E-3</v>
      </c>
      <c r="AA89" s="14"/>
      <c r="AB89" s="14"/>
    </row>
    <row r="90" spans="1:28">
      <c r="A90" s="5" t="s">
        <v>26</v>
      </c>
      <c r="B90" s="5" t="s">
        <v>15</v>
      </c>
      <c r="C90" s="5" t="s">
        <v>12</v>
      </c>
      <c r="D90">
        <v>-52634.726799999997</v>
      </c>
      <c r="E90" s="9">
        <v>16.708500000000001</v>
      </c>
      <c r="F90" s="9">
        <v>0.29749999999999999</v>
      </c>
      <c r="G90" s="9">
        <v>0.1321</v>
      </c>
      <c r="H90" s="9">
        <v>1.9E-3</v>
      </c>
      <c r="I90" s="9">
        <v>-0.28720000000000001</v>
      </c>
      <c r="J90" s="9">
        <v>1.66E-2</v>
      </c>
      <c r="K90" s="9">
        <v>0.85680000000000001</v>
      </c>
      <c r="L90" s="9">
        <v>0.28999999999999998</v>
      </c>
      <c r="M90" s="9">
        <v>0.41620000000000001</v>
      </c>
      <c r="N90" s="9">
        <v>0.20760000000000001</v>
      </c>
      <c r="O90" s="9">
        <v>0.111</v>
      </c>
      <c r="P90" s="9">
        <v>1.5800000000000002E-2</v>
      </c>
      <c r="Q90" s="9">
        <v>4.7504</v>
      </c>
      <c r="R90" s="9">
        <v>0.26219999999999999</v>
      </c>
      <c r="S90" s="9">
        <v>-6.2100000000000002E-2</v>
      </c>
      <c r="T90" s="9">
        <v>0.24729999999999999</v>
      </c>
      <c r="U90" s="9">
        <v>9.6299999999999997E-2</v>
      </c>
      <c r="V90" s="9">
        <v>0.18210000000000001</v>
      </c>
      <c r="W90" s="9">
        <v>2.12E-2</v>
      </c>
      <c r="X90" s="9">
        <v>1.6999999999999999E-3</v>
      </c>
      <c r="Y90" s="9">
        <v>1.47E-2</v>
      </c>
      <c r="Z90" s="9">
        <v>1.52E-2</v>
      </c>
      <c r="AA90" s="9">
        <v>-2.63E-2</v>
      </c>
      <c r="AB90" s="9">
        <v>1.46E-2</v>
      </c>
    </row>
    <row r="91" spans="1:28">
      <c r="A91" s="5"/>
      <c r="B91" s="5"/>
      <c r="C91" s="5" t="s">
        <v>13</v>
      </c>
      <c r="D91">
        <v>-53005.308400000002</v>
      </c>
      <c r="E91" s="9">
        <v>17.173400000000001</v>
      </c>
      <c r="F91" s="9">
        <v>0.29799999999999999</v>
      </c>
      <c r="G91" s="9">
        <v>0.13589999999999999</v>
      </c>
      <c r="H91" s="9">
        <v>1.9E-3</v>
      </c>
      <c r="I91" s="9">
        <v>-0.3175</v>
      </c>
      <c r="J91" s="9">
        <v>1.67E-2</v>
      </c>
      <c r="K91" s="9">
        <v>0.28660000000000002</v>
      </c>
      <c r="L91" s="9">
        <v>0.28170000000000001</v>
      </c>
      <c r="M91" s="9">
        <v>0.38740000000000002</v>
      </c>
      <c r="N91" s="9">
        <v>0.20569999999999999</v>
      </c>
      <c r="O91" s="9">
        <v>0.109</v>
      </c>
      <c r="P91" s="9">
        <v>1.5599999999999999E-2</v>
      </c>
      <c r="Q91" s="9">
        <v>4.32</v>
      </c>
      <c r="R91" s="9">
        <v>0.25700000000000001</v>
      </c>
      <c r="S91" s="9">
        <v>0.38850000000000001</v>
      </c>
      <c r="T91" s="9">
        <v>0.245</v>
      </c>
      <c r="U91" s="9">
        <v>3.3099999999999997E-2</v>
      </c>
      <c r="V91" s="9">
        <v>0.17929999999999999</v>
      </c>
      <c r="W91" s="9">
        <v>2.1100000000000001E-2</v>
      </c>
      <c r="X91" s="9">
        <v>1.6999999999999999E-3</v>
      </c>
      <c r="Y91" s="9">
        <v>3.95E-2</v>
      </c>
      <c r="Z91" s="9">
        <v>1.5100000000000001E-2</v>
      </c>
      <c r="AA91" s="9">
        <v>-1.95E-2</v>
      </c>
      <c r="AB91" s="9">
        <v>1.47E-2</v>
      </c>
    </row>
    <row r="92" spans="1:28">
      <c r="A92" s="5"/>
      <c r="B92" s="5"/>
      <c r="C92" s="5" t="s">
        <v>14</v>
      </c>
      <c r="D92" s="5"/>
      <c r="E92" s="14">
        <f>((E90/F90)+(E91/F91))/((1/F90)+(1/F91))</f>
        <v>16.940754827875736</v>
      </c>
      <c r="F92" s="14">
        <f>1/((1/F90)+(1/F91))</f>
        <v>0.14887489504617968</v>
      </c>
      <c r="G92" s="14">
        <f>((G90/H90)+(G91/H91))/((1/H90)+(1/H91))</f>
        <v>0.13400000000000001</v>
      </c>
      <c r="H92" s="14">
        <f>1/((1/H90)+(1/H91))</f>
        <v>9.5000000000000011E-4</v>
      </c>
      <c r="I92" s="14">
        <f>((I90/J90)+(I91/J91))/((1/J90)+(1/J91))</f>
        <v>-0.30230450450450452</v>
      </c>
      <c r="J92" s="14">
        <f>1/((1/J90)+(1/J91))</f>
        <v>8.3249249249249258E-3</v>
      </c>
      <c r="K92" s="14">
        <f>((K90/L90)+(K91/L91))/((1/L90)+(1/L91))</f>
        <v>0.56756088857792542</v>
      </c>
      <c r="L92" s="14">
        <f>1/((1/L90)+(1/L91))</f>
        <v>0.14289487493440614</v>
      </c>
      <c r="M92" s="14">
        <f>((M90/N90)+(M91/N91))/((1/N90)+(1/N91))</f>
        <v>0.40173380111299301</v>
      </c>
      <c r="N92" s="14">
        <f>1/((1/N90)+(1/N91))</f>
        <v>0.10332281635615775</v>
      </c>
      <c r="O92" s="14">
        <f>((O90/P90)+(O91/P91))/((1/P90)+(1/P91))</f>
        <v>0.1099936305732484</v>
      </c>
      <c r="P92" s="14">
        <f>1/((1/P90)+(1/P91))</f>
        <v>7.8496815286624201E-3</v>
      </c>
      <c r="Q92" s="14">
        <f>((Q90/R90)+(Q91/R91))/((1/R90)+(1/R91))</f>
        <v>4.5330446841294307</v>
      </c>
      <c r="R92" s="14">
        <f>1/((1/R90)+(1/R91))</f>
        <v>0.12978697996918337</v>
      </c>
      <c r="S92" s="14">
        <f>((S90/T90)+(S91/T91))/((1/T90)+(1/T91))</f>
        <v>0.16425258988421693</v>
      </c>
      <c r="T92" s="14">
        <f>1/((1/T90)+(1/T91))</f>
        <v>0.12307231362990045</v>
      </c>
      <c r="U92" s="14">
        <f>((U90/V90)+(U91/V91))/((1/V90)+(1/V91))</f>
        <v>6.4455174322080797E-2</v>
      </c>
      <c r="V92" s="14">
        <f>1/((1/V90)+(1/V91))</f>
        <v>9.0344576646375213E-2</v>
      </c>
      <c r="W92" s="14">
        <f>((W90/X90)+(W91/X91))/((1/X90)+(1/X91))</f>
        <v>2.1149999999999999E-2</v>
      </c>
      <c r="X92" s="14">
        <f>1/((1/X90)+(1/X91))</f>
        <v>8.4999999999999995E-4</v>
      </c>
      <c r="Y92" s="14">
        <f>((Y90/Z90)+(Y91/Z91))/((1/Z90)+(1/Z91))</f>
        <v>2.714092409240924E-2</v>
      </c>
      <c r="Z92" s="14">
        <f>1/((1/Z90)+(1/Z91))</f>
        <v>7.5749174917491757E-3</v>
      </c>
      <c r="AA92" s="14">
        <f>((AA90/AB90)+(AA91/AB91))/((1/AB90)+(1/AB91))</f>
        <v>-2.2911604095563139E-2</v>
      </c>
      <c r="AB92" s="14">
        <f>1/((1/AB90)+(1/AB91))</f>
        <v>7.3249146757679174E-3</v>
      </c>
    </row>
  </sheetData>
  <mergeCells count="1">
    <mergeCell ref="AD4:AE4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2"/>
  <sheetViews>
    <sheetView workbookViewId="0"/>
  </sheetViews>
  <sheetFormatPr baseColWidth="10" defaultColWidth="8.1640625" defaultRowHeight="14" x14ac:dyDescent="0"/>
  <cols>
    <col min="1" max="4" width="8.1640625" style="1"/>
  </cols>
  <sheetData>
    <row r="1" spans="1:28" ht="15">
      <c r="A1" s="23" t="s">
        <v>74</v>
      </c>
    </row>
    <row r="3" spans="1:28" s="1" customFormat="1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50</v>
      </c>
      <c r="W3" s="1" t="s">
        <v>51</v>
      </c>
      <c r="X3" s="1" t="s">
        <v>52</v>
      </c>
      <c r="Y3" s="1" t="s">
        <v>53</v>
      </c>
      <c r="Z3" s="1" t="s">
        <v>54</v>
      </c>
      <c r="AA3" s="1" t="s">
        <v>55</v>
      </c>
      <c r="AB3" s="1" t="s">
        <v>57</v>
      </c>
    </row>
    <row r="4" spans="1:28" s="1" customFormat="1" ht="17">
      <c r="A4" s="1" t="s">
        <v>27</v>
      </c>
      <c r="E4" s="19" t="s">
        <v>69</v>
      </c>
      <c r="F4" s="19"/>
      <c r="G4" s="4" t="s">
        <v>1</v>
      </c>
      <c r="H4" s="4"/>
      <c r="I4" s="19" t="s">
        <v>70</v>
      </c>
      <c r="J4" s="19"/>
      <c r="K4" s="19" t="s">
        <v>71</v>
      </c>
      <c r="L4" s="19"/>
      <c r="M4" s="19" t="s">
        <v>72</v>
      </c>
      <c r="N4" s="19"/>
      <c r="O4" s="19" t="s">
        <v>73</v>
      </c>
      <c r="P4" s="19"/>
      <c r="Q4" s="19" t="s">
        <v>2</v>
      </c>
      <c r="R4" s="19"/>
      <c r="S4" s="19" t="s">
        <v>3</v>
      </c>
      <c r="T4" s="19"/>
      <c r="U4" s="19" t="s">
        <v>4</v>
      </c>
      <c r="V4" s="19"/>
      <c r="W4" s="19" t="s">
        <v>5</v>
      </c>
      <c r="X4" s="19"/>
      <c r="Y4" s="19" t="s">
        <v>6</v>
      </c>
      <c r="Z4" s="19"/>
      <c r="AA4" s="19" t="s">
        <v>7</v>
      </c>
      <c r="AB4" s="19"/>
    </row>
    <row r="5" spans="1:28">
      <c r="D5" s="1" t="s">
        <v>56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  <c r="S5" s="2" t="s">
        <v>8</v>
      </c>
      <c r="T5" s="2" t="s">
        <v>9</v>
      </c>
      <c r="U5" s="2" t="s">
        <v>8</v>
      </c>
      <c r="V5" s="2" t="s">
        <v>9</v>
      </c>
      <c r="W5" s="2" t="s">
        <v>8</v>
      </c>
      <c r="X5" s="2" t="s">
        <v>9</v>
      </c>
      <c r="Y5" s="2" t="s">
        <v>8</v>
      </c>
      <c r="Z5" s="2" t="s">
        <v>9</v>
      </c>
      <c r="AA5" s="2" t="s">
        <v>8</v>
      </c>
      <c r="AB5" s="2" t="s">
        <v>9</v>
      </c>
    </row>
    <row r="6" spans="1:28">
      <c r="A6" s="1" t="s">
        <v>10</v>
      </c>
      <c r="B6" s="1" t="s">
        <v>11</v>
      </c>
      <c r="C6" s="1" t="s">
        <v>12</v>
      </c>
      <c r="D6">
        <v>-55118.921699999999</v>
      </c>
      <c r="E6" s="9">
        <v>15.1525</v>
      </c>
      <c r="F6" s="9">
        <v>0.36859999999999998</v>
      </c>
      <c r="G6" s="9"/>
      <c r="H6" s="9"/>
      <c r="I6" s="9"/>
      <c r="J6" s="9"/>
      <c r="K6" s="9"/>
      <c r="L6" s="9"/>
      <c r="M6" s="9"/>
      <c r="N6" s="9"/>
      <c r="O6" s="9"/>
      <c r="P6" s="9"/>
      <c r="Q6" s="9">
        <v>10.112299999999999</v>
      </c>
      <c r="R6" s="9">
        <v>0.60909999999999997</v>
      </c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>
      <c r="C7" s="1" t="s">
        <v>13</v>
      </c>
      <c r="D7">
        <v>-55360.560599999997</v>
      </c>
      <c r="E7" s="9">
        <v>15.4064</v>
      </c>
      <c r="F7" s="9">
        <v>0.36549999999999999</v>
      </c>
      <c r="G7" s="9"/>
      <c r="H7" s="9"/>
      <c r="I7" s="9"/>
      <c r="J7" s="9"/>
      <c r="K7" s="9"/>
      <c r="L7" s="9"/>
      <c r="M7" s="9"/>
      <c r="N7" s="9"/>
      <c r="O7" s="9"/>
      <c r="P7" s="9"/>
      <c r="Q7" s="9">
        <v>9.2052999999999994</v>
      </c>
      <c r="R7" s="9">
        <v>0.60419999999999996</v>
      </c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>
      <c r="C8" s="1" t="s">
        <v>14</v>
      </c>
      <c r="E8" s="14">
        <f>((E6/F6)+(E7/F7))/((1/F6)+(1/F7))</f>
        <v>15.279986091813106</v>
      </c>
      <c r="F8" s="14">
        <f>1/((1/F6)+(1/F7))</f>
        <v>0.18352172728511104</v>
      </c>
      <c r="G8" s="9"/>
      <c r="H8" s="9"/>
      <c r="I8" s="9"/>
      <c r="J8" s="9"/>
      <c r="K8" s="9"/>
      <c r="L8" s="9"/>
      <c r="M8" s="9"/>
      <c r="N8" s="9"/>
      <c r="O8" s="9"/>
      <c r="P8" s="9"/>
      <c r="Q8" s="14">
        <f>((Q6/R6)+(Q7/R7))/((1/R6)+(1/R7))</f>
        <v>9.6569685073765772</v>
      </c>
      <c r="R8" s="14">
        <f>1/((1/R6)+(1/R7))</f>
        <v>0.30332005274870188</v>
      </c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>
      <c r="C9" s="1" t="s">
        <v>12</v>
      </c>
      <c r="E9" s="9">
        <v>15.450799999999999</v>
      </c>
      <c r="F9" s="9">
        <v>0.39660000000000001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>
      <c r="C10" s="1" t="s">
        <v>13</v>
      </c>
      <c r="E10" s="9">
        <v>17.023</v>
      </c>
      <c r="F10" s="9">
        <v>0.41560000000000002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>
      <c r="C11" s="1" t="s">
        <v>14</v>
      </c>
      <c r="E11" s="14">
        <f>((E9/F9)+(E10/F10))/((1/F9)+(1/F10))</f>
        <v>16.218510563900519</v>
      </c>
      <c r="F11" s="14">
        <f>1/((1/F9)+(1/F10))</f>
        <v>0.20293888204875649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>
      <c r="C12" s="1" t="s">
        <v>12</v>
      </c>
      <c r="E12" s="9">
        <v>18.817699999999999</v>
      </c>
      <c r="F12" s="9">
        <v>0.51149999999999995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>
      <c r="C13" s="1" t="s">
        <v>13</v>
      </c>
      <c r="E13" s="9">
        <v>18.604600000000001</v>
      </c>
      <c r="F13" s="9">
        <v>0.50629999999999997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>
      <c r="C14" s="1" t="s">
        <v>14</v>
      </c>
      <c r="E14" s="14">
        <f>((E12/F12)+(E13/F13))/((1/F12)+(1/F13))</f>
        <v>18.71060562978974</v>
      </c>
      <c r="F14" s="14">
        <f>1/((1/F12)+(1/F13))</f>
        <v>0.25444335822361952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>
      <c r="C15" s="1" t="s">
        <v>12</v>
      </c>
      <c r="E15" s="9">
        <v>19.7959</v>
      </c>
      <c r="F15" s="9">
        <v>0.65710000000000002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>
      <c r="C16" s="1" t="s">
        <v>13</v>
      </c>
      <c r="E16" s="9">
        <v>21.744700000000002</v>
      </c>
      <c r="F16" s="9">
        <v>0.69330000000000003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44">
      <c r="C17" s="1" t="s">
        <v>14</v>
      </c>
      <c r="E17" s="14">
        <f>((E15/F15)+(E16/F16))/((1/F15)+(1/F16))</f>
        <v>20.744179383886259</v>
      </c>
      <c r="F17" s="14">
        <f>1/((1/F15)+(1/F16))</f>
        <v>0.3373573978080569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44">
      <c r="A18" s="1" t="s">
        <v>10</v>
      </c>
      <c r="B18" s="1" t="s">
        <v>15</v>
      </c>
      <c r="C18" s="1" t="s">
        <v>12</v>
      </c>
      <c r="D18">
        <v>-55118.435899999997</v>
      </c>
      <c r="E18" s="9">
        <v>15.048299999999999</v>
      </c>
      <c r="F18" s="9">
        <v>0.55320000000000003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>
        <v>10.373799999999999</v>
      </c>
      <c r="R18" s="9">
        <v>0.747</v>
      </c>
      <c r="S18" s="9">
        <v>0.35020000000000001</v>
      </c>
      <c r="T18" s="9">
        <v>0.377</v>
      </c>
      <c r="U18" s="9">
        <v>0.32519999999999999</v>
      </c>
      <c r="V18" s="9">
        <v>0.41010000000000002</v>
      </c>
      <c r="W18" s="9"/>
      <c r="X18" s="9"/>
      <c r="Y18" s="9"/>
      <c r="Z18" s="9"/>
      <c r="AA18" s="9"/>
      <c r="AB18" s="9"/>
    </row>
    <row r="19" spans="1:44">
      <c r="C19" s="1" t="s">
        <v>13</v>
      </c>
      <c r="D19">
        <v>-55357.535100000001</v>
      </c>
      <c r="E19" s="9">
        <v>16.070599999999999</v>
      </c>
      <c r="F19" s="9">
        <v>0.54459999999999997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10.3208</v>
      </c>
      <c r="R19" s="9">
        <v>0.76649999999999996</v>
      </c>
      <c r="S19" s="9">
        <v>0.218</v>
      </c>
      <c r="T19" s="9">
        <v>0.3745</v>
      </c>
      <c r="U19" s="9">
        <v>0.9425</v>
      </c>
      <c r="V19" s="9">
        <v>0.41980000000000001</v>
      </c>
      <c r="W19" s="9"/>
      <c r="X19" s="9"/>
      <c r="Y19" s="9"/>
      <c r="Z19" s="9"/>
      <c r="AA19" s="9"/>
      <c r="AB19" s="9"/>
    </row>
    <row r="20" spans="1:44">
      <c r="C20" s="1" t="s">
        <v>14</v>
      </c>
      <c r="E20" s="14">
        <f>((E18/F18)+(E19/F19))/((1/F18)+(1/F19))</f>
        <v>15.563454272180724</v>
      </c>
      <c r="F20" s="14">
        <f>1/((1/F18)+(1/F19))</f>
        <v>0.274433157223538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>
        <f>((Q18/R18)+(Q19/R19))/((1/R18)+(1/R19))</f>
        <v>10.347641427155599</v>
      </c>
      <c r="R20" s="14">
        <f>1/((1/R18)+(1/R19))</f>
        <v>0.37831219028741325</v>
      </c>
      <c r="S20" s="14">
        <f>((S18/T18)+(S19/T19))/((1/T18)+(1/T19))</f>
        <v>0.28388010645375916</v>
      </c>
      <c r="T20" s="14">
        <f>1/((1/T18)+(1/T19))</f>
        <v>0.18787292082501664</v>
      </c>
      <c r="U20" s="14">
        <f>((U18/V18)+(U19/V19))/((1/V18)+(1/V19))</f>
        <v>0.63024245089769848</v>
      </c>
      <c r="V20" s="14">
        <f>1/((1/V18)+(1/V19))</f>
        <v>0.20744665622364142</v>
      </c>
      <c r="W20" s="9"/>
      <c r="X20" s="9"/>
      <c r="Y20" s="9"/>
      <c r="Z20" s="9"/>
      <c r="AA20" s="9"/>
      <c r="AB20" s="9"/>
    </row>
    <row r="21" spans="1:44">
      <c r="C21" s="1" t="s">
        <v>12</v>
      </c>
      <c r="E21" s="9">
        <v>15.450200000000001</v>
      </c>
      <c r="F21" s="9">
        <v>0.39660000000000001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44">
      <c r="C22" s="1" t="s">
        <v>13</v>
      </c>
      <c r="E22" s="9">
        <v>16.981100000000001</v>
      </c>
      <c r="F22" s="9">
        <v>0.41570000000000001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44">
      <c r="C23" s="1" t="s">
        <v>14</v>
      </c>
      <c r="E23" s="14">
        <f>((E21/F21)+(E22/F22))/((1/F21)+(1/F22))</f>
        <v>16.197651606549304</v>
      </c>
      <c r="F23" s="14">
        <f>1/((1/F21)+(1/F22))</f>
        <v>0.20296272313184785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44">
      <c r="C24" s="1" t="s">
        <v>12</v>
      </c>
      <c r="E24" s="9">
        <v>18.445699999999999</v>
      </c>
      <c r="F24" s="9">
        <v>0.67910000000000004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44">
      <c r="C25" s="1" t="s">
        <v>13</v>
      </c>
      <c r="E25" s="9">
        <v>17.539000000000001</v>
      </c>
      <c r="F25" s="9">
        <v>0.68540000000000001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44">
      <c r="C26" s="1" t="s">
        <v>14</v>
      </c>
      <c r="E26" s="14">
        <f>((E24/F24)+(E25/F25))/((1/F24)+(1/F25))</f>
        <v>17.994443151337485</v>
      </c>
      <c r="F26" s="14">
        <f>1/((1/F24)+(1/F25))</f>
        <v>0.3411177281055332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44">
      <c r="C27" s="1" t="s">
        <v>12</v>
      </c>
      <c r="E27" s="9">
        <v>18.6098</v>
      </c>
      <c r="F27" s="9">
        <v>1.4018999999999999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44">
      <c r="C28" s="1" t="s">
        <v>13</v>
      </c>
      <c r="E28" s="9">
        <v>19.436299999999999</v>
      </c>
      <c r="F28" s="9">
        <v>1.4406000000000001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44">
      <c r="C29" s="1" t="s">
        <v>14</v>
      </c>
      <c r="E29" s="14">
        <f>((E27/F27)+(E28/F28))/((1/F27)+(1/F28))</f>
        <v>19.017423693931399</v>
      </c>
      <c r="F29" s="14">
        <f>1/((1/F27)+(1/F28))</f>
        <v>0.71049327704485488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44" s="1" customFormat="1" ht="15">
      <c r="A30" s="1" t="s">
        <v>16</v>
      </c>
      <c r="B30" s="1" t="s">
        <v>15</v>
      </c>
      <c r="C30" s="1" t="s">
        <v>12</v>
      </c>
      <c r="D30" s="5"/>
      <c r="E30" s="12">
        <v>16.44258</v>
      </c>
      <c r="F30" s="12">
        <v>0.50366900000000003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v>5.0735070000000002</v>
      </c>
      <c r="R30" s="12">
        <v>0.34322799999999998</v>
      </c>
      <c r="S30" s="12">
        <v>6.8376999999999993E-2</v>
      </c>
      <c r="T30" s="12">
        <v>0.554477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5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1" customFormat="1" ht="15">
      <c r="C31" s="1" t="s">
        <v>13</v>
      </c>
      <c r="D31" s="5"/>
      <c r="E31" s="12">
        <v>17.147037999999998</v>
      </c>
      <c r="F31" s="12">
        <v>0.50457200000000002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v>4.6666850000000002</v>
      </c>
      <c r="R31" s="12">
        <v>0.34281899999999998</v>
      </c>
      <c r="S31" s="12">
        <v>6.9837999999999997E-2</v>
      </c>
      <c r="T31" s="12">
        <v>0.55422899999999997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5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1" customFormat="1">
      <c r="C32" s="1" t="s">
        <v>14</v>
      </c>
      <c r="D32" s="5"/>
      <c r="E32" s="14">
        <f>((E30/F30)+(E31/F31))/((1/F30)+(1/F31))</f>
        <v>16.794493536944046</v>
      </c>
      <c r="F32" s="14">
        <f>1/((1/F30)+(1/F31))</f>
        <v>0.25206004781396513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4">
        <f>((Q30/R30)+(Q31/R31))/((1/R30)+(1/R31))</f>
        <v>4.869974732653886</v>
      </c>
      <c r="R32" s="14">
        <f>1/((1/R30)+(1/R31))</f>
        <v>0.17151168904171288</v>
      </c>
      <c r="S32" s="14">
        <f>((S30/T30)+(S31/T31))/((1/T30)+(1/T31))</f>
        <v>6.9107663401298439E-2</v>
      </c>
      <c r="T32" s="14">
        <f>1/((1/T30)+(1/T31))</f>
        <v>0.27717648613158041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28">
      <c r="A33" s="1" t="s">
        <v>17</v>
      </c>
      <c r="B33" s="1" t="s">
        <v>11</v>
      </c>
      <c r="C33" s="1" t="s">
        <v>12</v>
      </c>
      <c r="D33">
        <v>-55164.8701</v>
      </c>
      <c r="E33" s="9">
        <v>16.4956</v>
      </c>
      <c r="F33" s="9">
        <v>0.30690000000000001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5.0932000000000004</v>
      </c>
      <c r="R33" s="9">
        <v>0.30680000000000002</v>
      </c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>
      <c r="C34" s="1" t="s">
        <v>13</v>
      </c>
      <c r="D34">
        <v>-55411.482000000004</v>
      </c>
      <c r="E34" s="9">
        <v>17.2072</v>
      </c>
      <c r="F34" s="9">
        <v>0.311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4.6752000000000002</v>
      </c>
      <c r="R34" s="9">
        <v>0.30509999999999998</v>
      </c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C35" s="1" t="s">
        <v>14</v>
      </c>
      <c r="E35" s="14">
        <f>((E33/F33)+(E34/F34))/((1/F33)+(1/F34))</f>
        <v>16.84903913254572</v>
      </c>
      <c r="F35" s="14">
        <f>1/((1/F33)+(1/F34))</f>
        <v>0.15446819873765982</v>
      </c>
      <c r="G35" s="9"/>
      <c r="H35" s="9"/>
      <c r="I35" s="9"/>
      <c r="J35" s="9"/>
      <c r="K35" s="14"/>
      <c r="L35" s="14"/>
      <c r="M35" s="14"/>
      <c r="N35" s="14"/>
      <c r="O35" s="9"/>
      <c r="P35" s="9"/>
      <c r="Q35" s="14">
        <f>((Q33/R33)+(Q34/R34))/((1/R33)+(1/R34))</f>
        <v>4.8836193495669233</v>
      </c>
      <c r="R35" s="14">
        <f>1/((1/R33)+(1/R34))</f>
        <v>0.15297381925151168</v>
      </c>
      <c r="S35" s="14"/>
      <c r="T35" s="14"/>
      <c r="U35" s="14"/>
      <c r="V35" s="14"/>
      <c r="W35" s="9"/>
      <c r="X35" s="9"/>
      <c r="Y35" s="9"/>
      <c r="Z35" s="9"/>
      <c r="AA35" s="9"/>
      <c r="AB35" s="9"/>
    </row>
    <row r="36" spans="1:28">
      <c r="A36" s="1" t="s">
        <v>17</v>
      </c>
      <c r="B36" s="1" t="s">
        <v>15</v>
      </c>
      <c r="C36" s="1" t="s">
        <v>12</v>
      </c>
      <c r="D36">
        <v>-55114.523200000003</v>
      </c>
      <c r="E36" s="9">
        <v>15.9514</v>
      </c>
      <c r="F36" s="9">
        <v>0.3523</v>
      </c>
      <c r="G36" s="9"/>
      <c r="H36" s="9"/>
      <c r="I36" s="9"/>
      <c r="J36" s="9"/>
      <c r="K36" s="9">
        <v>0.48099999999999998</v>
      </c>
      <c r="L36" s="9">
        <v>0.32129999999999997</v>
      </c>
      <c r="M36" s="9">
        <v>0.68310000000000004</v>
      </c>
      <c r="N36" s="9">
        <v>0.20699999999999999</v>
      </c>
      <c r="O36" s="9"/>
      <c r="P36" s="9"/>
      <c r="Q36" s="9">
        <v>5.0831</v>
      </c>
      <c r="R36" s="9">
        <v>0.30630000000000002</v>
      </c>
      <c r="S36" s="9">
        <v>7.22E-2</v>
      </c>
      <c r="T36" s="9">
        <v>0.26379999999999998</v>
      </c>
      <c r="U36" s="9">
        <v>6.4500000000000002E-2</v>
      </c>
      <c r="V36" s="9">
        <v>0.20100000000000001</v>
      </c>
      <c r="W36" s="9"/>
      <c r="X36" s="9"/>
      <c r="Y36" s="9"/>
      <c r="Z36" s="9"/>
      <c r="AA36" s="9"/>
      <c r="AB36" s="9"/>
    </row>
    <row r="37" spans="1:28">
      <c r="C37" s="1" t="s">
        <v>13</v>
      </c>
      <c r="D37">
        <v>-55342.038</v>
      </c>
      <c r="E37" s="9">
        <v>17.1205</v>
      </c>
      <c r="F37" s="9">
        <v>0.36309999999999998</v>
      </c>
      <c r="G37" s="9"/>
      <c r="H37" s="9"/>
      <c r="I37" s="9"/>
      <c r="J37" s="9"/>
      <c r="K37" s="9">
        <v>-0.10920000000000001</v>
      </c>
      <c r="L37" s="9">
        <v>0.32290000000000002</v>
      </c>
      <c r="M37" s="9">
        <v>0.5706</v>
      </c>
      <c r="N37" s="9">
        <v>0.2094</v>
      </c>
      <c r="O37" s="9"/>
      <c r="P37" s="9"/>
      <c r="Q37" s="9">
        <v>4.6814999999999998</v>
      </c>
      <c r="R37" s="9">
        <v>0.30509999999999998</v>
      </c>
      <c r="S37" s="9">
        <v>0.1903</v>
      </c>
      <c r="T37" s="9">
        <v>0.26650000000000001</v>
      </c>
      <c r="U37" s="9">
        <v>0.53039999999999998</v>
      </c>
      <c r="V37" s="9">
        <v>0.20269999999999999</v>
      </c>
      <c r="W37" s="9"/>
      <c r="X37" s="9"/>
      <c r="Y37" s="9"/>
      <c r="Z37" s="9"/>
      <c r="AA37" s="9"/>
      <c r="AB37" s="9"/>
    </row>
    <row r="38" spans="1:28">
      <c r="C38" s="1" t="s">
        <v>14</v>
      </c>
      <c r="E38" s="14">
        <f>((E36/F36)+(E37/F37))/((1/F36)+(1/F37))</f>
        <v>16.527125370422141</v>
      </c>
      <c r="F38" s="14">
        <f>1/((1/F36)+(1/F37))</f>
        <v>0.17880923958624548</v>
      </c>
      <c r="G38" s="9"/>
      <c r="H38" s="9"/>
      <c r="I38" s="9"/>
      <c r="J38" s="9"/>
      <c r="K38" s="14">
        <f>((K36/L36)+(K37/L37))/((1/L36)+(1/L37))</f>
        <v>0.18663294008072029</v>
      </c>
      <c r="L38" s="14">
        <f>1/((1/L36)+(1/L37))</f>
        <v>0.16104900651971438</v>
      </c>
      <c r="M38" s="14">
        <f>((M36/N36)+(M37/N37))/((1/N36)+(1/N37))</f>
        <v>0.6271742074927954</v>
      </c>
      <c r="N38" s="14">
        <f>1/((1/N36)+(1/N37))</f>
        <v>0.1040965417867435</v>
      </c>
      <c r="O38" s="9"/>
      <c r="P38" s="9"/>
      <c r="Q38" s="14">
        <f>((Q36/R36)+(Q37/R37))/((1/R36)+(1/R37))</f>
        <v>4.8819058881256137</v>
      </c>
      <c r="R38" s="14">
        <f>1/((1/R36)+(1/R37))</f>
        <v>0.15284941118743867</v>
      </c>
      <c r="S38" s="14">
        <f>((S36/T36)+(S37/T37))/((1/T36)+(1/T37))</f>
        <v>0.13094934942485387</v>
      </c>
      <c r="T38" s="14">
        <f>1/((1/T36)+(1/T37))</f>
        <v>0.1325715632660758</v>
      </c>
      <c r="U38" s="14">
        <f>((U36/V36)+(U37/V37))/((1/V36)+(1/V37))</f>
        <v>0.29646903641317812</v>
      </c>
      <c r="V38" s="14">
        <f>1/((1/V36)+(1/V37))</f>
        <v>0.10092321030468171</v>
      </c>
      <c r="W38" s="9"/>
      <c r="X38" s="9"/>
      <c r="Y38" s="9"/>
      <c r="Z38" s="9"/>
      <c r="AA38" s="9"/>
      <c r="AB38" s="9"/>
    </row>
    <row r="39" spans="1:28">
      <c r="A39" s="1" t="s">
        <v>18</v>
      </c>
      <c r="B39" s="1" t="s">
        <v>11</v>
      </c>
      <c r="C39" s="1" t="s">
        <v>12</v>
      </c>
      <c r="D39">
        <v>-55164.8701</v>
      </c>
      <c r="E39" s="9">
        <v>16.4956</v>
      </c>
      <c r="F39" s="9">
        <v>0.30690000000000001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>
        <v>5.0932000000000004</v>
      </c>
      <c r="R39" s="9">
        <v>0.30680000000000002</v>
      </c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C40" s="1" t="s">
        <v>13</v>
      </c>
      <c r="D40">
        <v>-55411.482000000004</v>
      </c>
      <c r="E40" s="9">
        <v>17.2072</v>
      </c>
      <c r="F40" s="9">
        <v>0.311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4.6752000000000002</v>
      </c>
      <c r="R40" s="9">
        <v>0.30509999999999998</v>
      </c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C41" s="1" t="s">
        <v>14</v>
      </c>
      <c r="E41" s="14">
        <f>((E39/F39)+(E40/F40))/((1/F39)+(1/F40))</f>
        <v>16.84903913254572</v>
      </c>
      <c r="F41" s="14">
        <f>1/((1/F39)+(1/F40))</f>
        <v>0.15446819873765982</v>
      </c>
      <c r="G41" s="9"/>
      <c r="H41" s="9"/>
      <c r="I41" s="9"/>
      <c r="J41" s="9"/>
      <c r="K41" s="14"/>
      <c r="L41" s="14"/>
      <c r="M41" s="14"/>
      <c r="N41" s="14"/>
      <c r="O41" s="9"/>
      <c r="P41" s="9"/>
      <c r="Q41" s="14">
        <f>((Q39/R39)+(Q40/R40))/((1/R39)+(1/R40))</f>
        <v>4.8836193495669233</v>
      </c>
      <c r="R41" s="14">
        <f>1/((1/R39)+(1/R40))</f>
        <v>0.15297381925151168</v>
      </c>
      <c r="S41" s="14"/>
      <c r="T41" s="14"/>
      <c r="U41" s="14"/>
      <c r="V41" s="14"/>
      <c r="W41" s="9"/>
      <c r="X41" s="9"/>
      <c r="Y41" s="9"/>
      <c r="Z41" s="9"/>
      <c r="AA41" s="9"/>
      <c r="AB41" s="9"/>
    </row>
    <row r="42" spans="1:28">
      <c r="A42" s="1" t="s">
        <v>18</v>
      </c>
      <c r="B42" s="1" t="s">
        <v>15</v>
      </c>
      <c r="C42" s="1" t="s">
        <v>12</v>
      </c>
      <c r="D42">
        <v>-55114.603799999997</v>
      </c>
      <c r="E42" s="9">
        <v>15.9594</v>
      </c>
      <c r="F42" s="9">
        <v>0.3513</v>
      </c>
      <c r="G42" s="9"/>
      <c r="H42" s="9"/>
      <c r="I42" s="9"/>
      <c r="J42" s="9"/>
      <c r="K42" s="9">
        <v>0.55249999999999999</v>
      </c>
      <c r="L42" s="9">
        <v>0.18579999999999999</v>
      </c>
      <c r="M42" s="9">
        <v>0.74180000000000001</v>
      </c>
      <c r="N42" s="9">
        <v>0.1018</v>
      </c>
      <c r="O42" s="9"/>
      <c r="P42" s="9"/>
      <c r="Q42" s="9">
        <v>5.0750000000000002</v>
      </c>
      <c r="R42" s="9">
        <v>0.30480000000000002</v>
      </c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C43" s="1" t="s">
        <v>13</v>
      </c>
      <c r="D43">
        <v>-55345.589399999997</v>
      </c>
      <c r="E43" s="9">
        <v>17.233499999999999</v>
      </c>
      <c r="F43" s="9">
        <v>0.36149999999999999</v>
      </c>
      <c r="G43" s="9"/>
      <c r="H43" s="9"/>
      <c r="I43" s="9"/>
      <c r="J43" s="9"/>
      <c r="K43" s="9">
        <v>7.0499999999999993E-2</v>
      </c>
      <c r="L43" s="9">
        <v>0.18809999999999999</v>
      </c>
      <c r="M43" s="9">
        <v>1.0529999999999999</v>
      </c>
      <c r="N43" s="9">
        <v>0.10290000000000001</v>
      </c>
      <c r="O43" s="9"/>
      <c r="P43" s="9"/>
      <c r="Q43" s="9">
        <v>4.5682999999999998</v>
      </c>
      <c r="R43" s="9">
        <v>0.30130000000000001</v>
      </c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C44" s="1" t="s">
        <v>14</v>
      </c>
      <c r="E44" s="14">
        <f>((E42/F42)+(E43/F43))/((1/F42)+(1/F43))</f>
        <v>16.587333964646465</v>
      </c>
      <c r="F44" s="14">
        <f>1/((1/F42)+(1/F43))</f>
        <v>0.17816351010101009</v>
      </c>
      <c r="G44" s="9"/>
      <c r="H44" s="9"/>
      <c r="I44" s="9"/>
      <c r="J44" s="9"/>
      <c r="K44" s="14">
        <f>((K42/L42)+(K43/L43))/((1/L42)+(1/L43))</f>
        <v>0.31298248194704459</v>
      </c>
      <c r="L44" s="14">
        <f>1/((1/L42)+(1/L43))</f>
        <v>9.3471462958010149E-2</v>
      </c>
      <c r="M44" s="14">
        <f>((M42/N42)+(M43/N43))/((1/N42)+(1/N43))</f>
        <v>0.89656384953590618</v>
      </c>
      <c r="N44" s="14">
        <f>1/((1/N42)+(1/N43))</f>
        <v>5.1173522227650217E-2</v>
      </c>
      <c r="O44" s="9"/>
      <c r="P44" s="9"/>
      <c r="Q44" s="14">
        <f>((Q42/R42)+(Q43/R43))/((1/R42)+(1/R43))</f>
        <v>4.8201869988450756</v>
      </c>
      <c r="R44" s="14">
        <f>1/((1/R42)+(1/R43))</f>
        <v>0.15151994720343179</v>
      </c>
      <c r="S44" s="14"/>
      <c r="T44" s="14"/>
      <c r="U44" s="14"/>
      <c r="V44" s="14"/>
      <c r="W44" s="9"/>
      <c r="X44" s="9"/>
      <c r="Y44" s="9"/>
      <c r="Z44" s="9"/>
      <c r="AA44" s="9"/>
      <c r="AB44" s="9"/>
    </row>
    <row r="45" spans="1:28">
      <c r="A45" s="1" t="s">
        <v>19</v>
      </c>
      <c r="B45" s="1" t="s">
        <v>11</v>
      </c>
      <c r="C45" s="1" t="s">
        <v>12</v>
      </c>
      <c r="D45">
        <v>-55164.8701</v>
      </c>
      <c r="E45" s="9">
        <v>16.4956</v>
      </c>
      <c r="F45" s="9">
        <v>0.30690000000000001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5.0932000000000004</v>
      </c>
      <c r="R45" s="9">
        <v>0.30680000000000002</v>
      </c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C46" s="1" t="s">
        <v>13</v>
      </c>
      <c r="D46">
        <v>-55411.482000000004</v>
      </c>
      <c r="E46" s="9">
        <v>17.2072</v>
      </c>
      <c r="F46" s="9">
        <v>0.311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4.6752000000000002</v>
      </c>
      <c r="R46" s="9">
        <v>0.30509999999999998</v>
      </c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C47" s="1" t="s">
        <v>14</v>
      </c>
      <c r="E47" s="14">
        <f>((E45/F45)+(E46/F46))/((1/F45)+(1/F46))</f>
        <v>16.84903913254572</v>
      </c>
      <c r="F47" s="14">
        <f>1/((1/F45)+(1/F46))</f>
        <v>0.15446819873765982</v>
      </c>
      <c r="G47" s="9"/>
      <c r="H47" s="9"/>
      <c r="I47" s="9"/>
      <c r="J47" s="9"/>
      <c r="K47" s="14"/>
      <c r="L47" s="14"/>
      <c r="M47" s="14"/>
      <c r="N47" s="14"/>
      <c r="O47" s="9"/>
      <c r="P47" s="9"/>
      <c r="Q47" s="14">
        <f>((Q45/R45)+(Q46/R46))/((1/R45)+(1/R46))</f>
        <v>4.8836193495669233</v>
      </c>
      <c r="R47" s="14">
        <f>1/((1/R45)+(1/R46))</f>
        <v>0.15297381925151168</v>
      </c>
      <c r="S47" s="14"/>
      <c r="T47" s="14"/>
      <c r="U47" s="14"/>
      <c r="V47" s="14"/>
      <c r="W47" s="9"/>
      <c r="X47" s="9"/>
      <c r="Y47" s="9"/>
      <c r="Z47" s="9"/>
      <c r="AA47" s="9"/>
      <c r="AB47" s="9"/>
    </row>
    <row r="48" spans="1:28">
      <c r="A48" s="1" t="s">
        <v>19</v>
      </c>
      <c r="B48" s="1" t="s">
        <v>15</v>
      </c>
      <c r="C48" s="1" t="s">
        <v>12</v>
      </c>
      <c r="D48">
        <v>-55121.273999999998</v>
      </c>
      <c r="E48" s="9">
        <v>15.9077</v>
      </c>
      <c r="F48" s="9">
        <v>0.3327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5.1657999999999999</v>
      </c>
      <c r="R48" s="9">
        <v>0.30609999999999998</v>
      </c>
      <c r="S48" s="9">
        <v>0.52380000000000004</v>
      </c>
      <c r="T48" s="9">
        <v>0.15079999999999999</v>
      </c>
      <c r="U48" s="9">
        <v>0.68269999999999997</v>
      </c>
      <c r="V48" s="9">
        <v>9.74E-2</v>
      </c>
      <c r="W48" s="9"/>
      <c r="X48" s="9"/>
      <c r="Y48" s="9"/>
      <c r="Z48" s="9"/>
      <c r="AA48" s="9"/>
      <c r="AB48" s="9"/>
    </row>
    <row r="49" spans="1:28">
      <c r="C49" s="1" t="s">
        <v>13</v>
      </c>
      <c r="D49">
        <v>-55345.830999999998</v>
      </c>
      <c r="E49" s="9">
        <v>16.859100000000002</v>
      </c>
      <c r="F49" s="9">
        <v>0.33710000000000001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>
        <v>4.7967000000000004</v>
      </c>
      <c r="R49" s="9">
        <v>0.30359999999999998</v>
      </c>
      <c r="S49" s="9">
        <v>0.23960000000000001</v>
      </c>
      <c r="T49" s="9">
        <v>0.1497</v>
      </c>
      <c r="U49" s="9">
        <v>1.0008999999999999</v>
      </c>
      <c r="V49" s="9">
        <v>9.7100000000000006E-2</v>
      </c>
      <c r="W49" s="9"/>
      <c r="X49" s="9"/>
      <c r="Y49" s="9"/>
      <c r="Z49" s="9"/>
      <c r="AA49" s="9"/>
      <c r="AB49" s="9"/>
    </row>
    <row r="50" spans="1:28">
      <c r="C50" s="1" t="s">
        <v>14</v>
      </c>
      <c r="E50" s="14">
        <f>((E48/F48)+(E49/F49))/((1/F48)+(1/F49))</f>
        <v>16.380275067184233</v>
      </c>
      <c r="F50" s="14">
        <f>1/((1/F48)+(1/F49))</f>
        <v>0.16744277396237681</v>
      </c>
      <c r="G50" s="9"/>
      <c r="H50" s="9"/>
      <c r="I50" s="9"/>
      <c r="J50" s="9"/>
      <c r="K50" s="14"/>
      <c r="L50" s="14"/>
      <c r="M50" s="14"/>
      <c r="N50" s="14"/>
      <c r="O50" s="9"/>
      <c r="P50" s="9"/>
      <c r="Q50" s="14">
        <f>((Q48/R48)+(Q49/R49))/((1/R48)+(1/R49))</f>
        <v>4.9804932753813365</v>
      </c>
      <c r="R50" s="14">
        <f>1/((1/R48)+(1/R49))</f>
        <v>0.1524224372642283</v>
      </c>
      <c r="S50" s="14">
        <f>((S48/T48)+(S49/T49))/((1/T48)+(1/T49))</f>
        <v>0.38117983361064894</v>
      </c>
      <c r="T50" s="14">
        <f>1/((1/T48)+(1/T49))</f>
        <v>7.5123993344425946E-2</v>
      </c>
      <c r="U50" s="14">
        <f>((U48/V48)+(U49/V49))/((1/V48)+(1/V49))</f>
        <v>0.84204539845758353</v>
      </c>
      <c r="V50" s="14">
        <f>1/((1/V48)+(1/V49))</f>
        <v>4.8624884318766069E-2</v>
      </c>
      <c r="W50" s="9"/>
      <c r="X50" s="9"/>
      <c r="Y50" s="9"/>
      <c r="Z50" s="9"/>
      <c r="AA50" s="9"/>
      <c r="AB50" s="9"/>
    </row>
    <row r="51" spans="1:28">
      <c r="A51" s="1" t="s">
        <v>20</v>
      </c>
      <c r="B51" s="1" t="s">
        <v>11</v>
      </c>
      <c r="C51" s="1" t="s">
        <v>12</v>
      </c>
      <c r="D51">
        <v>-55121.273999999998</v>
      </c>
      <c r="E51" s="9">
        <v>15.9077</v>
      </c>
      <c r="F51" s="9">
        <v>0.3327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5.1657999999999999</v>
      </c>
      <c r="R51" s="9">
        <v>0.30609999999999998</v>
      </c>
      <c r="S51" s="9">
        <v>0.52380000000000004</v>
      </c>
      <c r="T51" s="9">
        <v>0.15079999999999999</v>
      </c>
      <c r="U51" s="9">
        <v>0.68269999999999997</v>
      </c>
      <c r="V51" s="9">
        <v>9.74E-2</v>
      </c>
      <c r="W51" s="9"/>
      <c r="X51" s="9"/>
      <c r="Y51" s="9"/>
      <c r="Z51" s="9"/>
      <c r="AA51" s="9"/>
      <c r="AB51" s="9"/>
    </row>
    <row r="52" spans="1:28">
      <c r="C52" s="1" t="s">
        <v>13</v>
      </c>
      <c r="D52">
        <v>-55345.830999999998</v>
      </c>
      <c r="E52" s="9">
        <v>16.859100000000002</v>
      </c>
      <c r="F52" s="9">
        <v>0.33710000000000001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>
        <v>4.7967000000000004</v>
      </c>
      <c r="R52" s="9">
        <v>0.30359999999999998</v>
      </c>
      <c r="S52" s="9">
        <v>0.23960000000000001</v>
      </c>
      <c r="T52" s="9">
        <v>0.1497</v>
      </c>
      <c r="U52" s="9">
        <v>1.0008999999999999</v>
      </c>
      <c r="V52" s="9">
        <v>9.7100000000000006E-2</v>
      </c>
      <c r="W52" s="9"/>
      <c r="X52" s="9"/>
      <c r="Y52" s="9"/>
      <c r="Z52" s="9"/>
      <c r="AA52" s="9"/>
      <c r="AB52" s="9"/>
    </row>
    <row r="53" spans="1:28">
      <c r="C53" s="1" t="s">
        <v>14</v>
      </c>
      <c r="E53" s="14">
        <f>((E51/F51)+(E52/F52))/((1/F51)+(1/F52))</f>
        <v>16.380275067184233</v>
      </c>
      <c r="F53" s="14">
        <f>1/((1/F51)+(1/F52))</f>
        <v>0.16744277396237681</v>
      </c>
      <c r="G53" s="9"/>
      <c r="H53" s="9"/>
      <c r="I53" s="9"/>
      <c r="J53" s="9"/>
      <c r="K53" s="14"/>
      <c r="L53" s="14"/>
      <c r="M53" s="14"/>
      <c r="N53" s="14"/>
      <c r="O53" s="9"/>
      <c r="P53" s="9"/>
      <c r="Q53" s="14">
        <f>((Q51/R51)+(Q52/R52))/((1/R51)+(1/R52))</f>
        <v>4.9804932753813365</v>
      </c>
      <c r="R53" s="14">
        <f>1/((1/R51)+(1/R52))</f>
        <v>0.1524224372642283</v>
      </c>
      <c r="S53" s="14">
        <f>((S51/T51)+(S52/T52))/((1/T51)+(1/T52))</f>
        <v>0.38117983361064894</v>
      </c>
      <c r="T53" s="14">
        <f>1/((1/T51)+(1/T52))</f>
        <v>7.5123993344425946E-2</v>
      </c>
      <c r="U53" s="14">
        <f>((U51/V51)+(U52/V52))/((1/V51)+(1/V52))</f>
        <v>0.84204539845758353</v>
      </c>
      <c r="V53" s="14">
        <f>1/((1/V51)+(1/V52))</f>
        <v>4.8624884318766069E-2</v>
      </c>
      <c r="W53" s="9"/>
      <c r="X53" s="9"/>
      <c r="Y53" s="9"/>
      <c r="Z53" s="9"/>
      <c r="AA53" s="9"/>
      <c r="AB53" s="9"/>
    </row>
    <row r="54" spans="1:28">
      <c r="A54" s="1" t="s">
        <v>20</v>
      </c>
      <c r="B54" s="1" t="s">
        <v>15</v>
      </c>
      <c r="C54" s="1" t="s">
        <v>12</v>
      </c>
      <c r="D54">
        <v>-55114.523200000003</v>
      </c>
      <c r="E54" s="9">
        <v>15.9514</v>
      </c>
      <c r="F54" s="9">
        <v>0.3523</v>
      </c>
      <c r="G54" s="9"/>
      <c r="H54" s="9"/>
      <c r="I54" s="9"/>
      <c r="J54" s="9"/>
      <c r="K54" s="9">
        <v>0.48099999999999998</v>
      </c>
      <c r="L54" s="9">
        <v>0.32129999999999997</v>
      </c>
      <c r="M54" s="9">
        <v>0.68310000000000004</v>
      </c>
      <c r="N54" s="9">
        <v>0.20699999999999999</v>
      </c>
      <c r="O54" s="9"/>
      <c r="P54" s="9"/>
      <c r="Q54" s="9">
        <v>5.0831</v>
      </c>
      <c r="R54" s="9">
        <v>0.30630000000000002</v>
      </c>
      <c r="S54" s="9">
        <v>7.22E-2</v>
      </c>
      <c r="T54" s="9">
        <v>0.26379999999999998</v>
      </c>
      <c r="U54" s="9">
        <v>6.4500000000000002E-2</v>
      </c>
      <c r="V54" s="9">
        <v>0.20100000000000001</v>
      </c>
      <c r="W54" s="9"/>
      <c r="X54" s="9"/>
      <c r="Y54" s="9"/>
      <c r="Z54" s="9"/>
      <c r="AA54" s="9"/>
      <c r="AB54" s="9"/>
    </row>
    <row r="55" spans="1:28">
      <c r="A55" s="5"/>
      <c r="B55" s="5"/>
      <c r="C55" s="1" t="s">
        <v>13</v>
      </c>
      <c r="D55">
        <v>-55342.038</v>
      </c>
      <c r="E55" s="9">
        <v>17.1205</v>
      </c>
      <c r="F55" s="9">
        <v>0.36309999999999998</v>
      </c>
      <c r="G55" s="9"/>
      <c r="H55" s="9"/>
      <c r="I55" s="9"/>
      <c r="J55" s="9"/>
      <c r="K55" s="9">
        <v>-0.10920000000000001</v>
      </c>
      <c r="L55" s="9">
        <v>0.32290000000000002</v>
      </c>
      <c r="M55" s="9">
        <v>0.5706</v>
      </c>
      <c r="N55" s="9">
        <v>0.2094</v>
      </c>
      <c r="O55" s="9"/>
      <c r="P55" s="9"/>
      <c r="Q55" s="9">
        <v>4.6814999999999998</v>
      </c>
      <c r="R55" s="9">
        <v>0.30509999999999998</v>
      </c>
      <c r="S55" s="9">
        <v>0.1903</v>
      </c>
      <c r="T55" s="9">
        <v>0.26650000000000001</v>
      </c>
      <c r="U55" s="9">
        <v>0.53039999999999998</v>
      </c>
      <c r="V55" s="9">
        <v>0.20269999999999999</v>
      </c>
      <c r="W55" s="9"/>
      <c r="X55" s="9"/>
      <c r="Y55" s="9"/>
      <c r="Z55" s="9"/>
      <c r="AA55" s="9"/>
      <c r="AB55" s="9"/>
    </row>
    <row r="56" spans="1:28">
      <c r="A56" s="5"/>
      <c r="B56" s="5"/>
      <c r="C56" s="1" t="s">
        <v>14</v>
      </c>
      <c r="E56" s="14">
        <f>((E54/F54)+(E55/F55))/((1/F54)+(1/F55))</f>
        <v>16.527125370422141</v>
      </c>
      <c r="F56" s="14">
        <f>1/((1/F54)+(1/F55))</f>
        <v>0.17880923958624548</v>
      </c>
      <c r="G56" s="9"/>
      <c r="H56" s="9"/>
      <c r="I56" s="9"/>
      <c r="J56" s="9"/>
      <c r="K56" s="14">
        <f>((K54/L54)+(K55/L55))/((1/L54)+(1/L55))</f>
        <v>0.18663294008072029</v>
      </c>
      <c r="L56" s="14">
        <f>1/((1/L54)+(1/L55))</f>
        <v>0.16104900651971438</v>
      </c>
      <c r="M56" s="14">
        <f>((M54/N54)+(M55/N55))/((1/N54)+(1/N55))</f>
        <v>0.6271742074927954</v>
      </c>
      <c r="N56" s="14">
        <f>1/((1/N54)+(1/N55))</f>
        <v>0.1040965417867435</v>
      </c>
      <c r="O56" s="9"/>
      <c r="P56" s="9"/>
      <c r="Q56" s="14">
        <f>((Q54/R54)+(Q55/R55))/((1/R54)+(1/R55))</f>
        <v>4.8819058881256137</v>
      </c>
      <c r="R56" s="14">
        <f>1/((1/R54)+(1/R55))</f>
        <v>0.15284941118743867</v>
      </c>
      <c r="S56" s="14">
        <f>((S54/T54)+(S55/T55))/((1/T54)+(1/T55))</f>
        <v>0.13094934942485387</v>
      </c>
      <c r="T56" s="14">
        <f>1/((1/T54)+(1/T55))</f>
        <v>0.1325715632660758</v>
      </c>
      <c r="U56" s="14">
        <f>((U54/V54)+(U55/V55))/((1/V54)+(1/V55))</f>
        <v>0.29646903641317812</v>
      </c>
      <c r="V56" s="14">
        <f>1/((1/V54)+(1/V55))</f>
        <v>0.10092321030468171</v>
      </c>
      <c r="W56" s="9"/>
      <c r="X56" s="9"/>
      <c r="Y56" s="9"/>
      <c r="Z56" s="9"/>
      <c r="AA56" s="9"/>
      <c r="AB56" s="9"/>
    </row>
    <row r="57" spans="1:28">
      <c r="A57" s="5" t="s">
        <v>21</v>
      </c>
      <c r="B57" s="5" t="s">
        <v>11</v>
      </c>
      <c r="C57" s="1" t="s">
        <v>12</v>
      </c>
      <c r="D57">
        <v>-55114.603799999997</v>
      </c>
      <c r="E57" s="9">
        <v>15.9594</v>
      </c>
      <c r="F57" s="9">
        <v>0.3513</v>
      </c>
      <c r="G57" s="9"/>
      <c r="H57" s="9"/>
      <c r="I57" s="9"/>
      <c r="J57" s="9"/>
      <c r="K57" s="9">
        <v>0.55249999999999999</v>
      </c>
      <c r="L57" s="9">
        <v>0.18579999999999999</v>
      </c>
      <c r="M57" s="9">
        <v>0.74180000000000001</v>
      </c>
      <c r="N57" s="9">
        <v>0.1018</v>
      </c>
      <c r="O57" s="9"/>
      <c r="P57" s="9"/>
      <c r="Q57" s="9">
        <v>5.0750000000000002</v>
      </c>
      <c r="R57" s="9">
        <v>0.30480000000000002</v>
      </c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5"/>
      <c r="B58" s="5"/>
      <c r="C58" s="1" t="s">
        <v>13</v>
      </c>
      <c r="D58">
        <v>-55345.589399999997</v>
      </c>
      <c r="E58" s="9">
        <v>17.233499999999999</v>
      </c>
      <c r="F58" s="9">
        <v>0.36149999999999999</v>
      </c>
      <c r="G58" s="9"/>
      <c r="H58" s="9"/>
      <c r="I58" s="9"/>
      <c r="J58" s="9"/>
      <c r="K58" s="9">
        <v>7.0499999999999993E-2</v>
      </c>
      <c r="L58" s="9">
        <v>0.18809999999999999</v>
      </c>
      <c r="M58" s="9">
        <v>1.0529999999999999</v>
      </c>
      <c r="N58" s="9">
        <v>0.10290000000000001</v>
      </c>
      <c r="O58" s="9"/>
      <c r="P58" s="9"/>
      <c r="Q58" s="9">
        <v>4.5682999999999998</v>
      </c>
      <c r="R58" s="9">
        <v>0.30130000000000001</v>
      </c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5"/>
      <c r="B59" s="5"/>
      <c r="C59" s="1" t="s">
        <v>14</v>
      </c>
      <c r="E59" s="14">
        <f>((E57/F57)+(E58/F58))/((1/F57)+(1/F58))</f>
        <v>16.587333964646465</v>
      </c>
      <c r="F59" s="14">
        <f>1/((1/F57)+(1/F58))</f>
        <v>0.17816351010101009</v>
      </c>
      <c r="G59" s="14"/>
      <c r="H59" s="14"/>
      <c r="I59" s="14"/>
      <c r="J59" s="14"/>
      <c r="K59" s="14">
        <f>((K57/L57)+(K58/L58))/((1/L57)+(1/L58))</f>
        <v>0.31298248194704459</v>
      </c>
      <c r="L59" s="14">
        <f>1/((1/L57)+(1/L58))</f>
        <v>9.3471462958010149E-2</v>
      </c>
      <c r="M59" s="14">
        <f>((M57/N57)+(M58/N58))/((1/N57)+(1/N58))</f>
        <v>0.89656384953590618</v>
      </c>
      <c r="N59" s="14">
        <f>1/((1/N57)+(1/N58))</f>
        <v>5.1173522227650217E-2</v>
      </c>
      <c r="O59" s="14"/>
      <c r="P59" s="14"/>
      <c r="Q59" s="14">
        <f>((Q57/R57)+(Q58/R58))/((1/R57)+(1/R58))</f>
        <v>4.8201869988450756</v>
      </c>
      <c r="R59" s="14">
        <f>1/((1/R57)+(1/R58))</f>
        <v>0.15151994720343179</v>
      </c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spans="1:28">
      <c r="A60" s="1" t="s">
        <v>21</v>
      </c>
      <c r="B60" s="1" t="s">
        <v>15</v>
      </c>
      <c r="C60" s="1" t="s">
        <v>12</v>
      </c>
      <c r="D60">
        <v>-55114.523200000003</v>
      </c>
      <c r="E60" s="9">
        <v>15.9514</v>
      </c>
      <c r="F60" s="9">
        <v>0.3523</v>
      </c>
      <c r="G60" s="9"/>
      <c r="H60" s="9"/>
      <c r="I60" s="9"/>
      <c r="J60" s="9"/>
      <c r="K60" s="9">
        <v>0.48099999999999998</v>
      </c>
      <c r="L60" s="9">
        <v>0.32129999999999997</v>
      </c>
      <c r="M60" s="9">
        <v>0.68310000000000004</v>
      </c>
      <c r="N60" s="9">
        <v>0.20699999999999999</v>
      </c>
      <c r="O60" s="9"/>
      <c r="P60" s="9"/>
      <c r="Q60" s="9">
        <v>5.0831</v>
      </c>
      <c r="R60" s="9">
        <v>0.30630000000000002</v>
      </c>
      <c r="S60" s="9">
        <v>7.22E-2</v>
      </c>
      <c r="T60" s="9">
        <v>0.26379999999999998</v>
      </c>
      <c r="U60" s="9">
        <v>6.4500000000000002E-2</v>
      </c>
      <c r="V60" s="9">
        <v>0.20100000000000001</v>
      </c>
      <c r="W60" s="9"/>
      <c r="X60" s="9"/>
      <c r="Y60" s="9"/>
      <c r="Z60" s="9"/>
      <c r="AA60" s="9"/>
      <c r="AB60" s="9"/>
    </row>
    <row r="61" spans="1:28">
      <c r="C61" s="1" t="s">
        <v>13</v>
      </c>
      <c r="D61">
        <v>-55342.038</v>
      </c>
      <c r="E61" s="9">
        <v>17.1205</v>
      </c>
      <c r="F61" s="9">
        <v>0.36309999999999998</v>
      </c>
      <c r="G61" s="9"/>
      <c r="H61" s="9"/>
      <c r="I61" s="9"/>
      <c r="J61" s="9"/>
      <c r="K61" s="9">
        <v>-0.10920000000000001</v>
      </c>
      <c r="L61" s="9">
        <v>0.32290000000000002</v>
      </c>
      <c r="M61" s="9">
        <v>0.5706</v>
      </c>
      <c r="N61" s="9">
        <v>0.2094</v>
      </c>
      <c r="O61" s="9"/>
      <c r="P61" s="9"/>
      <c r="Q61" s="9">
        <v>4.6814999999999998</v>
      </c>
      <c r="R61" s="9">
        <v>0.30509999999999998</v>
      </c>
      <c r="S61" s="9">
        <v>0.1903</v>
      </c>
      <c r="T61" s="9">
        <v>0.26650000000000001</v>
      </c>
      <c r="U61" s="9">
        <v>0.53039999999999998</v>
      </c>
      <c r="V61" s="9">
        <v>0.20269999999999999</v>
      </c>
      <c r="W61" s="9"/>
      <c r="X61" s="9"/>
      <c r="Y61" s="9"/>
      <c r="Z61" s="9"/>
      <c r="AA61" s="9"/>
      <c r="AB61" s="9"/>
    </row>
    <row r="62" spans="1:28">
      <c r="C62" s="1" t="s">
        <v>14</v>
      </c>
      <c r="E62" s="14">
        <f>((E60/F60)+(E61/F61))/((1/F60)+(1/F61))</f>
        <v>16.527125370422141</v>
      </c>
      <c r="F62" s="14">
        <f>1/((1/F60)+(1/F61))</f>
        <v>0.17880923958624548</v>
      </c>
      <c r="G62" s="14"/>
      <c r="H62" s="14"/>
      <c r="I62" s="14"/>
      <c r="J62" s="14"/>
      <c r="K62" s="14">
        <f>((K60/L60)+(K61/L61))/((1/L60)+(1/L61))</f>
        <v>0.18663294008072029</v>
      </c>
      <c r="L62" s="14">
        <f>1/((1/L60)+(1/L61))</f>
        <v>0.16104900651971438</v>
      </c>
      <c r="M62" s="14">
        <f>((M60/N60)+(M61/N61))/((1/N60)+(1/N61))</f>
        <v>0.6271742074927954</v>
      </c>
      <c r="N62" s="14">
        <f>1/((1/N60)+(1/N61))</f>
        <v>0.1040965417867435</v>
      </c>
      <c r="O62" s="14"/>
      <c r="P62" s="14"/>
      <c r="Q62" s="14">
        <f>((Q60/R60)+(Q61/R61))/((1/R60)+(1/R61))</f>
        <v>4.8819058881256137</v>
      </c>
      <c r="R62" s="14">
        <f>1/((1/R60)+(1/R61))</f>
        <v>0.15284941118743867</v>
      </c>
      <c r="S62" s="14">
        <f>((S60/T60)+(S61/T61))/((1/T60)+(1/T61))</f>
        <v>0.13094934942485387</v>
      </c>
      <c r="T62" s="14">
        <f>1/((1/T60)+(1/T61))</f>
        <v>0.1325715632660758</v>
      </c>
      <c r="U62" s="14">
        <f>((U60/V60)+(U61/V61))/((1/V60)+(1/V61))</f>
        <v>0.29646903641317812</v>
      </c>
      <c r="V62" s="14">
        <f>1/((1/V60)+(1/V61))</f>
        <v>0.10092321030468171</v>
      </c>
      <c r="W62" s="14"/>
      <c r="X62" s="14"/>
      <c r="Y62" s="14"/>
      <c r="Z62" s="14"/>
      <c r="AA62" s="14"/>
      <c r="AB62" s="14"/>
    </row>
    <row r="63" spans="1:28">
      <c r="A63" s="1" t="s">
        <v>22</v>
      </c>
      <c r="B63" s="1" t="s">
        <v>11</v>
      </c>
      <c r="C63" s="1" t="s">
        <v>12</v>
      </c>
      <c r="D63">
        <v>-99924.524999999994</v>
      </c>
      <c r="E63" s="9">
        <v>16.494</v>
      </c>
      <c r="F63" s="9">
        <v>0.30690000000000001</v>
      </c>
      <c r="G63" s="9">
        <v>8.8666999999999998</v>
      </c>
      <c r="H63" s="9">
        <v>0.14299999999999999</v>
      </c>
      <c r="I63" s="9">
        <v>0.2487</v>
      </c>
      <c r="J63" s="9">
        <v>0.1484</v>
      </c>
      <c r="K63" s="9"/>
      <c r="L63" s="9"/>
      <c r="M63" s="9"/>
      <c r="N63" s="9"/>
      <c r="O63" s="9"/>
      <c r="P63" s="9"/>
      <c r="Q63" s="9">
        <v>5.0949</v>
      </c>
      <c r="R63" s="9">
        <v>0.30680000000000002</v>
      </c>
      <c r="S63" s="9"/>
      <c r="T63" s="9"/>
      <c r="U63" s="9"/>
      <c r="V63" s="9"/>
      <c r="W63" s="9">
        <v>1.0723</v>
      </c>
      <c r="X63" s="9">
        <v>0.128</v>
      </c>
      <c r="Y63" s="9">
        <v>-0.28499999999999998</v>
      </c>
      <c r="Z63" s="9">
        <v>0.1406</v>
      </c>
      <c r="AA63" s="9"/>
      <c r="AB63" s="9"/>
    </row>
    <row r="64" spans="1:28">
      <c r="C64" s="1" t="s">
        <v>13</v>
      </c>
      <c r="D64">
        <v>-100222.0907</v>
      </c>
      <c r="E64" s="9">
        <v>17.2165</v>
      </c>
      <c r="F64" s="9">
        <v>0.31090000000000001</v>
      </c>
      <c r="G64" s="9">
        <v>8.7645999999999997</v>
      </c>
      <c r="H64" s="9">
        <v>0.1426</v>
      </c>
      <c r="I64" s="9">
        <v>0.71260000000000001</v>
      </c>
      <c r="J64" s="9">
        <v>0.14899999999999999</v>
      </c>
      <c r="K64" s="9"/>
      <c r="L64" s="9"/>
      <c r="M64" s="9"/>
      <c r="N64" s="9"/>
      <c r="O64" s="9"/>
      <c r="P64" s="9"/>
      <c r="Q64" s="9">
        <v>4.6645000000000003</v>
      </c>
      <c r="R64" s="9">
        <v>0.30480000000000002</v>
      </c>
      <c r="S64" s="9"/>
      <c r="T64" s="9"/>
      <c r="U64" s="9"/>
      <c r="V64" s="9"/>
      <c r="W64" s="9">
        <v>1.2065999999999999</v>
      </c>
      <c r="X64" s="9">
        <v>0.12889999999999999</v>
      </c>
      <c r="Y64" s="9">
        <v>-0.54049999999999998</v>
      </c>
      <c r="Z64" s="9">
        <v>0.1404</v>
      </c>
      <c r="AA64" s="9"/>
      <c r="AB64" s="9"/>
    </row>
    <row r="65" spans="1:28">
      <c r="C65" s="1" t="s">
        <v>14</v>
      </c>
      <c r="E65" s="14">
        <f>((E63/F63)+(E64/F64))/((1/F63)+(1/F64))</f>
        <v>16.852911055357719</v>
      </c>
      <c r="F65" s="14">
        <f>1/((1/F63)+(1/F64))</f>
        <v>0.15444352541275491</v>
      </c>
      <c r="G65" s="14">
        <f>((G63/H63)+(G64/H64))/((1/H63)+(1/H64))</f>
        <v>8.8155785014005588</v>
      </c>
      <c r="H65" s="14">
        <f>1/((1/H63)+(1/H64))</f>
        <v>7.1399859943977587E-2</v>
      </c>
      <c r="I65" s="14">
        <f>((I63/J63)+(I64/J64))/((1/J63)+(1/J64))</f>
        <v>0.48018204438466716</v>
      </c>
      <c r="J65" s="14">
        <f>1/((1/J63)+(1/J64))</f>
        <v>7.434969737726968E-2</v>
      </c>
      <c r="K65" s="14"/>
      <c r="L65" s="14"/>
      <c r="M65" s="14"/>
      <c r="N65" s="14"/>
      <c r="O65" s="14"/>
      <c r="P65" s="14"/>
      <c r="Q65" s="14">
        <f>((Q63/R63)+(Q64/R64))/((1/R63)+(1/R64))</f>
        <v>4.8789962720732509</v>
      </c>
      <c r="R65" s="14">
        <f>1/((1/R63)+(1/R64))</f>
        <v>0.15289836494440812</v>
      </c>
      <c r="S65" s="14"/>
      <c r="T65" s="14"/>
      <c r="U65" s="14"/>
      <c r="V65" s="14"/>
      <c r="W65" s="14">
        <f>((W63/X63)+(W64/X64))/((1/X63)+(1/X64))</f>
        <v>1.1392147528221095</v>
      </c>
      <c r="X65" s="14">
        <f>1/((1/X63)+(1/X64))</f>
        <v>6.4224211755546906E-2</v>
      </c>
      <c r="Y65" s="14">
        <f>((Y63/Z63)+(Y64/Z64))/((1/Z63)+(1/Z64))</f>
        <v>-0.41284092526690391</v>
      </c>
      <c r="Z65" s="14">
        <f>1/((1/Z63)+(1/Z64))</f>
        <v>7.0249964412811394E-2</v>
      </c>
      <c r="AA65" s="14"/>
      <c r="AB65" s="14"/>
    </row>
    <row r="66" spans="1:28">
      <c r="A66" s="1" t="s">
        <v>22</v>
      </c>
      <c r="B66" s="1" t="s">
        <v>15</v>
      </c>
      <c r="C66" s="1" t="s">
        <v>12</v>
      </c>
      <c r="D66">
        <v>-99872.047000000006</v>
      </c>
      <c r="E66" s="9">
        <v>15.938599999999999</v>
      </c>
      <c r="F66" s="9">
        <v>0.3523</v>
      </c>
      <c r="G66" s="9">
        <v>8.8670000000000009</v>
      </c>
      <c r="H66" s="9">
        <v>0.14299999999999999</v>
      </c>
      <c r="I66" s="9">
        <v>0.1825</v>
      </c>
      <c r="J66" s="9">
        <v>0.14940000000000001</v>
      </c>
      <c r="K66" s="9">
        <v>0.47410000000000002</v>
      </c>
      <c r="L66" s="9">
        <v>0.32150000000000001</v>
      </c>
      <c r="M66" s="9">
        <v>0.67900000000000005</v>
      </c>
      <c r="N66" s="9">
        <v>0.20710000000000001</v>
      </c>
      <c r="O66" s="9">
        <v>0.25619999999999998</v>
      </c>
      <c r="P66" s="9">
        <v>0.14960000000000001</v>
      </c>
      <c r="Q66" s="9">
        <v>5.0907</v>
      </c>
      <c r="R66" s="9">
        <v>0.30640000000000001</v>
      </c>
      <c r="S66" s="9">
        <v>8.6099999999999996E-2</v>
      </c>
      <c r="T66" s="9">
        <v>0.26419999999999999</v>
      </c>
      <c r="U66" s="9">
        <v>6.6900000000000001E-2</v>
      </c>
      <c r="V66" s="9">
        <v>0.2011</v>
      </c>
      <c r="W66" s="9">
        <v>1.0721000000000001</v>
      </c>
      <c r="X66" s="9">
        <v>0.128</v>
      </c>
      <c r="Y66" s="9">
        <v>-0.30430000000000001</v>
      </c>
      <c r="Z66" s="9">
        <v>0.1406</v>
      </c>
      <c r="AA66" s="9">
        <v>-9.6000000000000002E-2</v>
      </c>
      <c r="AB66" s="9">
        <v>0.1288</v>
      </c>
    </row>
    <row r="67" spans="1:28">
      <c r="C67" s="1" t="s">
        <v>13</v>
      </c>
      <c r="D67">
        <v>-100152.36689999999</v>
      </c>
      <c r="E67" s="9">
        <v>17.138000000000002</v>
      </c>
      <c r="F67" s="9">
        <v>0.3629</v>
      </c>
      <c r="G67" s="9">
        <v>8.7634000000000007</v>
      </c>
      <c r="H67" s="9">
        <v>0.14249999999999999</v>
      </c>
      <c r="I67" s="9">
        <v>0.72829999999999995</v>
      </c>
      <c r="J67" s="9">
        <v>0.15</v>
      </c>
      <c r="K67" s="9">
        <v>-0.12740000000000001</v>
      </c>
      <c r="L67" s="9">
        <v>0.32240000000000002</v>
      </c>
      <c r="M67" s="9">
        <v>0.57250000000000001</v>
      </c>
      <c r="N67" s="9">
        <v>0.2094</v>
      </c>
      <c r="O67" s="9">
        <v>-4.87E-2</v>
      </c>
      <c r="P67" s="9">
        <v>0.14990000000000001</v>
      </c>
      <c r="Q67" s="9">
        <v>4.6688000000000001</v>
      </c>
      <c r="R67" s="9">
        <v>0.30480000000000002</v>
      </c>
      <c r="S67" s="9">
        <v>0.2031</v>
      </c>
      <c r="T67" s="9">
        <v>0.2661</v>
      </c>
      <c r="U67" s="9">
        <v>0.52910000000000001</v>
      </c>
      <c r="V67" s="9">
        <v>0.20269999999999999</v>
      </c>
      <c r="W67" s="9">
        <v>1.2079</v>
      </c>
      <c r="X67" s="9">
        <v>0.12889999999999999</v>
      </c>
      <c r="Y67" s="9">
        <v>-0.53459999999999996</v>
      </c>
      <c r="Z67" s="9">
        <v>0.14050000000000001</v>
      </c>
      <c r="AA67" s="9">
        <v>1.2999999999999999E-2</v>
      </c>
      <c r="AB67" s="9">
        <v>0.13089999999999999</v>
      </c>
    </row>
    <row r="68" spans="1:28">
      <c r="C68" s="1" t="s">
        <v>14</v>
      </c>
      <c r="E68" s="14">
        <f>((E66/F66)+(E67/F67))/((1/F66)+(1/F67))</f>
        <v>16.529411828859061</v>
      </c>
      <c r="F68" s="14">
        <f>1/((1/F66)+(1/F67))</f>
        <v>0.17876072427293063</v>
      </c>
      <c r="G68" s="14">
        <f>((G66/H66)+(G67/H67))/((1/H66)+(1/H67))</f>
        <v>8.8151092819614725</v>
      </c>
      <c r="H68" s="14">
        <f>1/((1/H66)+(1/H67))</f>
        <v>7.1374781085814354E-2</v>
      </c>
      <c r="I68" s="14">
        <f>((I66/J66)+(I67/J67))/((1/J66)+(1/J67))</f>
        <v>0.45485310621242486</v>
      </c>
      <c r="J68" s="14">
        <f>1/((1/J66)+(1/J67))</f>
        <v>7.4849699398797598E-2</v>
      </c>
      <c r="K68" s="14">
        <f>((K66/L66)+(K67/L67))/((1/L66)+(1/L67))</f>
        <v>0.17377036806957602</v>
      </c>
      <c r="L68" s="14">
        <f>1/((1/L66)+(1/L67))</f>
        <v>0.16097468551017241</v>
      </c>
      <c r="M68" s="14">
        <f>((M66/N66)+(M67/N67))/((1/N66)+(1/N67))</f>
        <v>0.62604405762304938</v>
      </c>
      <c r="N68" s="14">
        <f>1/((1/N66)+(1/N67))</f>
        <v>0.10412182472989197</v>
      </c>
      <c r="O68" s="14">
        <f>((O66/P66)+(O67/P67))/((1/P66)+(1/P67))</f>
        <v>0.10390270450751252</v>
      </c>
      <c r="P68" s="14">
        <f>1/((1/P66)+(1/P67))</f>
        <v>7.4874924874791332E-2</v>
      </c>
      <c r="Q68" s="14">
        <f>((Q66/R66)+(Q67/R67))/((1/R66)+(1/R67))</f>
        <v>4.8791977748691098</v>
      </c>
      <c r="R68" s="14">
        <f>1/((1/R66)+(1/R67))</f>
        <v>0.15279895287958115</v>
      </c>
      <c r="S68" s="14">
        <f>((S66/T66)+(S67/T67))/((1/T66)+(1/T67))</f>
        <v>0.14439040165943806</v>
      </c>
      <c r="T68" s="14">
        <f>1/((1/T66)+(1/T67))</f>
        <v>0.13257329813313221</v>
      </c>
      <c r="U68" s="14">
        <f>((U66/V66)+(U67/V67))/((1/V66)+(1/V67))</f>
        <v>0.29708429915799905</v>
      </c>
      <c r="V68" s="14">
        <f>1/((1/V66)+(1/V67))</f>
        <v>0.1009484150569589</v>
      </c>
      <c r="W68" s="14">
        <f>((W66/X66)+(W67/X67))/((1/X66)+(1/X67))</f>
        <v>1.1397621253405996</v>
      </c>
      <c r="X68" s="14">
        <f>1/((1/X66)+(1/X67))</f>
        <v>6.4224211755546906E-2</v>
      </c>
      <c r="Y68" s="14">
        <f>((Y66/Z66)+(Y67/Z67))/((1/Z66)+(1/Z67))</f>
        <v>-0.41949096406972608</v>
      </c>
      <c r="Z68" s="14">
        <f>1/((1/Z66)+(1/Z67))</f>
        <v>7.027499110636784E-2</v>
      </c>
      <c r="AA68" s="14">
        <f>((AA66/AB66)+(AA67/AB67))/((1/AB66)+(1/AB67))</f>
        <v>-4.1940700808625338E-2</v>
      </c>
      <c r="AB68" s="14">
        <f>1/((1/AB66)+(1/AB67))</f>
        <v>6.4920754716981124E-2</v>
      </c>
    </row>
    <row r="69" spans="1:28">
      <c r="A69" s="1" t="s">
        <v>23</v>
      </c>
      <c r="B69" s="1" t="s">
        <v>11</v>
      </c>
      <c r="C69" s="1" t="s">
        <v>12</v>
      </c>
      <c r="D69">
        <v>-99924.524999999994</v>
      </c>
      <c r="E69" s="9">
        <v>16.494</v>
      </c>
      <c r="F69" s="9">
        <v>0.30690000000000001</v>
      </c>
      <c r="G69" s="9">
        <v>8.8666999999999998</v>
      </c>
      <c r="H69" s="9">
        <v>0.14299999999999999</v>
      </c>
      <c r="I69" s="9">
        <v>0.2487</v>
      </c>
      <c r="J69" s="9">
        <v>0.1484</v>
      </c>
      <c r="K69" s="9"/>
      <c r="L69" s="9"/>
      <c r="M69" s="9"/>
      <c r="N69" s="9"/>
      <c r="O69" s="9"/>
      <c r="P69" s="9"/>
      <c r="Q69" s="9">
        <v>5.0949</v>
      </c>
      <c r="R69" s="9">
        <v>0.30680000000000002</v>
      </c>
      <c r="S69" s="9"/>
      <c r="T69" s="9"/>
      <c r="U69" s="9"/>
      <c r="V69" s="9"/>
      <c r="W69" s="9">
        <v>1.0723</v>
      </c>
      <c r="X69" s="9">
        <v>0.128</v>
      </c>
      <c r="Y69" s="9">
        <v>-0.28499999999999998</v>
      </c>
      <c r="Z69" s="9">
        <v>0.1406</v>
      </c>
      <c r="AA69" s="9"/>
      <c r="AB69" s="9"/>
    </row>
    <row r="70" spans="1:28">
      <c r="C70" s="1" t="s">
        <v>13</v>
      </c>
      <c r="D70">
        <v>-100222.0907</v>
      </c>
      <c r="E70" s="9">
        <v>17.2165</v>
      </c>
      <c r="F70" s="9">
        <v>0.31090000000000001</v>
      </c>
      <c r="G70" s="9">
        <v>8.7645999999999997</v>
      </c>
      <c r="H70" s="9">
        <v>0.1426</v>
      </c>
      <c r="I70" s="9">
        <v>0.71260000000000001</v>
      </c>
      <c r="J70" s="9">
        <v>0.14899999999999999</v>
      </c>
      <c r="K70" s="9"/>
      <c r="L70" s="9"/>
      <c r="M70" s="9"/>
      <c r="N70" s="9"/>
      <c r="O70" s="9"/>
      <c r="P70" s="9"/>
      <c r="Q70" s="9">
        <v>4.6645000000000003</v>
      </c>
      <c r="R70" s="9">
        <v>0.30480000000000002</v>
      </c>
      <c r="S70" s="9"/>
      <c r="T70" s="9"/>
      <c r="U70" s="9"/>
      <c r="V70" s="9"/>
      <c r="W70" s="9">
        <v>1.2065999999999999</v>
      </c>
      <c r="X70" s="9">
        <v>0.12889999999999999</v>
      </c>
      <c r="Y70" s="9">
        <v>-0.54049999999999998</v>
      </c>
      <c r="Z70" s="9">
        <v>0.1404</v>
      </c>
      <c r="AA70" s="9"/>
      <c r="AB70" s="9"/>
    </row>
    <row r="71" spans="1:28">
      <c r="C71" s="1" t="s">
        <v>14</v>
      </c>
      <c r="E71" s="14">
        <f>((E69/F69)+(E70/F70))/((1/F69)+(1/F70))</f>
        <v>16.852911055357719</v>
      </c>
      <c r="F71" s="14">
        <f>1/((1/F69)+(1/F70))</f>
        <v>0.15444352541275491</v>
      </c>
      <c r="G71" s="14">
        <f>((G69/H69)+(G70/H70))/((1/H69)+(1/H70))</f>
        <v>8.8155785014005588</v>
      </c>
      <c r="H71" s="14">
        <f>1/((1/H69)+(1/H70))</f>
        <v>7.1399859943977587E-2</v>
      </c>
      <c r="I71" s="14">
        <f>((I69/J69)+(I70/J70))/((1/J69)+(1/J70))</f>
        <v>0.48018204438466716</v>
      </c>
      <c r="J71" s="14">
        <f>1/((1/J69)+(1/J70))</f>
        <v>7.434969737726968E-2</v>
      </c>
      <c r="K71" s="14"/>
      <c r="L71" s="14"/>
      <c r="M71" s="14"/>
      <c r="N71" s="14"/>
      <c r="O71" s="14"/>
      <c r="P71" s="14"/>
      <c r="Q71" s="14">
        <f>((Q69/R69)+(Q70/R70))/((1/R69)+(1/R70))</f>
        <v>4.8789962720732509</v>
      </c>
      <c r="R71" s="14">
        <f>1/((1/R69)+(1/R70))</f>
        <v>0.15289836494440812</v>
      </c>
      <c r="S71" s="14"/>
      <c r="T71" s="14"/>
      <c r="U71" s="14"/>
      <c r="V71" s="14"/>
      <c r="W71" s="14">
        <f>((W69/X69)+(W70/X70))/((1/X69)+(1/X70))</f>
        <v>1.1392147528221095</v>
      </c>
      <c r="X71" s="14">
        <f>1/((1/X69)+(1/X70))</f>
        <v>6.4224211755546906E-2</v>
      </c>
      <c r="Y71" s="14">
        <f>((Y69/Z69)+(Y70/Z70))/((1/Z69)+(1/Z70))</f>
        <v>-0.41284092526690391</v>
      </c>
      <c r="Z71" s="14">
        <f>1/((1/Z69)+(1/Z70))</f>
        <v>7.0249964412811394E-2</v>
      </c>
      <c r="AA71" s="14"/>
      <c r="AB71" s="14"/>
    </row>
    <row r="72" spans="1:28">
      <c r="A72" s="1" t="s">
        <v>23</v>
      </c>
      <c r="B72" s="1" t="s">
        <v>15</v>
      </c>
      <c r="C72" s="1" t="s">
        <v>12</v>
      </c>
      <c r="D72">
        <v>-99872.426099999997</v>
      </c>
      <c r="E72" s="9">
        <v>15.9466</v>
      </c>
      <c r="F72" s="9">
        <v>0.3513</v>
      </c>
      <c r="G72" s="9">
        <v>8.8653999999999993</v>
      </c>
      <c r="H72" s="9">
        <v>0.14299999999999999</v>
      </c>
      <c r="I72" s="9">
        <v>0.17219999999999999</v>
      </c>
      <c r="J72" s="9">
        <v>0.14899999999999999</v>
      </c>
      <c r="K72" s="9">
        <v>0.55830000000000002</v>
      </c>
      <c r="L72" s="9">
        <v>0.18579999999999999</v>
      </c>
      <c r="M72" s="9">
        <v>0.73799999999999999</v>
      </c>
      <c r="N72" s="9">
        <v>0.1018</v>
      </c>
      <c r="O72" s="9">
        <v>0.16489999999999999</v>
      </c>
      <c r="P72" s="9">
        <v>8.5699999999999998E-2</v>
      </c>
      <c r="Q72" s="9">
        <v>5.0835999999999997</v>
      </c>
      <c r="R72" s="9">
        <v>0.3049</v>
      </c>
      <c r="S72" s="9"/>
      <c r="T72" s="9"/>
      <c r="U72" s="9"/>
      <c r="V72" s="9"/>
      <c r="W72" s="9">
        <v>1.0738000000000001</v>
      </c>
      <c r="X72" s="9">
        <v>0.128</v>
      </c>
      <c r="Y72" s="9">
        <v>-0.29599999999999999</v>
      </c>
      <c r="Z72" s="9">
        <v>0.14019999999999999</v>
      </c>
      <c r="AA72" s="9"/>
      <c r="AB72" s="9"/>
    </row>
    <row r="73" spans="1:28">
      <c r="C73" s="1" t="s">
        <v>13</v>
      </c>
      <c r="D73">
        <v>-100155.91310000001</v>
      </c>
      <c r="E73" s="9">
        <v>17.251200000000001</v>
      </c>
      <c r="F73" s="9">
        <v>0.36130000000000001</v>
      </c>
      <c r="G73" s="9">
        <v>8.7642000000000007</v>
      </c>
      <c r="H73" s="9">
        <v>0.1426</v>
      </c>
      <c r="I73" s="9">
        <v>0.73240000000000005</v>
      </c>
      <c r="J73" s="9">
        <v>0.1492</v>
      </c>
      <c r="K73" s="9">
        <v>6.5600000000000006E-2</v>
      </c>
      <c r="L73" s="9">
        <v>0.18790000000000001</v>
      </c>
      <c r="M73" s="9">
        <v>1.0543</v>
      </c>
      <c r="N73" s="9">
        <v>0.1028</v>
      </c>
      <c r="O73" s="9">
        <v>-3.2599999999999997E-2</v>
      </c>
      <c r="P73" s="9">
        <v>8.5699999999999998E-2</v>
      </c>
      <c r="Q73" s="9">
        <v>4.5549999999999997</v>
      </c>
      <c r="R73" s="9">
        <v>0.30099999999999999</v>
      </c>
      <c r="S73" s="9"/>
      <c r="T73" s="9"/>
      <c r="U73" s="9"/>
      <c r="V73" s="9"/>
      <c r="W73" s="9">
        <v>1.2070000000000001</v>
      </c>
      <c r="X73" s="9">
        <v>0.12889999999999999</v>
      </c>
      <c r="Y73" s="9">
        <v>-0.54159999999999997</v>
      </c>
      <c r="Z73" s="9">
        <v>0.13950000000000001</v>
      </c>
      <c r="AA73" s="9"/>
      <c r="AB73" s="9"/>
    </row>
    <row r="74" spans="1:28">
      <c r="C74" s="1" t="s">
        <v>14</v>
      </c>
      <c r="E74" s="14">
        <f>((E72/F72)+(E73/F73))/((1/F72)+(1/F73))</f>
        <v>16.589746197024979</v>
      </c>
      <c r="F74" s="14">
        <f>1/((1/F72)+(1/F73))</f>
        <v>0.17811491720460287</v>
      </c>
      <c r="G74" s="14">
        <f>((G72/H72)+(G73/H73))/((1/H72)+(1/H73))</f>
        <v>8.8147291316526601</v>
      </c>
      <c r="H74" s="14">
        <f>1/((1/H72)+(1/H73))</f>
        <v>7.1399859943977587E-2</v>
      </c>
      <c r="I74" s="14">
        <f>((I72/J72)+(I73/J73))/((1/J72)+(1/J73))</f>
        <v>0.45211213950368884</v>
      </c>
      <c r="J74" s="14">
        <f>1/((1/J72)+(1/J73))</f>
        <v>7.4549966465459416E-2</v>
      </c>
      <c r="K74" s="14">
        <f>((K72/L72)+(K73/L73))/((1/L72)+(1/L73))</f>
        <v>0.31333435911158686</v>
      </c>
      <c r="L74" s="14">
        <f>1/((1/L72)+(1/L73))</f>
        <v>9.3422049772544827E-2</v>
      </c>
      <c r="M74" s="14">
        <f>((M72/N72)+(M73/N73))/((1/N72)+(1/N73))</f>
        <v>0.89537702834799615</v>
      </c>
      <c r="N74" s="14">
        <f>1/((1/N72)+(1/N73))</f>
        <v>5.1148778103616815E-2</v>
      </c>
      <c r="O74" s="14">
        <f>((O72/P72)+(O73/P73))/((1/P72)+(1/P73))</f>
        <v>6.615E-2</v>
      </c>
      <c r="P74" s="14">
        <f>1/((1/P72)+(1/P73))</f>
        <v>4.2849999999999999E-2</v>
      </c>
      <c r="Q74" s="14">
        <f>((Q72/R72)+(Q73/R73))/((1/R72)+(1/R73))</f>
        <v>4.8175987786763486</v>
      </c>
      <c r="R74" s="14">
        <f>1/((1/R72)+(1/R73))</f>
        <v>0.15146872421191618</v>
      </c>
      <c r="S74" s="14"/>
      <c r="T74" s="14"/>
      <c r="U74" s="14"/>
      <c r="V74" s="14"/>
      <c r="W74" s="14">
        <f>((W72/X72)+(W73/X73))/((1/X72)+(1/X73))</f>
        <v>1.1401666796418841</v>
      </c>
      <c r="X74" s="14">
        <f>1/((1/X72)+(1/X73))</f>
        <v>6.4224211755546906E-2</v>
      </c>
      <c r="Y74" s="14">
        <f>((Y72/Z72)+(Y73/Z73))/((1/Z72)+(1/Z73))</f>
        <v>-0.41910732928137295</v>
      </c>
      <c r="Z74" s="14">
        <f>1/((1/Z72)+(1/Z73))</f>
        <v>6.9924562030747234E-2</v>
      </c>
      <c r="AA74" s="14"/>
      <c r="AB74" s="14"/>
    </row>
    <row r="75" spans="1:28">
      <c r="A75" s="1" t="s">
        <v>24</v>
      </c>
      <c r="B75" s="1" t="s">
        <v>11</v>
      </c>
      <c r="C75" s="1" t="s">
        <v>12</v>
      </c>
      <c r="D75">
        <v>-99924.524999999994</v>
      </c>
      <c r="E75" s="9">
        <v>16.494</v>
      </c>
      <c r="F75" s="9">
        <v>0.30690000000000001</v>
      </c>
      <c r="G75" s="9">
        <v>8.8666999999999998</v>
      </c>
      <c r="H75" s="9">
        <v>0.14299999999999999</v>
      </c>
      <c r="I75" s="9">
        <v>0.2487</v>
      </c>
      <c r="J75" s="9">
        <v>0.1484</v>
      </c>
      <c r="K75" s="9"/>
      <c r="L75" s="9"/>
      <c r="M75" s="9"/>
      <c r="N75" s="9"/>
      <c r="O75" s="9"/>
      <c r="P75" s="9"/>
      <c r="Q75" s="9">
        <v>5.0949</v>
      </c>
      <c r="R75" s="9">
        <v>0.30680000000000002</v>
      </c>
      <c r="S75" s="9"/>
      <c r="T75" s="9"/>
      <c r="U75" s="9"/>
      <c r="V75" s="9"/>
      <c r="W75" s="9">
        <v>1.0723</v>
      </c>
      <c r="X75" s="9">
        <v>0.128</v>
      </c>
      <c r="Y75" s="9">
        <v>-0.28499999999999998</v>
      </c>
      <c r="Z75" s="9">
        <v>0.1406</v>
      </c>
      <c r="AA75" s="9"/>
      <c r="AB75" s="9"/>
    </row>
    <row r="76" spans="1:28">
      <c r="A76"/>
      <c r="B76"/>
      <c r="C76" s="1" t="s">
        <v>13</v>
      </c>
      <c r="D76">
        <v>-100222.0907</v>
      </c>
      <c r="E76" s="9">
        <v>17.2165</v>
      </c>
      <c r="F76" s="9">
        <v>0.31090000000000001</v>
      </c>
      <c r="G76" s="9">
        <v>8.7645999999999997</v>
      </c>
      <c r="H76" s="9">
        <v>0.1426</v>
      </c>
      <c r="I76" s="9">
        <v>0.71260000000000001</v>
      </c>
      <c r="J76" s="9">
        <v>0.14899999999999999</v>
      </c>
      <c r="K76" s="9"/>
      <c r="L76" s="9"/>
      <c r="M76" s="9"/>
      <c r="N76" s="9"/>
      <c r="O76" s="9"/>
      <c r="P76" s="9"/>
      <c r="Q76" s="9">
        <v>4.6645000000000003</v>
      </c>
      <c r="R76" s="9">
        <v>0.30480000000000002</v>
      </c>
      <c r="S76" s="9"/>
      <c r="T76" s="9"/>
      <c r="U76" s="9"/>
      <c r="V76" s="9"/>
      <c r="W76" s="9">
        <v>1.2065999999999999</v>
      </c>
      <c r="X76" s="9">
        <v>0.12889999999999999</v>
      </c>
      <c r="Y76" s="9">
        <v>-0.54049999999999998</v>
      </c>
      <c r="Z76" s="9">
        <v>0.1404</v>
      </c>
      <c r="AA76" s="9"/>
      <c r="AB76" s="9"/>
    </row>
    <row r="77" spans="1:28">
      <c r="A77"/>
      <c r="B77"/>
      <c r="C77" s="1" t="s">
        <v>14</v>
      </c>
      <c r="E77" s="14">
        <f>((E75/F75)+(E76/F76))/((1/F75)+(1/F76))</f>
        <v>16.852911055357719</v>
      </c>
      <c r="F77" s="14">
        <f>1/((1/F75)+(1/F76))</f>
        <v>0.15444352541275491</v>
      </c>
      <c r="G77" s="14">
        <f>((G75/H75)+(G76/H76))/((1/H75)+(1/H76))</f>
        <v>8.8155785014005588</v>
      </c>
      <c r="H77" s="14">
        <f>1/((1/H75)+(1/H76))</f>
        <v>7.1399859943977587E-2</v>
      </c>
      <c r="I77" s="14">
        <f>((I75/J75)+(I76/J76))/((1/J75)+(1/J76))</f>
        <v>0.48018204438466716</v>
      </c>
      <c r="J77" s="14">
        <f>1/((1/J75)+(1/J76))</f>
        <v>7.434969737726968E-2</v>
      </c>
      <c r="K77" s="14"/>
      <c r="L77" s="14"/>
      <c r="M77" s="14"/>
      <c r="N77" s="14"/>
      <c r="O77" s="14"/>
      <c r="P77" s="14"/>
      <c r="Q77" s="14">
        <f>((Q75/R75)+(Q76/R76))/((1/R75)+(1/R76))</f>
        <v>4.8789962720732509</v>
      </c>
      <c r="R77" s="14">
        <f>1/((1/R75)+(1/R76))</f>
        <v>0.15289836494440812</v>
      </c>
      <c r="S77" s="14"/>
      <c r="T77" s="14"/>
      <c r="U77" s="14"/>
      <c r="V77" s="14"/>
      <c r="W77" s="14">
        <f>((W75/X75)+(W76/X76))/((1/X75)+(1/X76))</f>
        <v>1.1392147528221095</v>
      </c>
      <c r="X77" s="14">
        <f>1/((1/X75)+(1/X76))</f>
        <v>6.4224211755546906E-2</v>
      </c>
      <c r="Y77" s="14">
        <f>((Y75/Z75)+(Y76/Z76))/((1/Z75)+(1/Z76))</f>
        <v>-0.41284092526690391</v>
      </c>
      <c r="Z77" s="14">
        <f>1/((1/Z75)+(1/Z76))</f>
        <v>7.0249964412811394E-2</v>
      </c>
      <c r="AA77" s="14"/>
      <c r="AB77" s="14"/>
    </row>
    <row r="78" spans="1:28">
      <c r="A78" s="5" t="s">
        <v>24</v>
      </c>
      <c r="B78" s="5" t="s">
        <v>15</v>
      </c>
      <c r="C78" s="1" t="s">
        <v>12</v>
      </c>
      <c r="D78">
        <v>-99880.227400000003</v>
      </c>
      <c r="E78" s="9">
        <v>15.895899999999999</v>
      </c>
      <c r="F78" s="9">
        <v>0.3327</v>
      </c>
      <c r="G78" s="9">
        <v>8.8643999999999998</v>
      </c>
      <c r="H78" s="9">
        <v>0.14299999999999999</v>
      </c>
      <c r="I78" s="9">
        <v>0.19989999999999999</v>
      </c>
      <c r="J78" s="9">
        <v>0.14940000000000001</v>
      </c>
      <c r="K78" s="9"/>
      <c r="L78" s="9"/>
      <c r="M78" s="9"/>
      <c r="N78" s="9"/>
      <c r="O78" s="9"/>
      <c r="P78" s="9"/>
      <c r="Q78" s="9">
        <v>5.1704999999999997</v>
      </c>
      <c r="R78" s="9">
        <v>0.30620000000000003</v>
      </c>
      <c r="S78" s="9">
        <v>0.53139999999999998</v>
      </c>
      <c r="T78" s="9">
        <v>0.15090000000000001</v>
      </c>
      <c r="U78" s="9">
        <v>0.67759999999999998</v>
      </c>
      <c r="V78" s="9">
        <v>9.74E-2</v>
      </c>
      <c r="W78" s="9">
        <v>1.0748</v>
      </c>
      <c r="X78" s="9">
        <v>0.12809999999999999</v>
      </c>
      <c r="Y78" s="9">
        <v>-0.2828</v>
      </c>
      <c r="Z78" s="9">
        <v>0.1404</v>
      </c>
      <c r="AA78" s="9">
        <v>8.14E-2</v>
      </c>
      <c r="AB78" s="9">
        <v>7.4399999999999994E-2</v>
      </c>
    </row>
    <row r="79" spans="1:28">
      <c r="A79" s="5"/>
      <c r="B79" s="5"/>
      <c r="C79" s="1" t="s">
        <v>13</v>
      </c>
      <c r="D79">
        <v>-100156.2748</v>
      </c>
      <c r="E79" s="9">
        <v>16.868400000000001</v>
      </c>
      <c r="F79" s="9">
        <v>0.33689999999999998</v>
      </c>
      <c r="G79" s="9">
        <v>8.7637</v>
      </c>
      <c r="H79" s="9">
        <v>0.14249999999999999</v>
      </c>
      <c r="I79" s="9">
        <v>0.72450000000000003</v>
      </c>
      <c r="J79" s="9">
        <v>0.15</v>
      </c>
      <c r="K79" s="9"/>
      <c r="L79" s="9"/>
      <c r="M79" s="9"/>
      <c r="N79" s="9"/>
      <c r="O79" s="9"/>
      <c r="P79" s="9"/>
      <c r="Q79" s="9">
        <v>4.7854000000000001</v>
      </c>
      <c r="R79" s="9">
        <v>0.30330000000000001</v>
      </c>
      <c r="S79" s="9">
        <v>0.24079999999999999</v>
      </c>
      <c r="T79" s="9">
        <v>0.14940000000000001</v>
      </c>
      <c r="U79" s="9">
        <v>1.0006999999999999</v>
      </c>
      <c r="V79" s="9">
        <v>9.7000000000000003E-2</v>
      </c>
      <c r="W79" s="9">
        <v>1.2076</v>
      </c>
      <c r="X79" s="9">
        <v>0.12889999999999999</v>
      </c>
      <c r="Y79" s="9">
        <v>-0.53480000000000005</v>
      </c>
      <c r="Z79" s="9">
        <v>0.14000000000000001</v>
      </c>
      <c r="AA79" s="9">
        <v>-2.4500000000000001E-2</v>
      </c>
      <c r="AB79" s="9">
        <v>7.4899999999999994E-2</v>
      </c>
    </row>
    <row r="80" spans="1:28">
      <c r="A80" s="5"/>
      <c r="B80" s="5"/>
      <c r="C80" s="1" t="s">
        <v>14</v>
      </c>
      <c r="E80" s="14">
        <f>((E78/F78)+(E79/F79))/((1/F78)+(1/F79))</f>
        <v>16.379100044802868</v>
      </c>
      <c r="F80" s="14">
        <f>1/((1/F78)+(1/F79))</f>
        <v>0.16739341397849461</v>
      </c>
      <c r="G80" s="14">
        <f>((G78/H78)+(G79/H79))/((1/H78)+(1/H79))</f>
        <v>8.8139618213660249</v>
      </c>
      <c r="H80" s="14">
        <f>1/((1/H78)+(1/H79))</f>
        <v>7.1374781085814354E-2</v>
      </c>
      <c r="I80" s="14">
        <f>((I78/J78)+(I79/J79))/((1/J78)+(1/J79))</f>
        <v>0.46167434869739482</v>
      </c>
      <c r="J80" s="14">
        <f>1/((1/J78)+(1/J79))</f>
        <v>7.4849699398797598E-2</v>
      </c>
      <c r="K80" s="14"/>
      <c r="L80" s="14"/>
      <c r="M80" s="14"/>
      <c r="N80" s="14"/>
      <c r="O80" s="14"/>
      <c r="P80" s="14"/>
      <c r="Q80" s="14">
        <f>((Q78/R78)+(Q79/R79))/((1/R78)+(1/R79))</f>
        <v>4.9770338474159148</v>
      </c>
      <c r="R80" s="14">
        <f>1/((1/R78)+(1/R79))</f>
        <v>0.1523715504511895</v>
      </c>
      <c r="S80" s="14">
        <f>((S78/T78)+(S79/T79))/((1/T78)+(1/T79))</f>
        <v>0.38537422577422575</v>
      </c>
      <c r="T80" s="14">
        <f>1/((1/T78)+(1/T79))</f>
        <v>7.507312687312688E-2</v>
      </c>
      <c r="U80" s="14">
        <f>((U78/V78)+(U79/V79))/((1/V78)+(1/V79))</f>
        <v>0.83948240740740721</v>
      </c>
      <c r="V80" s="14">
        <f>1/((1/V78)+(1/V79))</f>
        <v>4.8599794238683131E-2</v>
      </c>
      <c r="W80" s="14">
        <f>((W78/X78)+(W79/X79))/((1/X78)+(1/X79))</f>
        <v>1.1409933073929959</v>
      </c>
      <c r="X80" s="14">
        <f>1/((1/X78)+(1/X79))</f>
        <v>6.4249377431906604E-2</v>
      </c>
      <c r="Y80" s="14">
        <f>((Y78/Z78)+(Y79/Z79))/((1/Z78)+(1/Z79))</f>
        <v>-0.40897974322396574</v>
      </c>
      <c r="Z80" s="14">
        <f>1/((1/Z78)+(1/Z79))</f>
        <v>7.0099857346647643E-2</v>
      </c>
      <c r="AA80" s="14">
        <f>((AA78/AB78)+(AA79/AB79))/((1/AB78)+(1/AB79))</f>
        <v>2.8627327528466178E-2</v>
      </c>
      <c r="AB80" s="14">
        <f>1/((1/AB78)+(1/AB79))</f>
        <v>3.7324581379772272E-2</v>
      </c>
    </row>
    <row r="81" spans="1:28">
      <c r="A81" s="5" t="s">
        <v>25</v>
      </c>
      <c r="B81" s="5" t="s">
        <v>11</v>
      </c>
      <c r="C81" s="5" t="s">
        <v>12</v>
      </c>
      <c r="D81">
        <v>-99880.227400000003</v>
      </c>
      <c r="E81" s="9">
        <v>15.895899999999999</v>
      </c>
      <c r="F81" s="9">
        <v>0.3327</v>
      </c>
      <c r="G81" s="9">
        <v>8.8643999999999998</v>
      </c>
      <c r="H81" s="9">
        <v>0.14299999999999999</v>
      </c>
      <c r="I81" s="9">
        <v>0.19989999999999999</v>
      </c>
      <c r="J81" s="9">
        <v>0.14940000000000001</v>
      </c>
      <c r="K81" s="9"/>
      <c r="L81" s="9"/>
      <c r="M81" s="9"/>
      <c r="N81" s="9"/>
      <c r="O81" s="9"/>
      <c r="P81" s="9"/>
      <c r="Q81" s="9">
        <v>5.1704999999999997</v>
      </c>
      <c r="R81" s="9">
        <v>0.30620000000000003</v>
      </c>
      <c r="S81" s="9">
        <v>0.53139999999999998</v>
      </c>
      <c r="T81" s="9">
        <v>0.15090000000000001</v>
      </c>
      <c r="U81" s="9">
        <v>0.67759999999999998</v>
      </c>
      <c r="V81" s="9">
        <v>9.74E-2</v>
      </c>
      <c r="W81" s="9">
        <v>1.0748</v>
      </c>
      <c r="X81" s="9">
        <v>0.12809999999999999</v>
      </c>
      <c r="Y81" s="9">
        <v>-0.2828</v>
      </c>
      <c r="Z81" s="9">
        <v>0.1404</v>
      </c>
      <c r="AA81" s="9">
        <v>8.14E-2</v>
      </c>
      <c r="AB81" s="9">
        <v>7.4399999999999994E-2</v>
      </c>
    </row>
    <row r="82" spans="1:28">
      <c r="A82" s="6"/>
      <c r="B82" s="6"/>
      <c r="C82" s="5" t="s">
        <v>13</v>
      </c>
      <c r="D82">
        <v>-100156.2748</v>
      </c>
      <c r="E82" s="9">
        <v>16.868400000000001</v>
      </c>
      <c r="F82" s="9">
        <v>0.33689999999999998</v>
      </c>
      <c r="G82" s="9">
        <v>8.7637</v>
      </c>
      <c r="H82" s="9">
        <v>0.14249999999999999</v>
      </c>
      <c r="I82" s="9">
        <v>0.72450000000000003</v>
      </c>
      <c r="J82" s="9">
        <v>0.15</v>
      </c>
      <c r="K82" s="9"/>
      <c r="L82" s="9"/>
      <c r="M82" s="9"/>
      <c r="N82" s="9"/>
      <c r="O82" s="9"/>
      <c r="P82" s="9"/>
      <c r="Q82" s="9">
        <v>4.7854000000000001</v>
      </c>
      <c r="R82" s="9">
        <v>0.30330000000000001</v>
      </c>
      <c r="S82" s="9">
        <v>0.24079999999999999</v>
      </c>
      <c r="T82" s="9">
        <v>0.14940000000000001</v>
      </c>
      <c r="U82" s="9">
        <v>1.0006999999999999</v>
      </c>
      <c r="V82" s="9">
        <v>9.7000000000000003E-2</v>
      </c>
      <c r="W82" s="9">
        <v>1.2076</v>
      </c>
      <c r="X82" s="9">
        <v>0.12889999999999999</v>
      </c>
      <c r="Y82" s="9">
        <v>-0.53480000000000005</v>
      </c>
      <c r="Z82" s="9">
        <v>0.14000000000000001</v>
      </c>
      <c r="AA82" s="9">
        <v>-2.4500000000000001E-2</v>
      </c>
      <c r="AB82" s="9">
        <v>7.4899999999999994E-2</v>
      </c>
    </row>
    <row r="83" spans="1:28">
      <c r="A83" s="6"/>
      <c r="B83" s="6"/>
      <c r="C83" s="5" t="s">
        <v>14</v>
      </c>
      <c r="D83" s="5"/>
      <c r="E83" s="14">
        <f>((E81/F81)+(E82/F82))/((1/F81)+(1/F82))</f>
        <v>16.379100044802868</v>
      </c>
      <c r="F83" s="14">
        <f>1/((1/F81)+(1/F82))</f>
        <v>0.16739341397849461</v>
      </c>
      <c r="G83" s="14">
        <f>((G81/H81)+(G82/H82))/((1/H81)+(1/H82))</f>
        <v>8.8139618213660249</v>
      </c>
      <c r="H83" s="14">
        <f>1/((1/H81)+(1/H82))</f>
        <v>7.1374781085814354E-2</v>
      </c>
      <c r="I83" s="14">
        <f>((I81/J81)+(I82/J82))/((1/J81)+(1/J82))</f>
        <v>0.46167434869739482</v>
      </c>
      <c r="J83" s="14">
        <f>1/((1/J81)+(1/J82))</f>
        <v>7.4849699398797598E-2</v>
      </c>
      <c r="K83" s="14"/>
      <c r="L83" s="14"/>
      <c r="M83" s="14"/>
      <c r="N83" s="14"/>
      <c r="O83" s="14"/>
      <c r="P83" s="14"/>
      <c r="Q83" s="14">
        <f>((Q81/R81)+(Q82/R82))/((1/R81)+(1/R82))</f>
        <v>4.9770338474159148</v>
      </c>
      <c r="R83" s="14">
        <f>1/((1/R81)+(1/R82))</f>
        <v>0.1523715504511895</v>
      </c>
      <c r="S83" s="14">
        <f>((S81/T81)+(S82/T82))/((1/T81)+(1/T82))</f>
        <v>0.38537422577422575</v>
      </c>
      <c r="T83" s="14">
        <f>1/((1/T81)+(1/T82))</f>
        <v>7.507312687312688E-2</v>
      </c>
      <c r="U83" s="14">
        <f>((U81/V81)+(U82/V82))/((1/V81)+(1/V82))</f>
        <v>0.83948240740740721</v>
      </c>
      <c r="V83" s="14">
        <f>1/((1/V81)+(1/V82))</f>
        <v>4.8599794238683131E-2</v>
      </c>
      <c r="W83" s="14">
        <f>((W81/X81)+(W82/X82))/((1/X81)+(1/X82))</f>
        <v>1.1409933073929959</v>
      </c>
      <c r="X83" s="14">
        <f>1/((1/X81)+(1/X82))</f>
        <v>6.4249377431906604E-2</v>
      </c>
      <c r="Y83" s="14">
        <f>((Y81/Z81)+(Y82/Z82))/((1/Z81)+(1/Z82))</f>
        <v>-0.40897974322396574</v>
      </c>
      <c r="Z83" s="14">
        <f>1/((1/Z81)+(1/Z82))</f>
        <v>7.0099857346647643E-2</v>
      </c>
      <c r="AA83" s="14">
        <f>((AA81/AB81)+(AA82/AB82))/((1/AB81)+(1/AB82))</f>
        <v>2.8627327528466178E-2</v>
      </c>
      <c r="AB83" s="14">
        <f>1/((1/AB81)+(1/AB82))</f>
        <v>3.7324581379772272E-2</v>
      </c>
    </row>
    <row r="84" spans="1:28">
      <c r="A84" s="5" t="s">
        <v>25</v>
      </c>
      <c r="B84" s="5" t="s">
        <v>15</v>
      </c>
      <c r="C84" s="5" t="s">
        <v>12</v>
      </c>
      <c r="D84">
        <v>-99872.047000000006</v>
      </c>
      <c r="E84" s="9">
        <v>15.938599999999999</v>
      </c>
      <c r="F84" s="9">
        <v>0.3523</v>
      </c>
      <c r="G84" s="9">
        <v>8.8670000000000009</v>
      </c>
      <c r="H84" s="9">
        <v>0.14299999999999999</v>
      </c>
      <c r="I84" s="9">
        <v>0.1825</v>
      </c>
      <c r="J84" s="9">
        <v>0.14940000000000001</v>
      </c>
      <c r="K84" s="9">
        <v>0.47410000000000002</v>
      </c>
      <c r="L84" s="9">
        <v>0.32150000000000001</v>
      </c>
      <c r="M84" s="9">
        <v>0.67900000000000005</v>
      </c>
      <c r="N84" s="9">
        <v>0.20710000000000001</v>
      </c>
      <c r="O84" s="9">
        <v>0.25619999999999998</v>
      </c>
      <c r="P84" s="9">
        <v>0.14960000000000001</v>
      </c>
      <c r="Q84" s="9">
        <v>5.0907</v>
      </c>
      <c r="R84" s="9">
        <v>0.30640000000000001</v>
      </c>
      <c r="S84" s="9">
        <v>8.6099999999999996E-2</v>
      </c>
      <c r="T84" s="9">
        <v>0.26419999999999999</v>
      </c>
      <c r="U84" s="9">
        <v>6.6900000000000001E-2</v>
      </c>
      <c r="V84" s="9">
        <v>0.2011</v>
      </c>
      <c r="W84" s="9">
        <v>1.0721000000000001</v>
      </c>
      <c r="X84" s="9">
        <v>0.128</v>
      </c>
      <c r="Y84" s="9">
        <v>-0.30430000000000001</v>
      </c>
      <c r="Z84" s="9">
        <v>0.1406</v>
      </c>
      <c r="AA84" s="9">
        <v>-9.6000000000000002E-2</v>
      </c>
      <c r="AB84" s="9">
        <v>0.1288</v>
      </c>
    </row>
    <row r="85" spans="1:28">
      <c r="A85" s="5"/>
      <c r="B85" s="5"/>
      <c r="C85" s="5" t="s">
        <v>13</v>
      </c>
      <c r="D85">
        <v>-100152.36689999999</v>
      </c>
      <c r="E85" s="9">
        <v>17.138000000000002</v>
      </c>
      <c r="F85" s="9">
        <v>0.3629</v>
      </c>
      <c r="G85" s="9">
        <v>8.7634000000000007</v>
      </c>
      <c r="H85" s="9">
        <v>0.14249999999999999</v>
      </c>
      <c r="I85" s="9">
        <v>0.72829999999999995</v>
      </c>
      <c r="J85" s="9">
        <v>0.15</v>
      </c>
      <c r="K85" s="9">
        <v>-0.12740000000000001</v>
      </c>
      <c r="L85" s="9">
        <v>0.32240000000000002</v>
      </c>
      <c r="M85" s="9">
        <v>0.57250000000000001</v>
      </c>
      <c r="N85" s="9">
        <v>0.2094</v>
      </c>
      <c r="O85" s="9">
        <v>-4.87E-2</v>
      </c>
      <c r="P85" s="9">
        <v>0.14990000000000001</v>
      </c>
      <c r="Q85" s="9">
        <v>4.6688000000000001</v>
      </c>
      <c r="R85" s="9">
        <v>0.30480000000000002</v>
      </c>
      <c r="S85" s="9">
        <v>0.2031</v>
      </c>
      <c r="T85" s="9">
        <v>0.2661</v>
      </c>
      <c r="U85" s="9">
        <v>0.52910000000000001</v>
      </c>
      <c r="V85" s="9">
        <v>0.20269999999999999</v>
      </c>
      <c r="W85" s="9">
        <v>1.2079</v>
      </c>
      <c r="X85" s="9">
        <v>0.12889999999999999</v>
      </c>
      <c r="Y85" s="9">
        <v>-0.53459999999999996</v>
      </c>
      <c r="Z85" s="9">
        <v>0.14050000000000001</v>
      </c>
      <c r="AA85" s="9">
        <v>1.2999999999999999E-2</v>
      </c>
      <c r="AB85" s="9">
        <v>0.13089999999999999</v>
      </c>
    </row>
    <row r="86" spans="1:28">
      <c r="A86" s="5"/>
      <c r="B86" s="5"/>
      <c r="C86" s="5" t="s">
        <v>14</v>
      </c>
      <c r="D86" s="5"/>
      <c r="E86" s="14">
        <f>((E84/F84)+(E85/F85))/((1/F84)+(1/F85))</f>
        <v>16.529411828859061</v>
      </c>
      <c r="F86" s="14">
        <f>1/((1/F84)+(1/F85))</f>
        <v>0.17876072427293063</v>
      </c>
      <c r="G86" s="14">
        <f>((G84/H84)+(G85/H85))/((1/H84)+(1/H85))</f>
        <v>8.8151092819614725</v>
      </c>
      <c r="H86" s="14">
        <f>1/((1/H84)+(1/H85))</f>
        <v>7.1374781085814354E-2</v>
      </c>
      <c r="I86" s="14">
        <f>((I84/J84)+(I85/J85))/((1/J84)+(1/J85))</f>
        <v>0.45485310621242486</v>
      </c>
      <c r="J86" s="14">
        <f>1/((1/J84)+(1/J85))</f>
        <v>7.4849699398797598E-2</v>
      </c>
      <c r="K86" s="14">
        <f>((K84/L84)+(K85/L85))/((1/L84)+(1/L85))</f>
        <v>0.17377036806957602</v>
      </c>
      <c r="L86" s="14">
        <f>1/((1/L84)+(1/L85))</f>
        <v>0.16097468551017241</v>
      </c>
      <c r="M86" s="14">
        <f>((M84/N84)+(M85/N85))/((1/N84)+(1/N85))</f>
        <v>0.62604405762304938</v>
      </c>
      <c r="N86" s="14">
        <f>1/((1/N84)+(1/N85))</f>
        <v>0.10412182472989197</v>
      </c>
      <c r="O86" s="14">
        <f>((O84/P84)+(O85/P85))/((1/P84)+(1/P85))</f>
        <v>0.10390270450751252</v>
      </c>
      <c r="P86" s="14">
        <f>1/((1/P84)+(1/P85))</f>
        <v>7.4874924874791332E-2</v>
      </c>
      <c r="Q86" s="14">
        <f>((Q84/R84)+(Q85/R85))/((1/R84)+(1/R85))</f>
        <v>4.8791977748691098</v>
      </c>
      <c r="R86" s="14">
        <f>1/((1/R84)+(1/R85))</f>
        <v>0.15279895287958115</v>
      </c>
      <c r="S86" s="14">
        <f>((S84/T84)+(S85/T85))/((1/T84)+(1/T85))</f>
        <v>0.14439040165943806</v>
      </c>
      <c r="T86" s="14">
        <f>1/((1/T84)+(1/T85))</f>
        <v>0.13257329813313221</v>
      </c>
      <c r="U86" s="14">
        <f>((U84/V84)+(U85/V85))/((1/V84)+(1/V85))</f>
        <v>0.29708429915799905</v>
      </c>
      <c r="V86" s="14">
        <f>1/((1/V84)+(1/V85))</f>
        <v>0.1009484150569589</v>
      </c>
      <c r="W86" s="14">
        <f>((W84/X84)+(W85/X85))/((1/X84)+(1/X85))</f>
        <v>1.1397621253405996</v>
      </c>
      <c r="X86" s="14">
        <f>1/((1/X84)+(1/X85))</f>
        <v>6.4224211755546906E-2</v>
      </c>
      <c r="Y86" s="14">
        <f>((Y84/Z84)+(Y85/Z85))/((1/Z84)+(1/Z85))</f>
        <v>-0.41949096406972608</v>
      </c>
      <c r="Z86" s="14">
        <f>1/((1/Z84)+(1/Z85))</f>
        <v>7.027499110636784E-2</v>
      </c>
      <c r="AA86" s="14">
        <f>((AA84/AB84)+(AA85/AB85))/((1/AB84)+(1/AB85))</f>
        <v>-4.1940700808625338E-2</v>
      </c>
      <c r="AB86" s="14">
        <f>1/((1/AB84)+(1/AB85))</f>
        <v>6.4920754716981124E-2</v>
      </c>
    </row>
    <row r="87" spans="1:28">
      <c r="A87" s="5" t="s">
        <v>26</v>
      </c>
      <c r="B87" s="5" t="s">
        <v>11</v>
      </c>
      <c r="C87" s="5" t="s">
        <v>12</v>
      </c>
      <c r="D87">
        <v>-99872.426099999997</v>
      </c>
      <c r="E87" s="9">
        <v>15.9466</v>
      </c>
      <c r="F87" s="9">
        <v>0.3513</v>
      </c>
      <c r="G87" s="9">
        <v>8.8653999999999993</v>
      </c>
      <c r="H87" s="9">
        <v>0.14299999999999999</v>
      </c>
      <c r="I87" s="9">
        <v>0.17219999999999999</v>
      </c>
      <c r="J87" s="9">
        <v>0.14899999999999999</v>
      </c>
      <c r="K87" s="9">
        <v>0.55830000000000002</v>
      </c>
      <c r="L87" s="9">
        <v>0.18579999999999999</v>
      </c>
      <c r="M87" s="9">
        <v>0.73799999999999999</v>
      </c>
      <c r="N87" s="9">
        <v>0.1018</v>
      </c>
      <c r="O87" s="9">
        <v>0.16489999999999999</v>
      </c>
      <c r="P87" s="9">
        <v>8.5699999999999998E-2</v>
      </c>
      <c r="Q87" s="9">
        <v>5.0835999999999997</v>
      </c>
      <c r="R87" s="9">
        <v>0.3049</v>
      </c>
      <c r="S87" s="9"/>
      <c r="T87" s="9"/>
      <c r="U87" s="9"/>
      <c r="V87" s="9"/>
      <c r="W87" s="9">
        <v>1.0738000000000001</v>
      </c>
      <c r="X87" s="9">
        <v>0.128</v>
      </c>
      <c r="Y87" s="9">
        <v>-0.29599999999999999</v>
      </c>
      <c r="Z87" s="9">
        <v>0.14019999999999999</v>
      </c>
      <c r="AA87" s="9"/>
      <c r="AB87" s="9"/>
    </row>
    <row r="88" spans="1:28">
      <c r="A88" s="6"/>
      <c r="B88" s="6"/>
      <c r="C88" s="5" t="s">
        <v>13</v>
      </c>
      <c r="D88">
        <v>-100155.91310000001</v>
      </c>
      <c r="E88" s="9">
        <v>17.251200000000001</v>
      </c>
      <c r="F88" s="9">
        <v>0.36130000000000001</v>
      </c>
      <c r="G88" s="9">
        <v>8.7642000000000007</v>
      </c>
      <c r="H88" s="9">
        <v>0.1426</v>
      </c>
      <c r="I88" s="9">
        <v>0.73240000000000005</v>
      </c>
      <c r="J88" s="9">
        <v>0.1492</v>
      </c>
      <c r="K88" s="9">
        <v>6.5600000000000006E-2</v>
      </c>
      <c r="L88" s="9">
        <v>0.18790000000000001</v>
      </c>
      <c r="M88" s="9">
        <v>1.0543</v>
      </c>
      <c r="N88" s="9">
        <v>0.1028</v>
      </c>
      <c r="O88" s="9">
        <v>-3.2599999999999997E-2</v>
      </c>
      <c r="P88" s="9">
        <v>8.5699999999999998E-2</v>
      </c>
      <c r="Q88" s="9">
        <v>4.5549999999999997</v>
      </c>
      <c r="R88" s="9">
        <v>0.30099999999999999</v>
      </c>
      <c r="S88" s="9"/>
      <c r="T88" s="9"/>
      <c r="U88" s="9"/>
      <c r="V88" s="9"/>
      <c r="W88" s="9">
        <v>1.2070000000000001</v>
      </c>
      <c r="X88" s="9">
        <v>0.12889999999999999</v>
      </c>
      <c r="Y88" s="9">
        <v>-0.54159999999999997</v>
      </c>
      <c r="Z88" s="9">
        <v>0.13950000000000001</v>
      </c>
      <c r="AA88" s="9"/>
      <c r="AB88" s="9"/>
    </row>
    <row r="89" spans="1:28">
      <c r="A89" s="6"/>
      <c r="B89" s="6"/>
      <c r="C89" s="5" t="s">
        <v>14</v>
      </c>
      <c r="D89" s="5"/>
      <c r="E89" s="14">
        <f>((E87/F87)+(E88/F88))/((1/F87)+(1/F88))</f>
        <v>16.589746197024979</v>
      </c>
      <c r="F89" s="14">
        <f>1/((1/F87)+(1/F88))</f>
        <v>0.17811491720460287</v>
      </c>
      <c r="G89" s="14">
        <f>((G87/H87)+(G88/H88))/((1/H87)+(1/H88))</f>
        <v>8.8147291316526601</v>
      </c>
      <c r="H89" s="14">
        <f>1/((1/H87)+(1/H88))</f>
        <v>7.1399859943977587E-2</v>
      </c>
      <c r="I89" s="14">
        <f>((I87/J87)+(I88/J88))/((1/J87)+(1/J88))</f>
        <v>0.45211213950368884</v>
      </c>
      <c r="J89" s="14">
        <f>1/((1/J87)+(1/J88))</f>
        <v>7.4549966465459416E-2</v>
      </c>
      <c r="K89" s="14">
        <f>((K87/L87)+(K88/L88))/((1/L87)+(1/L88))</f>
        <v>0.31333435911158686</v>
      </c>
      <c r="L89" s="14">
        <f>1/((1/L87)+(1/L88))</f>
        <v>9.3422049772544827E-2</v>
      </c>
      <c r="M89" s="14">
        <f>((M87/N87)+(M88/N88))/((1/N87)+(1/N88))</f>
        <v>0.89537702834799615</v>
      </c>
      <c r="N89" s="14">
        <f>1/((1/N87)+(1/N88))</f>
        <v>5.1148778103616815E-2</v>
      </c>
      <c r="O89" s="14">
        <f>((O87/P87)+(O88/P88))/((1/P87)+(1/P88))</f>
        <v>6.615E-2</v>
      </c>
      <c r="P89" s="14">
        <f>1/((1/P87)+(1/P88))</f>
        <v>4.2849999999999999E-2</v>
      </c>
      <c r="Q89" s="14">
        <f>((Q87/R87)+(Q88/R88))/((1/R87)+(1/R88))</f>
        <v>4.8175987786763486</v>
      </c>
      <c r="R89" s="14">
        <f>1/((1/R87)+(1/R88))</f>
        <v>0.15146872421191618</v>
      </c>
      <c r="S89" s="14"/>
      <c r="T89" s="14"/>
      <c r="U89" s="14"/>
      <c r="V89" s="14"/>
      <c r="W89" s="14">
        <f>((W87/X87)+(W88/X88))/((1/X87)+(1/X88))</f>
        <v>1.1401666796418841</v>
      </c>
      <c r="X89" s="14">
        <f>1/((1/X87)+(1/X88))</f>
        <v>6.4224211755546906E-2</v>
      </c>
      <c r="Y89" s="14">
        <f>((Y87/Z87)+(Y88/Z88))/((1/Z87)+(1/Z88))</f>
        <v>-0.41910732928137295</v>
      </c>
      <c r="Z89" s="14">
        <f>1/((1/Z87)+(1/Z88))</f>
        <v>6.9924562030747234E-2</v>
      </c>
      <c r="AA89" s="14"/>
      <c r="AB89" s="14"/>
    </row>
    <row r="90" spans="1:28">
      <c r="A90" s="5" t="s">
        <v>26</v>
      </c>
      <c r="B90" s="5" t="s">
        <v>15</v>
      </c>
      <c r="C90" s="5" t="s">
        <v>12</v>
      </c>
      <c r="D90">
        <v>-99872.047000000006</v>
      </c>
      <c r="E90" s="9">
        <v>15.938599999999999</v>
      </c>
      <c r="F90" s="9">
        <v>0.3523</v>
      </c>
      <c r="G90" s="9">
        <v>8.8670000000000009</v>
      </c>
      <c r="H90" s="9">
        <v>0.14299999999999999</v>
      </c>
      <c r="I90" s="9">
        <v>0.1825</v>
      </c>
      <c r="J90" s="9">
        <v>0.14940000000000001</v>
      </c>
      <c r="K90" s="9">
        <v>0.47410000000000002</v>
      </c>
      <c r="L90" s="9">
        <v>0.32150000000000001</v>
      </c>
      <c r="M90" s="9">
        <v>0.67900000000000005</v>
      </c>
      <c r="N90" s="9">
        <v>0.20710000000000001</v>
      </c>
      <c r="O90" s="9">
        <v>0.25619999999999998</v>
      </c>
      <c r="P90" s="9">
        <v>0.14960000000000001</v>
      </c>
      <c r="Q90" s="9">
        <v>5.0907</v>
      </c>
      <c r="R90" s="9">
        <v>0.30640000000000001</v>
      </c>
      <c r="S90" s="9">
        <v>8.6099999999999996E-2</v>
      </c>
      <c r="T90" s="9">
        <v>0.26419999999999999</v>
      </c>
      <c r="U90" s="9">
        <v>6.6900000000000001E-2</v>
      </c>
      <c r="V90" s="9">
        <v>0.2011</v>
      </c>
      <c r="W90" s="9">
        <v>1.0721000000000001</v>
      </c>
      <c r="X90" s="9">
        <v>0.128</v>
      </c>
      <c r="Y90" s="9">
        <v>-0.30430000000000001</v>
      </c>
      <c r="Z90" s="9">
        <v>0.1406</v>
      </c>
      <c r="AA90" s="9">
        <v>-9.6000000000000002E-2</v>
      </c>
      <c r="AB90" s="9">
        <v>0.1288</v>
      </c>
    </row>
    <row r="91" spans="1:28">
      <c r="A91" s="5"/>
      <c r="B91" s="5"/>
      <c r="C91" s="5" t="s">
        <v>13</v>
      </c>
      <c r="D91">
        <v>-100152.36689999999</v>
      </c>
      <c r="E91" s="9">
        <v>17.138000000000002</v>
      </c>
      <c r="F91" s="9">
        <v>0.3629</v>
      </c>
      <c r="G91" s="9">
        <v>8.7634000000000007</v>
      </c>
      <c r="H91" s="9">
        <v>0.14249999999999999</v>
      </c>
      <c r="I91" s="9">
        <v>0.72829999999999995</v>
      </c>
      <c r="J91" s="9">
        <v>0.15</v>
      </c>
      <c r="K91" s="9">
        <v>-0.12740000000000001</v>
      </c>
      <c r="L91" s="9">
        <v>0.32240000000000002</v>
      </c>
      <c r="M91" s="9">
        <v>0.57250000000000001</v>
      </c>
      <c r="N91" s="9">
        <v>0.2094</v>
      </c>
      <c r="O91" s="9">
        <v>-4.87E-2</v>
      </c>
      <c r="P91" s="9">
        <v>0.14990000000000001</v>
      </c>
      <c r="Q91" s="9">
        <v>4.6688000000000001</v>
      </c>
      <c r="R91" s="9">
        <v>0.30480000000000002</v>
      </c>
      <c r="S91" s="9">
        <v>0.2031</v>
      </c>
      <c r="T91" s="9">
        <v>0.2661</v>
      </c>
      <c r="U91" s="9">
        <v>0.52910000000000001</v>
      </c>
      <c r="V91" s="9">
        <v>0.20269999999999999</v>
      </c>
      <c r="W91" s="9">
        <v>1.2079</v>
      </c>
      <c r="X91" s="9">
        <v>0.12889999999999999</v>
      </c>
      <c r="Y91" s="9">
        <v>-0.53459999999999996</v>
      </c>
      <c r="Z91" s="9">
        <v>0.14050000000000001</v>
      </c>
      <c r="AA91" s="9">
        <v>1.2999999999999999E-2</v>
      </c>
      <c r="AB91" s="9">
        <v>0.13089999999999999</v>
      </c>
    </row>
    <row r="92" spans="1:28">
      <c r="A92" s="5"/>
      <c r="B92" s="5"/>
      <c r="C92" s="5" t="s">
        <v>14</v>
      </c>
      <c r="D92" s="5"/>
      <c r="E92" s="14">
        <f>((E90/F90)+(E91/F91))/((1/F90)+(1/F91))</f>
        <v>16.529411828859061</v>
      </c>
      <c r="F92" s="14">
        <f>1/((1/F90)+(1/F91))</f>
        <v>0.17876072427293063</v>
      </c>
      <c r="G92" s="14">
        <f>((G90/H90)+(G91/H91))/((1/H90)+(1/H91))</f>
        <v>8.8151092819614725</v>
      </c>
      <c r="H92" s="14">
        <f>1/((1/H90)+(1/H91))</f>
        <v>7.1374781085814354E-2</v>
      </c>
      <c r="I92" s="14">
        <f>((I90/J90)+(I91/J91))/((1/J90)+(1/J91))</f>
        <v>0.45485310621242486</v>
      </c>
      <c r="J92" s="14">
        <f>1/((1/J90)+(1/J91))</f>
        <v>7.4849699398797598E-2</v>
      </c>
      <c r="K92" s="14">
        <f>((K90/L90)+(K91/L91))/((1/L90)+(1/L91))</f>
        <v>0.17377036806957602</v>
      </c>
      <c r="L92" s="14">
        <f>1/((1/L90)+(1/L91))</f>
        <v>0.16097468551017241</v>
      </c>
      <c r="M92" s="14">
        <f>((M90/N90)+(M91/N91))/((1/N90)+(1/N91))</f>
        <v>0.62604405762304938</v>
      </c>
      <c r="N92" s="14">
        <f>1/((1/N90)+(1/N91))</f>
        <v>0.10412182472989197</v>
      </c>
      <c r="O92" s="14">
        <f>((O90/P90)+(O91/P91))/((1/P90)+(1/P91))</f>
        <v>0.10390270450751252</v>
      </c>
      <c r="P92" s="14">
        <f>1/((1/P90)+(1/P91))</f>
        <v>7.4874924874791332E-2</v>
      </c>
      <c r="Q92" s="14">
        <f>((Q90/R90)+(Q91/R91))/((1/R90)+(1/R91))</f>
        <v>4.8791977748691098</v>
      </c>
      <c r="R92" s="14">
        <f>1/((1/R90)+(1/R91))</f>
        <v>0.15279895287958115</v>
      </c>
      <c r="S92" s="14">
        <f>((S90/T90)+(S91/T91))/((1/T90)+(1/T91))</f>
        <v>0.14439040165943806</v>
      </c>
      <c r="T92" s="14">
        <f>1/((1/T90)+(1/T91))</f>
        <v>0.13257329813313221</v>
      </c>
      <c r="U92" s="14">
        <f>((U90/V90)+(U91/V91))/((1/V90)+(1/V91))</f>
        <v>0.29708429915799905</v>
      </c>
      <c r="V92" s="14">
        <f>1/((1/V90)+(1/V91))</f>
        <v>0.1009484150569589</v>
      </c>
      <c r="W92" s="14">
        <f>((W90/X90)+(W91/X91))/((1/X90)+(1/X91))</f>
        <v>1.1397621253405996</v>
      </c>
      <c r="X92" s="14">
        <f>1/((1/X90)+(1/X91))</f>
        <v>6.4224211755546906E-2</v>
      </c>
      <c r="Y92" s="14">
        <f>((Y90/Z90)+(Y91/Z91))/((1/Z90)+(1/Z91))</f>
        <v>-0.41949096406972608</v>
      </c>
      <c r="Z92" s="14">
        <f>1/((1/Z90)+(1/Z91))</f>
        <v>7.027499110636784E-2</v>
      </c>
      <c r="AA92" s="14">
        <f>((AA90/AB90)+(AA91/AB91))/((1/AB90)+(1/AB91))</f>
        <v>-4.1940700808625338E-2</v>
      </c>
      <c r="AB92" s="14">
        <f>1/((1/AB90)+(1/AB91))</f>
        <v>6.4920754716981124E-2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/>
  </sheetViews>
  <sheetFormatPr baseColWidth="10" defaultColWidth="8.33203125" defaultRowHeight="14" x14ac:dyDescent="0"/>
  <cols>
    <col min="1" max="4" width="8.33203125" style="1"/>
  </cols>
  <sheetData>
    <row r="1" spans="1:28" ht="15">
      <c r="A1" s="23" t="s">
        <v>74</v>
      </c>
    </row>
    <row r="3" spans="1:28" s="1" customFormat="1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50</v>
      </c>
      <c r="W3" s="1" t="s">
        <v>51</v>
      </c>
      <c r="X3" s="1" t="s">
        <v>52</v>
      </c>
      <c r="Y3" s="1" t="s">
        <v>53</v>
      </c>
      <c r="Z3" s="1" t="s">
        <v>54</v>
      </c>
      <c r="AA3" s="1" t="s">
        <v>55</v>
      </c>
      <c r="AB3" s="1" t="s">
        <v>57</v>
      </c>
    </row>
    <row r="4" spans="1:28" s="1" customFormat="1" ht="17">
      <c r="A4" s="1" t="s">
        <v>28</v>
      </c>
      <c r="E4" s="19" t="s">
        <v>69</v>
      </c>
      <c r="F4" s="19"/>
      <c r="G4" s="4" t="s">
        <v>1</v>
      </c>
      <c r="H4" s="4"/>
      <c r="I4" s="19" t="s">
        <v>70</v>
      </c>
      <c r="J4" s="19"/>
      <c r="K4" s="19" t="s">
        <v>71</v>
      </c>
      <c r="L4" s="19"/>
      <c r="M4" s="19" t="s">
        <v>72</v>
      </c>
      <c r="N4" s="19"/>
      <c r="O4" s="19" t="s">
        <v>73</v>
      </c>
      <c r="P4" s="19"/>
      <c r="Q4" s="19" t="s">
        <v>2</v>
      </c>
      <c r="R4" s="19"/>
      <c r="S4" s="19" t="s">
        <v>3</v>
      </c>
      <c r="T4" s="19"/>
      <c r="U4" s="19" t="s">
        <v>4</v>
      </c>
      <c r="V4" s="19"/>
      <c r="W4" s="19" t="s">
        <v>5</v>
      </c>
      <c r="X4" s="19"/>
      <c r="Y4" s="19" t="s">
        <v>6</v>
      </c>
      <c r="Z4" s="19"/>
      <c r="AA4" s="19" t="s">
        <v>7</v>
      </c>
      <c r="AB4" s="19"/>
    </row>
    <row r="5" spans="1:28">
      <c r="D5" s="1" t="s">
        <v>56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  <c r="S5" s="2" t="s">
        <v>8</v>
      </c>
      <c r="T5" s="2" t="s">
        <v>9</v>
      </c>
      <c r="U5" s="2" t="s">
        <v>8</v>
      </c>
      <c r="V5" s="2" t="s">
        <v>9</v>
      </c>
      <c r="W5" s="2" t="s">
        <v>8</v>
      </c>
      <c r="X5" s="2" t="s">
        <v>9</v>
      </c>
      <c r="Y5" s="2" t="s">
        <v>8</v>
      </c>
      <c r="Z5" s="2" t="s">
        <v>9</v>
      </c>
      <c r="AA5" s="2" t="s">
        <v>8</v>
      </c>
      <c r="AB5" s="2" t="s">
        <v>9</v>
      </c>
    </row>
    <row r="6" spans="1:28">
      <c r="A6" s="1" t="s">
        <v>10</v>
      </c>
      <c r="B6" s="1" t="s">
        <v>11</v>
      </c>
      <c r="C6" s="1" t="s">
        <v>12</v>
      </c>
      <c r="D6">
        <v>-55169.528299999998</v>
      </c>
      <c r="E6" s="9">
        <v>15.8299</v>
      </c>
      <c r="F6" s="9">
        <v>0.42970000000000003</v>
      </c>
      <c r="G6" s="9"/>
      <c r="H6" s="9"/>
      <c r="I6" s="9"/>
      <c r="J6" s="9"/>
      <c r="K6" s="9"/>
      <c r="L6" s="9"/>
      <c r="M6" s="9"/>
      <c r="N6" s="9"/>
      <c r="O6" s="9"/>
      <c r="P6" s="9"/>
      <c r="Q6" s="9">
        <v>10.1991</v>
      </c>
      <c r="R6" s="9">
        <v>0.61339999999999995</v>
      </c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>
      <c r="C7" s="1" t="s">
        <v>13</v>
      </c>
      <c r="D7">
        <v>-55410.376799999998</v>
      </c>
      <c r="E7" s="9">
        <v>17.924700000000001</v>
      </c>
      <c r="F7" s="9">
        <v>0.45390000000000003</v>
      </c>
      <c r="G7" s="9"/>
      <c r="H7" s="9"/>
      <c r="I7" s="9"/>
      <c r="J7" s="9"/>
      <c r="K7" s="9"/>
      <c r="L7" s="9"/>
      <c r="M7" s="9"/>
      <c r="N7" s="9"/>
      <c r="O7" s="9"/>
      <c r="P7" s="9"/>
      <c r="Q7" s="9">
        <v>9.3343000000000007</v>
      </c>
      <c r="R7" s="9">
        <v>0.60950000000000004</v>
      </c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>
      <c r="C8" s="1" t="s">
        <v>14</v>
      </c>
      <c r="E8" s="14">
        <f>((E6/F6)+(E7/F7))/((1/F6)+(1/F7))</f>
        <v>16.848613852421913</v>
      </c>
      <c r="F8" s="14">
        <f>1/((1/F6)+(1/F7))</f>
        <v>0.22073430285196924</v>
      </c>
      <c r="G8" s="9"/>
      <c r="H8" s="9"/>
      <c r="I8" s="9"/>
      <c r="J8" s="9"/>
      <c r="K8" s="9"/>
      <c r="L8" s="9"/>
      <c r="M8" s="9"/>
      <c r="N8" s="9"/>
      <c r="O8" s="9"/>
      <c r="P8" s="9"/>
      <c r="Q8" s="14">
        <f>((Q6/R6)+(Q7/R7))/((1/R6)+(1/R7))</f>
        <v>9.7653210156186123</v>
      </c>
      <c r="R8" s="14">
        <f>1/((1/R6)+(1/R7))</f>
        <v>0.30572189058794669</v>
      </c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>
      <c r="C9" s="1" t="s">
        <v>12</v>
      </c>
      <c r="E9" s="9">
        <v>16.853300000000001</v>
      </c>
      <c r="F9" s="9">
        <v>0.442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>
      <c r="C10" s="1" t="s">
        <v>13</v>
      </c>
      <c r="E10" s="9">
        <v>16.252600000000001</v>
      </c>
      <c r="F10" s="9">
        <v>0.42880000000000001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>
      <c r="C11" s="1" t="s">
        <v>14</v>
      </c>
      <c r="E11" s="14">
        <f>((E9/F9)+(E10/F10))/((1/F9)+(1/F10))</f>
        <v>16.548397152044096</v>
      </c>
      <c r="F11" s="14">
        <f>1/((1/F9)+(1/F10))</f>
        <v>0.21764997703261366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>
      <c r="C12" s="1" t="s">
        <v>12</v>
      </c>
      <c r="E12" s="9">
        <v>16.363</v>
      </c>
      <c r="F12" s="9">
        <v>0.43430000000000002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>
      <c r="C13" s="1" t="s">
        <v>13</v>
      </c>
      <c r="E13" s="9">
        <v>17.191800000000001</v>
      </c>
      <c r="F13" s="9">
        <v>0.44619999999999999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>
      <c r="C14" s="1" t="s">
        <v>14</v>
      </c>
      <c r="E14" s="14">
        <f>((E12/F12)+(E13/F13))/((1/F12)+(1/F13))</f>
        <v>16.771799363997733</v>
      </c>
      <c r="F14" s="14">
        <f>1/((1/F12)+(1/F13))</f>
        <v>0.22008479273140263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>
      <c r="C15" s="1" t="s">
        <v>12</v>
      </c>
      <c r="E15" s="9">
        <v>16.928899999999999</v>
      </c>
      <c r="F15" s="9">
        <v>0.4476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>
      <c r="C16" s="1" t="s">
        <v>13</v>
      </c>
      <c r="E16" s="9">
        <v>17.475999999999999</v>
      </c>
      <c r="F16" s="9">
        <v>0.45090000000000002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>
      <c r="C17" s="1" t="s">
        <v>14</v>
      </c>
      <c r="E17" s="14">
        <f>((E15/F15)+(E16/F16))/((1/F15)+(1/F16))</f>
        <v>17.201445308848079</v>
      </c>
      <c r="F17" s="14">
        <f>1/((1/F15)+(1/F16))</f>
        <v>0.22462196994991654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" t="s">
        <v>10</v>
      </c>
      <c r="B18" s="1" t="s">
        <v>15</v>
      </c>
      <c r="C18" s="1" t="s">
        <v>12</v>
      </c>
      <c r="D18">
        <v>-55168.733899999999</v>
      </c>
      <c r="E18" s="9">
        <v>15.220700000000001</v>
      </c>
      <c r="F18" s="9">
        <v>0.7611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>
        <v>10.168900000000001</v>
      </c>
      <c r="R18" s="9">
        <v>0.61329999999999996</v>
      </c>
      <c r="S18" s="9">
        <v>2.1700000000000001E-2</v>
      </c>
      <c r="T18" s="9">
        <v>0.2969</v>
      </c>
      <c r="U18" s="9">
        <v>-0.37990000000000002</v>
      </c>
      <c r="V18" s="9">
        <v>0.3029</v>
      </c>
      <c r="W18" s="9"/>
      <c r="X18" s="9"/>
      <c r="Y18" s="9"/>
      <c r="Z18" s="9"/>
      <c r="AA18" s="9"/>
      <c r="AB18" s="9"/>
    </row>
    <row r="19" spans="1:28">
      <c r="C19" s="1" t="s">
        <v>13</v>
      </c>
      <c r="D19">
        <v>-55409.1944</v>
      </c>
      <c r="E19" s="9">
        <v>18.823799999999999</v>
      </c>
      <c r="F19" s="9">
        <v>0.80900000000000005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9.3073999999999995</v>
      </c>
      <c r="R19" s="9">
        <v>0.60929999999999995</v>
      </c>
      <c r="S19" s="9">
        <v>-0.109</v>
      </c>
      <c r="T19" s="9">
        <v>0.30280000000000001</v>
      </c>
      <c r="U19" s="9">
        <v>0.45979999999999999</v>
      </c>
      <c r="V19" s="9">
        <v>0.30649999999999999</v>
      </c>
      <c r="W19" s="9"/>
      <c r="X19" s="9"/>
      <c r="Y19" s="9"/>
      <c r="Z19" s="9"/>
      <c r="AA19" s="9"/>
      <c r="AB19" s="9"/>
    </row>
    <row r="20" spans="1:28">
      <c r="C20" s="1" t="s">
        <v>14</v>
      </c>
      <c r="E20" s="14">
        <f>((E18/F18)+(E19/F19))/((1/F18)+(1/F19))</f>
        <v>16.967289013438634</v>
      </c>
      <c r="F20" s="14">
        <f>1/((1/F18)+(1/F19))</f>
        <v>0.39215967135851221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>
        <f>((Q18/R18)+(Q19/R19))/((1/R18)+(1/R19))</f>
        <v>9.7367407083265185</v>
      </c>
      <c r="R20" s="14">
        <f>1/((1/R18)+(1/R19))</f>
        <v>0.30564672828398493</v>
      </c>
      <c r="S20" s="14">
        <f>((S18/T18)+(S19/T19))/((1/T18)+(1/T19))</f>
        <v>-4.3007070201767542E-2</v>
      </c>
      <c r="T20" s="14">
        <f>1/((1/T18)+(1/T19))</f>
        <v>0.14991048857762215</v>
      </c>
      <c r="U20" s="14">
        <f>((U18/V18)+(U19/V19))/((1/V18)+(1/V19))</f>
        <v>3.7469757138168691E-2</v>
      </c>
      <c r="V20" s="14">
        <f>1/((1/V18)+(1/V19))</f>
        <v>0.1523446832950443</v>
      </c>
      <c r="W20" s="9"/>
      <c r="X20" s="9"/>
      <c r="Y20" s="9"/>
      <c r="Z20" s="9"/>
      <c r="AA20" s="9"/>
      <c r="AB20" s="9"/>
    </row>
    <row r="21" spans="1:28">
      <c r="C21" s="1" t="s">
        <v>12</v>
      </c>
      <c r="E21" s="9">
        <v>16.669499999999999</v>
      </c>
      <c r="F21" s="9">
        <v>0.4672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>
      <c r="C22" s="1" t="s">
        <v>13</v>
      </c>
      <c r="E22" s="9">
        <v>16.523499999999999</v>
      </c>
      <c r="F22" s="9">
        <v>0.46279999999999999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C23" s="1" t="s">
        <v>14</v>
      </c>
      <c r="E23" s="14">
        <f>((E21/F21)+(E22/F22))/((1/F21)+(1/F22))</f>
        <v>16.596154623655913</v>
      </c>
      <c r="F23" s="14">
        <f>1/((1/F21)+(1/F22))</f>
        <v>0.23249479569892473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>
      <c r="C24" s="1" t="s">
        <v>12</v>
      </c>
      <c r="E24" s="9">
        <v>16.568100000000001</v>
      </c>
      <c r="F24" s="9">
        <v>0.46810000000000002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C25" s="1" t="s">
        <v>13</v>
      </c>
      <c r="E25" s="9">
        <v>16.974299999999999</v>
      </c>
      <c r="F25" s="9">
        <v>0.47599999999999998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>
      <c r="C26" s="1" t="s">
        <v>14</v>
      </c>
      <c r="E26" s="14">
        <f>((E24/F24)+(E25/F25))/((1/F24)+(1/F25))</f>
        <v>16.76950050842072</v>
      </c>
      <c r="F26" s="14">
        <f>1/((1/F24)+(1/F25))</f>
        <v>0.23600847367863573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>
      <c r="C27" s="1" t="s">
        <v>12</v>
      </c>
      <c r="E27" s="9">
        <v>17.503499999999999</v>
      </c>
      <c r="F27" s="9">
        <v>0.80200000000000005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>
      <c r="C28" s="1" t="s">
        <v>13</v>
      </c>
      <c r="E28" s="9">
        <v>16.930499999999999</v>
      </c>
      <c r="F28" s="9">
        <v>0.7964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>
      <c r="C29" s="1" t="s">
        <v>14</v>
      </c>
      <c r="E29" s="14">
        <f>((E27/F27)+(E28/F28))/((1/F27)+(1/F28))</f>
        <v>17.215996246246245</v>
      </c>
      <c r="F29" s="14">
        <f>1/((1/F27)+(1/F28))</f>
        <v>0.39959509509509517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" t="s">
        <v>16</v>
      </c>
      <c r="B30" s="1" t="s">
        <v>15</v>
      </c>
      <c r="C30" s="1" t="s">
        <v>12</v>
      </c>
      <c r="E30" s="12">
        <v>16.292076000000002</v>
      </c>
      <c r="F30" s="12">
        <v>0.52294700000000005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v>5.024254</v>
      </c>
      <c r="R30" s="12">
        <v>0.33794299999999999</v>
      </c>
      <c r="S30" s="12">
        <v>0.27427099999999999</v>
      </c>
      <c r="T30" s="12">
        <v>0.56649000000000005</v>
      </c>
      <c r="U30" s="9"/>
      <c r="V30" s="9"/>
      <c r="W30" s="9"/>
      <c r="X30" s="9"/>
      <c r="Y30" s="9"/>
      <c r="Z30" s="9"/>
      <c r="AA30" s="9"/>
      <c r="AB30" s="9"/>
    </row>
    <row r="31" spans="1:28">
      <c r="C31" s="1" t="s">
        <v>13</v>
      </c>
      <c r="E31" s="12">
        <v>17.370621</v>
      </c>
      <c r="F31" s="12">
        <v>0.53530999999999995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v>4.5068950000000001</v>
      </c>
      <c r="R31" s="12">
        <v>0.33638699999999999</v>
      </c>
      <c r="S31" s="12">
        <v>2.1999999999999999E-5</v>
      </c>
      <c r="T31" s="12">
        <v>0.58333699999999999</v>
      </c>
      <c r="U31" s="9"/>
      <c r="V31" s="9"/>
      <c r="W31" s="9"/>
      <c r="X31" s="9"/>
      <c r="Y31" s="9"/>
      <c r="Z31" s="9"/>
      <c r="AA31" s="9"/>
      <c r="AB31" s="9"/>
    </row>
    <row r="32" spans="1:28">
      <c r="C32" s="1" t="s">
        <v>14</v>
      </c>
      <c r="E32" s="14">
        <f>((E30/F30)+(E31/F31))/((1/F30)+(1/F31))</f>
        <v>16.825048493557805</v>
      </c>
      <c r="F32" s="14">
        <f>1/((1/F30)+(1/F31))</f>
        <v>0.26452814256839313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4">
        <f>((Q30/R30)+(Q31/R31))/((1/R30)+(1/R31))</f>
        <v>4.764977603373719</v>
      </c>
      <c r="R32" s="14">
        <f>1/((1/R30)+(1/R31))</f>
        <v>0.1685816023920039</v>
      </c>
      <c r="S32" s="14">
        <f>((S30/T30)+(S31/T31))/((1/T30)+(1/T31))</f>
        <v>0.13915561654666309</v>
      </c>
      <c r="T32" s="14">
        <f>1/((1/T30)+(1/T31))</f>
        <v>0.28739504041042696</v>
      </c>
      <c r="U32" s="9"/>
      <c r="V32" s="9"/>
      <c r="W32" s="9"/>
      <c r="X32" s="9"/>
      <c r="Y32" s="9"/>
      <c r="Z32" s="9"/>
      <c r="AA32" s="9"/>
      <c r="AB32" s="9"/>
    </row>
    <row r="33" spans="1:28">
      <c r="A33" s="1" t="s">
        <v>17</v>
      </c>
      <c r="B33" s="1" t="s">
        <v>11</v>
      </c>
      <c r="C33" s="1" t="s">
        <v>12</v>
      </c>
      <c r="D33">
        <v>-55164.8701</v>
      </c>
      <c r="E33" s="9">
        <v>16.4956</v>
      </c>
      <c r="F33" s="9">
        <v>0.30690000000000001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5.0932000000000004</v>
      </c>
      <c r="R33" s="9">
        <v>0.30680000000000002</v>
      </c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>
      <c r="C34" s="1" t="s">
        <v>13</v>
      </c>
      <c r="D34">
        <v>-55411.482000000004</v>
      </c>
      <c r="E34" s="9">
        <v>17.2072</v>
      </c>
      <c r="F34" s="9">
        <v>0.311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4.6752000000000002</v>
      </c>
      <c r="R34" s="9">
        <v>0.30509999999999998</v>
      </c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C35" s="1" t="s">
        <v>14</v>
      </c>
      <c r="E35" s="14">
        <f>((E33/F33)+(E34/F34))/((1/F33)+(1/F34))</f>
        <v>16.84903913254572</v>
      </c>
      <c r="F35" s="14">
        <f>1/((1/F33)+(1/F34))</f>
        <v>0.15446819873765982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14">
        <f>((Q33/R33)+(Q34/R34))/((1/R33)+(1/R34))</f>
        <v>4.8836193495669233</v>
      </c>
      <c r="R35" s="14">
        <f>1/((1/R33)+(1/R34))</f>
        <v>0.15297381925151168</v>
      </c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" t="s">
        <v>17</v>
      </c>
      <c r="B36" s="1" t="s">
        <v>15</v>
      </c>
      <c r="C36" s="1" t="s">
        <v>12</v>
      </c>
      <c r="D36">
        <v>-55161.158100000001</v>
      </c>
      <c r="E36" s="9">
        <v>16.6462</v>
      </c>
      <c r="F36" s="9">
        <v>0.3306</v>
      </c>
      <c r="G36" s="9"/>
      <c r="H36" s="9"/>
      <c r="I36" s="9"/>
      <c r="J36" s="9"/>
      <c r="K36" s="9">
        <v>-0.3765</v>
      </c>
      <c r="L36" s="9">
        <v>0.27100000000000002</v>
      </c>
      <c r="M36" s="9">
        <v>0.38129999999999997</v>
      </c>
      <c r="N36" s="9">
        <v>0.19670000000000001</v>
      </c>
      <c r="O36" s="9"/>
      <c r="P36" s="9"/>
      <c r="Q36" s="9">
        <v>5.0869</v>
      </c>
      <c r="R36" s="9">
        <v>0.30659999999999998</v>
      </c>
      <c r="S36" s="9">
        <v>0.2329</v>
      </c>
      <c r="T36" s="9">
        <v>0.24529999999999999</v>
      </c>
      <c r="U36" s="9">
        <v>-0.21820000000000001</v>
      </c>
      <c r="V36" s="9">
        <v>0.1958</v>
      </c>
      <c r="W36" s="9"/>
      <c r="X36" s="9"/>
      <c r="Y36" s="9"/>
      <c r="Z36" s="9"/>
      <c r="AA36" s="9"/>
      <c r="AB36" s="9"/>
    </row>
    <row r="37" spans="1:28">
      <c r="C37" s="1" t="s">
        <v>13</v>
      </c>
      <c r="D37">
        <v>-55409.816500000001</v>
      </c>
      <c r="E37" s="9">
        <v>17.0642</v>
      </c>
      <c r="F37" s="9">
        <v>0.33729999999999999</v>
      </c>
      <c r="G37" s="9"/>
      <c r="H37" s="9"/>
      <c r="I37" s="9"/>
      <c r="J37" s="9"/>
      <c r="K37" s="9">
        <v>0.31109999999999999</v>
      </c>
      <c r="L37" s="9">
        <v>0.28860000000000002</v>
      </c>
      <c r="M37" s="9">
        <v>-0.26150000000000001</v>
      </c>
      <c r="N37" s="9">
        <v>0.20250000000000001</v>
      </c>
      <c r="O37" s="9"/>
      <c r="P37" s="9"/>
      <c r="Q37" s="9">
        <v>4.6642000000000001</v>
      </c>
      <c r="R37" s="9">
        <v>0.30499999999999999</v>
      </c>
      <c r="S37" s="9">
        <v>-0.1593</v>
      </c>
      <c r="T37" s="9">
        <v>0.25240000000000001</v>
      </c>
      <c r="U37" s="9">
        <v>0.25569999999999998</v>
      </c>
      <c r="V37" s="9">
        <v>0.19800000000000001</v>
      </c>
      <c r="W37" s="9"/>
      <c r="X37" s="9"/>
      <c r="Y37" s="9"/>
      <c r="Z37" s="9"/>
      <c r="AA37" s="9"/>
      <c r="AB37" s="9"/>
    </row>
    <row r="38" spans="1:28">
      <c r="C38" s="1" t="s">
        <v>14</v>
      </c>
      <c r="E38" s="14">
        <f>((E36/F36)+(E37/F37))/((1/F36)+(1/F37))</f>
        <v>16.853103428656986</v>
      </c>
      <c r="F38" s="14">
        <f>1/((1/F36)+(1/F37))</f>
        <v>0.16695819733493039</v>
      </c>
      <c r="G38" s="9"/>
      <c r="H38" s="9"/>
      <c r="I38" s="9"/>
      <c r="J38" s="9"/>
      <c r="K38" s="14">
        <f>((K36/L36)+(K37/L37))/((1/L36)+(1/L37))</f>
        <v>-4.3512866333095077E-2</v>
      </c>
      <c r="L38" s="14">
        <f>1/((1/L36)+(1/L37))</f>
        <v>0.13976161543959972</v>
      </c>
      <c r="M38" s="14">
        <f>((M36/N36)+(M37/N37))/((1/N36)+(1/N37))</f>
        <v>6.4569639278557092E-2</v>
      </c>
      <c r="N38" s="14">
        <f>1/((1/N36)+(1/N37))</f>
        <v>9.9778932865731473E-2</v>
      </c>
      <c r="O38" s="14"/>
      <c r="P38" s="14"/>
      <c r="Q38" s="14">
        <f>((Q36/R36)+(Q37/R37))/((1/R36)+(1/R37))</f>
        <v>4.8749970896010462</v>
      </c>
      <c r="R38" s="14">
        <f>1/((1/R36)+(1/R37))</f>
        <v>0.15289895356442118</v>
      </c>
      <c r="S38" s="14">
        <f>((S36/T36)+(S37/T37))/((1/T36)+(1/T37))</f>
        <v>3.9597488446855539E-2</v>
      </c>
      <c r="T38" s="14">
        <f>1/((1/T36)+(1/T37))</f>
        <v>0.12439967852119752</v>
      </c>
      <c r="U38" s="14">
        <f>((U36/V36)+(U37/V37))/((1/V36)+(1/V37))</f>
        <v>1.7426256983240206E-2</v>
      </c>
      <c r="V38" s="14">
        <f>1/((1/V36)+(1/V37))</f>
        <v>9.844692737430169E-2</v>
      </c>
      <c r="W38" s="9"/>
      <c r="X38" s="9"/>
      <c r="Y38" s="9"/>
      <c r="Z38" s="9"/>
      <c r="AA38" s="9"/>
      <c r="AB38" s="9"/>
    </row>
    <row r="39" spans="1:28">
      <c r="A39" s="1" t="s">
        <v>18</v>
      </c>
      <c r="B39" s="1" t="s">
        <v>11</v>
      </c>
      <c r="C39" s="1" t="s">
        <v>12</v>
      </c>
      <c r="D39">
        <v>-55164.8701</v>
      </c>
      <c r="E39" s="9">
        <v>16.4956</v>
      </c>
      <c r="F39" s="9">
        <v>0.30690000000000001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>
        <v>5.0932000000000004</v>
      </c>
      <c r="R39" s="9">
        <v>0.30680000000000002</v>
      </c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C40" s="1" t="s">
        <v>13</v>
      </c>
      <c r="D40">
        <v>-55411.482000000004</v>
      </c>
      <c r="E40" s="9">
        <v>17.2072</v>
      </c>
      <c r="F40" s="9">
        <v>0.311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4.6752000000000002</v>
      </c>
      <c r="R40" s="9">
        <v>0.30509999999999998</v>
      </c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C41" s="1" t="s">
        <v>14</v>
      </c>
      <c r="E41" s="14">
        <f>((E39/F39)+(E40/F40))/((1/F39)+(1/F40))</f>
        <v>16.84903913254572</v>
      </c>
      <c r="F41" s="14">
        <f>1/((1/F39)+(1/F40))</f>
        <v>0.15446819873765982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14">
        <f>((Q39/R39)+(Q40/R40))/((1/R39)+(1/R40))</f>
        <v>4.8836193495669233</v>
      </c>
      <c r="R41" s="14">
        <f>1/((1/R39)+(1/R40))</f>
        <v>0.15297381925151168</v>
      </c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" t="s">
        <v>18</v>
      </c>
      <c r="B42" s="1" t="s">
        <v>15</v>
      </c>
      <c r="C42" s="1" t="s">
        <v>12</v>
      </c>
      <c r="D42">
        <v>-55162.251199999999</v>
      </c>
      <c r="E42" s="9">
        <v>16.635400000000001</v>
      </c>
      <c r="F42" s="9">
        <v>0.3306</v>
      </c>
      <c r="G42" s="9"/>
      <c r="H42" s="9"/>
      <c r="I42" s="9"/>
      <c r="J42" s="9"/>
      <c r="K42" s="9">
        <v>-0.14710000000000001</v>
      </c>
      <c r="L42" s="9">
        <v>0.1211</v>
      </c>
      <c r="M42" s="9">
        <v>0.18459999999999999</v>
      </c>
      <c r="N42" s="9">
        <v>8.9300000000000004E-2</v>
      </c>
      <c r="O42" s="9"/>
      <c r="P42" s="9"/>
      <c r="Q42" s="9">
        <v>5.1016000000000004</v>
      </c>
      <c r="R42" s="9">
        <v>0.30669999999999997</v>
      </c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C43" s="1" t="s">
        <v>13</v>
      </c>
      <c r="D43">
        <v>-55410.821799999998</v>
      </c>
      <c r="E43" s="9">
        <v>17.055299999999999</v>
      </c>
      <c r="F43" s="9">
        <v>0.33729999999999999</v>
      </c>
      <c r="G43" s="9"/>
      <c r="H43" s="9"/>
      <c r="I43" s="9"/>
      <c r="J43" s="9"/>
      <c r="K43" s="9">
        <v>0.14949999999999999</v>
      </c>
      <c r="L43" s="9">
        <v>0.1338</v>
      </c>
      <c r="M43" s="9">
        <v>-3.2000000000000001E-2</v>
      </c>
      <c r="N43" s="9">
        <v>9.3399999999999997E-2</v>
      </c>
      <c r="O43" s="9"/>
      <c r="P43" s="9"/>
      <c r="Q43" s="9">
        <v>4.6779000000000002</v>
      </c>
      <c r="R43" s="9">
        <v>0.30509999999999998</v>
      </c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C44" s="1" t="s">
        <v>14</v>
      </c>
      <c r="E44" s="14">
        <f>((E42/F42)+(E43/F43))/((1/F42)+(1/F43))</f>
        <v>16.843243898787243</v>
      </c>
      <c r="F44" s="14">
        <f>1/((1/F42)+(1/F43))</f>
        <v>0.16695819733493039</v>
      </c>
      <c r="G44" s="9"/>
      <c r="H44" s="9"/>
      <c r="I44" s="9"/>
      <c r="J44" s="9"/>
      <c r="K44" s="14">
        <f>((K42/L42)+(K43/L43))/((1/L42)+(1/L43))</f>
        <v>-6.1888191447626627E-3</v>
      </c>
      <c r="L44" s="14">
        <f>1/((1/L42)+(1/L43))</f>
        <v>6.3566810513927041E-2</v>
      </c>
      <c r="M44" s="14">
        <f>((M42/N42)+(M43/N43))/((1/N42)+(1/N43))</f>
        <v>7.8730377668308704E-2</v>
      </c>
      <c r="N44" s="14">
        <f>1/((1/N42)+(1/N43))</f>
        <v>4.5651997810618503E-2</v>
      </c>
      <c r="O44" s="14"/>
      <c r="P44" s="14"/>
      <c r="Q44" s="14">
        <f>((Q42/R42)+(Q43/R43))/((1/R42)+(1/R43))</f>
        <v>4.88919596273292</v>
      </c>
      <c r="R44" s="14">
        <f>1/((1/R42)+(1/R43))</f>
        <v>0.1529489539065054</v>
      </c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1" t="s">
        <v>19</v>
      </c>
      <c r="B45" s="1" t="s">
        <v>11</v>
      </c>
      <c r="C45" s="1" t="s">
        <v>12</v>
      </c>
      <c r="D45">
        <v>-55164.8701</v>
      </c>
      <c r="E45" s="9">
        <v>16.4956</v>
      </c>
      <c r="F45" s="9">
        <v>0.30690000000000001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5.0932000000000004</v>
      </c>
      <c r="R45" s="9">
        <v>0.30680000000000002</v>
      </c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C46" s="1" t="s">
        <v>13</v>
      </c>
      <c r="D46">
        <v>-55411.482000000004</v>
      </c>
      <c r="E46" s="9">
        <v>17.2072</v>
      </c>
      <c r="F46" s="9">
        <v>0.311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4.6752000000000002</v>
      </c>
      <c r="R46" s="9">
        <v>0.30509999999999998</v>
      </c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C47" s="1" t="s">
        <v>14</v>
      </c>
      <c r="E47" s="14">
        <f>((E45/F45)+(E46/F46))/((1/F45)+(1/F46))</f>
        <v>16.84903913254572</v>
      </c>
      <c r="F47" s="14">
        <f>1/((1/F45)+(1/F46))</f>
        <v>0.15446819873765982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14">
        <f>((Q45/R45)+(Q46/R46))/((1/R45)+(1/R46))</f>
        <v>4.8836193495669233</v>
      </c>
      <c r="R47" s="14">
        <f>1/((1/R45)+(1/R46))</f>
        <v>0.15297381925151168</v>
      </c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>
      <c r="A48" s="1" t="s">
        <v>19</v>
      </c>
      <c r="B48" s="1" t="s">
        <v>15</v>
      </c>
      <c r="C48" s="1" t="s">
        <v>12</v>
      </c>
      <c r="D48">
        <v>-55163.974399999999</v>
      </c>
      <c r="E48" s="9">
        <v>16.546800000000001</v>
      </c>
      <c r="F48" s="9">
        <v>0.3256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5.1039000000000003</v>
      </c>
      <c r="R48" s="9">
        <v>0.30680000000000002</v>
      </c>
      <c r="S48" s="9">
        <v>-6.1199999999999997E-2</v>
      </c>
      <c r="T48" s="9">
        <v>0.10929999999999999</v>
      </c>
      <c r="U48" s="9">
        <v>0.11210000000000001</v>
      </c>
      <c r="V48" s="9">
        <v>8.8999999999999996E-2</v>
      </c>
      <c r="W48" s="9"/>
      <c r="X48" s="9"/>
      <c r="Y48" s="9"/>
      <c r="Z48" s="9"/>
      <c r="AA48" s="9"/>
      <c r="AB48" s="9"/>
    </row>
    <row r="49" spans="1:28">
      <c r="C49" s="1" t="s">
        <v>13</v>
      </c>
      <c r="D49">
        <v>-55411.200100000002</v>
      </c>
      <c r="E49" s="9">
        <v>17.129100000000001</v>
      </c>
      <c r="F49" s="9">
        <v>0.33200000000000002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>
        <v>4.6734999999999998</v>
      </c>
      <c r="R49" s="9">
        <v>0.30509999999999998</v>
      </c>
      <c r="S49" s="9">
        <v>7.9500000000000001E-2</v>
      </c>
      <c r="T49" s="9">
        <v>0.1174</v>
      </c>
      <c r="U49" s="9">
        <v>2.6100000000000002E-2</v>
      </c>
      <c r="V49" s="9">
        <v>9.1200000000000003E-2</v>
      </c>
      <c r="W49" s="9"/>
      <c r="X49" s="9"/>
      <c r="Y49" s="9"/>
      <c r="Z49" s="9"/>
      <c r="AA49" s="9"/>
      <c r="AB49" s="9"/>
    </row>
    <row r="50" spans="1:28">
      <c r="C50" s="1" t="s">
        <v>14</v>
      </c>
      <c r="E50" s="14">
        <f>((E48/F48)+(E49/F49))/((1/F48)+(1/F49))</f>
        <v>16.835116423357665</v>
      </c>
      <c r="F50" s="14">
        <f>1/((1/F48)+(1/F49))</f>
        <v>0.16438442822384428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14">
        <f>((Q48/R48)+(Q49/R49))/((1/R48)+(1/R49))</f>
        <v>4.8881021245301524</v>
      </c>
      <c r="R50" s="14">
        <f>1/((1/R48)+(1/R49))</f>
        <v>0.15297381925151168</v>
      </c>
      <c r="S50" s="14">
        <f>((S48/T48)+(S49/T49))/((1/T48)+(1/T49))</f>
        <v>6.6363917071018998E-3</v>
      </c>
      <c r="T50" s="14">
        <f>1/((1/T48)+(1/T49))</f>
        <v>5.6602646669607411E-2</v>
      </c>
      <c r="U50" s="14">
        <f>((U48/V48)+(U49/V49))/((1/V48)+(1/V49))</f>
        <v>6.962497225305217E-2</v>
      </c>
      <c r="V50" s="14">
        <f>1/((1/V48)+(1/V49))</f>
        <v>4.5043285238623755E-2</v>
      </c>
      <c r="W50" s="9"/>
      <c r="X50" s="9"/>
      <c r="Y50" s="9"/>
      <c r="Z50" s="9"/>
      <c r="AA50" s="9"/>
      <c r="AB50" s="9"/>
    </row>
    <row r="51" spans="1:28">
      <c r="A51" s="1" t="s">
        <v>20</v>
      </c>
      <c r="B51" s="1" t="s">
        <v>11</v>
      </c>
      <c r="C51" s="1" t="s">
        <v>12</v>
      </c>
      <c r="D51">
        <v>-55163.974399999999</v>
      </c>
      <c r="E51" s="9">
        <v>16.546800000000001</v>
      </c>
      <c r="F51" s="9">
        <v>0.3256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5.1039000000000003</v>
      </c>
      <c r="R51" s="9">
        <v>0.30680000000000002</v>
      </c>
      <c r="S51" s="9">
        <v>-6.1199999999999997E-2</v>
      </c>
      <c r="T51" s="9">
        <v>0.10929999999999999</v>
      </c>
      <c r="U51" s="9">
        <v>0.11210000000000001</v>
      </c>
      <c r="V51" s="9">
        <v>8.8999999999999996E-2</v>
      </c>
      <c r="W51" s="9"/>
      <c r="X51" s="9"/>
      <c r="Y51" s="9"/>
      <c r="Z51" s="9"/>
      <c r="AA51" s="9"/>
      <c r="AB51" s="9"/>
    </row>
    <row r="52" spans="1:28">
      <c r="C52" s="1" t="s">
        <v>13</v>
      </c>
      <c r="D52">
        <v>-55411.200100000002</v>
      </c>
      <c r="E52" s="9">
        <v>17.129100000000001</v>
      </c>
      <c r="F52" s="9">
        <v>0.33200000000000002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>
        <v>4.6734999999999998</v>
      </c>
      <c r="R52" s="9">
        <v>0.30509999999999998</v>
      </c>
      <c r="S52" s="9">
        <v>7.9500000000000001E-2</v>
      </c>
      <c r="T52" s="9">
        <v>0.1174</v>
      </c>
      <c r="U52" s="9">
        <v>2.6100000000000002E-2</v>
      </c>
      <c r="V52" s="9">
        <v>9.1200000000000003E-2</v>
      </c>
      <c r="W52" s="9"/>
      <c r="X52" s="9"/>
      <c r="Y52" s="9"/>
      <c r="Z52" s="9"/>
      <c r="AA52" s="9"/>
      <c r="AB52" s="9"/>
    </row>
    <row r="53" spans="1:28">
      <c r="C53" s="1" t="s">
        <v>14</v>
      </c>
      <c r="E53" s="14">
        <f>((E51/F51)+(E52/F52))/((1/F51)+(1/F52))</f>
        <v>16.835116423357665</v>
      </c>
      <c r="F53" s="14">
        <f>1/((1/F51)+(1/F52))</f>
        <v>0.16438442822384428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14">
        <f>((Q51/R51)+(Q52/R52))/((1/R51)+(1/R52))</f>
        <v>4.8881021245301524</v>
      </c>
      <c r="R53" s="14">
        <f>1/((1/R51)+(1/R52))</f>
        <v>0.15297381925151168</v>
      </c>
      <c r="S53" s="14">
        <f>((S51/T51)+(S52/T52))/((1/T51)+(1/T52))</f>
        <v>6.6363917071018998E-3</v>
      </c>
      <c r="T53" s="14">
        <f>1/((1/T51)+(1/T52))</f>
        <v>5.6602646669607411E-2</v>
      </c>
      <c r="U53" s="14">
        <f>((U51/V51)+(U52/V52))/((1/V51)+(1/V52))</f>
        <v>6.962497225305217E-2</v>
      </c>
      <c r="V53" s="14">
        <f>1/((1/V51)+(1/V52))</f>
        <v>4.5043285238623755E-2</v>
      </c>
      <c r="W53" s="9"/>
      <c r="X53" s="9"/>
      <c r="Y53" s="9"/>
      <c r="Z53" s="9"/>
      <c r="AA53" s="9"/>
      <c r="AB53" s="9"/>
    </row>
    <row r="54" spans="1:28">
      <c r="A54" s="1" t="s">
        <v>20</v>
      </c>
      <c r="B54" s="1" t="s">
        <v>15</v>
      </c>
      <c r="C54" s="1" t="s">
        <v>12</v>
      </c>
      <c r="D54">
        <v>-55161.158100000001</v>
      </c>
      <c r="E54" s="9">
        <v>16.6462</v>
      </c>
      <c r="F54" s="9">
        <v>0.3306</v>
      </c>
      <c r="G54" s="9"/>
      <c r="H54" s="9"/>
      <c r="I54" s="9"/>
      <c r="J54" s="9"/>
      <c r="K54" s="9">
        <v>-0.3765</v>
      </c>
      <c r="L54" s="9">
        <v>0.27100000000000002</v>
      </c>
      <c r="M54" s="9">
        <v>0.38129999999999997</v>
      </c>
      <c r="N54" s="9">
        <v>0.19670000000000001</v>
      </c>
      <c r="O54" s="9"/>
      <c r="P54" s="9"/>
      <c r="Q54" s="9">
        <v>5.0869</v>
      </c>
      <c r="R54" s="9">
        <v>0.30659999999999998</v>
      </c>
      <c r="S54" s="9">
        <v>0.2329</v>
      </c>
      <c r="T54" s="9">
        <v>0.24529999999999999</v>
      </c>
      <c r="U54" s="9">
        <v>-0.21820000000000001</v>
      </c>
      <c r="V54" s="9">
        <v>0.1958</v>
      </c>
      <c r="W54" s="9"/>
      <c r="X54" s="9"/>
      <c r="Y54" s="9"/>
      <c r="Z54" s="9"/>
      <c r="AA54" s="9"/>
      <c r="AB54" s="9"/>
    </row>
    <row r="55" spans="1:28">
      <c r="A55" s="5"/>
      <c r="B55" s="5"/>
      <c r="C55" s="1" t="s">
        <v>13</v>
      </c>
      <c r="D55">
        <v>-55409.816500000001</v>
      </c>
      <c r="E55" s="9">
        <v>17.0642</v>
      </c>
      <c r="F55" s="9">
        <v>0.33729999999999999</v>
      </c>
      <c r="G55" s="9"/>
      <c r="H55" s="9"/>
      <c r="I55" s="9"/>
      <c r="J55" s="9"/>
      <c r="K55" s="9">
        <v>0.31109999999999999</v>
      </c>
      <c r="L55" s="9">
        <v>0.28860000000000002</v>
      </c>
      <c r="M55" s="9">
        <v>-0.26150000000000001</v>
      </c>
      <c r="N55" s="9">
        <v>0.20250000000000001</v>
      </c>
      <c r="O55" s="9"/>
      <c r="P55" s="9"/>
      <c r="Q55" s="9">
        <v>4.6642000000000001</v>
      </c>
      <c r="R55" s="9">
        <v>0.30499999999999999</v>
      </c>
      <c r="S55" s="9">
        <v>-0.1593</v>
      </c>
      <c r="T55" s="9">
        <v>0.25240000000000001</v>
      </c>
      <c r="U55" s="9">
        <v>0.25569999999999998</v>
      </c>
      <c r="V55" s="9">
        <v>0.19800000000000001</v>
      </c>
      <c r="W55" s="9"/>
      <c r="X55" s="9"/>
      <c r="Y55" s="9"/>
      <c r="Z55" s="9"/>
      <c r="AA55" s="9"/>
      <c r="AB55" s="9"/>
    </row>
    <row r="56" spans="1:28">
      <c r="A56" s="5"/>
      <c r="B56" s="5"/>
      <c r="C56" s="1" t="s">
        <v>14</v>
      </c>
      <c r="E56" s="14">
        <f>((E54/F54)+(E55/F55))/((1/F54)+(1/F55))</f>
        <v>16.853103428656986</v>
      </c>
      <c r="F56" s="14">
        <f>1/((1/F54)+(1/F55))</f>
        <v>0.16695819733493039</v>
      </c>
      <c r="G56" s="9"/>
      <c r="H56" s="9"/>
      <c r="I56" s="9"/>
      <c r="J56" s="9"/>
      <c r="K56" s="14">
        <f>((K54/L54)+(K55/L55))/((1/L54)+(1/L55))</f>
        <v>-4.3512866333095077E-2</v>
      </c>
      <c r="L56" s="14">
        <f>1/((1/L54)+(1/L55))</f>
        <v>0.13976161543959972</v>
      </c>
      <c r="M56" s="14">
        <f>((M54/N54)+(M55/N55))/((1/N54)+(1/N55))</f>
        <v>6.4569639278557092E-2</v>
      </c>
      <c r="N56" s="14">
        <f>1/((1/N54)+(1/N55))</f>
        <v>9.9778932865731473E-2</v>
      </c>
      <c r="O56" s="14"/>
      <c r="P56" s="14"/>
      <c r="Q56" s="14">
        <f>((Q54/R54)+(Q55/R55))/((1/R54)+(1/R55))</f>
        <v>4.8749970896010462</v>
      </c>
      <c r="R56" s="14">
        <f>1/((1/R54)+(1/R55))</f>
        <v>0.15289895356442118</v>
      </c>
      <c r="S56" s="14">
        <f>((S54/T54)+(S55/T55))/((1/T54)+(1/T55))</f>
        <v>3.9597488446855539E-2</v>
      </c>
      <c r="T56" s="14">
        <f>1/((1/T54)+(1/T55))</f>
        <v>0.12439967852119752</v>
      </c>
      <c r="U56" s="14">
        <f>((U54/V54)+(U55/V55))/((1/V54)+(1/V55))</f>
        <v>1.7426256983240206E-2</v>
      </c>
      <c r="V56" s="14">
        <f>1/((1/V54)+(1/V55))</f>
        <v>9.844692737430169E-2</v>
      </c>
      <c r="W56" s="9"/>
      <c r="X56" s="9"/>
      <c r="Y56" s="9"/>
      <c r="Z56" s="9"/>
      <c r="AA56" s="9"/>
      <c r="AB56" s="9"/>
    </row>
    <row r="57" spans="1:28">
      <c r="A57" s="5" t="s">
        <v>21</v>
      </c>
      <c r="B57" s="5" t="s">
        <v>11</v>
      </c>
      <c r="C57" s="1" t="s">
        <v>12</v>
      </c>
      <c r="D57">
        <v>-55164.8701</v>
      </c>
      <c r="E57" s="9">
        <v>16.4956</v>
      </c>
      <c r="F57" s="9">
        <v>0.30690000000000001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>
        <v>5.0932000000000004</v>
      </c>
      <c r="R57" s="9">
        <v>0.30680000000000002</v>
      </c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5"/>
      <c r="B58" s="5"/>
      <c r="C58" s="1" t="s">
        <v>13</v>
      </c>
      <c r="D58">
        <v>-55411.482000000004</v>
      </c>
      <c r="E58" s="9">
        <v>17.2072</v>
      </c>
      <c r="F58" s="9">
        <v>0.311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>
        <v>4.6752000000000002</v>
      </c>
      <c r="R58" s="9">
        <v>0.30509999999999998</v>
      </c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5"/>
      <c r="B59" s="5"/>
      <c r="C59" s="1" t="s">
        <v>14</v>
      </c>
      <c r="E59" s="14">
        <f>((E57/F57)+(E58/F58))/((1/F57)+(1/F58))</f>
        <v>16.84903913254572</v>
      </c>
      <c r="F59" s="14">
        <f>1/((1/F57)+(1/F58))</f>
        <v>0.15446819873765982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>
        <f>((Q57/R57)+(Q58/R58))/((1/R57)+(1/R58))</f>
        <v>4.8836193495669233</v>
      </c>
      <c r="R59" s="14">
        <f>1/((1/R57)+(1/R58))</f>
        <v>0.15297381925151168</v>
      </c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spans="1:28">
      <c r="A60" s="1" t="s">
        <v>21</v>
      </c>
      <c r="B60" s="1" t="s">
        <v>15</v>
      </c>
      <c r="C60" s="1" t="s">
        <v>12</v>
      </c>
      <c r="D60">
        <v>-55161.158100000001</v>
      </c>
      <c r="E60" s="9">
        <v>16.6462</v>
      </c>
      <c r="F60" s="9">
        <v>0.3306</v>
      </c>
      <c r="G60" s="9"/>
      <c r="H60" s="9"/>
      <c r="I60" s="9"/>
      <c r="J60" s="9"/>
      <c r="K60" s="9">
        <v>-0.3765</v>
      </c>
      <c r="L60" s="9">
        <v>0.27100000000000002</v>
      </c>
      <c r="M60" s="9">
        <v>0.38129999999999997</v>
      </c>
      <c r="N60" s="9">
        <v>0.19670000000000001</v>
      </c>
      <c r="O60" s="9"/>
      <c r="P60" s="9"/>
      <c r="Q60" s="9">
        <v>5.0869</v>
      </c>
      <c r="R60" s="9">
        <v>0.30659999999999998</v>
      </c>
      <c r="S60" s="9">
        <v>0.2329</v>
      </c>
      <c r="T60" s="9">
        <v>0.24529999999999999</v>
      </c>
      <c r="U60" s="9">
        <v>-0.21820000000000001</v>
      </c>
      <c r="V60" s="9">
        <v>0.1958</v>
      </c>
      <c r="W60" s="9"/>
      <c r="X60" s="9"/>
      <c r="Y60" s="9"/>
      <c r="Z60" s="9"/>
      <c r="AA60" s="9"/>
      <c r="AB60" s="9"/>
    </row>
    <row r="61" spans="1:28">
      <c r="C61" s="1" t="s">
        <v>13</v>
      </c>
      <c r="D61">
        <v>-55409.816500000001</v>
      </c>
      <c r="E61" s="9">
        <v>17.0642</v>
      </c>
      <c r="F61" s="9">
        <v>0.33729999999999999</v>
      </c>
      <c r="G61" s="9"/>
      <c r="H61" s="9"/>
      <c r="I61" s="9"/>
      <c r="J61" s="9"/>
      <c r="K61" s="9">
        <v>0.31109999999999999</v>
      </c>
      <c r="L61" s="9">
        <v>0.28860000000000002</v>
      </c>
      <c r="M61" s="9">
        <v>-0.26150000000000001</v>
      </c>
      <c r="N61" s="9">
        <v>0.20250000000000001</v>
      </c>
      <c r="O61" s="9"/>
      <c r="P61" s="9"/>
      <c r="Q61" s="9">
        <v>4.6642000000000001</v>
      </c>
      <c r="R61" s="9">
        <v>0.30499999999999999</v>
      </c>
      <c r="S61" s="9">
        <v>-0.1593</v>
      </c>
      <c r="T61" s="9">
        <v>0.25240000000000001</v>
      </c>
      <c r="U61" s="9">
        <v>0.25569999999999998</v>
      </c>
      <c r="V61" s="9">
        <v>0.19800000000000001</v>
      </c>
      <c r="W61" s="9"/>
      <c r="X61" s="9"/>
      <c r="Y61" s="9"/>
      <c r="Z61" s="9"/>
      <c r="AA61" s="9"/>
      <c r="AB61" s="9"/>
    </row>
    <row r="62" spans="1:28">
      <c r="C62" s="1" t="s">
        <v>14</v>
      </c>
      <c r="E62" s="14">
        <f>((E60/F60)+(E61/F61))/((1/F60)+(1/F61))</f>
        <v>16.853103428656986</v>
      </c>
      <c r="F62" s="14">
        <f>1/((1/F60)+(1/F61))</f>
        <v>0.16695819733493039</v>
      </c>
      <c r="G62" s="14"/>
      <c r="H62" s="14"/>
      <c r="I62" s="14"/>
      <c r="J62" s="14"/>
      <c r="K62" s="14">
        <f>((K60/L60)+(K61/L61))/((1/L60)+(1/L61))</f>
        <v>-4.3512866333095077E-2</v>
      </c>
      <c r="L62" s="14">
        <f>1/((1/L60)+(1/L61))</f>
        <v>0.13976161543959972</v>
      </c>
      <c r="M62" s="14">
        <f>((M60/N60)+(M61/N61))/((1/N60)+(1/N61))</f>
        <v>6.4569639278557092E-2</v>
      </c>
      <c r="N62" s="14">
        <f>1/((1/N60)+(1/N61))</f>
        <v>9.9778932865731473E-2</v>
      </c>
      <c r="O62" s="14"/>
      <c r="P62" s="14"/>
      <c r="Q62" s="14">
        <f>((Q60/R60)+(Q61/R61))/((1/R60)+(1/R61))</f>
        <v>4.8749970896010462</v>
      </c>
      <c r="R62" s="14">
        <f>1/((1/R60)+(1/R61))</f>
        <v>0.15289895356442118</v>
      </c>
      <c r="S62" s="14">
        <f>((S60/T60)+(S61/T61))/((1/T60)+(1/T61))</f>
        <v>3.9597488446855539E-2</v>
      </c>
      <c r="T62" s="14">
        <f>1/((1/T60)+(1/T61))</f>
        <v>0.12439967852119752</v>
      </c>
      <c r="U62" s="14">
        <f>((U60/V60)+(U61/V61))/((1/V60)+(1/V61))</f>
        <v>1.7426256983240206E-2</v>
      </c>
      <c r="V62" s="14">
        <f>1/((1/V60)+(1/V61))</f>
        <v>9.844692737430169E-2</v>
      </c>
      <c r="W62" s="14"/>
      <c r="X62" s="14"/>
      <c r="Y62" s="14"/>
      <c r="Z62" s="14"/>
      <c r="AA62" s="14"/>
      <c r="AB62" s="14"/>
    </row>
    <row r="63" spans="1:28">
      <c r="A63" s="1" t="s">
        <v>22</v>
      </c>
      <c r="B63" s="1" t="s">
        <v>11</v>
      </c>
      <c r="C63" s="1" t="s">
        <v>12</v>
      </c>
      <c r="D63">
        <v>-79101.578599999993</v>
      </c>
      <c r="E63" s="9">
        <v>16.4968</v>
      </c>
      <c r="F63" s="9">
        <v>0.30690000000000001</v>
      </c>
      <c r="G63" s="9">
        <v>0.93830000000000002</v>
      </c>
      <c r="H63" s="9">
        <v>2.9600000000000001E-2</v>
      </c>
      <c r="I63" s="9">
        <v>-4.3499999999999997E-2</v>
      </c>
      <c r="J63" s="9">
        <v>6.7500000000000004E-2</v>
      </c>
      <c r="K63" s="9"/>
      <c r="L63" s="9"/>
      <c r="M63" s="9"/>
      <c r="N63" s="9"/>
      <c r="O63" s="9"/>
      <c r="P63" s="9"/>
      <c r="Q63" s="9">
        <v>5.0918999999999999</v>
      </c>
      <c r="R63" s="9">
        <v>0.30669999999999997</v>
      </c>
      <c r="S63" s="9"/>
      <c r="T63" s="9"/>
      <c r="U63" s="9"/>
      <c r="V63" s="9"/>
      <c r="W63" s="9">
        <v>1.3738999999999999</v>
      </c>
      <c r="X63" s="9">
        <v>3.85E-2</v>
      </c>
      <c r="Y63" s="9">
        <v>7.9200000000000007E-2</v>
      </c>
      <c r="Z63" s="9">
        <v>7.7499999999999999E-2</v>
      </c>
      <c r="AA63" s="9"/>
      <c r="AB63" s="9"/>
    </row>
    <row r="64" spans="1:28">
      <c r="C64" s="1" t="s">
        <v>13</v>
      </c>
      <c r="D64">
        <v>-79332.816800000001</v>
      </c>
      <c r="E64" s="9">
        <v>17.2044</v>
      </c>
      <c r="F64" s="9">
        <v>0.311</v>
      </c>
      <c r="G64" s="9">
        <v>0.84960000000000002</v>
      </c>
      <c r="H64" s="9">
        <v>2.9100000000000001E-2</v>
      </c>
      <c r="I64" s="9">
        <v>7.2300000000000003E-2</v>
      </c>
      <c r="J64" s="9">
        <v>6.7299999999999999E-2</v>
      </c>
      <c r="K64" s="9"/>
      <c r="L64" s="9"/>
      <c r="M64" s="9"/>
      <c r="N64" s="9"/>
      <c r="O64" s="9"/>
      <c r="P64" s="9"/>
      <c r="Q64" s="9">
        <v>4.6783999999999999</v>
      </c>
      <c r="R64" s="9">
        <v>0.30509999999999998</v>
      </c>
      <c r="S64" s="9"/>
      <c r="T64" s="9"/>
      <c r="U64" s="9"/>
      <c r="V64" s="9"/>
      <c r="W64" s="9">
        <v>1.4835</v>
      </c>
      <c r="X64" s="9">
        <v>3.9E-2</v>
      </c>
      <c r="Y64" s="9">
        <v>-0.09</v>
      </c>
      <c r="Z64" s="9">
        <v>7.7899999999999997E-2</v>
      </c>
      <c r="AA64" s="9"/>
      <c r="AB64" s="9"/>
    </row>
    <row r="65" spans="1:28">
      <c r="C65" s="1" t="s">
        <v>14</v>
      </c>
      <c r="E65" s="14">
        <f>((E63/F63)+(E64/F64))/((1/F63)+(1/F64))</f>
        <v>16.848252403301505</v>
      </c>
      <c r="F65" s="14">
        <f>1/((1/F63)+(1/F64))</f>
        <v>0.15446819873765982</v>
      </c>
      <c r="G65" s="14">
        <f>((G63/H63)+(G64/H64))/((1/H63)+(1/H64))</f>
        <v>0.89357223168654165</v>
      </c>
      <c r="H65" s="14">
        <f>1/((1/H63)+(1/H64))</f>
        <v>1.4673935264054515E-2</v>
      </c>
      <c r="I65" s="14">
        <f>((I63/J63)+(I64/J64))/((1/J63)+(1/J64))</f>
        <v>1.4485905044510387E-2</v>
      </c>
      <c r="J65" s="14">
        <f>1/((1/J63)+(1/J64))</f>
        <v>3.369992581602374E-2</v>
      </c>
      <c r="K65" s="14"/>
      <c r="L65" s="14"/>
      <c r="M65" s="14"/>
      <c r="N65" s="14"/>
      <c r="O65" s="14"/>
      <c r="P65" s="14"/>
      <c r="Q65" s="14">
        <f>((Q63/R63)+(Q64/R64))/((1/R63)+(1/R64))</f>
        <v>4.8846093004249758</v>
      </c>
      <c r="R65" s="14">
        <f>1/((1/R63)+(1/R64))</f>
        <v>0.1529489539065054</v>
      </c>
      <c r="S65" s="14"/>
      <c r="T65" s="14"/>
      <c r="U65" s="14"/>
      <c r="V65" s="14"/>
      <c r="W65" s="14">
        <f>((W63/X63)+(W64/X64))/((1/X63)+(1/X64))</f>
        <v>1.4283464516129034</v>
      </c>
      <c r="X65" s="14">
        <f>1/((1/X63)+(1/X64))</f>
        <v>1.9374193548387098E-2</v>
      </c>
      <c r="Y65" s="14">
        <f>((Y63/Z63)+(Y64/Z64))/((1/Z63)+(1/Z64))</f>
        <v>-5.1822393822393764E-3</v>
      </c>
      <c r="Z65" s="14">
        <f>1/((1/Z63)+(1/Z64))</f>
        <v>3.8849742599742595E-2</v>
      </c>
      <c r="AA65" s="14"/>
      <c r="AB65" s="14"/>
    </row>
    <row r="66" spans="1:28">
      <c r="A66" s="1" t="s">
        <v>22</v>
      </c>
      <c r="B66" s="1" t="s">
        <v>15</v>
      </c>
      <c r="C66" s="1" t="s">
        <v>12</v>
      </c>
      <c r="D66">
        <v>-79097.079700000002</v>
      </c>
      <c r="E66" s="9">
        <v>16.654399999999999</v>
      </c>
      <c r="F66" s="9">
        <v>0.3306</v>
      </c>
      <c r="G66" s="9">
        <v>0.93840000000000001</v>
      </c>
      <c r="H66" s="9">
        <v>2.9600000000000001E-2</v>
      </c>
      <c r="I66" s="9">
        <v>-4.3900000000000002E-2</v>
      </c>
      <c r="J66" s="9">
        <v>6.7400000000000002E-2</v>
      </c>
      <c r="K66" s="9">
        <v>-0.38719999999999999</v>
      </c>
      <c r="L66" s="9">
        <v>0.27079999999999999</v>
      </c>
      <c r="M66" s="9">
        <v>0.37890000000000001</v>
      </c>
      <c r="N66" s="9">
        <v>0.1966</v>
      </c>
      <c r="O66" s="9">
        <v>-6.9599999999999995E-2</v>
      </c>
      <c r="P66" s="9">
        <v>6.6600000000000006E-2</v>
      </c>
      <c r="Q66" s="9">
        <v>5.0829000000000004</v>
      </c>
      <c r="R66" s="9">
        <v>0.30649999999999999</v>
      </c>
      <c r="S66" s="9">
        <v>0.2389</v>
      </c>
      <c r="T66" s="9">
        <v>0.2452</v>
      </c>
      <c r="U66" s="9">
        <v>-0.2147</v>
      </c>
      <c r="V66" s="9">
        <v>0.19570000000000001</v>
      </c>
      <c r="W66" s="9">
        <v>1.3737999999999999</v>
      </c>
      <c r="X66" s="9">
        <v>3.85E-2</v>
      </c>
      <c r="Y66" s="9">
        <v>8.2400000000000001E-2</v>
      </c>
      <c r="Z66" s="9">
        <v>7.7399999999999997E-2</v>
      </c>
      <c r="AA66" s="9">
        <v>4.5100000000000001E-2</v>
      </c>
      <c r="AB66" s="9">
        <v>6.93E-2</v>
      </c>
    </row>
    <row r="67" spans="1:28">
      <c r="C67" s="1" t="s">
        <v>13</v>
      </c>
      <c r="D67">
        <v>-79330.835600000006</v>
      </c>
      <c r="E67" s="9">
        <v>17.058299999999999</v>
      </c>
      <c r="F67" s="9">
        <v>0.33729999999999999</v>
      </c>
      <c r="G67" s="9">
        <v>0.84960000000000002</v>
      </c>
      <c r="H67" s="9">
        <v>2.9100000000000001E-2</v>
      </c>
      <c r="I67" s="9">
        <v>7.3200000000000001E-2</v>
      </c>
      <c r="J67" s="9">
        <v>6.7299999999999999E-2</v>
      </c>
      <c r="K67" s="9">
        <v>0.31569999999999998</v>
      </c>
      <c r="L67" s="9">
        <v>0.28870000000000001</v>
      </c>
      <c r="M67" s="9">
        <v>-0.2601</v>
      </c>
      <c r="N67" s="9">
        <v>0.20250000000000001</v>
      </c>
      <c r="O67" s="9">
        <v>2.3599999999999999E-2</v>
      </c>
      <c r="P67" s="9">
        <v>6.8000000000000005E-2</v>
      </c>
      <c r="Q67" s="9">
        <v>4.6698000000000004</v>
      </c>
      <c r="R67" s="9">
        <v>0.30499999999999999</v>
      </c>
      <c r="S67" s="9">
        <v>-0.16300000000000001</v>
      </c>
      <c r="T67" s="9">
        <v>0.25240000000000001</v>
      </c>
      <c r="U67" s="9">
        <v>0.25559999999999999</v>
      </c>
      <c r="V67" s="9">
        <v>0.19800000000000001</v>
      </c>
      <c r="W67" s="9">
        <v>1.4835</v>
      </c>
      <c r="X67" s="9">
        <v>3.9E-2</v>
      </c>
      <c r="Y67" s="9">
        <v>-9.0800000000000006E-2</v>
      </c>
      <c r="Z67" s="9">
        <v>7.7899999999999997E-2</v>
      </c>
      <c r="AA67" s="9">
        <v>-2.9999999999999997E-4</v>
      </c>
      <c r="AB67" s="9">
        <v>7.0900000000000005E-2</v>
      </c>
    </row>
    <row r="68" spans="1:28">
      <c r="C68" s="1" t="s">
        <v>14</v>
      </c>
      <c r="E68" s="14">
        <f>((E66/F66)+(E67/F67))/((1/F66)+(1/F67))</f>
        <v>16.854324150321904</v>
      </c>
      <c r="F68" s="14">
        <f>1/((1/F66)+(1/F67))</f>
        <v>0.16695819733493039</v>
      </c>
      <c r="G68" s="14">
        <f>((G66/H66)+(G67/H67))/((1/H66)+(1/H67))</f>
        <v>0.89362180579216366</v>
      </c>
      <c r="H68" s="14">
        <f>1/((1/H66)+(1/H67))</f>
        <v>1.4673935264054515E-2</v>
      </c>
      <c r="I68" s="14">
        <f>((I66/J66)+(I67/J67))/((1/J66)+(1/J67))</f>
        <v>1.4693466963622871E-2</v>
      </c>
      <c r="J68" s="14">
        <f>1/((1/J66)+(1/J67))</f>
        <v>3.3674981440237568E-2</v>
      </c>
      <c r="K68" s="14">
        <f>((K66/L66)+(K67/L67))/((1/L66)+(1/L67))</f>
        <v>-4.6993887399463842E-2</v>
      </c>
      <c r="L68" s="14">
        <f>1/((1/L66)+(1/L67))</f>
        <v>0.13973183199285075</v>
      </c>
      <c r="M68" s="14">
        <f>((M66/N66)+(M67/N67))/((1/N66)+(1/N67))</f>
        <v>6.4123252317714902E-2</v>
      </c>
      <c r="N68" s="14">
        <f>1/((1/N66)+(1/N67))</f>
        <v>9.9753194688048122E-2</v>
      </c>
      <c r="O68" s="14">
        <f>((O66/P66)+(O67/P67))/((1/P66)+(1/P67))</f>
        <v>-2.3484695393759279E-2</v>
      </c>
      <c r="P68" s="14">
        <f>1/((1/P66)+(1/P67))</f>
        <v>3.364635958395245E-2</v>
      </c>
      <c r="Q68" s="14">
        <f>((Q66/R66)+(Q67/R67))/((1/R66)+(1/R67))</f>
        <v>4.8758433360588711</v>
      </c>
      <c r="R68" s="14">
        <f>1/((1/R66)+(1/R67))</f>
        <v>0.15287408013082582</v>
      </c>
      <c r="S68" s="14">
        <f>((S66/T66)+(S67/T67))/((1/T66)+(1/T67))</f>
        <v>4.0857636655948555E-2</v>
      </c>
      <c r="T68" s="14">
        <f>1/((1/T66)+(1/T67))</f>
        <v>0.12437395498392283</v>
      </c>
      <c r="U68" s="14">
        <f>((U66/V66)+(U67/V67))/((1/V66)+(1/V67))</f>
        <v>1.90762509525019E-2</v>
      </c>
      <c r="V68" s="14">
        <f>1/((1/V66)+(1/V67))</f>
        <v>9.8421640843281699E-2</v>
      </c>
      <c r="W68" s="14">
        <f>((W66/X66)+(W67/X67))/((1/X66)+(1/X67))</f>
        <v>1.428296129032258</v>
      </c>
      <c r="X68" s="14">
        <f>1/((1/X66)+(1/X67))</f>
        <v>1.9374193548387098E-2</v>
      </c>
      <c r="Y68" s="14">
        <f>((Y66/Z66)+(Y67/Z67))/((1/Z66)+(1/Z67))</f>
        <v>-3.9211848036059278E-3</v>
      </c>
      <c r="Z68" s="14">
        <f>1/((1/Z66)+(1/Z67))</f>
        <v>3.8824597553122987E-2</v>
      </c>
      <c r="AA68" s="14">
        <f>((AA66/AB66)+(AA67/AB67))/((1/AB66)+(1/AB67))</f>
        <v>2.2659058487874469E-2</v>
      </c>
      <c r="AB68" s="14">
        <f>1/((1/AB66)+(1/AB67))</f>
        <v>3.5045435092724682E-2</v>
      </c>
    </row>
    <row r="69" spans="1:28">
      <c r="A69" s="1" t="s">
        <v>23</v>
      </c>
      <c r="B69" s="1" t="s">
        <v>11</v>
      </c>
      <c r="C69" s="1" t="s">
        <v>12</v>
      </c>
      <c r="D69">
        <v>-79101.578599999993</v>
      </c>
      <c r="E69" s="9">
        <v>16.4968</v>
      </c>
      <c r="F69" s="9">
        <v>0.30690000000000001</v>
      </c>
      <c r="G69" s="9">
        <v>0.93830000000000002</v>
      </c>
      <c r="H69" s="9">
        <v>2.9600000000000001E-2</v>
      </c>
      <c r="I69" s="9">
        <v>-4.3499999999999997E-2</v>
      </c>
      <c r="J69" s="9">
        <v>6.7500000000000004E-2</v>
      </c>
      <c r="K69" s="9"/>
      <c r="L69" s="9"/>
      <c r="M69" s="9"/>
      <c r="N69" s="9"/>
      <c r="O69" s="9"/>
      <c r="P69" s="9"/>
      <c r="Q69" s="9">
        <v>5.0918999999999999</v>
      </c>
      <c r="R69" s="9">
        <v>0.30669999999999997</v>
      </c>
      <c r="S69" s="9"/>
      <c r="T69" s="9"/>
      <c r="U69" s="9"/>
      <c r="V69" s="9"/>
      <c r="W69" s="9">
        <v>1.3738999999999999</v>
      </c>
      <c r="X69" s="9">
        <v>3.85E-2</v>
      </c>
      <c r="Y69" s="9">
        <v>7.9200000000000007E-2</v>
      </c>
      <c r="Z69" s="9">
        <v>7.7499999999999999E-2</v>
      </c>
      <c r="AA69" s="9"/>
      <c r="AB69" s="9"/>
    </row>
    <row r="70" spans="1:28">
      <c r="C70" s="1" t="s">
        <v>13</v>
      </c>
      <c r="D70">
        <v>-79332.816800000001</v>
      </c>
      <c r="E70" s="9">
        <v>17.2044</v>
      </c>
      <c r="F70" s="9">
        <v>0.311</v>
      </c>
      <c r="G70" s="9">
        <v>0.84960000000000002</v>
      </c>
      <c r="H70" s="9">
        <v>2.9100000000000001E-2</v>
      </c>
      <c r="I70" s="9">
        <v>7.2300000000000003E-2</v>
      </c>
      <c r="J70" s="9">
        <v>6.7299999999999999E-2</v>
      </c>
      <c r="K70" s="9"/>
      <c r="L70" s="9"/>
      <c r="M70" s="9"/>
      <c r="N70" s="9"/>
      <c r="O70" s="9"/>
      <c r="P70" s="9"/>
      <c r="Q70" s="9">
        <v>4.6783999999999999</v>
      </c>
      <c r="R70" s="9">
        <v>0.30509999999999998</v>
      </c>
      <c r="S70" s="9"/>
      <c r="T70" s="9"/>
      <c r="U70" s="9"/>
      <c r="V70" s="9"/>
      <c r="W70" s="9">
        <v>1.4835</v>
      </c>
      <c r="X70" s="9">
        <v>3.9E-2</v>
      </c>
      <c r="Y70" s="9">
        <v>-0.09</v>
      </c>
      <c r="Z70" s="9">
        <v>7.7899999999999997E-2</v>
      </c>
      <c r="AA70" s="9"/>
      <c r="AB70" s="9"/>
    </row>
    <row r="71" spans="1:28">
      <c r="C71" s="1" t="s">
        <v>14</v>
      </c>
      <c r="E71" s="14">
        <f>((E69/F69)+(E70/F70))/((1/F69)+(1/F70))</f>
        <v>16.848252403301505</v>
      </c>
      <c r="F71" s="14">
        <f>1/((1/F69)+(1/F70))</f>
        <v>0.15446819873765982</v>
      </c>
      <c r="G71" s="14">
        <f>((G69/H69)+(G70/H70))/((1/H69)+(1/H70))</f>
        <v>0.89357223168654165</v>
      </c>
      <c r="H71" s="14">
        <f>1/((1/H69)+(1/H70))</f>
        <v>1.4673935264054515E-2</v>
      </c>
      <c r="I71" s="14">
        <f>((I69/J69)+(I70/J70))/((1/J69)+(1/J70))</f>
        <v>1.4485905044510387E-2</v>
      </c>
      <c r="J71" s="14">
        <f>1/((1/J69)+(1/J70))</f>
        <v>3.369992581602374E-2</v>
      </c>
      <c r="K71" s="14"/>
      <c r="L71" s="14"/>
      <c r="M71" s="14"/>
      <c r="N71" s="14"/>
      <c r="O71" s="14"/>
      <c r="P71" s="14"/>
      <c r="Q71" s="14">
        <f>((Q69/R69)+(Q70/R70))/((1/R69)+(1/R70))</f>
        <v>4.8846093004249758</v>
      </c>
      <c r="R71" s="14">
        <f>1/((1/R69)+(1/R70))</f>
        <v>0.1529489539065054</v>
      </c>
      <c r="S71" s="14"/>
      <c r="T71" s="14"/>
      <c r="U71" s="14"/>
      <c r="V71" s="14"/>
      <c r="W71" s="14">
        <f>((W69/X69)+(W70/X70))/((1/X69)+(1/X70))</f>
        <v>1.4283464516129034</v>
      </c>
      <c r="X71" s="14">
        <f>1/((1/X69)+(1/X70))</f>
        <v>1.9374193548387098E-2</v>
      </c>
      <c r="Y71" s="14">
        <f>((Y69/Z69)+(Y70/Z70))/((1/Z69)+(1/Z70))</f>
        <v>-5.1822393822393764E-3</v>
      </c>
      <c r="Z71" s="14">
        <f>1/((1/Z69)+(1/Z70))</f>
        <v>3.8849742599742595E-2</v>
      </c>
      <c r="AA71" s="14"/>
      <c r="AB71" s="14"/>
    </row>
    <row r="72" spans="1:28">
      <c r="A72" s="1" t="s">
        <v>23</v>
      </c>
      <c r="B72" s="1" t="s">
        <v>15</v>
      </c>
      <c r="C72" s="1" t="s">
        <v>12</v>
      </c>
      <c r="D72">
        <v>-79098.389500000005</v>
      </c>
      <c r="E72" s="9">
        <v>16.644600000000001</v>
      </c>
      <c r="F72" s="9">
        <v>0.3306</v>
      </c>
      <c r="G72" s="9">
        <v>0.93830000000000002</v>
      </c>
      <c r="H72" s="9">
        <v>2.9600000000000001E-2</v>
      </c>
      <c r="I72" s="9">
        <v>-4.1300000000000003E-2</v>
      </c>
      <c r="J72" s="9">
        <v>6.7400000000000002E-2</v>
      </c>
      <c r="K72" s="9">
        <v>-0.15229999999999999</v>
      </c>
      <c r="L72" s="9">
        <v>0.121</v>
      </c>
      <c r="M72" s="9">
        <v>0.18529999999999999</v>
      </c>
      <c r="N72" s="9">
        <v>8.9200000000000002E-2</v>
      </c>
      <c r="O72" s="9">
        <v>-0.03</v>
      </c>
      <c r="P72" s="9">
        <v>3.2500000000000001E-2</v>
      </c>
      <c r="Q72" s="9">
        <v>5.0970000000000004</v>
      </c>
      <c r="R72" s="9">
        <v>0.30659999999999998</v>
      </c>
      <c r="S72" s="9"/>
      <c r="T72" s="9"/>
      <c r="U72" s="9"/>
      <c r="V72" s="9"/>
      <c r="W72" s="9">
        <v>1.3740000000000001</v>
      </c>
      <c r="X72" s="9">
        <v>3.85E-2</v>
      </c>
      <c r="Y72" s="9">
        <v>8.0500000000000002E-2</v>
      </c>
      <c r="Z72" s="9">
        <v>7.7399999999999997E-2</v>
      </c>
      <c r="AA72" s="9"/>
      <c r="AB72" s="9"/>
    </row>
    <row r="73" spans="1:28">
      <c r="C73" s="1" t="s">
        <v>13</v>
      </c>
      <c r="D73">
        <v>-79331.849900000001</v>
      </c>
      <c r="E73" s="9">
        <v>17.049499999999998</v>
      </c>
      <c r="F73" s="9">
        <v>0.33729999999999999</v>
      </c>
      <c r="G73" s="9">
        <v>0.84960000000000002</v>
      </c>
      <c r="H73" s="9">
        <v>2.9100000000000001E-2</v>
      </c>
      <c r="I73" s="9">
        <v>7.2400000000000006E-2</v>
      </c>
      <c r="J73" s="9">
        <v>6.7299999999999999E-2</v>
      </c>
      <c r="K73" s="9">
        <v>0.15010000000000001</v>
      </c>
      <c r="L73" s="9">
        <v>0.1338</v>
      </c>
      <c r="M73" s="9">
        <v>-3.0700000000000002E-2</v>
      </c>
      <c r="N73" s="9">
        <v>9.3399999999999997E-2</v>
      </c>
      <c r="O73" s="9">
        <v>2.3599999999999999E-2</v>
      </c>
      <c r="P73" s="9">
        <v>3.3799999999999997E-2</v>
      </c>
      <c r="Q73" s="9">
        <v>4.6835000000000004</v>
      </c>
      <c r="R73" s="9">
        <v>0.30509999999999998</v>
      </c>
      <c r="S73" s="9"/>
      <c r="T73" s="9"/>
      <c r="U73" s="9"/>
      <c r="V73" s="9"/>
      <c r="W73" s="9">
        <v>1.4835</v>
      </c>
      <c r="X73" s="9">
        <v>3.9E-2</v>
      </c>
      <c r="Y73" s="9">
        <v>-9.0999999999999998E-2</v>
      </c>
      <c r="Z73" s="9">
        <v>7.7899999999999997E-2</v>
      </c>
      <c r="AA73" s="9"/>
      <c r="AB73" s="9"/>
    </row>
    <row r="74" spans="1:28">
      <c r="C74" s="1" t="s">
        <v>14</v>
      </c>
      <c r="E74" s="14">
        <f>((E72/F72)+(E73/F73))/((1/F72)+(1/F73))</f>
        <v>16.845019134600989</v>
      </c>
      <c r="F74" s="14">
        <f>1/((1/F72)+(1/F73))</f>
        <v>0.16695819733493039</v>
      </c>
      <c r="G74" s="14">
        <f>((G72/H72)+(G73/H73))/((1/H72)+(1/H73))</f>
        <v>0.89357223168654165</v>
      </c>
      <c r="H74" s="14">
        <f>1/((1/H72)+(1/H73))</f>
        <v>1.4673935264054515E-2</v>
      </c>
      <c r="I74" s="14">
        <f>((I72/J72)+(I73/J73))/((1/J72)+(1/J73))</f>
        <v>1.5592204899777289E-2</v>
      </c>
      <c r="J74" s="14">
        <f>1/((1/J72)+(1/J73))</f>
        <v>3.3674981440237568E-2</v>
      </c>
      <c r="K74" s="14">
        <f>((K72/L72)+(K73/L73))/((1/L72)+(1/L73))</f>
        <v>-8.6956043956043817E-3</v>
      </c>
      <c r="L74" s="14">
        <f>1/((1/L72)+(1/L73))</f>
        <v>6.3539246467817903E-2</v>
      </c>
      <c r="M74" s="14">
        <f>((M72/N72)+(M73/N73))/((1/N72)+(1/N73))</f>
        <v>7.9784118291347197E-2</v>
      </c>
      <c r="N74" s="14">
        <f>1/((1/N72)+(1/N73))</f>
        <v>4.5625848849945236E-2</v>
      </c>
      <c r="O74" s="14">
        <f>((O72/P72)+(O73/P73))/((1/P72)+(1/P73))</f>
        <v>-3.7254901960784301E-3</v>
      </c>
      <c r="P74" s="14">
        <f>1/((1/P72)+(1/P73))</f>
        <v>1.6568627450980391E-2</v>
      </c>
      <c r="Q74" s="14">
        <f>((Q72/R72)+(Q73/R73))/((1/R72)+(1/R73))</f>
        <v>4.8897430112800393</v>
      </c>
      <c r="R74" s="14">
        <f>1/((1/R72)+(1/R73))</f>
        <v>0.15292408043158409</v>
      </c>
      <c r="S74" s="14"/>
      <c r="T74" s="14"/>
      <c r="U74" s="14"/>
      <c r="V74" s="14"/>
      <c r="W74" s="14">
        <f>((W72/X72)+(W73/X73))/((1/X72)+(1/X73))</f>
        <v>1.4283967741935486</v>
      </c>
      <c r="X74" s="14">
        <f>1/((1/X72)+(1/X73))</f>
        <v>1.9374193548387098E-2</v>
      </c>
      <c r="Y74" s="14">
        <f>((Y72/Z72)+(Y73/Z73))/((1/Z72)+(1/Z73))</f>
        <v>-4.9739214423696072E-3</v>
      </c>
      <c r="Z74" s="14">
        <f>1/((1/Z72)+(1/Z73))</f>
        <v>3.8824597553122987E-2</v>
      </c>
      <c r="AA74" s="14"/>
      <c r="AB74" s="14"/>
    </row>
    <row r="75" spans="1:28">
      <c r="A75" s="1" t="s">
        <v>24</v>
      </c>
      <c r="B75" s="1" t="s">
        <v>11</v>
      </c>
      <c r="C75" s="1" t="s">
        <v>12</v>
      </c>
      <c r="D75">
        <v>-79101.578599999993</v>
      </c>
      <c r="E75" s="9">
        <v>16.4968</v>
      </c>
      <c r="F75" s="9">
        <v>0.30690000000000001</v>
      </c>
      <c r="G75" s="9">
        <v>0.93830000000000002</v>
      </c>
      <c r="H75" s="9">
        <v>2.9600000000000001E-2</v>
      </c>
      <c r="I75" s="9">
        <v>-4.3499999999999997E-2</v>
      </c>
      <c r="J75" s="9">
        <v>6.7500000000000004E-2</v>
      </c>
      <c r="K75" s="9"/>
      <c r="L75" s="9"/>
      <c r="M75" s="9"/>
      <c r="N75" s="9"/>
      <c r="O75" s="9"/>
      <c r="P75" s="9"/>
      <c r="Q75" s="9">
        <v>5.0918999999999999</v>
      </c>
      <c r="R75" s="9">
        <v>0.30669999999999997</v>
      </c>
      <c r="S75" s="9"/>
      <c r="T75" s="9"/>
      <c r="U75" s="9"/>
      <c r="V75" s="9"/>
      <c r="W75" s="9">
        <v>1.3738999999999999</v>
      </c>
      <c r="X75" s="9">
        <v>3.85E-2</v>
      </c>
      <c r="Y75" s="9">
        <v>7.9200000000000007E-2</v>
      </c>
      <c r="Z75" s="9">
        <v>7.7499999999999999E-2</v>
      </c>
      <c r="AA75" s="9"/>
      <c r="AB75" s="9"/>
    </row>
    <row r="76" spans="1:28">
      <c r="A76"/>
      <c r="B76"/>
      <c r="C76" s="1" t="s">
        <v>13</v>
      </c>
      <c r="D76">
        <v>-79332.816800000001</v>
      </c>
      <c r="E76" s="9">
        <v>17.2044</v>
      </c>
      <c r="F76" s="9">
        <v>0.311</v>
      </c>
      <c r="G76" s="9">
        <v>0.84960000000000002</v>
      </c>
      <c r="H76" s="9">
        <v>2.9100000000000001E-2</v>
      </c>
      <c r="I76" s="9">
        <v>7.2300000000000003E-2</v>
      </c>
      <c r="J76" s="9">
        <v>6.7299999999999999E-2</v>
      </c>
      <c r="K76" s="9"/>
      <c r="L76" s="9"/>
      <c r="M76" s="9"/>
      <c r="N76" s="9"/>
      <c r="O76" s="9"/>
      <c r="P76" s="9"/>
      <c r="Q76" s="9">
        <v>4.6783999999999999</v>
      </c>
      <c r="R76" s="9">
        <v>0.30509999999999998</v>
      </c>
      <c r="S76" s="9"/>
      <c r="T76" s="9"/>
      <c r="U76" s="9"/>
      <c r="V76" s="9"/>
      <c r="W76" s="9">
        <v>1.4835</v>
      </c>
      <c r="X76" s="9">
        <v>3.9E-2</v>
      </c>
      <c r="Y76" s="9">
        <v>-0.09</v>
      </c>
      <c r="Z76" s="9">
        <v>7.7899999999999997E-2</v>
      </c>
      <c r="AA76" s="9"/>
      <c r="AB76" s="9"/>
    </row>
    <row r="77" spans="1:28">
      <c r="A77"/>
      <c r="B77"/>
      <c r="C77" s="1" t="s">
        <v>14</v>
      </c>
      <c r="E77" s="14">
        <f>((E75/F75)+(E76/F76))/((1/F75)+(1/F76))</f>
        <v>16.848252403301505</v>
      </c>
      <c r="F77" s="14">
        <f>1/((1/F75)+(1/F76))</f>
        <v>0.15446819873765982</v>
      </c>
      <c r="G77" s="14">
        <f>((G75/H75)+(G76/H76))/((1/H75)+(1/H76))</f>
        <v>0.89357223168654165</v>
      </c>
      <c r="H77" s="14">
        <f>1/((1/H75)+(1/H76))</f>
        <v>1.4673935264054515E-2</v>
      </c>
      <c r="I77" s="14">
        <f>((I75/J75)+(I76/J76))/((1/J75)+(1/J76))</f>
        <v>1.4485905044510387E-2</v>
      </c>
      <c r="J77" s="14">
        <f>1/((1/J75)+(1/J76))</f>
        <v>3.369992581602374E-2</v>
      </c>
      <c r="K77" s="14"/>
      <c r="L77" s="14"/>
      <c r="M77" s="14"/>
      <c r="N77" s="14"/>
      <c r="O77" s="14"/>
      <c r="P77" s="14"/>
      <c r="Q77" s="14">
        <f>((Q75/R75)+(Q76/R76))/((1/R75)+(1/R76))</f>
        <v>4.8846093004249758</v>
      </c>
      <c r="R77" s="14">
        <f>1/((1/R75)+(1/R76))</f>
        <v>0.1529489539065054</v>
      </c>
      <c r="S77" s="14"/>
      <c r="T77" s="14"/>
      <c r="U77" s="14"/>
      <c r="V77" s="14"/>
      <c r="W77" s="14">
        <f>((W75/X75)+(W76/X76))/((1/X75)+(1/X76))</f>
        <v>1.4283464516129034</v>
      </c>
      <c r="X77" s="14">
        <f>1/((1/X75)+(1/X76))</f>
        <v>1.9374193548387098E-2</v>
      </c>
      <c r="Y77" s="14">
        <f>((Y75/Z75)+(Y76/Z76))/((1/Z75)+(1/Z76))</f>
        <v>-5.1822393822393764E-3</v>
      </c>
      <c r="Z77" s="14">
        <f>1/((1/Z75)+(1/Z76))</f>
        <v>3.8849742599742595E-2</v>
      </c>
      <c r="AA77" s="14"/>
      <c r="AB77" s="14"/>
    </row>
    <row r="78" spans="1:28">
      <c r="A78" s="5" t="s">
        <v>24</v>
      </c>
      <c r="B78" s="5" t="s">
        <v>15</v>
      </c>
      <c r="C78" s="1" t="s">
        <v>12</v>
      </c>
      <c r="D78">
        <v>-79100.460999999996</v>
      </c>
      <c r="E78" s="9">
        <v>16.551400000000001</v>
      </c>
      <c r="F78" s="9">
        <v>0.3256</v>
      </c>
      <c r="G78" s="9">
        <v>0.93830000000000002</v>
      </c>
      <c r="H78" s="9">
        <v>2.9600000000000001E-2</v>
      </c>
      <c r="I78" s="9">
        <v>-4.1300000000000003E-2</v>
      </c>
      <c r="J78" s="9">
        <v>6.7500000000000004E-2</v>
      </c>
      <c r="K78" s="9"/>
      <c r="L78" s="9"/>
      <c r="M78" s="9"/>
      <c r="N78" s="9"/>
      <c r="O78" s="9"/>
      <c r="P78" s="9"/>
      <c r="Q78" s="9">
        <v>5.1006999999999998</v>
      </c>
      <c r="R78" s="9">
        <v>0.30680000000000002</v>
      </c>
      <c r="S78" s="9">
        <v>-6.3E-2</v>
      </c>
      <c r="T78" s="9">
        <v>0.10929999999999999</v>
      </c>
      <c r="U78" s="9">
        <v>0.1129</v>
      </c>
      <c r="V78" s="9">
        <v>8.8999999999999996E-2</v>
      </c>
      <c r="W78" s="9">
        <v>1.3738999999999999</v>
      </c>
      <c r="X78" s="9">
        <v>3.85E-2</v>
      </c>
      <c r="Y78" s="9">
        <v>7.9399999999999998E-2</v>
      </c>
      <c r="Z78" s="9">
        <v>7.7499999999999999E-2</v>
      </c>
      <c r="AA78" s="9">
        <v>-1.9400000000000001E-2</v>
      </c>
      <c r="AB78" s="9">
        <v>3.3799999999999997E-2</v>
      </c>
    </row>
    <row r="79" spans="1:28">
      <c r="A79" s="5"/>
      <c r="B79" s="5"/>
      <c r="C79" s="1" t="s">
        <v>13</v>
      </c>
      <c r="D79">
        <v>-79332.274600000004</v>
      </c>
      <c r="E79" s="9">
        <v>17.124700000000001</v>
      </c>
      <c r="F79" s="9">
        <v>0.33189999999999997</v>
      </c>
      <c r="G79" s="9">
        <v>0.84970000000000001</v>
      </c>
      <c r="H79" s="9">
        <v>2.9100000000000001E-2</v>
      </c>
      <c r="I79" s="9">
        <v>7.22E-2</v>
      </c>
      <c r="J79" s="9">
        <v>6.7299999999999999E-2</v>
      </c>
      <c r="K79" s="9"/>
      <c r="L79" s="9"/>
      <c r="M79" s="9"/>
      <c r="N79" s="9"/>
      <c r="O79" s="9"/>
      <c r="P79" s="9"/>
      <c r="Q79" s="9">
        <v>4.6790000000000003</v>
      </c>
      <c r="R79" s="9">
        <v>0.30509999999999998</v>
      </c>
      <c r="S79" s="9">
        <v>7.8899999999999998E-2</v>
      </c>
      <c r="T79" s="9">
        <v>0.1174</v>
      </c>
      <c r="U79" s="9">
        <v>2.6599999999999999E-2</v>
      </c>
      <c r="V79" s="9">
        <v>9.1200000000000003E-2</v>
      </c>
      <c r="W79" s="9">
        <v>1.4835</v>
      </c>
      <c r="X79" s="9">
        <v>3.9E-2</v>
      </c>
      <c r="Y79" s="9">
        <v>-9.1399999999999995E-2</v>
      </c>
      <c r="Z79" s="9">
        <v>7.7899999999999997E-2</v>
      </c>
      <c r="AA79" s="9">
        <v>2.2499999999999999E-2</v>
      </c>
      <c r="AB79" s="9">
        <v>3.5200000000000002E-2</v>
      </c>
    </row>
    <row r="80" spans="1:28">
      <c r="A80" s="5"/>
      <c r="B80" s="5"/>
      <c r="C80" s="1" t="s">
        <v>14</v>
      </c>
      <c r="E80" s="14">
        <f>((E78/F78)+(E79/F79))/((1/F78)+(1/F79))</f>
        <v>16.83530339163498</v>
      </c>
      <c r="F80" s="14">
        <f>1/((1/F78)+(1/F79))</f>
        <v>0.16435990874524714</v>
      </c>
      <c r="G80" s="14">
        <f>((G78/H78)+(G79/H79))/((1/H78)+(1/H79))</f>
        <v>0.89362265758091997</v>
      </c>
      <c r="H80" s="14">
        <f>1/((1/H78)+(1/H79))</f>
        <v>1.4673935264054515E-2</v>
      </c>
      <c r="I80" s="14">
        <f>((I78/J78)+(I79/J79))/((1/J78)+(1/J79))</f>
        <v>1.5534198813056378E-2</v>
      </c>
      <c r="J80" s="14">
        <f>1/((1/J78)+(1/J79))</f>
        <v>3.369992581602374E-2</v>
      </c>
      <c r="K80" s="14"/>
      <c r="L80" s="14"/>
      <c r="M80" s="14"/>
      <c r="N80" s="14"/>
      <c r="O80" s="14"/>
      <c r="P80" s="14"/>
      <c r="Q80" s="14">
        <f>((Q78/R78)+(Q79/R79))/((1/R78)+(1/R79))</f>
        <v>4.8892642098382089</v>
      </c>
      <c r="R80" s="14">
        <f>1/((1/R78)+(1/R79))</f>
        <v>0.15297381925151168</v>
      </c>
      <c r="S80" s="14">
        <f>((S78/T78)+(S79/T79))/((1/T78)+(1/T79))</f>
        <v>5.4149536832818661E-3</v>
      </c>
      <c r="T80" s="14">
        <f>1/((1/T78)+(1/T79))</f>
        <v>5.6602646669607411E-2</v>
      </c>
      <c r="U80" s="14">
        <f>((U78/V78)+(U79/V79))/((1/V78)+(1/V79))</f>
        <v>7.0276803551609326E-2</v>
      </c>
      <c r="V80" s="14">
        <f>1/((1/V78)+(1/V79))</f>
        <v>4.5043285238623755E-2</v>
      </c>
      <c r="W80" s="14">
        <f>((W78/X78)+(W79/X79))/((1/X78)+(1/X79))</f>
        <v>1.4283464516129034</v>
      </c>
      <c r="X80" s="14">
        <f>1/((1/X78)+(1/X79))</f>
        <v>1.9374193548387098E-2</v>
      </c>
      <c r="Y80" s="14">
        <f>((Y78/Z78)+(Y79/Z79))/((1/Z78)+(1/Z79))</f>
        <v>-5.780180180180187E-3</v>
      </c>
      <c r="Z80" s="14">
        <f>1/((1/Z78)+(1/Z79))</f>
        <v>3.8849742599742595E-2</v>
      </c>
      <c r="AA80" s="14">
        <f>((AA78/AB78)+(AA79/AB79))/((1/AB78)+(1/AB79))</f>
        <v>1.1249275362318826E-3</v>
      </c>
      <c r="AB80" s="14">
        <f>1/((1/AB78)+(1/AB79))</f>
        <v>1.7242898550724639E-2</v>
      </c>
    </row>
    <row r="81" spans="1:28">
      <c r="A81" s="5" t="s">
        <v>25</v>
      </c>
      <c r="B81" s="5" t="s">
        <v>11</v>
      </c>
      <c r="C81" s="5" t="s">
        <v>12</v>
      </c>
      <c r="D81">
        <v>-79100.460999999996</v>
      </c>
      <c r="E81" s="9">
        <v>16.551400000000001</v>
      </c>
      <c r="F81" s="9">
        <v>0.3256</v>
      </c>
      <c r="G81" s="9">
        <v>0.93830000000000002</v>
      </c>
      <c r="H81" s="9">
        <v>2.9600000000000001E-2</v>
      </c>
      <c r="I81" s="9">
        <v>-4.1300000000000003E-2</v>
      </c>
      <c r="J81" s="9">
        <v>6.7500000000000004E-2</v>
      </c>
      <c r="K81" s="9"/>
      <c r="L81" s="9"/>
      <c r="M81" s="9"/>
      <c r="N81" s="9"/>
      <c r="O81" s="9"/>
      <c r="P81" s="9"/>
      <c r="Q81" s="9">
        <v>5.1006999999999998</v>
      </c>
      <c r="R81" s="9">
        <v>0.30680000000000002</v>
      </c>
      <c r="S81" s="9">
        <v>-6.3E-2</v>
      </c>
      <c r="T81" s="9">
        <v>0.10929999999999999</v>
      </c>
      <c r="U81" s="9">
        <v>0.1129</v>
      </c>
      <c r="V81" s="9">
        <v>8.8999999999999996E-2</v>
      </c>
      <c r="W81" s="9">
        <v>1.3738999999999999</v>
      </c>
      <c r="X81" s="9">
        <v>3.85E-2</v>
      </c>
      <c r="Y81" s="9">
        <v>7.9399999999999998E-2</v>
      </c>
      <c r="Z81" s="9">
        <v>7.7499999999999999E-2</v>
      </c>
      <c r="AA81" s="9">
        <v>-1.9400000000000001E-2</v>
      </c>
      <c r="AB81" s="9">
        <v>3.3799999999999997E-2</v>
      </c>
    </row>
    <row r="82" spans="1:28">
      <c r="A82" s="6"/>
      <c r="B82" s="6"/>
      <c r="C82" s="5" t="s">
        <v>13</v>
      </c>
      <c r="D82">
        <v>-79332.274600000004</v>
      </c>
      <c r="E82" s="9">
        <v>17.124700000000001</v>
      </c>
      <c r="F82" s="9">
        <v>0.33189999999999997</v>
      </c>
      <c r="G82" s="9">
        <v>0.84970000000000001</v>
      </c>
      <c r="H82" s="9">
        <v>2.9100000000000001E-2</v>
      </c>
      <c r="I82" s="9">
        <v>7.22E-2</v>
      </c>
      <c r="J82" s="9">
        <v>6.7299999999999999E-2</v>
      </c>
      <c r="K82" s="9"/>
      <c r="L82" s="9"/>
      <c r="M82" s="9"/>
      <c r="N82" s="9"/>
      <c r="O82" s="9"/>
      <c r="P82" s="9"/>
      <c r="Q82" s="9">
        <v>4.6790000000000003</v>
      </c>
      <c r="R82" s="9">
        <v>0.30509999999999998</v>
      </c>
      <c r="S82" s="9">
        <v>7.8899999999999998E-2</v>
      </c>
      <c r="T82" s="9">
        <v>0.1174</v>
      </c>
      <c r="U82" s="9">
        <v>2.6599999999999999E-2</v>
      </c>
      <c r="V82" s="9">
        <v>9.1200000000000003E-2</v>
      </c>
      <c r="W82" s="9">
        <v>1.4835</v>
      </c>
      <c r="X82" s="9">
        <v>3.9E-2</v>
      </c>
      <c r="Y82" s="9">
        <v>-9.1399999999999995E-2</v>
      </c>
      <c r="Z82" s="9">
        <v>7.7899999999999997E-2</v>
      </c>
      <c r="AA82" s="9">
        <v>2.2499999999999999E-2</v>
      </c>
      <c r="AB82" s="9">
        <v>3.5200000000000002E-2</v>
      </c>
    </row>
    <row r="83" spans="1:28">
      <c r="A83" s="6"/>
      <c r="B83" s="6"/>
      <c r="C83" s="5" t="s">
        <v>14</v>
      </c>
      <c r="D83" s="5"/>
      <c r="E83" s="14">
        <f>((E81/F81)+(E82/F82))/((1/F81)+(1/F82))</f>
        <v>16.83530339163498</v>
      </c>
      <c r="F83" s="14">
        <f>1/((1/F81)+(1/F82))</f>
        <v>0.16435990874524714</v>
      </c>
      <c r="G83" s="14">
        <f>((G81/H81)+(G82/H82))/((1/H81)+(1/H82))</f>
        <v>0.89362265758091997</v>
      </c>
      <c r="H83" s="14">
        <f>1/((1/H81)+(1/H82))</f>
        <v>1.4673935264054515E-2</v>
      </c>
      <c r="I83" s="14">
        <f>((I81/J81)+(I82/J82))/((1/J81)+(1/J82))</f>
        <v>1.5534198813056378E-2</v>
      </c>
      <c r="J83" s="14">
        <f>1/((1/J81)+(1/J82))</f>
        <v>3.369992581602374E-2</v>
      </c>
      <c r="K83" s="14"/>
      <c r="L83" s="14"/>
      <c r="M83" s="14"/>
      <c r="N83" s="14"/>
      <c r="O83" s="14"/>
      <c r="P83" s="14"/>
      <c r="Q83" s="14">
        <f>((Q81/R81)+(Q82/R82))/((1/R81)+(1/R82))</f>
        <v>4.8892642098382089</v>
      </c>
      <c r="R83" s="14">
        <f>1/((1/R81)+(1/R82))</f>
        <v>0.15297381925151168</v>
      </c>
      <c r="S83" s="14">
        <f>((S81/T81)+(S82/T82))/((1/T81)+(1/T82))</f>
        <v>5.4149536832818661E-3</v>
      </c>
      <c r="T83" s="14">
        <f>1/((1/T81)+(1/T82))</f>
        <v>5.6602646669607411E-2</v>
      </c>
      <c r="U83" s="14">
        <f>((U81/V81)+(U82/V82))/((1/V81)+(1/V82))</f>
        <v>7.0276803551609326E-2</v>
      </c>
      <c r="V83" s="14">
        <f>1/((1/V81)+(1/V82))</f>
        <v>4.5043285238623755E-2</v>
      </c>
      <c r="W83" s="14">
        <f>((W81/X81)+(W82/X82))/((1/X81)+(1/X82))</f>
        <v>1.4283464516129034</v>
      </c>
      <c r="X83" s="14">
        <f>1/((1/X81)+(1/X82))</f>
        <v>1.9374193548387098E-2</v>
      </c>
      <c r="Y83" s="14">
        <f>((Y81/Z81)+(Y82/Z82))/((1/Z81)+(1/Z82))</f>
        <v>-5.780180180180187E-3</v>
      </c>
      <c r="Z83" s="14">
        <f>1/((1/Z81)+(1/Z82))</f>
        <v>3.8849742599742595E-2</v>
      </c>
      <c r="AA83" s="14">
        <f>((AA81/AB81)+(AA82/AB82))/((1/AB81)+(1/AB82))</f>
        <v>1.1249275362318826E-3</v>
      </c>
      <c r="AB83" s="14">
        <f>1/((1/AB81)+(1/AB82))</f>
        <v>1.7242898550724639E-2</v>
      </c>
    </row>
    <row r="84" spans="1:28">
      <c r="A84" s="5" t="s">
        <v>25</v>
      </c>
      <c r="B84" s="5" t="s">
        <v>15</v>
      </c>
      <c r="C84" s="5" t="s">
        <v>12</v>
      </c>
      <c r="D84">
        <v>-79097.079700000002</v>
      </c>
      <c r="E84" s="9">
        <v>16.654399999999999</v>
      </c>
      <c r="F84" s="9">
        <v>0.3306</v>
      </c>
      <c r="G84" s="9">
        <v>0.93840000000000001</v>
      </c>
      <c r="H84" s="9">
        <v>2.9600000000000001E-2</v>
      </c>
      <c r="I84" s="9">
        <v>-4.3900000000000002E-2</v>
      </c>
      <c r="J84" s="9">
        <v>6.7400000000000002E-2</v>
      </c>
      <c r="K84" s="9">
        <v>-0.38719999999999999</v>
      </c>
      <c r="L84" s="9">
        <v>0.27079999999999999</v>
      </c>
      <c r="M84" s="9">
        <v>0.37890000000000001</v>
      </c>
      <c r="N84" s="9">
        <v>0.1966</v>
      </c>
      <c r="O84" s="9">
        <v>-6.9599999999999995E-2</v>
      </c>
      <c r="P84" s="9">
        <v>6.6600000000000006E-2</v>
      </c>
      <c r="Q84" s="9">
        <v>5.0829000000000004</v>
      </c>
      <c r="R84" s="9">
        <v>0.30649999999999999</v>
      </c>
      <c r="S84" s="9">
        <v>0.2389</v>
      </c>
      <c r="T84" s="9">
        <v>0.2452</v>
      </c>
      <c r="U84" s="9">
        <v>-0.2147</v>
      </c>
      <c r="V84" s="9">
        <v>0.19570000000000001</v>
      </c>
      <c r="W84" s="9">
        <v>1.3737999999999999</v>
      </c>
      <c r="X84" s="9">
        <v>3.85E-2</v>
      </c>
      <c r="Y84" s="9">
        <v>8.2400000000000001E-2</v>
      </c>
      <c r="Z84" s="9">
        <v>7.7399999999999997E-2</v>
      </c>
      <c r="AA84" s="9">
        <v>4.5100000000000001E-2</v>
      </c>
      <c r="AB84" s="9">
        <v>6.93E-2</v>
      </c>
    </row>
    <row r="85" spans="1:28">
      <c r="A85" s="5"/>
      <c r="B85" s="5"/>
      <c r="C85" s="5" t="s">
        <v>13</v>
      </c>
      <c r="D85">
        <v>-79330.835600000006</v>
      </c>
      <c r="E85" s="9">
        <v>17.058299999999999</v>
      </c>
      <c r="F85" s="9">
        <v>0.33729999999999999</v>
      </c>
      <c r="G85" s="9">
        <v>0.84960000000000002</v>
      </c>
      <c r="H85" s="9">
        <v>2.9100000000000001E-2</v>
      </c>
      <c r="I85" s="9">
        <v>7.3200000000000001E-2</v>
      </c>
      <c r="J85" s="9">
        <v>6.7299999999999999E-2</v>
      </c>
      <c r="K85" s="9">
        <v>0.31569999999999998</v>
      </c>
      <c r="L85" s="9">
        <v>0.28870000000000001</v>
      </c>
      <c r="M85" s="9">
        <v>-0.2601</v>
      </c>
      <c r="N85" s="9">
        <v>0.20250000000000001</v>
      </c>
      <c r="O85" s="9">
        <v>2.3599999999999999E-2</v>
      </c>
      <c r="P85" s="9">
        <v>6.8000000000000005E-2</v>
      </c>
      <c r="Q85" s="9">
        <v>4.6698000000000004</v>
      </c>
      <c r="R85" s="9">
        <v>0.30499999999999999</v>
      </c>
      <c r="S85" s="9">
        <v>-0.16300000000000001</v>
      </c>
      <c r="T85" s="9">
        <v>0.25240000000000001</v>
      </c>
      <c r="U85" s="9">
        <v>0.25559999999999999</v>
      </c>
      <c r="V85" s="9">
        <v>0.19800000000000001</v>
      </c>
      <c r="W85" s="9">
        <v>1.4835</v>
      </c>
      <c r="X85" s="9">
        <v>3.9E-2</v>
      </c>
      <c r="Y85" s="9">
        <v>-9.0800000000000006E-2</v>
      </c>
      <c r="Z85" s="9">
        <v>7.7899999999999997E-2</v>
      </c>
      <c r="AA85" s="9">
        <v>-2.9999999999999997E-4</v>
      </c>
      <c r="AB85" s="9">
        <v>7.0900000000000005E-2</v>
      </c>
    </row>
    <row r="86" spans="1:28">
      <c r="A86" s="5"/>
      <c r="B86" s="5"/>
      <c r="C86" s="5" t="s">
        <v>14</v>
      </c>
      <c r="D86" s="5"/>
      <c r="E86" s="14">
        <f>((E84/F84)+(E85/F85))/((1/F84)+(1/F85))</f>
        <v>16.854324150321904</v>
      </c>
      <c r="F86" s="14">
        <f>1/((1/F84)+(1/F85))</f>
        <v>0.16695819733493039</v>
      </c>
      <c r="G86" s="14">
        <f>((G84/H84)+(G85/H85))/((1/H84)+(1/H85))</f>
        <v>0.89362180579216366</v>
      </c>
      <c r="H86" s="14">
        <f>1/((1/H84)+(1/H85))</f>
        <v>1.4673935264054515E-2</v>
      </c>
      <c r="I86" s="14">
        <f>((I84/J84)+(I85/J85))/((1/J84)+(1/J85))</f>
        <v>1.4693466963622871E-2</v>
      </c>
      <c r="J86" s="14">
        <f>1/((1/J84)+(1/J85))</f>
        <v>3.3674981440237568E-2</v>
      </c>
      <c r="K86" s="14">
        <f>((K84/L84)+(K85/L85))/((1/L84)+(1/L85))</f>
        <v>-4.6993887399463842E-2</v>
      </c>
      <c r="L86" s="14">
        <f>1/((1/L84)+(1/L85))</f>
        <v>0.13973183199285075</v>
      </c>
      <c r="M86" s="14">
        <f>((M84/N84)+(M85/N85))/((1/N84)+(1/N85))</f>
        <v>6.4123252317714902E-2</v>
      </c>
      <c r="N86" s="14">
        <f>1/((1/N84)+(1/N85))</f>
        <v>9.9753194688048122E-2</v>
      </c>
      <c r="O86" s="14">
        <f>((O84/P84)+(O85/P85))/((1/P84)+(1/P85))</f>
        <v>-2.3484695393759279E-2</v>
      </c>
      <c r="P86" s="14">
        <f>1/((1/P84)+(1/P85))</f>
        <v>3.364635958395245E-2</v>
      </c>
      <c r="Q86" s="14">
        <f>((Q84/R84)+(Q85/R85))/((1/R84)+(1/R85))</f>
        <v>4.8758433360588711</v>
      </c>
      <c r="R86" s="14">
        <f>1/((1/R84)+(1/R85))</f>
        <v>0.15287408013082582</v>
      </c>
      <c r="S86" s="14">
        <f>((S84/T84)+(S85/T85))/((1/T84)+(1/T85))</f>
        <v>4.0857636655948555E-2</v>
      </c>
      <c r="T86" s="14">
        <f>1/((1/T84)+(1/T85))</f>
        <v>0.12437395498392283</v>
      </c>
      <c r="U86" s="14">
        <f>((U84/V84)+(U85/V85))/((1/V84)+(1/V85))</f>
        <v>1.90762509525019E-2</v>
      </c>
      <c r="V86" s="14">
        <f>1/((1/V84)+(1/V85))</f>
        <v>9.8421640843281699E-2</v>
      </c>
      <c r="W86" s="14">
        <f>((W84/X84)+(W85/X85))/((1/X84)+(1/X85))</f>
        <v>1.428296129032258</v>
      </c>
      <c r="X86" s="14">
        <f>1/((1/X84)+(1/X85))</f>
        <v>1.9374193548387098E-2</v>
      </c>
      <c r="Y86" s="14">
        <f>((Y84/Z84)+(Y85/Z85))/((1/Z84)+(1/Z85))</f>
        <v>-3.9211848036059278E-3</v>
      </c>
      <c r="Z86" s="14">
        <f>1/((1/Z84)+(1/Z85))</f>
        <v>3.8824597553122987E-2</v>
      </c>
      <c r="AA86" s="14">
        <f>((AA84/AB84)+(AA85/AB85))/((1/AB84)+(1/AB85))</f>
        <v>2.2659058487874469E-2</v>
      </c>
      <c r="AB86" s="14">
        <f>1/((1/AB84)+(1/AB85))</f>
        <v>3.5045435092724682E-2</v>
      </c>
    </row>
    <row r="87" spans="1:28">
      <c r="A87" s="5" t="s">
        <v>26</v>
      </c>
      <c r="B87" s="5" t="s">
        <v>11</v>
      </c>
      <c r="C87" s="5" t="s">
        <v>12</v>
      </c>
      <c r="D87">
        <v>-79098.389500000005</v>
      </c>
      <c r="E87" s="9">
        <v>16.644600000000001</v>
      </c>
      <c r="F87" s="9">
        <v>0.3306</v>
      </c>
      <c r="G87" s="9">
        <v>0.93830000000000002</v>
      </c>
      <c r="H87" s="9">
        <v>2.9600000000000001E-2</v>
      </c>
      <c r="I87" s="9">
        <v>-4.1300000000000003E-2</v>
      </c>
      <c r="J87" s="9">
        <v>6.7400000000000002E-2</v>
      </c>
      <c r="K87" s="9">
        <v>-0.15229999999999999</v>
      </c>
      <c r="L87" s="9">
        <v>0.121</v>
      </c>
      <c r="M87" s="9">
        <v>0.18529999999999999</v>
      </c>
      <c r="N87" s="9">
        <v>8.9200000000000002E-2</v>
      </c>
      <c r="O87" s="9">
        <v>-0.03</v>
      </c>
      <c r="P87" s="9">
        <v>3.2500000000000001E-2</v>
      </c>
      <c r="Q87" s="9">
        <v>5.0970000000000004</v>
      </c>
      <c r="R87" s="9">
        <v>0.30659999999999998</v>
      </c>
      <c r="S87" s="9"/>
      <c r="T87" s="9"/>
      <c r="U87" s="9"/>
      <c r="V87" s="9"/>
      <c r="W87" s="9">
        <v>1.3740000000000001</v>
      </c>
      <c r="X87" s="9">
        <v>3.85E-2</v>
      </c>
      <c r="Y87" s="9">
        <v>8.0500000000000002E-2</v>
      </c>
      <c r="Z87" s="9">
        <v>7.7399999999999997E-2</v>
      </c>
      <c r="AA87" s="9"/>
      <c r="AB87" s="9"/>
    </row>
    <row r="88" spans="1:28">
      <c r="A88" s="6"/>
      <c r="B88" s="6"/>
      <c r="C88" s="5" t="s">
        <v>13</v>
      </c>
      <c r="D88">
        <v>-79331.849900000001</v>
      </c>
      <c r="E88" s="9">
        <v>17.049499999999998</v>
      </c>
      <c r="F88" s="9">
        <v>0.33729999999999999</v>
      </c>
      <c r="G88" s="9">
        <v>0.84960000000000002</v>
      </c>
      <c r="H88" s="9">
        <v>2.9100000000000001E-2</v>
      </c>
      <c r="I88" s="9">
        <v>7.2400000000000006E-2</v>
      </c>
      <c r="J88" s="9">
        <v>6.7299999999999999E-2</v>
      </c>
      <c r="K88" s="9">
        <v>0.15010000000000001</v>
      </c>
      <c r="L88" s="9">
        <v>0.1338</v>
      </c>
      <c r="M88" s="9">
        <v>-3.0700000000000002E-2</v>
      </c>
      <c r="N88" s="9">
        <v>9.3399999999999997E-2</v>
      </c>
      <c r="O88" s="9">
        <v>2.3599999999999999E-2</v>
      </c>
      <c r="P88" s="9">
        <v>3.3799999999999997E-2</v>
      </c>
      <c r="Q88" s="9">
        <v>4.6835000000000004</v>
      </c>
      <c r="R88" s="9">
        <v>0.30509999999999998</v>
      </c>
      <c r="S88" s="9"/>
      <c r="T88" s="9"/>
      <c r="U88" s="9"/>
      <c r="V88" s="9"/>
      <c r="W88" s="9">
        <v>1.4835</v>
      </c>
      <c r="X88" s="9">
        <v>3.9E-2</v>
      </c>
      <c r="Y88" s="9">
        <v>-9.0999999999999998E-2</v>
      </c>
      <c r="Z88" s="9">
        <v>7.7899999999999997E-2</v>
      </c>
      <c r="AA88" s="9"/>
      <c r="AB88" s="9"/>
    </row>
    <row r="89" spans="1:28">
      <c r="A89" s="6"/>
      <c r="B89" s="6"/>
      <c r="C89" s="5" t="s">
        <v>14</v>
      </c>
      <c r="D89" s="5"/>
      <c r="E89" s="14">
        <f>((E87/F87)+(E88/F88))/((1/F87)+(1/F88))</f>
        <v>16.845019134600989</v>
      </c>
      <c r="F89" s="14">
        <f>1/((1/F87)+(1/F88))</f>
        <v>0.16695819733493039</v>
      </c>
      <c r="G89" s="14">
        <f>((G87/H87)+(G88/H88))/((1/H87)+(1/H88))</f>
        <v>0.89357223168654165</v>
      </c>
      <c r="H89" s="14">
        <f>1/((1/H87)+(1/H88))</f>
        <v>1.4673935264054515E-2</v>
      </c>
      <c r="I89" s="14">
        <f>((I87/J87)+(I88/J88))/((1/J87)+(1/J88))</f>
        <v>1.5592204899777289E-2</v>
      </c>
      <c r="J89" s="14">
        <f>1/((1/J87)+(1/J88))</f>
        <v>3.3674981440237568E-2</v>
      </c>
      <c r="K89" s="14">
        <f>((K87/L87)+(K88/L88))/((1/L87)+(1/L88))</f>
        <v>-8.6956043956043817E-3</v>
      </c>
      <c r="L89" s="14">
        <f>1/((1/L87)+(1/L88))</f>
        <v>6.3539246467817903E-2</v>
      </c>
      <c r="M89" s="14">
        <f>((M87/N87)+(M88/N88))/((1/N87)+(1/N88))</f>
        <v>7.9784118291347197E-2</v>
      </c>
      <c r="N89" s="14">
        <f>1/((1/N87)+(1/N88))</f>
        <v>4.5625848849945236E-2</v>
      </c>
      <c r="O89" s="14">
        <f>((O87/P87)+(O88/P88))/((1/P87)+(1/P88))</f>
        <v>-3.7254901960784301E-3</v>
      </c>
      <c r="P89" s="14">
        <f>1/((1/P87)+(1/P88))</f>
        <v>1.6568627450980391E-2</v>
      </c>
      <c r="Q89" s="14">
        <f>((Q87/R87)+(Q88/R88))/((1/R87)+(1/R88))</f>
        <v>4.8897430112800393</v>
      </c>
      <c r="R89" s="14">
        <f>1/((1/R87)+(1/R88))</f>
        <v>0.15292408043158409</v>
      </c>
      <c r="S89" s="14"/>
      <c r="T89" s="14"/>
      <c r="U89" s="14"/>
      <c r="V89" s="14"/>
      <c r="W89" s="14">
        <f>((W87/X87)+(W88/X88))/((1/X87)+(1/X88))</f>
        <v>1.4283967741935486</v>
      </c>
      <c r="X89" s="14">
        <f>1/((1/X87)+(1/X88))</f>
        <v>1.9374193548387098E-2</v>
      </c>
      <c r="Y89" s="14">
        <f>((Y87/Z87)+(Y88/Z88))/((1/Z87)+(1/Z88))</f>
        <v>-4.9739214423696072E-3</v>
      </c>
      <c r="Z89" s="14">
        <f>1/((1/Z87)+(1/Z88))</f>
        <v>3.8824597553122987E-2</v>
      </c>
      <c r="AA89" s="14"/>
      <c r="AB89" s="14"/>
    </row>
    <row r="90" spans="1:28">
      <c r="A90" s="5" t="s">
        <v>26</v>
      </c>
      <c r="B90" s="5" t="s">
        <v>15</v>
      </c>
      <c r="C90" s="5" t="s">
        <v>12</v>
      </c>
      <c r="D90">
        <v>-79097.079700000002</v>
      </c>
      <c r="E90" s="9">
        <v>16.654399999999999</v>
      </c>
      <c r="F90" s="9">
        <v>0.3306</v>
      </c>
      <c r="G90" s="9">
        <v>0.93840000000000001</v>
      </c>
      <c r="H90" s="9">
        <v>2.9600000000000001E-2</v>
      </c>
      <c r="I90" s="9">
        <v>-4.3900000000000002E-2</v>
      </c>
      <c r="J90" s="9">
        <v>6.7400000000000002E-2</v>
      </c>
      <c r="K90" s="9">
        <v>-0.38719999999999999</v>
      </c>
      <c r="L90" s="9">
        <v>0.27079999999999999</v>
      </c>
      <c r="M90" s="9">
        <v>0.37890000000000001</v>
      </c>
      <c r="N90" s="9">
        <v>0.1966</v>
      </c>
      <c r="O90" s="9">
        <v>-6.9599999999999995E-2</v>
      </c>
      <c r="P90" s="9">
        <v>6.6600000000000006E-2</v>
      </c>
      <c r="Q90" s="9">
        <v>5.0829000000000004</v>
      </c>
      <c r="R90" s="9">
        <v>0.30649999999999999</v>
      </c>
      <c r="S90" s="9">
        <v>0.2389</v>
      </c>
      <c r="T90" s="9">
        <v>0.2452</v>
      </c>
      <c r="U90" s="9">
        <v>-0.2147</v>
      </c>
      <c r="V90" s="9">
        <v>0.19570000000000001</v>
      </c>
      <c r="W90" s="9">
        <v>1.3737999999999999</v>
      </c>
      <c r="X90" s="9">
        <v>3.85E-2</v>
      </c>
      <c r="Y90" s="9">
        <v>8.2400000000000001E-2</v>
      </c>
      <c r="Z90" s="9">
        <v>7.7399999999999997E-2</v>
      </c>
      <c r="AA90" s="9">
        <v>4.5100000000000001E-2</v>
      </c>
      <c r="AB90" s="9">
        <v>6.93E-2</v>
      </c>
    </row>
    <row r="91" spans="1:28">
      <c r="A91" s="5"/>
      <c r="B91" s="5"/>
      <c r="C91" s="5" t="s">
        <v>13</v>
      </c>
      <c r="D91">
        <v>-79330.835600000006</v>
      </c>
      <c r="E91" s="9">
        <v>17.058299999999999</v>
      </c>
      <c r="F91" s="9">
        <v>0.33729999999999999</v>
      </c>
      <c r="G91" s="9">
        <v>0.84960000000000002</v>
      </c>
      <c r="H91" s="9">
        <v>2.9100000000000001E-2</v>
      </c>
      <c r="I91" s="9">
        <v>7.3200000000000001E-2</v>
      </c>
      <c r="J91" s="9">
        <v>6.7299999999999999E-2</v>
      </c>
      <c r="K91" s="9">
        <v>0.31569999999999998</v>
      </c>
      <c r="L91" s="9">
        <v>0.28870000000000001</v>
      </c>
      <c r="M91" s="9">
        <v>-0.2601</v>
      </c>
      <c r="N91" s="9">
        <v>0.20250000000000001</v>
      </c>
      <c r="O91" s="9">
        <v>2.3599999999999999E-2</v>
      </c>
      <c r="P91" s="9">
        <v>6.8000000000000005E-2</v>
      </c>
      <c r="Q91" s="9">
        <v>4.6698000000000004</v>
      </c>
      <c r="R91" s="9">
        <v>0.30499999999999999</v>
      </c>
      <c r="S91" s="9">
        <v>-0.16300000000000001</v>
      </c>
      <c r="T91" s="9">
        <v>0.25240000000000001</v>
      </c>
      <c r="U91" s="9">
        <v>0.25559999999999999</v>
      </c>
      <c r="V91" s="9">
        <v>0.19800000000000001</v>
      </c>
      <c r="W91" s="9">
        <v>1.4835</v>
      </c>
      <c r="X91" s="9">
        <v>3.9E-2</v>
      </c>
      <c r="Y91" s="9">
        <v>-9.0800000000000006E-2</v>
      </c>
      <c r="Z91" s="9">
        <v>7.7899999999999997E-2</v>
      </c>
      <c r="AA91" s="9">
        <v>-2.9999999999999997E-4</v>
      </c>
      <c r="AB91" s="9">
        <v>7.0900000000000005E-2</v>
      </c>
    </row>
    <row r="92" spans="1:28">
      <c r="A92" s="5"/>
      <c r="B92" s="5"/>
      <c r="C92" s="5" t="s">
        <v>14</v>
      </c>
      <c r="D92" s="5"/>
      <c r="E92" s="14">
        <f>((E90/F90)+(E91/F91))/((1/F90)+(1/F91))</f>
        <v>16.854324150321904</v>
      </c>
      <c r="F92" s="14">
        <f>1/((1/F90)+(1/F91))</f>
        <v>0.16695819733493039</v>
      </c>
      <c r="G92" s="14">
        <f>((G90/H90)+(G91/H91))/((1/H90)+(1/H91))</f>
        <v>0.89362180579216366</v>
      </c>
      <c r="H92" s="14">
        <f>1/((1/H90)+(1/H91))</f>
        <v>1.4673935264054515E-2</v>
      </c>
      <c r="I92" s="14">
        <f>((I90/J90)+(I91/J91))/((1/J90)+(1/J91))</f>
        <v>1.4693466963622871E-2</v>
      </c>
      <c r="J92" s="14">
        <f>1/((1/J90)+(1/J91))</f>
        <v>3.3674981440237568E-2</v>
      </c>
      <c r="K92" s="14">
        <f>((K90/L90)+(K91/L91))/((1/L90)+(1/L91))</f>
        <v>-4.6993887399463842E-2</v>
      </c>
      <c r="L92" s="14">
        <f>1/((1/L90)+(1/L91))</f>
        <v>0.13973183199285075</v>
      </c>
      <c r="M92" s="14">
        <f>((M90/N90)+(M91/N91))/((1/N90)+(1/N91))</f>
        <v>6.4123252317714902E-2</v>
      </c>
      <c r="N92" s="14">
        <f>1/((1/N90)+(1/N91))</f>
        <v>9.9753194688048122E-2</v>
      </c>
      <c r="O92" s="14">
        <f>((O90/P90)+(O91/P91))/((1/P90)+(1/P91))</f>
        <v>-2.3484695393759279E-2</v>
      </c>
      <c r="P92" s="14">
        <f>1/((1/P90)+(1/P91))</f>
        <v>3.364635958395245E-2</v>
      </c>
      <c r="Q92" s="14">
        <f>((Q90/R90)+(Q91/R91))/((1/R90)+(1/R91))</f>
        <v>4.8758433360588711</v>
      </c>
      <c r="R92" s="14">
        <f>1/((1/R90)+(1/R91))</f>
        <v>0.15287408013082582</v>
      </c>
      <c r="S92" s="14">
        <f>((S90/T90)+(S91/T91))/((1/T90)+(1/T91))</f>
        <v>4.0857636655948555E-2</v>
      </c>
      <c r="T92" s="14">
        <f>1/((1/T90)+(1/T91))</f>
        <v>0.12437395498392283</v>
      </c>
      <c r="U92" s="14">
        <f>((U90/V90)+(U91/V91))/((1/V90)+(1/V91))</f>
        <v>1.90762509525019E-2</v>
      </c>
      <c r="V92" s="14">
        <f>1/((1/V90)+(1/V91))</f>
        <v>9.8421640843281699E-2</v>
      </c>
      <c r="W92" s="14">
        <f>((W90/X90)+(W91/X91))/((1/X90)+(1/X91))</f>
        <v>1.428296129032258</v>
      </c>
      <c r="X92" s="14">
        <f>1/((1/X90)+(1/X91))</f>
        <v>1.9374193548387098E-2</v>
      </c>
      <c r="Y92" s="14">
        <f>((Y90/Z90)+(Y91/Z91))/((1/Z90)+(1/Z91))</f>
        <v>-3.9211848036059278E-3</v>
      </c>
      <c r="Z92" s="14">
        <f>1/((1/Z90)+(1/Z91))</f>
        <v>3.8824597553122987E-2</v>
      </c>
      <c r="AA92" s="14">
        <f>((AA90/AB90)+(AA91/AB91))/((1/AB90)+(1/AB91))</f>
        <v>2.2659058487874469E-2</v>
      </c>
      <c r="AB92" s="14">
        <f>1/((1/AB90)+(1/AB91))</f>
        <v>3.5045435092724682E-2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Q11" sqref="Q11"/>
    </sheetView>
  </sheetViews>
  <sheetFormatPr baseColWidth="10" defaultColWidth="8.83203125" defaultRowHeight="14" x14ac:dyDescent="0"/>
  <cols>
    <col min="1" max="1" width="4.83203125" style="7" bestFit="1" customWidth="1"/>
    <col min="2" max="2" width="3.6640625" style="7" bestFit="1" customWidth="1"/>
    <col min="3" max="3" width="9.33203125" style="7" bestFit="1" customWidth="1"/>
    <col min="4" max="4" width="10.33203125" style="7" bestFit="1" customWidth="1"/>
    <col min="5" max="5" width="9.33203125" style="7" bestFit="1" customWidth="1"/>
    <col min="6" max="6" width="10.33203125" style="7" bestFit="1" customWidth="1"/>
    <col min="7" max="7" width="2.83203125" style="7" bestFit="1" customWidth="1"/>
    <col min="8" max="11" width="6.5" style="7" bestFit="1" customWidth="1"/>
    <col min="12" max="12" width="8.33203125" style="7" bestFit="1" customWidth="1"/>
    <col min="13" max="13" width="8.5" style="7" bestFit="1" customWidth="1"/>
    <col min="14" max="15" width="9.33203125" style="7" bestFit="1" customWidth="1"/>
    <col min="16" max="16384" width="8.83203125" style="3"/>
  </cols>
  <sheetData>
    <row r="1" spans="1:15" ht="15">
      <c r="A1" s="23" t="s">
        <v>74</v>
      </c>
    </row>
    <row r="3" spans="1:15">
      <c r="A3" s="7" t="s">
        <v>58</v>
      </c>
      <c r="C3" s="22" t="s">
        <v>59</v>
      </c>
      <c r="D3" s="22"/>
      <c r="E3" s="22" t="s">
        <v>60</v>
      </c>
      <c r="F3" s="22"/>
      <c r="G3" s="8" t="s">
        <v>61</v>
      </c>
      <c r="H3" s="22" t="s">
        <v>62</v>
      </c>
      <c r="I3" s="22"/>
      <c r="J3" s="22"/>
      <c r="K3" s="22"/>
      <c r="L3" s="22" t="s">
        <v>63</v>
      </c>
      <c r="M3" s="22"/>
      <c r="N3" s="22"/>
      <c r="O3" s="22"/>
    </row>
    <row r="4" spans="1:15">
      <c r="C4" s="7" t="s">
        <v>64</v>
      </c>
      <c r="D4" s="7" t="s">
        <v>65</v>
      </c>
      <c r="E4" s="7" t="s">
        <v>64</v>
      </c>
      <c r="F4" s="7" t="s">
        <v>65</v>
      </c>
      <c r="H4" s="7" t="s">
        <v>64</v>
      </c>
      <c r="I4" s="7" t="s">
        <v>65</v>
      </c>
      <c r="J4" s="7" t="s">
        <v>14</v>
      </c>
      <c r="K4" s="7" t="s">
        <v>66</v>
      </c>
      <c r="L4" s="7" t="s">
        <v>64</v>
      </c>
      <c r="M4" s="7" t="s">
        <v>65</v>
      </c>
      <c r="N4" s="7" t="s">
        <v>14</v>
      </c>
      <c r="O4" s="7" t="s">
        <v>66</v>
      </c>
    </row>
    <row r="5" spans="1:15">
      <c r="B5" s="7" t="s">
        <v>10</v>
      </c>
      <c r="C5" s="16">
        <v>-67450.329899999997</v>
      </c>
      <c r="D5" s="16">
        <v>-67437.900800000003</v>
      </c>
      <c r="E5" s="16">
        <v>-67449.6976</v>
      </c>
      <c r="F5" s="16">
        <v>-67433.329199999993</v>
      </c>
      <c r="G5" s="3">
        <v>2</v>
      </c>
      <c r="H5" s="11">
        <f>2*(E5-C5)</f>
        <v>1.2645999999949709</v>
      </c>
      <c r="I5" s="11">
        <f>2*(F5-D5)</f>
        <v>9.1432000000204425</v>
      </c>
      <c r="J5" s="11">
        <f>-2*(LN(L5)+LN(M5))</f>
        <v>10.407800000015413</v>
      </c>
      <c r="K5" s="11">
        <v>13.815200000011799</v>
      </c>
      <c r="L5" s="17">
        <f>_xlfn.CHISQ.DIST.RT(H5,G5)</f>
        <v>0.53136824749184441</v>
      </c>
      <c r="M5" s="17">
        <f>_xlfn.CHISQ.DIST.RT(I5,G5)</f>
        <v>1.0341400233080047E-2</v>
      </c>
      <c r="N5" s="17">
        <f>_xlfn.CHISQ.DIST.RT(J5,4)</f>
        <v>3.4090999512218036E-2</v>
      </c>
      <c r="O5" s="17">
        <v>1.0001552910326274E-3</v>
      </c>
    </row>
    <row r="6" spans="1:15">
      <c r="B6" s="7" t="s">
        <v>16</v>
      </c>
      <c r="C6" s="10">
        <v>-67512.331000000006</v>
      </c>
      <c r="D6" s="10">
        <v>-67482.766000000003</v>
      </c>
      <c r="E6" s="12">
        <v>-67509.422000000006</v>
      </c>
      <c r="F6" s="12">
        <v>-67476.712</v>
      </c>
      <c r="G6" s="3">
        <v>1</v>
      </c>
      <c r="H6" s="11">
        <f t="shared" ref="H6:I6" si="0">2*(E6-C6)</f>
        <v>5.8179999999993015</v>
      </c>
      <c r="I6" s="11">
        <f t="shared" si="0"/>
        <v>12.108000000007451</v>
      </c>
      <c r="J6" s="11">
        <f t="shared" ref="J6" si="1">-2*(LN(L6)+LN(M6))</f>
        <v>23.481118912626933</v>
      </c>
      <c r="K6" s="11">
        <v>27.043999999994412</v>
      </c>
      <c r="L6" s="17">
        <f t="shared" ref="L6" si="2">_xlfn.CHISQ.DIST.RT(H6,G6)</f>
        <v>1.5862972478818564E-2</v>
      </c>
      <c r="M6" s="17">
        <f t="shared" ref="M6" si="3">_xlfn.CHISQ.DIST.RT(I6,G6)</f>
        <v>5.0205956204090146E-4</v>
      </c>
      <c r="N6" s="17">
        <f t="shared" ref="N6" si="4">_xlfn.CHISQ.DIST.RT(J6,4)</f>
        <v>1.0146781597389693E-4</v>
      </c>
      <c r="O6" s="17">
        <v>1.9887656634714894E-7</v>
      </c>
    </row>
    <row r="7" spans="1:15">
      <c r="B7" s="7" t="s">
        <v>17</v>
      </c>
      <c r="C7" s="16">
        <v>-67506.544500000004</v>
      </c>
      <c r="D7" s="16">
        <v>-67475.060100000002</v>
      </c>
      <c r="E7" s="16">
        <v>-67441.653600000005</v>
      </c>
      <c r="F7" s="16">
        <v>-67430.547699999996</v>
      </c>
      <c r="G7" s="3">
        <v>4</v>
      </c>
      <c r="H7" s="11">
        <f>2*(E7-C7)</f>
        <v>129.78179999999702</v>
      </c>
      <c r="I7" s="11">
        <f>2*(F7-D7)</f>
        <v>89.024800000013784</v>
      </c>
      <c r="J7" s="11">
        <f>-2*(LN(L7)+LN(M7))</f>
        <v>202.79462967948683</v>
      </c>
      <c r="K7" s="11">
        <v>13.815200000011799</v>
      </c>
      <c r="L7" s="17">
        <f>_xlfn.CHISQ.DIST.RT(H7,G7)</f>
        <v>4.3357640875398962E-27</v>
      </c>
      <c r="M7" s="17">
        <f>_xlfn.CHISQ.DIST.RT(I7,G7)</f>
        <v>2.1214853713031985E-18</v>
      </c>
      <c r="N7" s="17">
        <f>_xlfn.CHISQ.DIST.RT(J7,4)</f>
        <v>9.418771339156792E-43</v>
      </c>
      <c r="O7" s="17">
        <v>1.8893293457696201E-49</v>
      </c>
    </row>
    <row r="8" spans="1:15">
      <c r="B8" s="7" t="s">
        <v>18</v>
      </c>
      <c r="C8" s="16">
        <v>-67506.544500000004</v>
      </c>
      <c r="D8" s="16">
        <v>-67475.060100000002</v>
      </c>
      <c r="E8" s="16">
        <v>-67442.259999999995</v>
      </c>
      <c r="F8" s="16">
        <v>-67434.991399999999</v>
      </c>
      <c r="G8" s="3">
        <v>2</v>
      </c>
      <c r="H8" s="11">
        <f t="shared" ref="H8:I8" si="5">2*(E8-C8)</f>
        <v>128.5690000000177</v>
      </c>
      <c r="I8" s="11">
        <f t="shared" si="5"/>
        <v>80.137400000006892</v>
      </c>
      <c r="J8" s="11">
        <f t="shared" ref="J8" si="6">-2*(LN(L8)+LN(M8))</f>
        <v>208.70640000002459</v>
      </c>
      <c r="K8" s="11">
        <v>27.043999999994412</v>
      </c>
      <c r="L8" s="17">
        <f t="shared" ref="L8" si="7">_xlfn.CHISQ.DIST.RT(H8,G8)</f>
        <v>1.2066918460262366E-28</v>
      </c>
      <c r="M8" s="17">
        <f t="shared" ref="M8" si="8">_xlfn.CHISQ.DIST.RT(I8,G8)</f>
        <v>3.9662920820330503E-18</v>
      </c>
      <c r="N8" s="17">
        <f t="shared" ref="N8" si="9">_xlfn.CHISQ.DIST.RT(J8,4)</f>
        <v>5.0423014081199224E-44</v>
      </c>
      <c r="O8" s="17">
        <v>8.7572721995721676E-48</v>
      </c>
    </row>
    <row r="9" spans="1:15">
      <c r="B9" s="7" t="s">
        <v>19</v>
      </c>
      <c r="C9" s="16">
        <v>-67506.544500000004</v>
      </c>
      <c r="D9" s="16">
        <v>-67475.060100000002</v>
      </c>
      <c r="E9" s="16">
        <v>-67448.217699999994</v>
      </c>
      <c r="F9" s="16">
        <v>-67435.9712</v>
      </c>
      <c r="G9" s="3">
        <v>2</v>
      </c>
      <c r="H9" s="11">
        <f>2*(E9-C9)</f>
        <v>116.65360000001965</v>
      </c>
      <c r="I9" s="11">
        <f>2*(F9-D9)</f>
        <v>78.177800000004936</v>
      </c>
      <c r="J9" s="11">
        <f>-2*(LN(L9)+LN(M9))</f>
        <v>194.83140000002459</v>
      </c>
      <c r="K9" s="11">
        <v>13.815200000011799</v>
      </c>
      <c r="L9" s="17">
        <f>_xlfn.CHISQ.DIST.RT(H9,G9)</f>
        <v>4.6665144279615931E-26</v>
      </c>
      <c r="M9" s="17">
        <f>_xlfn.CHISQ.DIST.RT(I9,G9)</f>
        <v>1.0565898304305604E-17</v>
      </c>
      <c r="N9" s="17">
        <f>_xlfn.CHISQ.DIST.RT(J9,4)</f>
        <v>4.852476324027082E-41</v>
      </c>
      <c r="O9" s="17">
        <v>1.185001560824587E-44</v>
      </c>
    </row>
    <row r="10" spans="1:15">
      <c r="B10" s="7" t="s">
        <v>20</v>
      </c>
      <c r="C10" s="16">
        <v>-67448.217699999994</v>
      </c>
      <c r="D10" s="16">
        <v>-67435.9712</v>
      </c>
      <c r="E10" s="16">
        <v>-67441.653600000005</v>
      </c>
      <c r="F10" s="16">
        <v>-67430.547699999996</v>
      </c>
      <c r="G10" s="3">
        <v>2</v>
      </c>
      <c r="H10" s="11">
        <f t="shared" ref="H10:I10" si="10">2*(E10-C10)</f>
        <v>13.128199999977369</v>
      </c>
      <c r="I10" s="11">
        <f t="shared" si="10"/>
        <v>10.847000000008848</v>
      </c>
      <c r="J10" s="11">
        <f t="shared" ref="J10" si="11">-2*(LN(L10)+LN(M10))</f>
        <v>23.975199999986216</v>
      </c>
      <c r="K10" s="11">
        <v>27.043999999994412</v>
      </c>
      <c r="L10" s="17">
        <f t="shared" ref="L10" si="12">_xlfn.CHISQ.DIST.RT(H10,G10)</f>
        <v>1.4100924632223463E-3</v>
      </c>
      <c r="M10" s="17">
        <f t="shared" ref="M10" si="13">_xlfn.CHISQ.DIST.RT(I10,G10)</f>
        <v>4.4116787192098128E-3</v>
      </c>
      <c r="N10" s="17">
        <f t="shared" ref="N10" si="14">_xlfn.CHISQ.DIST.RT(J10,4)</f>
        <v>8.0794235008557102E-5</v>
      </c>
      <c r="O10" s="17">
        <v>1.3516088869341189E-7</v>
      </c>
    </row>
    <row r="11" spans="1:15">
      <c r="B11" s="7" t="s">
        <v>21</v>
      </c>
      <c r="C11" s="16">
        <v>-67442.259999999995</v>
      </c>
      <c r="D11" s="16">
        <v>-67434.991399999999</v>
      </c>
      <c r="E11" s="16">
        <v>-67441.653600000005</v>
      </c>
      <c r="F11" s="16">
        <v>-67430.547699999996</v>
      </c>
      <c r="G11" s="3">
        <v>2</v>
      </c>
      <c r="H11" s="11">
        <f>2*(E11-C11)</f>
        <v>1.2127999999793246</v>
      </c>
      <c r="I11" s="11">
        <f>2*(F11-D11)</f>
        <v>8.8874000000068918</v>
      </c>
      <c r="J11" s="11">
        <f>-2*(LN(L11)+LN(M11))</f>
        <v>10.100199999986216</v>
      </c>
      <c r="K11" s="11">
        <v>13.815200000011799</v>
      </c>
      <c r="L11" s="17">
        <f>_xlfn.CHISQ.DIST.RT(H11,G11)</f>
        <v>0.54531045735133854</v>
      </c>
      <c r="M11" s="17">
        <f>_xlfn.CHISQ.DIST.RT(I11,G11)</f>
        <v>1.1752374190895924E-2</v>
      </c>
      <c r="N11" s="17">
        <f>_xlfn.CHISQ.DIST.RT(J11,4)</f>
        <v>3.8773230766469546E-2</v>
      </c>
      <c r="O11" s="17">
        <v>1.8289469644663575E-4</v>
      </c>
    </row>
    <row r="12" spans="1:15">
      <c r="B12" s="7" t="s">
        <v>22</v>
      </c>
      <c r="C12" s="16">
        <v>-52797.318700000003</v>
      </c>
      <c r="D12" s="16">
        <v>-53163.294900000001</v>
      </c>
      <c r="E12" s="16">
        <v>-52634.726799999997</v>
      </c>
      <c r="F12" s="16">
        <v>-53005.308400000002</v>
      </c>
      <c r="G12" s="3">
        <v>6</v>
      </c>
      <c r="H12" s="11">
        <f t="shared" ref="H12:I12" si="15">2*(E12-C12)</f>
        <v>325.18380000001343</v>
      </c>
      <c r="I12" s="11">
        <f t="shared" si="15"/>
        <v>315.97299999999814</v>
      </c>
      <c r="J12" s="11">
        <f t="shared" ref="J12" si="16">-2*(LN(L12)+LN(M12))</f>
        <v>603.26445804943444</v>
      </c>
      <c r="K12" s="11">
        <v>27.043999999994412</v>
      </c>
      <c r="L12" s="17">
        <f t="shared" ref="L12" si="17">_xlfn.CHISQ.DIST.RT(H12,G12)</f>
        <v>3.2639601862910012E-67</v>
      </c>
      <c r="M12" s="17">
        <f t="shared" ref="M12" si="18">_xlfn.CHISQ.DIST.RT(I12,G12)</f>
        <v>3.0834898116624054E-65</v>
      </c>
      <c r="N12" s="17">
        <f t="shared" ref="N12" si="19">_xlfn.CHISQ.DIST.RT(J12,4)</f>
        <v>3.0458081681872207E-129</v>
      </c>
      <c r="O12" s="17">
        <v>1.9699761254922376E-135</v>
      </c>
    </row>
    <row r="13" spans="1:15">
      <c r="B13" s="7" t="s">
        <v>23</v>
      </c>
      <c r="C13" s="16">
        <v>-52797.318700000003</v>
      </c>
      <c r="D13" s="16">
        <v>-53163.294900000001</v>
      </c>
      <c r="E13" s="16">
        <v>-52636.3871</v>
      </c>
      <c r="F13" s="16">
        <v>-53007.671499999997</v>
      </c>
      <c r="G13" s="3">
        <v>3</v>
      </c>
      <c r="H13" s="11">
        <f>2*(E13-C13)</f>
        <v>321.86320000000705</v>
      </c>
      <c r="I13" s="11">
        <f>2*(F13-D13)</f>
        <v>311.24680000000808</v>
      </c>
      <c r="J13" s="11">
        <f>-2*(LN(L13)+LN(M13))</f>
        <v>622.48587243146039</v>
      </c>
      <c r="K13" s="11">
        <v>13.815200000011799</v>
      </c>
      <c r="L13" s="17">
        <f>_xlfn.CHISQ.DIST.RT(H13,G13)</f>
        <v>1.8425231842727754E-69</v>
      </c>
      <c r="M13" s="17">
        <f>_xlfn.CHISQ.DIST.RT(I13,G13)</f>
        <v>3.660136725487645E-67</v>
      </c>
      <c r="N13" s="17">
        <f>_xlfn.CHISQ.DIST.RT(J13,4)</f>
        <v>2.1057310079198609E-133</v>
      </c>
      <c r="O13" s="17">
        <v>6.1049992983564809E-137</v>
      </c>
    </row>
    <row r="14" spans="1:15">
      <c r="B14" s="7" t="s">
        <v>24</v>
      </c>
      <c r="C14" s="16">
        <v>-52797.318700000003</v>
      </c>
      <c r="D14" s="16">
        <v>-53163.294900000001</v>
      </c>
      <c r="E14" s="16">
        <v>-52668.700599999996</v>
      </c>
      <c r="F14" s="16">
        <v>-53036.119700000003</v>
      </c>
      <c r="G14" s="3">
        <v>3</v>
      </c>
      <c r="H14" s="11">
        <f t="shared" ref="H14:I14" si="20">2*(E14-C14)</f>
        <v>257.23620000001392</v>
      </c>
      <c r="I14" s="11">
        <f t="shared" si="20"/>
        <v>254.35039999999572</v>
      </c>
      <c r="J14" s="11">
        <f t="shared" ref="J14" si="21">-2*(LN(L14)+LN(M14))</f>
        <v>501.38551040562993</v>
      </c>
      <c r="K14" s="11">
        <v>27.043999999994412</v>
      </c>
      <c r="L14" s="17">
        <f t="shared" ref="L14" si="22">_xlfn.CHISQ.DIST.RT(H14,G14)</f>
        <v>1.7809575795496454E-55</v>
      </c>
      <c r="M14" s="17">
        <f t="shared" ref="M14" si="23">_xlfn.CHISQ.DIST.RT(I14,G14)</f>
        <v>7.496631908719597E-55</v>
      </c>
      <c r="N14" s="17">
        <f t="shared" ref="N14" si="24">_xlfn.CHISQ.DIST.RT(J14,4)</f>
        <v>3.3603961399282241E-107</v>
      </c>
      <c r="O14" s="17">
        <v>2.9346291697242326E-101</v>
      </c>
    </row>
    <row r="15" spans="1:15">
      <c r="B15" s="7" t="s">
        <v>25</v>
      </c>
      <c r="C15" s="16">
        <v>-52668.700599999996</v>
      </c>
      <c r="D15" s="16">
        <v>-53036.119700000003</v>
      </c>
      <c r="E15" s="16">
        <v>-52634.726799999997</v>
      </c>
      <c r="F15" s="16">
        <v>-53005.308400000002</v>
      </c>
      <c r="G15" s="3">
        <v>3</v>
      </c>
      <c r="H15" s="11">
        <f>2*(E15-C15)</f>
        <v>67.947599999999511</v>
      </c>
      <c r="I15" s="11">
        <f>2*(F15-D15)</f>
        <v>61.622600000002421</v>
      </c>
      <c r="J15" s="11">
        <f>-2*(LN(L15)+LN(M15))</f>
        <v>122.07308916542613</v>
      </c>
      <c r="K15" s="11">
        <v>13.815200000011799</v>
      </c>
      <c r="L15" s="17">
        <f>_xlfn.CHISQ.DIST.RT(H15,G15)</f>
        <v>1.1739494389718636E-14</v>
      </c>
      <c r="M15" s="17">
        <f>_xlfn.CHISQ.DIST.RT(I15,G15)</f>
        <v>2.6455507718674143E-13</v>
      </c>
      <c r="N15" s="17">
        <f>_xlfn.CHISQ.DIST.RT(J15,4)</f>
        <v>1.9266955442939333E-25</v>
      </c>
      <c r="O15" s="17">
        <v>2.3679531894724096E-37</v>
      </c>
    </row>
    <row r="16" spans="1:15">
      <c r="B16" s="7" t="s">
        <v>26</v>
      </c>
      <c r="C16" s="16">
        <v>-52636.3871</v>
      </c>
      <c r="D16" s="16">
        <v>-53007.671499999997</v>
      </c>
      <c r="E16" s="16">
        <v>-52634.726799999997</v>
      </c>
      <c r="F16" s="16">
        <v>-53005.308400000002</v>
      </c>
      <c r="G16" s="3">
        <v>3</v>
      </c>
      <c r="H16" s="11">
        <f t="shared" ref="H16:I16" si="25">2*(E16-C16)</f>
        <v>3.3206000000063796</v>
      </c>
      <c r="I16" s="11">
        <f t="shared" si="25"/>
        <v>4.7261999999900581</v>
      </c>
      <c r="J16" s="11">
        <f t="shared" ref="J16" si="26">-2*(LN(L16)+LN(M16))</f>
        <v>5.4200053663354879</v>
      </c>
      <c r="K16" s="11">
        <v>27.043999999994412</v>
      </c>
      <c r="L16" s="17">
        <f t="shared" ref="L16" si="27">_xlfn.CHISQ.DIST.RT(H16,G16)</f>
        <v>0.34478578421954231</v>
      </c>
      <c r="M16" s="17">
        <f t="shared" ref="M16" si="28">_xlfn.CHISQ.DIST.RT(I16,G16)</f>
        <v>0.19297961584018092</v>
      </c>
      <c r="N16" s="17">
        <f t="shared" ref="N16" si="29">_xlfn.CHISQ.DIST.RT(J16,4)</f>
        <v>0.24685106909841134</v>
      </c>
      <c r="O16" s="17">
        <v>3.2634353767660843E-2</v>
      </c>
    </row>
    <row r="17" spans="1:15">
      <c r="C17" s="11"/>
      <c r="D17" s="11"/>
      <c r="E17" s="11"/>
      <c r="F17" s="11"/>
      <c r="H17" s="11"/>
      <c r="I17" s="11"/>
      <c r="J17" s="11"/>
      <c r="K17" s="11"/>
      <c r="L17" s="17"/>
      <c r="M17" s="17"/>
      <c r="N17" s="17"/>
      <c r="O17" s="17"/>
    </row>
    <row r="18" spans="1:15">
      <c r="A18" s="7" t="s">
        <v>67</v>
      </c>
      <c r="C18" s="11" t="s">
        <v>59</v>
      </c>
      <c r="D18" s="11"/>
      <c r="E18" s="11" t="s">
        <v>60</v>
      </c>
      <c r="F18" s="11"/>
      <c r="G18" s="7" t="s">
        <v>61</v>
      </c>
      <c r="H18" s="22" t="s">
        <v>62</v>
      </c>
      <c r="I18" s="22"/>
      <c r="J18" s="22"/>
      <c r="K18" s="22"/>
      <c r="L18" s="22" t="s">
        <v>63</v>
      </c>
      <c r="M18" s="22"/>
      <c r="N18" s="22"/>
      <c r="O18" s="22"/>
    </row>
    <row r="19" spans="1:15">
      <c r="C19" s="11" t="s">
        <v>64</v>
      </c>
      <c r="D19" s="11" t="s">
        <v>65</v>
      </c>
      <c r="E19" s="11" t="s">
        <v>64</v>
      </c>
      <c r="F19" s="11" t="s">
        <v>65</v>
      </c>
      <c r="H19" s="7" t="s">
        <v>64</v>
      </c>
      <c r="I19" s="7" t="s">
        <v>65</v>
      </c>
      <c r="J19" s="7" t="s">
        <v>14</v>
      </c>
      <c r="K19" s="7" t="s">
        <v>66</v>
      </c>
      <c r="L19" s="7" t="s">
        <v>64</v>
      </c>
      <c r="M19" s="7" t="s">
        <v>65</v>
      </c>
      <c r="N19" s="7" t="s">
        <v>14</v>
      </c>
      <c r="O19" s="7" t="s">
        <v>66</v>
      </c>
    </row>
    <row r="20" spans="1:15">
      <c r="B20" s="7" t="s">
        <v>10</v>
      </c>
      <c r="C20" s="16">
        <v>-55118.921699999999</v>
      </c>
      <c r="D20" s="16">
        <v>-55360.560599999997</v>
      </c>
      <c r="E20" s="16">
        <v>-55118.435899999997</v>
      </c>
      <c r="F20" s="16">
        <v>-55357.535100000001</v>
      </c>
      <c r="G20" s="3">
        <v>2</v>
      </c>
      <c r="H20" s="11">
        <f>2*(E20-C20)</f>
        <v>0.9716000000044005</v>
      </c>
      <c r="I20" s="11">
        <f>2*(F20-D20)</f>
        <v>6.0509999999922002</v>
      </c>
      <c r="J20" s="11">
        <f>-2*(LN(L20)+LN(M20))</f>
        <v>7.0225999999966007</v>
      </c>
      <c r="K20" s="11">
        <v>13.815200000011799</v>
      </c>
      <c r="L20" s="17">
        <f>_xlfn.CHISQ.DIST.RT(H20,G20)</f>
        <v>0.6152048359760941</v>
      </c>
      <c r="M20" s="17">
        <f>_xlfn.CHISQ.DIST.RT(I20,G20)</f>
        <v>4.85335484282804E-2</v>
      </c>
      <c r="N20" s="17">
        <f>_xlfn.CHISQ.DIST.RT(J20,4)</f>
        <v>0.13469872788347231</v>
      </c>
      <c r="O20" s="17">
        <v>6.8232805276074548E-4</v>
      </c>
    </row>
    <row r="21" spans="1:15">
      <c r="B21" s="7" t="s">
        <v>16</v>
      </c>
      <c r="C21" s="10">
        <v>-55168.341</v>
      </c>
      <c r="D21" s="10">
        <v>-55417.779000000002</v>
      </c>
      <c r="E21" s="12">
        <v>-55168.332999999999</v>
      </c>
      <c r="F21" s="12">
        <v>-55417.771000000001</v>
      </c>
      <c r="G21" s="3">
        <v>1</v>
      </c>
      <c r="H21" s="11">
        <f t="shared" ref="H21:I21" si="30">2*(E21-C21)</f>
        <v>1.6000000003259629E-2</v>
      </c>
      <c r="I21" s="11">
        <f t="shared" si="30"/>
        <v>1.6000000003259629E-2</v>
      </c>
      <c r="J21" s="11">
        <f t="shared" ref="J21" si="31">-2*(LN(L21)+LN(M21))</f>
        <v>0.42436229033298672</v>
      </c>
      <c r="K21" s="11">
        <v>27.043999999994412</v>
      </c>
      <c r="L21" s="17">
        <f t="shared" ref="L21" si="32">_xlfn.CHISQ.DIST.RT(H21,G21)</f>
        <v>0.89934318855116757</v>
      </c>
      <c r="M21" s="17">
        <f t="shared" ref="M21" si="33">_xlfn.CHISQ.DIST.RT(I21,G21)</f>
        <v>0.89934318855116757</v>
      </c>
      <c r="N21" s="17">
        <f t="shared" ref="N21" si="34">_xlfn.CHISQ.DIST.RT(J21,4)</f>
        <v>0.98043413650378897</v>
      </c>
      <c r="O21" s="17">
        <v>0.61848687286212756</v>
      </c>
    </row>
    <row r="22" spans="1:15">
      <c r="B22" s="7" t="s">
        <v>17</v>
      </c>
      <c r="C22" s="16">
        <v>-55164.8701</v>
      </c>
      <c r="D22" s="16">
        <v>-55411.482000000004</v>
      </c>
      <c r="E22" s="16">
        <v>-55114.523200000003</v>
      </c>
      <c r="F22" s="16">
        <v>-55342.038</v>
      </c>
      <c r="G22" s="3">
        <v>4</v>
      </c>
      <c r="H22" s="11">
        <f>2*(E22-C22)</f>
        <v>100.69379999999364</v>
      </c>
      <c r="I22" s="11">
        <f>2*(F22-D22)</f>
        <v>138.88800000000629</v>
      </c>
      <c r="J22" s="11">
        <f>-2*(LN(L22)+LN(M22))</f>
        <v>223.19495473504935</v>
      </c>
      <c r="K22" s="11">
        <v>13.815200000011799</v>
      </c>
      <c r="L22" s="17">
        <f>_xlfn.CHISQ.DIST.RT(H22,G22)</f>
        <v>7.0005696017302027E-21</v>
      </c>
      <c r="M22" s="17">
        <f>_xlfn.CHISQ.DIST.RT(I22,G22)</f>
        <v>4.8831268604133021E-29</v>
      </c>
      <c r="N22" s="17">
        <f>_xlfn.CHISQ.DIST.RT(J22,4)</f>
        <v>3.8491075458838204E-47</v>
      </c>
      <c r="O22" s="17">
        <v>1.0542162722890776E-49</v>
      </c>
    </row>
    <row r="23" spans="1:15">
      <c r="B23" s="7" t="s">
        <v>18</v>
      </c>
      <c r="C23" s="16">
        <v>-55164.8701</v>
      </c>
      <c r="D23" s="16">
        <v>-55411.482000000004</v>
      </c>
      <c r="E23" s="16">
        <v>-55114.603799999997</v>
      </c>
      <c r="F23" s="16">
        <v>-55345.589399999997</v>
      </c>
      <c r="G23" s="3">
        <v>2</v>
      </c>
      <c r="H23" s="11">
        <f t="shared" ref="H23:I23" si="35">2*(E23-C23)</f>
        <v>100.53260000000591</v>
      </c>
      <c r="I23" s="11">
        <f t="shared" si="35"/>
        <v>131.78520000001299</v>
      </c>
      <c r="J23" s="11">
        <f t="shared" ref="J23" si="36">-2*(LN(L23)+LN(M23))</f>
        <v>232.31780000001891</v>
      </c>
      <c r="K23" s="11">
        <v>27.043999999994412</v>
      </c>
      <c r="L23" s="17">
        <f t="shared" ref="L23" si="37">_xlfn.CHISQ.DIST.RT(H23,G23)</f>
        <v>1.4778259363470954E-22</v>
      </c>
      <c r="M23" s="17">
        <f t="shared" ref="M23" si="38">_xlfn.CHISQ.DIST.RT(I23,G23)</f>
        <v>2.4166147490617096E-29</v>
      </c>
      <c r="N23" s="17">
        <f t="shared" ref="N23" si="39">_xlfn.CHISQ.DIST.RT(J23,4)</f>
        <v>4.184137919388852E-49</v>
      </c>
      <c r="O23" s="17">
        <v>2.3586383064351378E-48</v>
      </c>
    </row>
    <row r="24" spans="1:15">
      <c r="B24" s="7" t="s">
        <v>19</v>
      </c>
      <c r="C24" s="16">
        <v>-55164.8701</v>
      </c>
      <c r="D24" s="16">
        <v>-55411.482000000004</v>
      </c>
      <c r="E24" s="16">
        <v>-55121.273999999998</v>
      </c>
      <c r="F24" s="16">
        <v>-55345.830999999998</v>
      </c>
      <c r="G24" s="3">
        <v>2</v>
      </c>
      <c r="H24" s="11">
        <f>2*(E24-C24)</f>
        <v>87.192200000004959</v>
      </c>
      <c r="I24" s="11">
        <f>2*(F24-D24)</f>
        <v>131.30200000001059</v>
      </c>
      <c r="J24" s="11">
        <f>-2*(LN(L24)+LN(M24))</f>
        <v>218.49420000001555</v>
      </c>
      <c r="K24" s="11">
        <v>13.815200000011799</v>
      </c>
      <c r="L24" s="17">
        <f>_xlfn.CHISQ.DIST.RT(H24,G24)</f>
        <v>1.1653445179757385E-19</v>
      </c>
      <c r="M24" s="17">
        <f>_xlfn.CHISQ.DIST.RT(I24,G24)</f>
        <v>3.0770387719277652E-29</v>
      </c>
      <c r="N24" s="17">
        <f>_xlfn.CHISQ.DIST.RT(J24,4)</f>
        <v>3.9532518280750515E-46</v>
      </c>
      <c r="O24" s="17">
        <v>1.1510957073104252E-46</v>
      </c>
    </row>
    <row r="25" spans="1:15">
      <c r="B25" s="7" t="s">
        <v>20</v>
      </c>
      <c r="C25" s="16">
        <v>-55121.273999999998</v>
      </c>
      <c r="D25" s="16">
        <v>-55345.830999999998</v>
      </c>
      <c r="E25" s="16">
        <v>-55114.523200000003</v>
      </c>
      <c r="F25" s="16">
        <v>-55342.038</v>
      </c>
      <c r="G25" s="3">
        <v>2</v>
      </c>
      <c r="H25" s="11">
        <f t="shared" ref="H25:I25" si="40">2*(E25-C25)</f>
        <v>13.501599999988684</v>
      </c>
      <c r="I25" s="11">
        <f t="shared" si="40"/>
        <v>7.5859999999956926</v>
      </c>
      <c r="J25" s="11">
        <f t="shared" ref="J25" si="41">-2*(LN(L25)+LN(M25))</f>
        <v>21.087599999984377</v>
      </c>
      <c r="K25" s="11">
        <v>27.043999999994412</v>
      </c>
      <c r="L25" s="17">
        <f t="shared" ref="L25" si="42">_xlfn.CHISQ.DIST.RT(H25,G25)</f>
        <v>1.1699432916827443E-3</v>
      </c>
      <c r="M25" s="17">
        <f t="shared" ref="M25" si="43">_xlfn.CHISQ.DIST.RT(I25,G25)</f>
        <v>2.2527916624221354E-2</v>
      </c>
      <c r="N25" s="17">
        <f t="shared" ref="N25" si="44">_xlfn.CHISQ.DIST.RT(J25,4)</f>
        <v>3.0425283635583569E-4</v>
      </c>
      <c r="O25" s="17">
        <v>7.7253764884943971E-6</v>
      </c>
    </row>
    <row r="26" spans="1:15">
      <c r="B26" s="7" t="s">
        <v>21</v>
      </c>
      <c r="C26" s="16">
        <v>-55114.603799999997</v>
      </c>
      <c r="D26" s="16">
        <v>-55345.589399999997</v>
      </c>
      <c r="E26" s="16">
        <v>-55114.523200000003</v>
      </c>
      <c r="F26" s="16">
        <v>-55342.038</v>
      </c>
      <c r="G26" s="3">
        <v>2</v>
      </c>
      <c r="H26" s="11">
        <f>2*(E26-C26)</f>
        <v>0.16119999998772983</v>
      </c>
      <c r="I26" s="11">
        <f>2*(F26-D26)</f>
        <v>7.1027999999932945</v>
      </c>
      <c r="J26" s="11">
        <f>-2*(LN(L26)+LN(M26))</f>
        <v>7.2639999999810243</v>
      </c>
      <c r="K26" s="11">
        <v>13.815200000011799</v>
      </c>
      <c r="L26" s="17">
        <f>_xlfn.CHISQ.DIST.RT(H26,G26)</f>
        <v>0.92256264271217892</v>
      </c>
      <c r="M26" s="17">
        <f>_xlfn.CHISQ.DIST.RT(I26,G26)</f>
        <v>2.8684453295834387E-2</v>
      </c>
      <c r="N26" s="17">
        <f>_xlfn.CHISQ.DIST.RT(J26,4)</f>
        <v>0.12257756573279602</v>
      </c>
      <c r="O26" s="17">
        <v>3.7702464549145711E-4</v>
      </c>
    </row>
    <row r="27" spans="1:15">
      <c r="B27" s="7" t="s">
        <v>22</v>
      </c>
      <c r="C27" s="16">
        <v>-99924.524999999994</v>
      </c>
      <c r="D27" s="16">
        <v>-100222.0907</v>
      </c>
      <c r="E27" s="16">
        <v>-99872.047000000006</v>
      </c>
      <c r="F27" s="16">
        <v>-100152.36689999999</v>
      </c>
      <c r="G27" s="3">
        <v>6</v>
      </c>
      <c r="H27" s="11">
        <f t="shared" ref="H27:I27" si="45">2*(E27-C27)</f>
        <v>104.95599999997648</v>
      </c>
      <c r="I27" s="11">
        <f t="shared" si="45"/>
        <v>139.44760000001406</v>
      </c>
      <c r="J27" s="11">
        <f t="shared" ref="J27" si="46">-2*(LN(L27)+LN(M27))</f>
        <v>214.22287968965986</v>
      </c>
      <c r="K27" s="11">
        <v>27.043999999994412</v>
      </c>
      <c r="L27" s="17">
        <f t="shared" ref="L27" si="47">_xlfn.CHISQ.DIST.RT(H27,G27)</f>
        <v>2.3150817265795796E-20</v>
      </c>
      <c r="M27" s="17">
        <f t="shared" ref="M27" si="48">_xlfn.CHISQ.DIST.RT(I27,G27)</f>
        <v>1.3107697183458506E-27</v>
      </c>
      <c r="N27" s="17">
        <f t="shared" ref="N27" si="49">_xlfn.CHISQ.DIST.RT(J27,4)</f>
        <v>3.2806838300902177E-45</v>
      </c>
      <c r="O27" s="17">
        <v>4.123837958174962E-48</v>
      </c>
    </row>
    <row r="28" spans="1:15">
      <c r="B28" s="7" t="s">
        <v>23</v>
      </c>
      <c r="C28" s="16">
        <v>-99924.524999999994</v>
      </c>
      <c r="D28" s="16">
        <v>-100222.0907</v>
      </c>
      <c r="E28" s="16">
        <v>-99872.426099999997</v>
      </c>
      <c r="F28" s="16">
        <v>-100155.91310000001</v>
      </c>
      <c r="G28" s="3">
        <v>3</v>
      </c>
      <c r="H28" s="11">
        <f>2*(E28-C28)</f>
        <v>104.19779999999446</v>
      </c>
      <c r="I28" s="11">
        <f>2*(F28-D28)</f>
        <v>132.35519999999087</v>
      </c>
      <c r="J28" s="11">
        <f>-2*(LN(L28)+LN(M28))</f>
        <v>227.89051666863179</v>
      </c>
      <c r="K28" s="11">
        <v>13.815200000011799</v>
      </c>
      <c r="L28" s="17">
        <f>_xlfn.CHISQ.DIST.RT(H28,G28)</f>
        <v>1.9440799814122688E-22</v>
      </c>
      <c r="M28" s="17">
        <f>_xlfn.CHISQ.DIST.RT(I28,G28)</f>
        <v>1.6806951162161108E-28</v>
      </c>
      <c r="N28" s="17">
        <f>_xlfn.CHISQ.DIST.RT(J28,4)</f>
        <v>3.7557279575156221E-48</v>
      </c>
      <c r="O28" s="17">
        <v>2.1822565769231831E-47</v>
      </c>
    </row>
    <row r="29" spans="1:15">
      <c r="B29" s="7" t="s">
        <v>24</v>
      </c>
      <c r="C29" s="16">
        <v>-99924.524999999994</v>
      </c>
      <c r="D29" s="16">
        <v>-100222.0907</v>
      </c>
      <c r="E29" s="16">
        <v>-99880.227400000003</v>
      </c>
      <c r="F29" s="16">
        <v>-100156.2748</v>
      </c>
      <c r="G29" s="3">
        <v>3</v>
      </c>
      <c r="H29" s="11">
        <f t="shared" ref="H29:I29" si="50">2*(E29-C29)</f>
        <v>88.59519999998156</v>
      </c>
      <c r="I29" s="11">
        <f t="shared" si="50"/>
        <v>131.63180000000284</v>
      </c>
      <c r="J29" s="11">
        <f t="shared" ref="J29" si="51">-2*(LN(L29)+LN(M29))</f>
        <v>211.72885042679951</v>
      </c>
      <c r="K29" s="11">
        <v>27.043999999994412</v>
      </c>
      <c r="L29" s="17">
        <f t="shared" ref="L29" si="52">_xlfn.CHISQ.DIST.RT(H29,G29)</f>
        <v>4.3879685512252145E-19</v>
      </c>
      <c r="M29" s="17">
        <f t="shared" ref="M29" si="53">_xlfn.CHISQ.DIST.RT(I29,G29)</f>
        <v>2.4065827180420557E-28</v>
      </c>
      <c r="N29" s="17">
        <f t="shared" ref="N29" si="54">_xlfn.CHISQ.DIST.RT(J29,4)</f>
        <v>1.1284893222428896E-44</v>
      </c>
      <c r="O29" s="17">
        <v>1.172237022442679E-45</v>
      </c>
    </row>
    <row r="30" spans="1:15">
      <c r="B30" s="7" t="s">
        <v>25</v>
      </c>
      <c r="C30" s="16">
        <v>-99880.227400000003</v>
      </c>
      <c r="D30" s="16">
        <v>-100156.2748</v>
      </c>
      <c r="E30" s="16">
        <v>-99872.047000000006</v>
      </c>
      <c r="F30" s="16">
        <v>-100152.36689999999</v>
      </c>
      <c r="G30" s="3">
        <v>3</v>
      </c>
      <c r="H30" s="11">
        <f>2*(E30-C30)</f>
        <v>16.360799999994924</v>
      </c>
      <c r="I30" s="11">
        <f>2*(F30-D30)</f>
        <v>7.8158000000112224</v>
      </c>
      <c r="J30" s="11">
        <f>-2*(LN(L30)+LN(M30))</f>
        <v>19.897309046244381</v>
      </c>
      <c r="K30" s="11">
        <v>13.815200000011799</v>
      </c>
      <c r="L30" s="17">
        <f>_xlfn.CHISQ.DIST.RT(H30,G30)</f>
        <v>9.562972556078611E-4</v>
      </c>
      <c r="M30" s="17">
        <f>_xlfn.CHISQ.DIST.RT(I30,G30)</f>
        <v>4.9975981113277577E-2</v>
      </c>
      <c r="N30" s="17">
        <f>_xlfn.CHISQ.DIST.RT(J30,4)</f>
        <v>5.2325693186730244E-4</v>
      </c>
      <c r="O30" s="17">
        <v>2.3629565737071021E-5</v>
      </c>
    </row>
    <row r="31" spans="1:15">
      <c r="B31" s="7" t="s">
        <v>26</v>
      </c>
      <c r="C31" s="16">
        <v>-99872.426099999997</v>
      </c>
      <c r="D31" s="16">
        <v>-100155.91310000001</v>
      </c>
      <c r="E31" s="16">
        <v>-99872.047000000006</v>
      </c>
      <c r="F31" s="16">
        <v>-100152.36689999999</v>
      </c>
      <c r="G31" s="3">
        <v>3</v>
      </c>
      <c r="H31" s="11">
        <f t="shared" ref="H31:I31" si="55">2*(E31-C31)</f>
        <v>0.75819999998202547</v>
      </c>
      <c r="I31" s="11">
        <f t="shared" si="55"/>
        <v>7.0924000000231899</v>
      </c>
      <c r="J31" s="11">
        <f t="shared" ref="J31" si="56">-2*(LN(L31)+LN(M31))</f>
        <v>5.6499564533667455</v>
      </c>
      <c r="K31" s="11">
        <v>27.043999999994412</v>
      </c>
      <c r="L31" s="17">
        <f t="shared" ref="L31" si="57">_xlfn.CHISQ.DIST.RT(H31,G31)</f>
        <v>0.85943664229320982</v>
      </c>
      <c r="M31" s="17">
        <f t="shared" ref="M31" si="58">_xlfn.CHISQ.DIST.RT(I31,G31)</f>
        <v>6.901026238700525E-2</v>
      </c>
      <c r="N31" s="17">
        <f t="shared" ref="N31" si="59">_xlfn.CHISQ.DIST.RT(J31,4)</f>
        <v>0.22685926045117286</v>
      </c>
      <c r="O31" s="17">
        <v>1.0758800462263621E-3</v>
      </c>
    </row>
    <row r="32" spans="1:15">
      <c r="C32" s="10"/>
      <c r="D32" s="10"/>
      <c r="E32" s="10"/>
      <c r="F32" s="10"/>
      <c r="H32" s="11"/>
      <c r="I32" s="11"/>
      <c r="J32" s="11"/>
      <c r="K32" s="11"/>
      <c r="L32" s="17"/>
      <c r="M32" s="17"/>
      <c r="N32" s="17"/>
      <c r="O32" s="17"/>
    </row>
    <row r="33" spans="1:16">
      <c r="C33" s="11"/>
      <c r="D33" s="11"/>
      <c r="E33" s="11"/>
      <c r="F33" s="11"/>
    </row>
    <row r="34" spans="1:16">
      <c r="A34" s="7" t="s">
        <v>68</v>
      </c>
      <c r="C34" s="22" t="s">
        <v>59</v>
      </c>
      <c r="D34" s="22"/>
      <c r="E34" s="22" t="s">
        <v>60</v>
      </c>
      <c r="F34" s="22"/>
      <c r="G34" s="8" t="s">
        <v>61</v>
      </c>
      <c r="H34" s="22" t="s">
        <v>62</v>
      </c>
      <c r="I34" s="22"/>
      <c r="J34" s="22"/>
      <c r="K34" s="22"/>
      <c r="L34" s="22" t="s">
        <v>63</v>
      </c>
      <c r="M34" s="22"/>
      <c r="N34" s="22"/>
      <c r="O34" s="22"/>
    </row>
    <row r="35" spans="1:16">
      <c r="C35" s="7" t="s">
        <v>64</v>
      </c>
      <c r="D35" s="7" t="s">
        <v>65</v>
      </c>
      <c r="E35" s="7" t="s">
        <v>64</v>
      </c>
      <c r="F35" s="7" t="s">
        <v>65</v>
      </c>
      <c r="H35" s="7" t="s">
        <v>64</v>
      </c>
      <c r="I35" s="7" t="s">
        <v>65</v>
      </c>
      <c r="J35" s="7" t="s">
        <v>14</v>
      </c>
      <c r="K35" s="7" t="s">
        <v>66</v>
      </c>
      <c r="L35" s="7" t="s">
        <v>64</v>
      </c>
      <c r="M35" s="7" t="s">
        <v>65</v>
      </c>
      <c r="N35" s="7" t="s">
        <v>14</v>
      </c>
      <c r="O35" s="7" t="s">
        <v>66</v>
      </c>
    </row>
    <row r="36" spans="1:16">
      <c r="B36" s="7" t="s">
        <v>10</v>
      </c>
      <c r="C36" s="16">
        <v>-55169.528299999998</v>
      </c>
      <c r="D36" s="16">
        <v>-55410.376799999998</v>
      </c>
      <c r="E36" s="16">
        <v>-55168.733899999999</v>
      </c>
      <c r="F36" s="16">
        <v>-55409.1944</v>
      </c>
      <c r="G36" s="3">
        <v>2</v>
      </c>
      <c r="H36" s="11">
        <f>2*(E36-C36)</f>
        <v>1.5887999999977183</v>
      </c>
      <c r="I36" s="11">
        <f>2*(F36-D36)</f>
        <v>2.3647999999957392</v>
      </c>
      <c r="J36" s="11">
        <f>-2*(LN(L36)+LN(M36))</f>
        <v>3.9535999999934575</v>
      </c>
      <c r="K36" s="11">
        <v>13.815200000011799</v>
      </c>
      <c r="L36" s="17">
        <f>_xlfn.CHISQ.DIST.RT(H36,G36)</f>
        <v>0.45185226496494296</v>
      </c>
      <c r="M36" s="17">
        <f>_xlfn.CHISQ.DIST.RT(I36,G36)</f>
        <v>0.30654215388436312</v>
      </c>
      <c r="N36" s="17">
        <f>_xlfn.CHISQ.DIST.RT(J36,4)</f>
        <v>0.41232182663546635</v>
      </c>
      <c r="O36" s="17">
        <v>0.70033253971323406</v>
      </c>
    </row>
    <row r="37" spans="1:16">
      <c r="B37" s="7" t="s">
        <v>16</v>
      </c>
      <c r="C37" s="10">
        <v>-55172.504999999997</v>
      </c>
      <c r="D37" s="10">
        <v>-55415.993000000002</v>
      </c>
      <c r="E37" s="12">
        <v>-55172.385999999999</v>
      </c>
      <c r="F37" s="12">
        <v>-55416.177000000003</v>
      </c>
      <c r="G37" s="3">
        <v>1</v>
      </c>
      <c r="H37" s="11">
        <f t="shared" ref="H37" si="60">2*(E37-C37)</f>
        <v>0.23799999999755528</v>
      </c>
      <c r="I37" s="11">
        <v>0</v>
      </c>
      <c r="J37" s="11">
        <f t="shared" ref="J37" si="61">-2*(LN(L37)+LN(M37))</f>
        <v>0.93791438127978133</v>
      </c>
      <c r="K37" s="11">
        <v>27.043999999994412</v>
      </c>
      <c r="L37" s="17">
        <f t="shared" ref="L37" si="62">_xlfn.CHISQ.DIST.RT(H37,G37)</f>
        <v>0.62565436644609607</v>
      </c>
      <c r="M37" s="17">
        <f t="shared" ref="M37" si="63">_xlfn.CHISQ.DIST.RT(I37,G37)</f>
        <v>1</v>
      </c>
      <c r="N37" s="17">
        <f t="shared" ref="N37" si="64">_xlfn.CHISQ.DIST.RT(J37,4)</f>
        <v>0.91905948044623798</v>
      </c>
      <c r="O37" s="17">
        <v>1</v>
      </c>
      <c r="P37" s="18"/>
    </row>
    <row r="38" spans="1:16">
      <c r="B38" s="7" t="s">
        <v>17</v>
      </c>
      <c r="C38" s="16">
        <v>-55164.8701</v>
      </c>
      <c r="D38" s="16">
        <v>-55411.482000000004</v>
      </c>
      <c r="E38" s="16">
        <v>-55161.158100000001</v>
      </c>
      <c r="F38" s="16">
        <v>-55409.816500000001</v>
      </c>
      <c r="G38" s="3">
        <v>4</v>
      </c>
      <c r="H38" s="11">
        <f>2*(E38-C38)</f>
        <v>7.4239999999990687</v>
      </c>
      <c r="I38" s="11">
        <f>2*(F38-D38)</f>
        <v>3.3310000000055879</v>
      </c>
      <c r="J38" s="11">
        <f>-2*(LN(L38)+LN(M38))</f>
        <v>5.6939917927428292</v>
      </c>
      <c r="K38" s="11">
        <v>13.815200000011799</v>
      </c>
      <c r="L38" s="17">
        <f>_xlfn.CHISQ.DIST.RT(H38,G38)</f>
        <v>0.11510764399922961</v>
      </c>
      <c r="M38" s="17">
        <f>_xlfn.CHISQ.DIST.RT(I38,G38)</f>
        <v>0.5040356180261254</v>
      </c>
      <c r="N38" s="17">
        <f>_xlfn.CHISQ.DIST.RT(J38,4)</f>
        <v>0.22319636391511147</v>
      </c>
      <c r="O38" s="17">
        <v>0.83906939716308648</v>
      </c>
    </row>
    <row r="39" spans="1:16">
      <c r="B39" s="7" t="s">
        <v>18</v>
      </c>
      <c r="C39" s="16">
        <v>-55164.8701</v>
      </c>
      <c r="D39" s="16">
        <v>-55411.482000000004</v>
      </c>
      <c r="E39" s="16">
        <v>-55162.251199999999</v>
      </c>
      <c r="F39" s="16">
        <v>-55410.821799999998</v>
      </c>
      <c r="G39" s="3">
        <v>2</v>
      </c>
      <c r="H39" s="11">
        <f t="shared" ref="H39:I39" si="65">2*(E39-C39)</f>
        <v>5.2378000000026077</v>
      </c>
      <c r="I39" s="11">
        <f t="shared" si="65"/>
        <v>1.320400000011432</v>
      </c>
      <c r="J39" s="11">
        <f t="shared" ref="J39" si="66">-2*(LN(L39)+LN(M39))</f>
        <v>6.5582000000140397</v>
      </c>
      <c r="K39" s="11">
        <v>27.043999999994412</v>
      </c>
      <c r="L39" s="17">
        <f t="shared" ref="L39" si="67">_xlfn.CHISQ.DIST.RT(H39,G39)</f>
        <v>7.28829900383373E-2</v>
      </c>
      <c r="M39" s="17">
        <f t="shared" ref="M39" si="68">_xlfn.CHISQ.DIST.RT(I39,G39)</f>
        <v>0.51674797455818477</v>
      </c>
      <c r="N39" s="17">
        <f t="shared" ref="N39" si="69">_xlfn.CHISQ.DIST.RT(J39,4)</f>
        <v>0.16116005249972662</v>
      </c>
      <c r="O39" s="17">
        <v>0.56292999578101255</v>
      </c>
    </row>
    <row r="40" spans="1:16">
      <c r="B40" s="7" t="s">
        <v>19</v>
      </c>
      <c r="C40" s="16">
        <v>-55164.8701</v>
      </c>
      <c r="D40" s="16">
        <v>-55411.482000000004</v>
      </c>
      <c r="E40" s="16">
        <v>-55163.974399999999</v>
      </c>
      <c r="F40" s="16">
        <v>-55411.200100000002</v>
      </c>
      <c r="G40" s="3">
        <v>2</v>
      </c>
      <c r="H40" s="11">
        <f>2*(E40-C40)</f>
        <v>1.7914000000018859</v>
      </c>
      <c r="I40" s="11">
        <f>2*(F40-D40)</f>
        <v>0.56380000000353903</v>
      </c>
      <c r="J40" s="11">
        <f>-2*(LN(L40)+LN(M40))</f>
        <v>2.355200000005425</v>
      </c>
      <c r="K40" s="11">
        <v>13.815200000011799</v>
      </c>
      <c r="L40" s="17">
        <f>_xlfn.CHISQ.DIST.RT(H40,G40)</f>
        <v>0.40832167340692183</v>
      </c>
      <c r="M40" s="17">
        <f>_xlfn.CHISQ.DIST.RT(I40,G40)</f>
        <v>0.7543491156717016</v>
      </c>
      <c r="N40" s="17">
        <f>_xlfn.CHISQ.DIST.RT(J40,4)</f>
        <v>0.67073802224918944</v>
      </c>
      <c r="O40" s="17">
        <v>0.5024294735746121</v>
      </c>
    </row>
    <row r="41" spans="1:16">
      <c r="B41" s="7" t="s">
        <v>20</v>
      </c>
      <c r="C41" s="16">
        <v>-55163.974399999999</v>
      </c>
      <c r="D41" s="16">
        <v>-55411.200100000002</v>
      </c>
      <c r="E41" s="16">
        <v>-55161.158100000001</v>
      </c>
      <c r="F41" s="16">
        <v>-55409.816500000001</v>
      </c>
      <c r="G41" s="3">
        <v>2</v>
      </c>
      <c r="H41" s="11">
        <f t="shared" ref="H41:I41" si="70">2*(E41-C41)</f>
        <v>5.6325999999971827</v>
      </c>
      <c r="I41" s="11">
        <f t="shared" si="70"/>
        <v>2.7672000000020489</v>
      </c>
      <c r="J41" s="11">
        <f t="shared" ref="J41" si="71">-2*(LN(L41)+LN(M41))</f>
        <v>8.3997999999992317</v>
      </c>
      <c r="K41" s="11">
        <v>27.043999999994412</v>
      </c>
      <c r="L41" s="17">
        <f t="shared" ref="L41" si="72">_xlfn.CHISQ.DIST.RT(H41,G41)</f>
        <v>5.9826893203393655E-2</v>
      </c>
      <c r="M41" s="17">
        <f t="shared" ref="M41" si="73">_xlfn.CHISQ.DIST.RT(I41,G41)</f>
        <v>0.25067449854299295</v>
      </c>
      <c r="N41" s="17">
        <f t="shared" ref="N41" si="74">_xlfn.CHISQ.DIST.RT(J41,4)</f>
        <v>7.7983297848707597E-2</v>
      </c>
      <c r="O41" s="17">
        <v>0.97394543350691742</v>
      </c>
    </row>
    <row r="42" spans="1:16">
      <c r="B42" s="7" t="s">
        <v>21</v>
      </c>
      <c r="C42" s="16">
        <v>-55164.8701</v>
      </c>
      <c r="D42" s="16">
        <v>-55411.482000000004</v>
      </c>
      <c r="E42" s="16">
        <v>-55161.158100000001</v>
      </c>
      <c r="F42" s="16">
        <v>-55409.816500000001</v>
      </c>
      <c r="G42" s="3">
        <v>2</v>
      </c>
      <c r="H42" s="11">
        <f>2*(E42-C42)</f>
        <v>7.4239999999990687</v>
      </c>
      <c r="I42" s="11">
        <f>2*(F42-D42)</f>
        <v>3.3310000000055879</v>
      </c>
      <c r="J42" s="11">
        <f>-2*(LN(L42)+LN(M42))</f>
        <v>10.755000000004657</v>
      </c>
      <c r="K42" s="11">
        <v>13.815200000011799</v>
      </c>
      <c r="L42" s="17">
        <f>_xlfn.CHISQ.DIST.RT(H42,G42)</f>
        <v>2.4428617147546898E-2</v>
      </c>
      <c r="M42" s="17">
        <f>_xlfn.CHISQ.DIST.RT(I42,G42)</f>
        <v>0.18909608629735397</v>
      </c>
      <c r="N42" s="17">
        <f>_xlfn.CHISQ.DIST.RT(J42,4)</f>
        <v>2.9459942228393276E-2</v>
      </c>
      <c r="O42" s="17">
        <v>0.86927130391828944</v>
      </c>
    </row>
    <row r="43" spans="1:16">
      <c r="B43" s="7" t="s">
        <v>22</v>
      </c>
      <c r="C43" s="16">
        <v>-79101.578599999993</v>
      </c>
      <c r="D43" s="16">
        <v>-79332.816800000001</v>
      </c>
      <c r="E43" s="16">
        <v>-79097.079700000002</v>
      </c>
      <c r="F43" s="16">
        <v>-79330.835600000006</v>
      </c>
      <c r="G43" s="3">
        <v>6</v>
      </c>
      <c r="H43" s="11">
        <f t="shared" ref="H43:I43" si="75">2*(E43-C43)</f>
        <v>8.9977999999828171</v>
      </c>
      <c r="I43" s="11">
        <f t="shared" si="75"/>
        <v>3.9623999999894295</v>
      </c>
      <c r="J43" s="11">
        <f t="shared" ref="J43" si="76">-2*(LN(L43)+LN(M43))</f>
        <v>4.266970966585764</v>
      </c>
      <c r="K43" s="11">
        <v>27.043999999994412</v>
      </c>
      <c r="L43" s="17">
        <f t="shared" ref="L43" si="77">_xlfn.CHISQ.DIST.RT(H43,G43)</f>
        <v>0.17370183517048798</v>
      </c>
      <c r="M43" s="17">
        <f t="shared" ref="M43" si="78">_xlfn.CHISQ.DIST.RT(I43,G43)</f>
        <v>0.68176487225336002</v>
      </c>
      <c r="N43" s="17">
        <f t="shared" ref="N43" si="79">_xlfn.CHISQ.DIST.RT(J43,4)</f>
        <v>0.37107928783538979</v>
      </c>
      <c r="O43" s="17">
        <v>0.89772333883101474</v>
      </c>
    </row>
    <row r="44" spans="1:16">
      <c r="B44" s="7" t="s">
        <v>23</v>
      </c>
      <c r="C44" s="16">
        <v>-79101.578599999993</v>
      </c>
      <c r="D44" s="16">
        <v>-79332.816800000001</v>
      </c>
      <c r="E44" s="16">
        <v>-79098.389500000005</v>
      </c>
      <c r="F44" s="16">
        <v>-79331.849900000001</v>
      </c>
      <c r="G44" s="3">
        <v>3</v>
      </c>
      <c r="H44" s="11">
        <f>2*(E44-C44)</f>
        <v>6.3781999999773689</v>
      </c>
      <c r="I44" s="11">
        <f>2*(F44-D44)</f>
        <v>1.9337999999988824</v>
      </c>
      <c r="J44" s="11">
        <f>-2*(LN(L44)+LN(M44))</f>
        <v>5.7843542077300603</v>
      </c>
      <c r="K44" s="11">
        <v>13.815200000011799</v>
      </c>
      <c r="L44" s="17">
        <f>_xlfn.CHISQ.DIST.RT(H44,G44)</f>
        <v>9.4591764680124604E-2</v>
      </c>
      <c r="M44" s="17">
        <f>_xlfn.CHISQ.DIST.RT(I44,G44)</f>
        <v>0.58625979994926736</v>
      </c>
      <c r="N44" s="17">
        <f>_xlfn.CHISQ.DIST.RT(J44,4)</f>
        <v>0.21584203981339584</v>
      </c>
      <c r="O44" s="17">
        <v>0.70863178098528246</v>
      </c>
    </row>
    <row r="45" spans="1:16">
      <c r="B45" s="7" t="s">
        <v>24</v>
      </c>
      <c r="C45" s="16">
        <v>-79101.578599999993</v>
      </c>
      <c r="D45" s="16">
        <v>-79332.816800000001</v>
      </c>
      <c r="E45" s="16">
        <v>-79100.460999999996</v>
      </c>
      <c r="F45" s="16">
        <v>-79332.274600000004</v>
      </c>
      <c r="G45" s="3">
        <v>3</v>
      </c>
      <c r="H45" s="11">
        <f t="shared" ref="H45:I45" si="80">2*(E45-C45)</f>
        <v>2.2351999999955297</v>
      </c>
      <c r="I45" s="11">
        <f t="shared" si="80"/>
        <v>1.0843999999924563</v>
      </c>
      <c r="J45" s="11">
        <f t="shared" ref="J45" si="81">-2*(LN(L45)+LN(M45))</f>
        <v>1.7832965152928315</v>
      </c>
      <c r="K45" s="11">
        <v>27.043999999994412</v>
      </c>
      <c r="L45" s="17">
        <f t="shared" ref="L45" si="82">_xlfn.CHISQ.DIST.RT(H45,G45)</f>
        <v>0.5250483881538528</v>
      </c>
      <c r="M45" s="17">
        <f t="shared" ref="M45" si="83">_xlfn.CHISQ.DIST.RT(I45,G45)</f>
        <v>0.78084125775188151</v>
      </c>
      <c r="N45" s="17">
        <f t="shared" ref="N45" si="84">_xlfn.CHISQ.DIST.RT(J45,4)</f>
        <v>0.77553690050986801</v>
      </c>
      <c r="O45" s="17">
        <v>0.70919549781682312</v>
      </c>
    </row>
    <row r="46" spans="1:16">
      <c r="B46" s="7" t="s">
        <v>25</v>
      </c>
      <c r="C46" s="16">
        <v>-79100.460999999996</v>
      </c>
      <c r="D46" s="16">
        <v>-79332.274600000004</v>
      </c>
      <c r="E46" s="16">
        <v>-79097.079700000002</v>
      </c>
      <c r="F46" s="16">
        <v>-79330.835600000006</v>
      </c>
      <c r="G46" s="3">
        <v>3</v>
      </c>
      <c r="H46" s="11">
        <f>2*(E46-C46)</f>
        <v>6.7625999999872874</v>
      </c>
      <c r="I46" s="11">
        <f>2*(F46-D46)</f>
        <v>2.8779999999969732</v>
      </c>
      <c r="J46" s="11">
        <f>-2*(LN(L46)+LN(M46))</f>
        <v>6.8341085882232235</v>
      </c>
      <c r="K46" s="11">
        <v>13.815200000011799</v>
      </c>
      <c r="L46" s="17">
        <f>_xlfn.CHISQ.DIST.RT(H46,G46)</f>
        <v>7.9862046028027128E-2</v>
      </c>
      <c r="M46" s="17">
        <f>_xlfn.CHISQ.DIST.RT(I46,G46)</f>
        <v>0.41082015611125489</v>
      </c>
      <c r="N46" s="17">
        <f>_xlfn.CHISQ.DIST.RT(J46,4)</f>
        <v>0.14491886143486823</v>
      </c>
      <c r="O46" s="17">
        <v>0.83934896936144821</v>
      </c>
    </row>
    <row r="47" spans="1:16">
      <c r="B47" s="7" t="s">
        <v>26</v>
      </c>
      <c r="C47" s="16">
        <v>-79098.389500000005</v>
      </c>
      <c r="D47" s="16">
        <v>-79331.849900000001</v>
      </c>
      <c r="E47" s="16">
        <v>-79097.079700000002</v>
      </c>
      <c r="F47" s="16">
        <v>-79330.835600000006</v>
      </c>
      <c r="G47" s="3">
        <v>3</v>
      </c>
      <c r="H47" s="11">
        <f t="shared" ref="H47:I47" si="85">2*(E47-C47)</f>
        <v>2.6196000000054482</v>
      </c>
      <c r="I47" s="11">
        <f t="shared" si="85"/>
        <v>2.0285999999905471</v>
      </c>
      <c r="J47" s="11">
        <f t="shared" ref="J47" si="86">-2*(LN(L47)+LN(M47))</f>
        <v>2.7156201147535204</v>
      </c>
      <c r="K47" s="11">
        <v>27.043999999994412</v>
      </c>
      <c r="L47" s="17">
        <f t="shared" ref="L47" si="87">_xlfn.CHISQ.DIST.RT(H47,G47)</f>
        <v>0.454063770328616</v>
      </c>
      <c r="M47" s="17">
        <f t="shared" ref="M47" si="88">_xlfn.CHISQ.DIST.RT(I47,G47)</f>
        <v>0.56649193800510211</v>
      </c>
      <c r="N47" s="17">
        <f t="shared" ref="N47" si="89">_xlfn.CHISQ.DIST.RT(J47,4)</f>
        <v>0.60648407331580501</v>
      </c>
      <c r="O47" s="20">
        <v>0.83992560091380342</v>
      </c>
    </row>
    <row r="48" spans="1:16">
      <c r="C48" s="3"/>
      <c r="D48" s="3"/>
      <c r="E48" s="3"/>
      <c r="F48" s="3"/>
    </row>
    <row r="49" spans="2:6">
      <c r="C49" s="3"/>
      <c r="D49" s="3"/>
      <c r="E49" s="3"/>
      <c r="F49" s="3"/>
    </row>
    <row r="50" spans="2:6">
      <c r="B50" s="1"/>
    </row>
  </sheetData>
  <mergeCells count="10">
    <mergeCell ref="C34:D34"/>
    <mergeCell ref="E34:F34"/>
    <mergeCell ref="H34:K34"/>
    <mergeCell ref="L34:O34"/>
    <mergeCell ref="C3:D3"/>
    <mergeCell ref="E3:F3"/>
    <mergeCell ref="H3:K3"/>
    <mergeCell ref="L3:O3"/>
    <mergeCell ref="H18:K18"/>
    <mergeCell ref="L18:O18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SMK</vt:lpstr>
      <vt:lpstr>NEUroticism</vt:lpstr>
      <vt:lpstr>PC1</vt:lpstr>
      <vt:lpstr>LRT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2019-04-18T00:55:14Z</dcterms:modified>
</cp:coreProperties>
</file>